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24240" windowHeight="6420" tabRatio="874" firstSheet="2" activeTab="9"/>
  </bookViews>
  <sheets>
    <sheet name="II_B_1" sheetId="26" r:id="rId1"/>
    <sheet name="III_A_1" sheetId="2" r:id="rId2"/>
    <sheet name="III_B_1" sheetId="3" r:id="rId3"/>
    <sheet name="III_B_2" sheetId="4" r:id="rId4"/>
    <sheet name="III_B_3" sheetId="5" r:id="rId5"/>
    <sheet name="III_C_1" sheetId="6" r:id="rId6"/>
    <sheet name="III_C_2" sheetId="7" r:id="rId7"/>
    <sheet name="III_C_3" sheetId="8" r:id="rId8"/>
    <sheet name="III_C_4" sheetId="9" r:id="rId9"/>
    <sheet name="III_C_5" sheetId="10" r:id="rId10"/>
    <sheet name="III_C_6" sheetId="11" r:id="rId11"/>
    <sheet name="III_E_1" sheetId="12" r:id="rId12"/>
    <sheet name="III_E_2" sheetId="13" r:id="rId13"/>
    <sheet name="III_E_3" sheetId="14" r:id="rId14"/>
    <sheet name="III_F_1" sheetId="15" r:id="rId15"/>
    <sheet name="III_F_2" sheetId="16" r:id="rId16"/>
    <sheet name="III_G_1" sheetId="17" r:id="rId17"/>
    <sheet name="IV_A_1" sheetId="18" r:id="rId18"/>
    <sheet name="IV_A_2" sheetId="19" r:id="rId19"/>
    <sheet name="IV_A_3" sheetId="20" r:id="rId20"/>
    <sheet name="IV_B_1" sheetId="21" r:id="rId21"/>
    <sheet name="IV_B_2" sheetId="22" r:id="rId22"/>
    <sheet name="V_1" sheetId="23" r:id="rId23"/>
    <sheet name="VI_1" sheetId="24" r:id="rId24"/>
  </sheets>
  <definedNames>
    <definedName name="_xlnm._FilterDatabase" localSheetId="5" hidden="1">III_C_1!$A$3:$Q$116</definedName>
    <definedName name="_xlnm._FilterDatabase" localSheetId="6" hidden="1">III_C_2!$A$3:$J$56</definedName>
    <definedName name="_xlnm._FilterDatabase" localSheetId="9" hidden="1">III_C_5!$G$1:$G$109</definedName>
    <definedName name="_xlnm._FilterDatabase" localSheetId="10" hidden="1">III_C_6!$A$4:$S$438</definedName>
    <definedName name="_xlnm._FilterDatabase" localSheetId="11" hidden="1">III_E_1!$A$3:$IN$476</definedName>
    <definedName name="_xlnm._FilterDatabase" localSheetId="13" hidden="1">III_E_3!$D$1:$D$235</definedName>
    <definedName name="Excel_BuiltIn_Print_Area_1_1">#REF!</definedName>
    <definedName name="Excel_BuiltIn_Print_Area_1_1_1">#REF!</definedName>
    <definedName name="Excel_BuiltIn_Print_Area_10_1">III_C_5!$A$1:$X$4</definedName>
    <definedName name="Excel_BuiltIn_Print_Area_10_1_1">#REF!</definedName>
    <definedName name="Excel_BuiltIn_Print_Area_11_1">III_C_6!$A$1:$S$4</definedName>
    <definedName name="Excel_BuiltIn_Print_Area_12_1">III_E_1!$A$1:$K$68</definedName>
    <definedName name="Excel_BuiltIn_Print_Area_12_1_1">III_E_1!$A$1:$J$68</definedName>
    <definedName name="Excel_BuiltIn_Print_Area_14_1">III_E_3!$A$1:$S$3</definedName>
    <definedName name="Excel_BuiltIn_Print_Area_15_1">III_F_1!#REF!</definedName>
    <definedName name="Excel_BuiltIn_Print_Area_24_1">#REF!</definedName>
    <definedName name="Excel_BuiltIn_Print_Area_4_1">III_B_2!$A$1:$I$3</definedName>
    <definedName name="Excel_BuiltIn_Print_Area_5_1">III_B_3!$A$1:$I$3</definedName>
    <definedName name="Excel_BuiltIn_Print_Area_7_1">III_C_2!$A$1:$I$76</definedName>
    <definedName name="Excel_BuiltIn_Print_Area_8_1">III_C_3!$A$1:$V$16</definedName>
    <definedName name="Excel_BuiltIn_Print_Area_9_1">III_C_4!$A$1:$W$15</definedName>
    <definedName name="_xlnm.Print_Area" localSheetId="1">III_A_1!$A$1:$I$17</definedName>
    <definedName name="_xlnm.Print_Area" localSheetId="2">III_B_1!$A$1:$L$3</definedName>
    <definedName name="_xlnm.Print_Area" localSheetId="3">III_B_2!$A$1:$J$3</definedName>
    <definedName name="_xlnm.Print_Area" localSheetId="4">III_B_3!$A$1:$K$3</definedName>
    <definedName name="_xlnm.Print_Area" localSheetId="5">III_C_1!$A$1:$N$120</definedName>
    <definedName name="_xlnm.Print_Area" localSheetId="6">III_C_2!$A$1:$J$76</definedName>
    <definedName name="_xlnm.Print_Area" localSheetId="7">III_C_3!$A$1:$S$16</definedName>
    <definedName name="_xlnm.Print_Area" localSheetId="8">III_C_4!$A$1:$W$17</definedName>
    <definedName name="_xlnm.Print_Area" localSheetId="9">III_C_5!$A$1:$U$4</definedName>
    <definedName name="_xlnm.Print_Area" localSheetId="10">III_C_6!$A$1:$N$4</definedName>
    <definedName name="_xlnm.Print_Area" localSheetId="11">III_E_1!$A$1:$J$483</definedName>
    <definedName name="_xlnm.Print_Area" localSheetId="12">III_E_2!$A$1:$AJ$41</definedName>
    <definedName name="_xlnm.Print_Area" localSheetId="13">III_E_3!$A$1:$N$221</definedName>
    <definedName name="_xlnm.Print_Area" localSheetId="14">III_F_1!#REF!</definedName>
    <definedName name="_xlnm.Print_Area" localSheetId="15">III_F_2!$A$1:$D$190</definedName>
    <definedName name="_xlnm.Print_Area" localSheetId="16">III_G_1!$A$1:$T$37</definedName>
    <definedName name="_xlnm.Print_Area" localSheetId="17">IV_A_1!$A$1:$J$57</definedName>
    <definedName name="_xlnm.Print_Area" localSheetId="18">IV_A_2!$A$1:$K$3</definedName>
    <definedName name="_xlnm.Print_Area" localSheetId="19">IV_A_3!$A$1:$I$3</definedName>
    <definedName name="_xlnm.Print_Area" localSheetId="20">IV_B_1!$A$1:$K$3</definedName>
    <definedName name="_xlnm.Print_Area" localSheetId="21">IV_B_2!$A$1:$I$3</definedName>
    <definedName name="_xlnm.Print_Area" localSheetId="22">V_1!$A$1:$H$8</definedName>
    <definedName name="_xlnm.Print_Area" localSheetId="23">VI_1!$A$1:$U$71</definedName>
    <definedName name="_xlnm.Print_Titles" localSheetId="5">III_C_1!$1:$3</definedName>
    <definedName name="_xlnm.Print_Titles" localSheetId="9">III_C_5!$1:$4</definedName>
    <definedName name="_xlnm.Print_Titles" localSheetId="11">III_E_1!$1:$3</definedName>
    <definedName name="_xlnm.Print_Titles" localSheetId="13">III_E_3!$1:$3</definedName>
    <definedName name="_xlnm.Print_Titles" localSheetId="15">III_F_2!$1:$3</definedName>
    <definedName name="_xlnm.Print_Titles" localSheetId="19">IV_A_3!$1:$3</definedName>
    <definedName name="Z_016237E3_4E2A_4D86_BB88_F0175C95377E_.wvu.FilterData" localSheetId="5" hidden="1">III_C_1!$A$3:$Q$116</definedName>
    <definedName name="Z_04D6B7A8_DEC8_44E8_93AD_4A89A0F1FD43_.wvu.FilterData" localSheetId="5" hidden="1">III_C_1!$A$3:$Q$116</definedName>
    <definedName name="Z_058B435E_F9EC_47AC_859D_C38DBB3188A3_.wvu.FilterData" localSheetId="5" hidden="1">III_C_1!$A$3:$Q$116</definedName>
    <definedName name="Z_07C8CEEF_9046_4EF8_9C0B_911B65CC3011_.wvu.FilterData" localSheetId="5" hidden="1">III_C_1!$A$3:$Q$116</definedName>
    <definedName name="Z_07C8CEEF_9046_4EF8_9C0B_911B65CC3011_.wvu.FilterData" localSheetId="6" hidden="1">III_C_2!$A$3:$J$56</definedName>
    <definedName name="Z_07C8CEEF_9046_4EF8_9C0B_911B65CC3011_.wvu.FilterData" localSheetId="9" hidden="1">III_C_5!$A$4:$Z$4</definedName>
    <definedName name="Z_07C8CEEF_9046_4EF8_9C0B_911B65CC3011_.wvu.FilterData" localSheetId="11" hidden="1">III_E_1!$A$3:$IN$476</definedName>
    <definedName name="Z_07C8CEEF_9046_4EF8_9C0B_911B65CC3011_.wvu.FilterData" localSheetId="13" hidden="1">III_E_3!$A$3:$Z$120</definedName>
    <definedName name="Z_07C8CEEF_9046_4EF8_9C0B_911B65CC3011_.wvu.PrintArea" localSheetId="1" hidden="1">III_A_1!$A$1:$I$17</definedName>
    <definedName name="Z_07C8CEEF_9046_4EF8_9C0B_911B65CC3011_.wvu.PrintArea" localSheetId="2" hidden="1">III_B_1!$A$1:$L$3</definedName>
    <definedName name="Z_07C8CEEF_9046_4EF8_9C0B_911B65CC3011_.wvu.PrintArea" localSheetId="3" hidden="1">III_B_2!$A$1:$J$3</definedName>
    <definedName name="Z_07C8CEEF_9046_4EF8_9C0B_911B65CC3011_.wvu.PrintArea" localSheetId="4" hidden="1">III_B_3!$A$1:$K$3</definedName>
    <definedName name="Z_07C8CEEF_9046_4EF8_9C0B_911B65CC3011_.wvu.PrintArea" localSheetId="5" hidden="1">III_C_1!$A$1:$N$120</definedName>
    <definedName name="Z_07C8CEEF_9046_4EF8_9C0B_911B65CC3011_.wvu.PrintArea" localSheetId="6" hidden="1">III_C_2!$A$1:$J$76</definedName>
    <definedName name="Z_07C8CEEF_9046_4EF8_9C0B_911B65CC3011_.wvu.PrintArea" localSheetId="7" hidden="1">III_C_3!$A$1:$S$16</definedName>
    <definedName name="Z_07C8CEEF_9046_4EF8_9C0B_911B65CC3011_.wvu.PrintArea" localSheetId="8" hidden="1">III_C_4!$A$1:$W$17</definedName>
    <definedName name="Z_07C8CEEF_9046_4EF8_9C0B_911B65CC3011_.wvu.PrintArea" localSheetId="9" hidden="1">III_C_5!$A$1:$U$4</definedName>
    <definedName name="Z_07C8CEEF_9046_4EF8_9C0B_911B65CC3011_.wvu.PrintArea" localSheetId="10" hidden="1">III_C_6!$A$1:$N$4</definedName>
    <definedName name="Z_07C8CEEF_9046_4EF8_9C0B_911B65CC3011_.wvu.PrintArea" localSheetId="11" hidden="1">III_E_1!$A$1:$J$483</definedName>
    <definedName name="Z_07C8CEEF_9046_4EF8_9C0B_911B65CC3011_.wvu.PrintArea" localSheetId="12" hidden="1">III_E_2!$A$1:$AJ$41</definedName>
    <definedName name="Z_07C8CEEF_9046_4EF8_9C0B_911B65CC3011_.wvu.PrintArea" localSheetId="13" hidden="1">III_E_3!$A$1:$N$221</definedName>
    <definedName name="Z_07C8CEEF_9046_4EF8_9C0B_911B65CC3011_.wvu.PrintArea" localSheetId="14" hidden="1">III_F_1!#REF!</definedName>
    <definedName name="Z_07C8CEEF_9046_4EF8_9C0B_911B65CC3011_.wvu.PrintArea" localSheetId="15" hidden="1">III_F_2!$A$1:$D$190</definedName>
    <definedName name="Z_07C8CEEF_9046_4EF8_9C0B_911B65CC3011_.wvu.PrintArea" localSheetId="16" hidden="1">III_G_1!$A$1:$T$37</definedName>
    <definedName name="Z_07C8CEEF_9046_4EF8_9C0B_911B65CC3011_.wvu.PrintArea" localSheetId="17" hidden="1">IV_A_1!$A$1:$J$57</definedName>
    <definedName name="Z_07C8CEEF_9046_4EF8_9C0B_911B65CC3011_.wvu.PrintArea" localSheetId="18" hidden="1">IV_A_2!$A$1:$K$3</definedName>
    <definedName name="Z_07C8CEEF_9046_4EF8_9C0B_911B65CC3011_.wvu.PrintArea" localSheetId="19" hidden="1">IV_A_3!$A$1:$I$3</definedName>
    <definedName name="Z_07C8CEEF_9046_4EF8_9C0B_911B65CC3011_.wvu.PrintArea" localSheetId="20" hidden="1">IV_B_1!$A$1:$K$3</definedName>
    <definedName name="Z_07C8CEEF_9046_4EF8_9C0B_911B65CC3011_.wvu.PrintArea" localSheetId="21" hidden="1">IV_B_2!$A$1:$I$3</definedName>
    <definedName name="Z_07C8CEEF_9046_4EF8_9C0B_911B65CC3011_.wvu.PrintArea" localSheetId="22" hidden="1">V_1!$A$1:$H$8</definedName>
    <definedName name="Z_07C8CEEF_9046_4EF8_9C0B_911B65CC3011_.wvu.PrintArea" localSheetId="23" hidden="1">VI_1!$A$1:$U$71</definedName>
    <definedName name="Z_07C8CEEF_9046_4EF8_9C0B_911B65CC3011_.wvu.PrintTitles" localSheetId="5" hidden="1">III_C_1!$1:$3</definedName>
    <definedName name="Z_07C8CEEF_9046_4EF8_9C0B_911B65CC3011_.wvu.PrintTitles" localSheetId="9" hidden="1">III_C_5!$1:$4</definedName>
    <definedName name="Z_07C8CEEF_9046_4EF8_9C0B_911B65CC3011_.wvu.PrintTitles" localSheetId="11" hidden="1">III_E_1!$1:$3</definedName>
    <definedName name="Z_07C8CEEF_9046_4EF8_9C0B_911B65CC3011_.wvu.PrintTitles" localSheetId="13" hidden="1">III_E_3!$1:$3</definedName>
    <definedName name="Z_07C8CEEF_9046_4EF8_9C0B_911B65CC3011_.wvu.PrintTitles" localSheetId="15" hidden="1">III_F_2!$1:$3</definedName>
    <definedName name="Z_07C8CEEF_9046_4EF8_9C0B_911B65CC3011_.wvu.PrintTitles" localSheetId="19" hidden="1">IV_A_3!$1:$3</definedName>
    <definedName name="Z_146A4374_3DC2_4C83_BE82_7992B1678C2D_.wvu.FilterData" localSheetId="5" hidden="1">III_C_1!$A$3:$Q$116</definedName>
    <definedName name="Z_1859E448_4BAC_4865_8776_9AD3E2E3CA54_.wvu.FilterData" localSheetId="5" hidden="1">III_C_1!$A$3:$Q$116</definedName>
    <definedName name="Z_1A05CC46_E8C1_47E6_B06E_E341483B0B83_.wvu.FilterData" localSheetId="5" hidden="1">III_C_1!$A$3:$Q$116</definedName>
    <definedName name="Z_1A05CC46_E8C1_47E6_B06E_E341483B0B83_.wvu.FilterData" localSheetId="6" hidden="1">III_C_2!$A$3:$J$56</definedName>
    <definedName name="Z_1A05CC46_E8C1_47E6_B06E_E341483B0B83_.wvu.FilterData" localSheetId="9" hidden="1">III_C_5!$A$4:$Z$4</definedName>
    <definedName name="Z_1A05CC46_E8C1_47E6_B06E_E341483B0B83_.wvu.FilterData" localSheetId="11" hidden="1">III_E_1!$A$3:$IN$476</definedName>
    <definedName name="Z_1A05CC46_E8C1_47E6_B06E_E341483B0B83_.wvu.FilterData" localSheetId="13" hidden="1">III_E_3!$A$3:$Z$120</definedName>
    <definedName name="Z_1A05CC46_E8C1_47E6_B06E_E341483B0B83_.wvu.PrintArea" localSheetId="1" hidden="1">III_A_1!$A$1:$I$17</definedName>
    <definedName name="Z_1A05CC46_E8C1_47E6_B06E_E341483B0B83_.wvu.PrintArea" localSheetId="2" hidden="1">III_B_1!$A$1:$L$3</definedName>
    <definedName name="Z_1A05CC46_E8C1_47E6_B06E_E341483B0B83_.wvu.PrintArea" localSheetId="3" hidden="1">III_B_2!$A$1:$J$3</definedName>
    <definedName name="Z_1A05CC46_E8C1_47E6_B06E_E341483B0B83_.wvu.PrintArea" localSheetId="4" hidden="1">III_B_3!$A$1:$K$3</definedName>
    <definedName name="Z_1A05CC46_E8C1_47E6_B06E_E341483B0B83_.wvu.PrintArea" localSheetId="5" hidden="1">III_C_1!$A$1:$N$120</definedName>
    <definedName name="Z_1A05CC46_E8C1_47E6_B06E_E341483B0B83_.wvu.PrintArea" localSheetId="6" hidden="1">III_C_2!$A$1:$J$76</definedName>
    <definedName name="Z_1A05CC46_E8C1_47E6_B06E_E341483B0B83_.wvu.PrintArea" localSheetId="7" hidden="1">III_C_3!$A$1:$S$16</definedName>
    <definedName name="Z_1A05CC46_E8C1_47E6_B06E_E341483B0B83_.wvu.PrintArea" localSheetId="8" hidden="1">III_C_4!$A$1:$W$17</definedName>
    <definedName name="Z_1A05CC46_E8C1_47E6_B06E_E341483B0B83_.wvu.PrintArea" localSheetId="9" hidden="1">III_C_5!$A$1:$U$4</definedName>
    <definedName name="Z_1A05CC46_E8C1_47E6_B06E_E341483B0B83_.wvu.PrintArea" localSheetId="10" hidden="1">III_C_6!$A$1:$N$4</definedName>
    <definedName name="Z_1A05CC46_E8C1_47E6_B06E_E341483B0B83_.wvu.PrintArea" localSheetId="11" hidden="1">III_E_1!$A$1:$J$483</definedName>
    <definedName name="Z_1A05CC46_E8C1_47E6_B06E_E341483B0B83_.wvu.PrintArea" localSheetId="12" hidden="1">III_E_2!$A$1:$AJ$41</definedName>
    <definedName name="Z_1A05CC46_E8C1_47E6_B06E_E341483B0B83_.wvu.PrintArea" localSheetId="13" hidden="1">III_E_3!$A$1:$N$221</definedName>
    <definedName name="Z_1A05CC46_E8C1_47E6_B06E_E341483B0B83_.wvu.PrintArea" localSheetId="14" hidden="1">III_F_1!#REF!</definedName>
    <definedName name="Z_1A05CC46_E8C1_47E6_B06E_E341483B0B83_.wvu.PrintArea" localSheetId="15" hidden="1">III_F_2!$A$1:$D$190</definedName>
    <definedName name="Z_1A05CC46_E8C1_47E6_B06E_E341483B0B83_.wvu.PrintArea" localSheetId="16" hidden="1">III_G_1!$A$1:$T$37</definedName>
    <definedName name="Z_1A05CC46_E8C1_47E6_B06E_E341483B0B83_.wvu.PrintArea" localSheetId="17" hidden="1">IV_A_1!$A$1:$J$57</definedName>
    <definedName name="Z_1A05CC46_E8C1_47E6_B06E_E341483B0B83_.wvu.PrintArea" localSheetId="18" hidden="1">IV_A_2!$A$1:$K$3</definedName>
    <definedName name="Z_1A05CC46_E8C1_47E6_B06E_E341483B0B83_.wvu.PrintArea" localSheetId="19" hidden="1">IV_A_3!$A$1:$I$3</definedName>
    <definedName name="Z_1A05CC46_E8C1_47E6_B06E_E341483B0B83_.wvu.PrintArea" localSheetId="20" hidden="1">IV_B_1!$A$1:$K$3</definedName>
    <definedName name="Z_1A05CC46_E8C1_47E6_B06E_E341483B0B83_.wvu.PrintArea" localSheetId="21" hidden="1">IV_B_2!$A$1:$I$3</definedName>
    <definedName name="Z_1A05CC46_E8C1_47E6_B06E_E341483B0B83_.wvu.PrintArea" localSheetId="22" hidden="1">V_1!$A$1:$H$8</definedName>
    <definedName name="Z_1A05CC46_E8C1_47E6_B06E_E341483B0B83_.wvu.PrintArea" localSheetId="23" hidden="1">VI_1!$A$1:$U$71</definedName>
    <definedName name="Z_1A05CC46_E8C1_47E6_B06E_E341483B0B83_.wvu.PrintTitles" localSheetId="5" hidden="1">III_C_1!$1:$3</definedName>
    <definedName name="Z_1A05CC46_E8C1_47E6_B06E_E341483B0B83_.wvu.PrintTitles" localSheetId="9" hidden="1">III_C_5!$1:$4</definedName>
    <definedName name="Z_1A05CC46_E8C1_47E6_B06E_E341483B0B83_.wvu.PrintTitles" localSheetId="11" hidden="1">III_E_1!$1:$3</definedName>
    <definedName name="Z_1A05CC46_E8C1_47E6_B06E_E341483B0B83_.wvu.PrintTitles" localSheetId="13" hidden="1">III_E_3!$1:$3</definedName>
    <definedName name="Z_1A05CC46_E8C1_47E6_B06E_E341483B0B83_.wvu.PrintTitles" localSheetId="15" hidden="1">III_F_2!$1:$3</definedName>
    <definedName name="Z_1A05CC46_E8C1_47E6_B06E_E341483B0B83_.wvu.PrintTitles" localSheetId="19" hidden="1">IV_A_3!$1:$3</definedName>
    <definedName name="Z_2029C273_E168_4B39_953D_1F488923513E_.wvu.FilterData" localSheetId="5" hidden="1">III_C_1!$A$3:$Q$116</definedName>
    <definedName name="Z_230958C5_AB10_4AB4_870A_F5914E225646_.wvu.FilterData" localSheetId="5" hidden="1">III_C_1!$A$3:$Q$116</definedName>
    <definedName name="Z_3469D732_D681_48DE_817F_557A57CDBD23_.wvu.FilterData" localSheetId="5" hidden="1">III_C_1!$A$3:$Q$116</definedName>
    <definedName name="Z_4BB36270_40B4_4A61_AC1D_018C460D5C4C_.wvu.FilterData" localSheetId="5" hidden="1">III_C_1!$A$3:$Q$116</definedName>
    <definedName name="Z_5241B451_7D2F_46F0_AD20_EB1EBA512D72_.wvu.FilterData" localSheetId="5" hidden="1">III_C_1!$A$3:$Q$116</definedName>
    <definedName name="Z_52F58505_9B70_4C22_8C77_3C2B61532A5A_.wvu.FilterData" localSheetId="5" hidden="1">III_C_1!$A$3:$Q$116</definedName>
    <definedName name="Z_67FA902D_36DD_49EC_BBBB_C745E3EA8843_.wvu.FilterData" localSheetId="5" hidden="1">III_C_1!$A$3:$Q$116</definedName>
    <definedName name="Z_6990938C_21ED_4CC2_A92A_0A71ED627BCB_.wvu.FilterData" localSheetId="5" hidden="1">III_C_1!$A$3:$Q$116</definedName>
    <definedName name="Z_746AA11F_46F5_4E6A_A93E_52D8F585C71F_.wvu.FilterData" localSheetId="5" hidden="1">III_C_1!$A$3:$Q$116</definedName>
    <definedName name="Z_7665AB54_3FD1_4E19_96C0_77A2754FE0B5_.wvu.FilterData" localSheetId="6" hidden="1">III_C_2!$A$3:$J$56</definedName>
    <definedName name="Z_7665AB54_3FD1_4E19_96C0_77A2754FE0B5_.wvu.FilterData" localSheetId="9" hidden="1">III_C_5!$A$4:$Z$4</definedName>
    <definedName name="Z_7665AB54_3FD1_4E19_96C0_77A2754FE0B5_.wvu.FilterData" localSheetId="11" hidden="1">III_E_1!$3:$476</definedName>
    <definedName name="Z_7665AB54_3FD1_4E19_96C0_77A2754FE0B5_.wvu.PrintArea" localSheetId="1" hidden="1">III_A_1!$A$1:$I$17</definedName>
    <definedName name="Z_7665AB54_3FD1_4E19_96C0_77A2754FE0B5_.wvu.PrintArea" localSheetId="2" hidden="1">III_B_1!$A$1:$L$3</definedName>
    <definedName name="Z_7665AB54_3FD1_4E19_96C0_77A2754FE0B5_.wvu.PrintArea" localSheetId="3" hidden="1">III_B_2!$A$1:$J$3</definedName>
    <definedName name="Z_7665AB54_3FD1_4E19_96C0_77A2754FE0B5_.wvu.PrintArea" localSheetId="4" hidden="1">III_B_3!$A$1:$K$3</definedName>
    <definedName name="Z_7665AB54_3FD1_4E19_96C0_77A2754FE0B5_.wvu.PrintArea" localSheetId="5" hidden="1">III_C_1!$A$1:$N$120</definedName>
    <definedName name="Z_7665AB54_3FD1_4E19_96C0_77A2754FE0B5_.wvu.PrintArea" localSheetId="6" hidden="1">III_C_2!$A$1:$J$76</definedName>
    <definedName name="Z_7665AB54_3FD1_4E19_96C0_77A2754FE0B5_.wvu.PrintArea" localSheetId="7" hidden="1">III_C_3!$A$1:$S$16</definedName>
    <definedName name="Z_7665AB54_3FD1_4E19_96C0_77A2754FE0B5_.wvu.PrintArea" localSheetId="8" hidden="1">III_C_4!$A$1:$W$17</definedName>
    <definedName name="Z_7665AB54_3FD1_4E19_96C0_77A2754FE0B5_.wvu.PrintArea" localSheetId="9" hidden="1">III_C_5!$A$1:$U$4</definedName>
    <definedName name="Z_7665AB54_3FD1_4E19_96C0_77A2754FE0B5_.wvu.PrintArea" localSheetId="10" hidden="1">III_C_6!$A$1:$N$4</definedName>
    <definedName name="Z_7665AB54_3FD1_4E19_96C0_77A2754FE0B5_.wvu.PrintArea" localSheetId="11" hidden="1">III_E_1!$A$1:$J$483</definedName>
    <definedName name="Z_7665AB54_3FD1_4E19_96C0_77A2754FE0B5_.wvu.PrintArea" localSheetId="12" hidden="1">III_E_2!$A$1:$AJ$41</definedName>
    <definedName name="Z_7665AB54_3FD1_4E19_96C0_77A2754FE0B5_.wvu.PrintArea" localSheetId="13" hidden="1">III_E_3!$A$1:$N$221</definedName>
    <definedName name="Z_7665AB54_3FD1_4E19_96C0_77A2754FE0B5_.wvu.PrintArea" localSheetId="14" hidden="1">III_F_1!#REF!</definedName>
    <definedName name="Z_7665AB54_3FD1_4E19_96C0_77A2754FE0B5_.wvu.PrintArea" localSheetId="15" hidden="1">III_F_2!$A$1:$D$190</definedName>
    <definedName name="Z_7665AB54_3FD1_4E19_96C0_77A2754FE0B5_.wvu.PrintArea" localSheetId="16" hidden="1">III_G_1!$A$1:$T$37</definedName>
    <definedName name="Z_7665AB54_3FD1_4E19_96C0_77A2754FE0B5_.wvu.PrintArea" localSheetId="17" hidden="1">IV_A_1!$A$1:$J$57</definedName>
    <definedName name="Z_7665AB54_3FD1_4E19_96C0_77A2754FE0B5_.wvu.PrintArea" localSheetId="18" hidden="1">IV_A_2!$A$1:$K$3</definedName>
    <definedName name="Z_7665AB54_3FD1_4E19_96C0_77A2754FE0B5_.wvu.PrintArea" localSheetId="19" hidden="1">IV_A_3!$A$1:$I$3</definedName>
    <definedName name="Z_7665AB54_3FD1_4E19_96C0_77A2754FE0B5_.wvu.PrintArea" localSheetId="20" hidden="1">IV_B_1!$A$1:$K$3</definedName>
    <definedName name="Z_7665AB54_3FD1_4E19_96C0_77A2754FE0B5_.wvu.PrintArea" localSheetId="21" hidden="1">IV_B_2!$A$1:$I$3</definedName>
    <definedName name="Z_7665AB54_3FD1_4E19_96C0_77A2754FE0B5_.wvu.PrintArea" localSheetId="22" hidden="1">V_1!$A$1:$H$8</definedName>
    <definedName name="Z_7665AB54_3FD1_4E19_96C0_77A2754FE0B5_.wvu.PrintArea" localSheetId="23" hidden="1">VI_1!$A$1:$U$71</definedName>
    <definedName name="Z_7665AB54_3FD1_4E19_96C0_77A2754FE0B5_.wvu.PrintTitles" localSheetId="5" hidden="1">III_C_1!$1:$3</definedName>
    <definedName name="Z_7665AB54_3FD1_4E19_96C0_77A2754FE0B5_.wvu.PrintTitles" localSheetId="9" hidden="1">III_C_5!$1:$4</definedName>
    <definedName name="Z_7665AB54_3FD1_4E19_96C0_77A2754FE0B5_.wvu.PrintTitles" localSheetId="11" hidden="1">III_E_1!$1:$3</definedName>
    <definedName name="Z_7665AB54_3FD1_4E19_96C0_77A2754FE0B5_.wvu.PrintTitles" localSheetId="13" hidden="1">III_E_3!$1:$3</definedName>
    <definedName name="Z_7665AB54_3FD1_4E19_96C0_77A2754FE0B5_.wvu.PrintTitles" localSheetId="15" hidden="1">III_F_2!$1:$3</definedName>
    <definedName name="Z_7665AB54_3FD1_4E19_96C0_77A2754FE0B5_.wvu.PrintTitles" localSheetId="19" hidden="1">IV_A_3!$1:$3</definedName>
    <definedName name="Z_76927E2F_D9C8_41F9_BFC9_F451DC33DE26_.wvu.FilterData" localSheetId="5" hidden="1">III_C_1!$A$3:$Q$116</definedName>
    <definedName name="Z_88FB9B3E_73F7_4035_B132_B2F629668DD9_.wvu.FilterData" localSheetId="5" hidden="1">III_C_1!$A$3:$Q$116</definedName>
    <definedName name="Z_8A015A03_C8E0_4F59_A1E5_A1C0AFEBA974_.wvu.FilterData" localSheetId="5" hidden="1">III_C_1!$A$3:$Q$116</definedName>
    <definedName name="Z_8C864CBD_43D2_483F_9F9C_D0ADFF4E3375_.wvu.FilterData" localSheetId="5" hidden="1">III_C_1!$A$3:$Q$116</definedName>
    <definedName name="Z_93A869F5_80EA_4BBA_94B2_34C19E60D2A0_.wvu.FilterData" localSheetId="5" hidden="1">III_C_1!$A$3:$Q$116</definedName>
    <definedName name="Z_9B9B5C12_77BA_4812_9AFD_2078D2D36703_.wvu.FilterData" localSheetId="5" hidden="1">III_C_1!$A$3:$Q$116</definedName>
    <definedName name="Z_A7409FFA_DF79_40D3_B1F7_BE823CF3D27A_.wvu.FilterData" localSheetId="5" hidden="1">III_C_1!$A$3:$Q$116</definedName>
    <definedName name="Z_C41C9463_7E27_455F_8F04_1AFD0D7A5A95_.wvu.FilterData" localSheetId="5" hidden="1">III_C_1!$A$3:$Q$116</definedName>
    <definedName name="Z_C8BD0EE6_06BA_4BB9_A198_8A491682DFB2_.wvu.FilterData" localSheetId="5" hidden="1">III_C_1!$A$3:$Q$116</definedName>
    <definedName name="Z_D223F452_7D31_4A3A_B808_61369B6F9A34_.wvu.FilterData" localSheetId="5" hidden="1">III_C_1!$A$3:$Q$116</definedName>
    <definedName name="Z_D8DE511C_AE9C_4C76_AC9C_81A6AFADAD6C_.wvu.FilterData" localSheetId="5" hidden="1">III_C_1!$A$3:$Q$116</definedName>
    <definedName name="Z_DAB9927D_C2F8_49C0_8592_34ABD42A090B_.wvu.FilterData" localSheetId="5" hidden="1">III_C_1!$A$3:$Q$116</definedName>
    <definedName name="Z_E261B71F_F30F_46A3_B814_7F6DEE427D42_.wvu.FilterData" localSheetId="5" hidden="1">III_C_1!$A$3:$Q$116</definedName>
    <definedName name="Z_EDE02A2A_4CA3_4205_8436_541D194339F1_.wvu.FilterData" localSheetId="5" hidden="1">III_C_1!$A$3:$Q$116</definedName>
    <definedName name="Z_EF6890CC_CB2B_442D_9DDF_811ACCD5155C_.wvu.FilterData" localSheetId="5" hidden="1">III_C_1!$A$3:$Q$116</definedName>
    <definedName name="Z_EF96F364_80B7_4E1F_A8DF_98FCC97EC904_.wvu.FilterData" localSheetId="5" hidden="1">III_C_1!$A$3:$Q$116</definedName>
    <definedName name="Z_F1826720_0942_45C9_9C15_B7CFE710AE75_.wvu.FilterData" localSheetId="5" hidden="1">III_C_1!$A$3:$Q$116</definedName>
    <definedName name="Z_F59374CC_DA52_4649_B57A_21E71E37BABA_.wvu.FilterData" localSheetId="5" hidden="1">III_C_1!$A$3:$Q$116</definedName>
  </definedNames>
  <calcPr calcId="145621"/>
  <customWorkbookViews>
    <customWorkbookView name="Beek, Frans van - Personal View" guid="{07C8CEEF-9046-4EF8-9C0B-911B65CC3011}" mergeInterval="0" personalView="1" maximized="1" windowWidth="1276" windowHeight="579" tabRatio="871" activeSheetId="18"/>
    <customWorkbookView name="Sieto Verver - Personal View" guid="{7665AB54-3FD1-4E19-96C0-77A2754FE0B5}" mergeInterval="0" personalView="1" maximized="1" windowWidth="1676" windowHeight="886" tabRatio="871" activeSheetId="25"/>
    <customWorkbookView name="Verver, Sieto - Personal View" guid="{1A05CC46-E8C1-47E6-B06E-E341483B0B83}" mergeInterval="0" personalView="1" maximized="1" windowWidth="1680" windowHeight="864" tabRatio="871" activeSheetId="25"/>
  </customWorkbookViews>
</workbook>
</file>

<file path=xl/calcChain.xml><?xml version="1.0" encoding="utf-8"?>
<calcChain xmlns="http://schemas.openxmlformats.org/spreadsheetml/2006/main">
  <c r="N412" i="11" l="1"/>
  <c r="N413" i="11"/>
  <c r="N414" i="11"/>
  <c r="N415" i="11"/>
  <c r="N416" i="11"/>
  <c r="N417" i="11"/>
  <c r="N418" i="11"/>
  <c r="N419" i="11"/>
  <c r="N420" i="11"/>
  <c r="N421" i="11"/>
  <c r="N422" i="11"/>
  <c r="N423" i="11"/>
  <c r="N424" i="11"/>
  <c r="N425" i="11"/>
  <c r="N426" i="11"/>
  <c r="N427" i="11"/>
  <c r="N428" i="11"/>
  <c r="N429" i="11"/>
  <c r="N430" i="11"/>
  <c r="N431" i="11"/>
  <c r="N432" i="11"/>
  <c r="N433" i="11"/>
  <c r="N434" i="11"/>
  <c r="N435" i="11"/>
  <c r="N436" i="11"/>
  <c r="N437" i="11"/>
  <c r="N438" i="11"/>
  <c r="N386" i="11"/>
  <c r="N387" i="11"/>
  <c r="N388" i="11"/>
  <c r="N389" i="11"/>
  <c r="N390" i="11"/>
  <c r="N391" i="11"/>
  <c r="N392" i="11"/>
  <c r="N393" i="11"/>
  <c r="N394" i="11"/>
  <c r="N395" i="11"/>
  <c r="N396" i="11"/>
  <c r="N397" i="11"/>
  <c r="N398" i="11"/>
  <c r="N399" i="11"/>
  <c r="N400" i="11"/>
  <c r="N401" i="11"/>
  <c r="N402" i="11"/>
  <c r="N403" i="11"/>
  <c r="N406" i="11"/>
  <c r="N407" i="11"/>
  <c r="N408" i="11"/>
  <c r="N410" i="11"/>
  <c r="N411" i="11"/>
  <c r="N359" i="11"/>
  <c r="N360" i="11"/>
  <c r="N361" i="11"/>
  <c r="N362" i="11"/>
  <c r="N363" i="11"/>
  <c r="N364" i="11"/>
  <c r="N365" i="11"/>
  <c r="N366" i="11"/>
  <c r="N367" i="11"/>
  <c r="N368" i="11"/>
  <c r="N369" i="11"/>
  <c r="N370" i="11"/>
  <c r="N371" i="11"/>
  <c r="N372" i="11"/>
  <c r="N373" i="11"/>
  <c r="N374" i="11"/>
  <c r="N375" i="11"/>
  <c r="N376" i="11"/>
  <c r="N377" i="11"/>
  <c r="N378" i="11"/>
  <c r="N379" i="11"/>
  <c r="N380" i="11"/>
  <c r="N381" i="11"/>
  <c r="N382" i="11"/>
  <c r="N383" i="11"/>
  <c r="N384" i="11"/>
  <c r="N385" i="11"/>
  <c r="N330" i="11"/>
  <c r="N331" i="11"/>
  <c r="N332" i="11"/>
  <c r="N333" i="11"/>
  <c r="N334" i="11"/>
  <c r="N335" i="11"/>
  <c r="N336" i="11"/>
  <c r="N337" i="11"/>
  <c r="N338" i="11"/>
  <c r="N339" i="11"/>
  <c r="N340" i="11"/>
  <c r="N341" i="11"/>
  <c r="N342" i="11"/>
  <c r="N343" i="11"/>
  <c r="N344" i="11"/>
  <c r="N345" i="11"/>
  <c r="N346" i="11"/>
  <c r="N347" i="11"/>
  <c r="N348" i="11"/>
  <c r="N349" i="11"/>
  <c r="N350" i="11"/>
  <c r="N351" i="11"/>
  <c r="N352" i="11"/>
  <c r="N354" i="11"/>
  <c r="N355" i="11"/>
  <c r="N356" i="11"/>
  <c r="N357" i="11"/>
  <c r="N299" i="11"/>
  <c r="N300" i="11"/>
  <c r="N301" i="11"/>
  <c r="N302" i="11"/>
  <c r="N303" i="11"/>
  <c r="N304" i="11"/>
  <c r="N305" i="11"/>
  <c r="N306" i="11"/>
  <c r="N307" i="11"/>
  <c r="N308" i="11"/>
  <c r="N309" i="11"/>
  <c r="N310" i="11"/>
  <c r="N311" i="11"/>
  <c r="N312" i="11"/>
  <c r="N313" i="11"/>
  <c r="N314" i="11"/>
  <c r="N315" i="11"/>
  <c r="N316" i="11"/>
  <c r="N317" i="11"/>
  <c r="N318" i="11"/>
  <c r="N319" i="11"/>
  <c r="N320" i="11"/>
  <c r="N321" i="11"/>
  <c r="N322" i="11"/>
  <c r="N323" i="11"/>
  <c r="N324" i="11"/>
  <c r="N325" i="11"/>
  <c r="N326" i="11"/>
  <c r="N327" i="11"/>
  <c r="N328" i="11"/>
  <c r="N329" i="11"/>
  <c r="N275" i="11"/>
  <c r="N276" i="11"/>
  <c r="N277" i="11"/>
  <c r="N278" i="11"/>
  <c r="N279" i="11"/>
  <c r="N280" i="11"/>
  <c r="N281" i="11"/>
  <c r="N282" i="11"/>
  <c r="N283" i="11"/>
  <c r="N284" i="11"/>
  <c r="N285" i="11"/>
  <c r="N286" i="11"/>
  <c r="N287" i="11"/>
  <c r="N288" i="11"/>
  <c r="N289" i="11"/>
  <c r="N290" i="11"/>
  <c r="N291" i="11"/>
  <c r="N292" i="11"/>
  <c r="N293" i="11"/>
  <c r="N294" i="11"/>
  <c r="N295" i="11"/>
  <c r="N296" i="11"/>
  <c r="N297" i="11"/>
  <c r="N298" i="11"/>
  <c r="N238" i="11"/>
  <c r="N239" i="11"/>
  <c r="N240" i="11"/>
  <c r="N241" i="11"/>
  <c r="N242" i="11"/>
  <c r="N243" i="11"/>
  <c r="N244" i="11"/>
  <c r="N245" i="11"/>
  <c r="N246" i="11"/>
  <c r="N247" i="11"/>
  <c r="N248" i="11"/>
  <c r="N249" i="11"/>
  <c r="N250" i="11"/>
  <c r="N251" i="11"/>
  <c r="N252" i="11"/>
  <c r="N253" i="11"/>
  <c r="N254" i="11"/>
  <c r="N255" i="11"/>
  <c r="N256" i="11"/>
  <c r="N257" i="11"/>
  <c r="N258" i="11"/>
  <c r="N259" i="11"/>
  <c r="N260" i="11"/>
  <c r="N261" i="11"/>
  <c r="N262" i="11"/>
  <c r="N263" i="11"/>
  <c r="N264" i="11"/>
  <c r="N265" i="11"/>
  <c r="N266" i="11"/>
  <c r="N267" i="11"/>
  <c r="N268" i="11"/>
  <c r="N269" i="11"/>
  <c r="N270" i="11"/>
  <c r="N271" i="11"/>
  <c r="N272" i="11"/>
  <c r="N273" i="11"/>
  <c r="N274" i="11"/>
  <c r="N218" i="11"/>
  <c r="N219" i="11"/>
  <c r="N220" i="11"/>
  <c r="N221" i="11"/>
  <c r="N222" i="11"/>
  <c r="N223" i="11"/>
  <c r="N224" i="11"/>
  <c r="N225" i="11"/>
  <c r="N226" i="11"/>
  <c r="N227" i="11"/>
  <c r="N228" i="11"/>
  <c r="N229" i="11"/>
  <c r="N230" i="11"/>
  <c r="N231" i="11"/>
  <c r="N232" i="11"/>
  <c r="N233" i="11"/>
  <c r="N234" i="11"/>
  <c r="N235" i="11"/>
  <c r="N236" i="11"/>
  <c r="N237" i="11"/>
  <c r="N189" i="11"/>
  <c r="N190" i="11"/>
  <c r="N191" i="11"/>
  <c r="N192" i="11"/>
  <c r="N193" i="11"/>
  <c r="N194" i="11"/>
  <c r="N195" i="11"/>
  <c r="N196" i="11"/>
  <c r="N197" i="11"/>
  <c r="N198" i="11"/>
  <c r="N199" i="11"/>
  <c r="N200" i="11"/>
  <c r="N201" i="11"/>
  <c r="N202" i="11"/>
  <c r="N203" i="11"/>
  <c r="N204" i="11"/>
  <c r="N205" i="11"/>
  <c r="N206" i="11"/>
  <c r="N207" i="11"/>
  <c r="N208" i="11"/>
  <c r="N209" i="11"/>
  <c r="N210" i="11"/>
  <c r="N211" i="11"/>
  <c r="N212" i="11"/>
  <c r="N213" i="11"/>
  <c r="N214" i="11"/>
  <c r="N215" i="11"/>
  <c r="N216" i="11"/>
  <c r="N217" i="11"/>
  <c r="N166" i="11"/>
  <c r="N167" i="11"/>
  <c r="N168" i="11"/>
  <c r="N169" i="11"/>
  <c r="N170" i="11"/>
  <c r="N171" i="11"/>
  <c r="N172" i="11"/>
  <c r="N173" i="11"/>
  <c r="N174" i="11"/>
  <c r="N175" i="11"/>
  <c r="N176" i="11"/>
  <c r="N177" i="11"/>
  <c r="N178" i="11"/>
  <c r="N179" i="11"/>
  <c r="N180" i="11"/>
  <c r="N181" i="11"/>
  <c r="N182" i="11"/>
  <c r="N183" i="11"/>
  <c r="N184" i="11"/>
  <c r="N185" i="11"/>
  <c r="N186" i="11"/>
  <c r="N187" i="11"/>
  <c r="N188" i="11"/>
  <c r="N147" i="11"/>
  <c r="N148" i="11"/>
  <c r="N149" i="11"/>
  <c r="N150" i="11"/>
  <c r="N151" i="11"/>
  <c r="N152" i="11"/>
  <c r="N153" i="11"/>
  <c r="N154" i="11"/>
  <c r="N155" i="11"/>
  <c r="N156" i="11"/>
  <c r="N157" i="11"/>
  <c r="N158" i="11"/>
  <c r="N159" i="11"/>
  <c r="N160" i="11"/>
  <c r="N161" i="11"/>
  <c r="N162" i="11"/>
  <c r="N163" i="11"/>
  <c r="N164" i="11"/>
  <c r="N165" i="11"/>
  <c r="N116" i="11"/>
  <c r="N117" i="11"/>
  <c r="N118" i="11"/>
  <c r="N119" i="11"/>
  <c r="N120" i="11"/>
  <c r="N121" i="11"/>
  <c r="N122" i="11"/>
  <c r="N123" i="11"/>
  <c r="N124" i="11"/>
  <c r="N125" i="11"/>
  <c r="N126" i="11"/>
  <c r="N127" i="11"/>
  <c r="N128" i="11"/>
  <c r="N129" i="11"/>
  <c r="N130" i="11"/>
  <c r="N131" i="11"/>
  <c r="N132" i="11"/>
  <c r="N133" i="11"/>
  <c r="N134" i="11"/>
  <c r="N135" i="11"/>
  <c r="N136" i="11"/>
  <c r="N137" i="11"/>
  <c r="N138" i="11"/>
  <c r="N139" i="11"/>
  <c r="N140" i="11"/>
  <c r="N141" i="11"/>
  <c r="N142" i="11"/>
  <c r="N143" i="11"/>
  <c r="N144" i="11"/>
  <c r="N145" i="11"/>
  <c r="N146" i="11"/>
  <c r="N87" i="11"/>
  <c r="N89" i="11"/>
  <c r="N90" i="11"/>
  <c r="N91" i="11"/>
  <c r="N92" i="11"/>
  <c r="N93" i="11"/>
  <c r="N94" i="11"/>
  <c r="N95" i="11"/>
  <c r="N96" i="11"/>
  <c r="N97" i="11"/>
  <c r="N98" i="11"/>
  <c r="N99" i="11"/>
  <c r="N100" i="11"/>
  <c r="N101" i="11"/>
  <c r="N102" i="11"/>
  <c r="N103" i="11"/>
  <c r="N104" i="11"/>
  <c r="N105" i="11"/>
  <c r="N106" i="11"/>
  <c r="N107" i="11"/>
  <c r="N108" i="11"/>
  <c r="N109" i="11"/>
  <c r="N110" i="11"/>
  <c r="N111" i="11"/>
  <c r="N112" i="11"/>
  <c r="N113" i="11"/>
  <c r="N114" i="11"/>
  <c r="N115" i="11"/>
  <c r="N6" i="11"/>
  <c r="N7" i="11"/>
  <c r="N8" i="11"/>
  <c r="N9" i="11"/>
  <c r="N10" i="11"/>
  <c r="N11" i="11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29" i="11"/>
  <c r="N30" i="11"/>
  <c r="N31" i="11"/>
  <c r="N32" i="11"/>
  <c r="N33" i="11"/>
  <c r="N34" i="11"/>
  <c r="N35" i="11"/>
  <c r="N36" i="11"/>
  <c r="N37" i="11"/>
  <c r="N38" i="11"/>
  <c r="N39" i="11"/>
  <c r="N40" i="11"/>
  <c r="N41" i="11"/>
  <c r="N42" i="11"/>
  <c r="N43" i="11"/>
  <c r="N44" i="11"/>
  <c r="N45" i="11"/>
  <c r="N46" i="11"/>
  <c r="N47" i="11"/>
  <c r="N48" i="11"/>
  <c r="N49" i="11"/>
  <c r="N50" i="11"/>
  <c r="N51" i="11"/>
  <c r="N52" i="11"/>
  <c r="N53" i="11"/>
  <c r="N54" i="11"/>
  <c r="N55" i="11"/>
  <c r="N56" i="11"/>
  <c r="N57" i="11"/>
  <c r="N58" i="11"/>
  <c r="N59" i="11"/>
  <c r="N60" i="11"/>
  <c r="N61" i="11"/>
  <c r="N62" i="11"/>
  <c r="N63" i="11"/>
  <c r="N64" i="11"/>
  <c r="N65" i="11"/>
  <c r="N66" i="11"/>
  <c r="N67" i="11"/>
  <c r="N68" i="11"/>
  <c r="N69" i="11"/>
  <c r="N70" i="11"/>
  <c r="N71" i="11"/>
  <c r="N72" i="11"/>
  <c r="N73" i="11"/>
  <c r="N74" i="11"/>
  <c r="N75" i="11"/>
  <c r="N76" i="11"/>
  <c r="N77" i="11"/>
  <c r="N78" i="11"/>
  <c r="N79" i="11"/>
  <c r="N80" i="11"/>
  <c r="N81" i="11"/>
  <c r="N82" i="11"/>
  <c r="N83" i="11"/>
  <c r="N84" i="11"/>
  <c r="N85" i="11"/>
  <c r="N86" i="11"/>
  <c r="N5" i="11"/>
  <c r="P5" i="8" l="1"/>
  <c r="T187" i="14" l="1"/>
  <c r="T186" i="14"/>
  <c r="T185" i="14"/>
  <c r="T184" i="14"/>
  <c r="T203" i="14"/>
  <c r="T202" i="14"/>
  <c r="T201" i="14"/>
  <c r="T200" i="14"/>
  <c r="T199" i="14"/>
  <c r="T198" i="14"/>
  <c r="T197" i="14"/>
  <c r="T196" i="14"/>
  <c r="T158" i="14"/>
  <c r="T157" i="14"/>
  <c r="T156" i="14"/>
  <c r="T155" i="14"/>
  <c r="Q140" i="14"/>
  <c r="Q141" i="14"/>
  <c r="Q142" i="14"/>
  <c r="T85" i="14"/>
  <c r="T84" i="14"/>
  <c r="T83" i="14"/>
  <c r="T82" i="14"/>
  <c r="T15" i="14"/>
  <c r="T14" i="14"/>
  <c r="T13" i="14"/>
  <c r="T12" i="14"/>
  <c r="K353" i="11" l="1"/>
  <c r="N353" i="11" s="1"/>
  <c r="K358" i="11"/>
  <c r="N358" i="11" s="1"/>
  <c r="K405" i="11"/>
  <c r="N405" i="11" s="1"/>
  <c r="K404" i="11"/>
  <c r="N404" i="11" s="1"/>
  <c r="K409" i="11"/>
  <c r="N409" i="11" s="1"/>
  <c r="K88" i="11"/>
  <c r="N88" i="11" s="1"/>
  <c r="S213" i="14" l="1"/>
  <c r="S214" i="14"/>
  <c r="S215" i="14"/>
  <c r="S216" i="14"/>
  <c r="S217" i="14"/>
  <c r="S218" i="14"/>
  <c r="S219" i="14"/>
  <c r="S220" i="14"/>
  <c r="S221" i="14"/>
  <c r="S222" i="14"/>
  <c r="S143" i="14"/>
  <c r="S47" i="14"/>
  <c r="S20" i="14"/>
  <c r="S43" i="14"/>
  <c r="S60" i="14"/>
  <c r="S73" i="14"/>
  <c r="S86" i="14"/>
  <c r="S95" i="14"/>
  <c r="S102" i="14"/>
  <c r="S114" i="14"/>
  <c r="S121" i="14"/>
  <c r="S134" i="14"/>
  <c r="S159" i="14"/>
  <c r="S168" i="14"/>
  <c r="S188" i="14"/>
  <c r="S204" i="14"/>
  <c r="S8" i="14"/>
  <c r="S24" i="14"/>
  <c r="S147" i="14"/>
  <c r="S192" i="14"/>
  <c r="S17" i="14"/>
  <c r="S144" i="14"/>
  <c r="S48" i="14"/>
  <c r="S21" i="14"/>
  <c r="S44" i="14"/>
  <c r="S61" i="14"/>
  <c r="S74" i="14"/>
  <c r="S87" i="14"/>
  <c r="S96" i="14"/>
  <c r="S99" i="14"/>
  <c r="S115" i="14"/>
  <c r="S122" i="14"/>
  <c r="S135" i="14"/>
  <c r="S160" i="14"/>
  <c r="S169" i="14"/>
  <c r="S189" i="14"/>
  <c r="S205" i="14"/>
  <c r="S9" i="14"/>
  <c r="S25" i="14"/>
  <c r="S148" i="14"/>
  <c r="S193" i="14"/>
  <c r="S18" i="14"/>
  <c r="S145" i="14"/>
  <c r="S49" i="14"/>
  <c r="S22" i="14"/>
  <c r="S45" i="14"/>
  <c r="S62" i="14"/>
  <c r="S75" i="14"/>
  <c r="S88" i="14"/>
  <c r="S97" i="14"/>
  <c r="S100" i="14"/>
  <c r="S116" i="14"/>
  <c r="S123" i="14"/>
  <c r="S136" i="14"/>
  <c r="S161" i="14"/>
  <c r="S170" i="14"/>
  <c r="S190" i="14"/>
  <c r="S206" i="14"/>
  <c r="S10" i="14"/>
  <c r="S26" i="14"/>
  <c r="S149" i="14"/>
  <c r="S194" i="14"/>
  <c r="S19" i="14"/>
  <c r="S146" i="14"/>
  <c r="S50" i="14"/>
  <c r="S23" i="14"/>
  <c r="S46" i="14"/>
  <c r="S63" i="14"/>
  <c r="S76" i="14"/>
  <c r="S89" i="14"/>
  <c r="S98" i="14"/>
  <c r="S101" i="14"/>
  <c r="S117" i="14"/>
  <c r="S124" i="14"/>
  <c r="S137" i="14"/>
  <c r="S162" i="14"/>
  <c r="S171" i="14"/>
  <c r="S191" i="14"/>
  <c r="S207" i="14"/>
  <c r="S11" i="14"/>
  <c r="S27" i="14"/>
  <c r="S150" i="14"/>
  <c r="S195" i="14"/>
  <c r="S33" i="14"/>
  <c r="S138" i="14"/>
  <c r="S165" i="14"/>
  <c r="S166" i="14"/>
  <c r="S208" i="14"/>
  <c r="S209" i="14"/>
  <c r="S210" i="14"/>
  <c r="S211" i="14"/>
  <c r="S212" i="14"/>
  <c r="S16" i="14"/>
  <c r="Q133" i="14"/>
  <c r="Q130" i="14"/>
  <c r="Q103" i="14"/>
  <c r="Q91" i="14"/>
  <c r="T195" i="14"/>
  <c r="T150" i="14"/>
  <c r="T27" i="14"/>
  <c r="T11" i="14"/>
  <c r="T207" i="14"/>
  <c r="T191" i="14"/>
  <c r="T171" i="14"/>
  <c r="T162" i="14"/>
  <c r="T141" i="14"/>
  <c r="T137" i="14"/>
  <c r="T120" i="14"/>
  <c r="T124" i="14"/>
  <c r="T117" i="14"/>
  <c r="T108" i="14"/>
  <c r="T101" i="14"/>
  <c r="T98" i="14"/>
  <c r="T89" i="14"/>
  <c r="T76" i="14"/>
  <c r="T72" i="14"/>
  <c r="T63" i="14"/>
  <c r="T46" i="14"/>
  <c r="T37" i="14"/>
  <c r="T23" i="14"/>
  <c r="T7" i="14"/>
  <c r="M7" i="14"/>
  <c r="S7" i="14" s="1"/>
  <c r="T54" i="14"/>
  <c r="T50" i="14"/>
  <c r="T146" i="14"/>
  <c r="T19" i="14"/>
  <c r="T194" i="14"/>
  <c r="T149" i="14"/>
  <c r="T26" i="14"/>
  <c r="T10" i="14"/>
  <c r="T206" i="14"/>
  <c r="T190" i="14"/>
  <c r="T170" i="14"/>
  <c r="T161" i="14"/>
  <c r="T140" i="14"/>
  <c r="T136" i="14"/>
  <c r="T119" i="14"/>
  <c r="T123" i="14"/>
  <c r="T116" i="14"/>
  <c r="T107" i="14"/>
  <c r="T100" i="14"/>
  <c r="T97" i="14"/>
  <c r="T88" i="14"/>
  <c r="T75" i="14"/>
  <c r="T71" i="14"/>
  <c r="T62" i="14"/>
  <c r="T45" i="14"/>
  <c r="T36" i="14"/>
  <c r="T22" i="14"/>
  <c r="T6" i="14"/>
  <c r="M6" i="14"/>
  <c r="S6" i="14" s="1"/>
  <c r="T53" i="14"/>
  <c r="T49" i="14"/>
  <c r="T145" i="14"/>
  <c r="T18" i="14"/>
  <c r="T193" i="14"/>
  <c r="T148" i="14"/>
  <c r="T25" i="14"/>
  <c r="T9" i="14"/>
  <c r="T205" i="14"/>
  <c r="T189" i="14"/>
  <c r="T169" i="14"/>
  <c r="T160" i="14"/>
  <c r="T142" i="14"/>
  <c r="T135" i="14"/>
  <c r="T118" i="14"/>
  <c r="T122" i="14"/>
  <c r="T115" i="14"/>
  <c r="T106" i="14"/>
  <c r="T99" i="14"/>
  <c r="T96" i="14"/>
  <c r="T87" i="14"/>
  <c r="T74" i="14"/>
  <c r="T70" i="14"/>
  <c r="T61" i="14"/>
  <c r="T44" i="14"/>
  <c r="T35" i="14"/>
  <c r="T21" i="14"/>
  <c r="T5" i="14"/>
  <c r="M5" i="14"/>
  <c r="S5" i="14" s="1"/>
  <c r="T126" i="14"/>
  <c r="T48" i="14"/>
  <c r="T144" i="14"/>
  <c r="T17" i="14"/>
  <c r="T192" i="14"/>
  <c r="T147" i="14"/>
  <c r="T24" i="14"/>
  <c r="T8" i="14"/>
  <c r="T204" i="14"/>
  <c r="T188" i="14"/>
  <c r="T168" i="14"/>
  <c r="T159" i="14"/>
  <c r="T134" i="14"/>
  <c r="T125" i="14"/>
  <c r="T121" i="14"/>
  <c r="T114" i="14"/>
  <c r="T105" i="14"/>
  <c r="T102" i="14"/>
  <c r="T95" i="14"/>
  <c r="T86" i="14"/>
  <c r="T73" i="14"/>
  <c r="T69" i="14"/>
  <c r="T60" i="14"/>
  <c r="T43" i="14"/>
  <c r="T34" i="14"/>
  <c r="T20" i="14"/>
  <c r="T4" i="14"/>
  <c r="M4" i="14"/>
  <c r="S4" i="14" s="1"/>
  <c r="T51" i="14"/>
  <c r="T47" i="14"/>
  <c r="T143" i="14"/>
  <c r="T16" i="14"/>
  <c r="S14" i="17" l="1"/>
  <c r="S12" i="17"/>
  <c r="S11" i="17"/>
  <c r="S9" i="17"/>
  <c r="S8" i="17"/>
  <c r="S7" i="17"/>
  <c r="S5" i="17"/>
  <c r="T6" i="17"/>
  <c r="T15" i="17"/>
  <c r="T14" i="17"/>
  <c r="T13" i="17"/>
  <c r="T12" i="17"/>
  <c r="T11" i="17"/>
  <c r="T9" i="17"/>
  <c r="R8" i="17"/>
  <c r="T8" i="17" s="1"/>
  <c r="R7" i="17"/>
  <c r="T7" i="17" s="1"/>
  <c r="T5" i="17"/>
  <c r="P6" i="8"/>
  <c r="P7" i="8"/>
  <c r="P8" i="8"/>
  <c r="P9" i="8"/>
  <c r="P10" i="8"/>
  <c r="P11" i="8"/>
  <c r="P12" i="8"/>
  <c r="P13" i="8"/>
  <c r="P14" i="8"/>
  <c r="P15" i="8"/>
  <c r="P16" i="8"/>
  <c r="U14" i="9" l="1"/>
  <c r="W13" i="9"/>
  <c r="W14" i="9"/>
  <c r="W6" i="9"/>
  <c r="W7" i="9"/>
  <c r="W9" i="9"/>
  <c r="W12" i="9"/>
  <c r="W15" i="9"/>
  <c r="V5" i="9"/>
  <c r="U12" i="9"/>
  <c r="U8" i="9"/>
  <c r="U5" i="9"/>
  <c r="U6" i="9"/>
  <c r="U7" i="9"/>
  <c r="U9" i="9"/>
  <c r="U10" i="9"/>
  <c r="U11" i="9"/>
  <c r="U13" i="9"/>
  <c r="U15" i="9"/>
  <c r="U16" i="9"/>
  <c r="V8" i="9"/>
  <c r="V10" i="9"/>
  <c r="V11" i="9"/>
  <c r="V16" i="9"/>
  <c r="J121" i="6" l="1"/>
  <c r="T222" i="14" l="1"/>
  <c r="T221" i="14"/>
  <c r="T220" i="14"/>
  <c r="T219" i="14"/>
  <c r="T218" i="14"/>
  <c r="T217" i="14"/>
  <c r="T216" i="14"/>
  <c r="T215" i="14"/>
  <c r="T214" i="14"/>
  <c r="T213" i="14"/>
  <c r="T209" i="14"/>
  <c r="T210" i="14"/>
  <c r="T211" i="14"/>
  <c r="T212" i="14"/>
  <c r="T208" i="14"/>
  <c r="L9" i="9" l="1"/>
  <c r="L9" i="8"/>
  <c r="Q5" i="8"/>
  <c r="Q8" i="8"/>
  <c r="Q10" i="8"/>
  <c r="Q13" i="8"/>
  <c r="Q12" i="8"/>
  <c r="Q16" i="8"/>
  <c r="Q11" i="8"/>
  <c r="Q6" i="8"/>
  <c r="Q9" i="8"/>
  <c r="Q7" i="8"/>
</calcChain>
</file>

<file path=xl/comments1.xml><?xml version="1.0" encoding="utf-8"?>
<comments xmlns="http://schemas.openxmlformats.org/spreadsheetml/2006/main">
  <authors>
    <author>Sieto Verver</author>
  </authors>
  <commentList>
    <comment ref="H173" authorId="0">
      <text>
        <r>
          <rPr>
            <b/>
            <sz val="8"/>
            <color indexed="81"/>
            <rFont val="Tahoma"/>
            <family val="2"/>
          </rPr>
          <t>Sieto Verver:</t>
        </r>
        <r>
          <rPr>
            <sz val="8"/>
            <color indexed="81"/>
            <rFont val="Tahoma"/>
            <family val="2"/>
          </rPr>
          <t xml:space="preserve">
Percentage refers to Via/VIaN/VIaS/VIIbc/VIIa/VIIj</t>
        </r>
      </text>
    </comment>
  </commentList>
</comments>
</file>

<file path=xl/comments2.xml><?xml version="1.0" encoding="utf-8"?>
<comments xmlns="http://schemas.openxmlformats.org/spreadsheetml/2006/main">
  <authors>
    <author>Boois, Ingeborg de</author>
  </authors>
  <commentList>
    <comment ref="Q5" authorId="0">
      <text>
        <r>
          <rPr>
            <b/>
            <sz val="9"/>
            <color indexed="81"/>
            <rFont val="Tahoma"/>
            <family val="2"/>
          </rPr>
          <t>Boois, Ingeborg de:</t>
        </r>
        <r>
          <rPr>
            <sz val="9"/>
            <color indexed="81"/>
            <rFont val="Tahoma"/>
            <family val="2"/>
          </rPr>
          <t xml:space="preserve">
one week less due to extremely nice weather</t>
        </r>
      </text>
    </comment>
    <comment ref="Q9" authorId="0">
      <text>
        <r>
          <rPr>
            <b/>
            <sz val="9"/>
            <color indexed="81"/>
            <rFont val="Tahoma"/>
            <family val="2"/>
          </rPr>
          <t>Boois, Ingeborg de:</t>
        </r>
        <r>
          <rPr>
            <sz val="9"/>
            <color indexed="81"/>
            <rFont val="Tahoma"/>
            <family val="2"/>
          </rPr>
          <t xml:space="preserve">
survey carried out by Tridens in 7 consecutive days</t>
        </r>
      </text>
    </comment>
  </commentList>
</comments>
</file>

<file path=xl/comments3.xml><?xml version="1.0" encoding="utf-8"?>
<comments xmlns="http://schemas.openxmlformats.org/spreadsheetml/2006/main">
  <authors>
    <author>Beek, Frans van</author>
  </authors>
  <commentList>
    <comment ref="K39" authorId="0">
      <text>
        <r>
          <rPr>
            <b/>
            <sz val="8"/>
            <color indexed="81"/>
            <rFont val="Tahoma"/>
            <family val="2"/>
          </rPr>
          <t>Beek, Frans van:</t>
        </r>
        <r>
          <rPr>
            <sz val="8"/>
            <color indexed="81"/>
            <rFont val="Tahoma"/>
            <family val="2"/>
          </rPr>
          <t xml:space="preserve">
recreational survey</t>
        </r>
      </text>
    </comment>
    <comment ref="C70" authorId="0">
      <text>
        <r>
          <rPr>
            <b/>
            <sz val="8"/>
            <color indexed="81"/>
            <rFont val="Tahoma"/>
            <family val="2"/>
          </rPr>
          <t>Beek, Frans van:</t>
        </r>
        <r>
          <rPr>
            <sz val="8"/>
            <color indexed="81"/>
            <rFont val="Tahoma"/>
            <family val="2"/>
          </rPr>
          <t xml:space="preserve">
see Annex data call</t>
        </r>
      </text>
    </comment>
    <comment ref="C71" authorId="0">
      <text>
        <r>
          <rPr>
            <b/>
            <sz val="8"/>
            <color indexed="81"/>
            <rFont val="Tahoma"/>
            <family val="2"/>
          </rPr>
          <t>Beek, Frans van:</t>
        </r>
        <r>
          <rPr>
            <sz val="8"/>
            <color indexed="81"/>
            <rFont val="Tahoma"/>
            <family val="2"/>
          </rPr>
          <t xml:space="preserve">
see Annex data call</t>
        </r>
      </text>
    </comment>
    <comment ref="K77" authorId="0">
      <text>
        <r>
          <rPr>
            <b/>
            <sz val="8"/>
            <color indexed="81"/>
            <rFont val="Tahoma"/>
            <family val="2"/>
          </rPr>
          <t>Beek, Frans van:</t>
        </r>
        <r>
          <rPr>
            <sz val="8"/>
            <color indexed="81"/>
            <rFont val="Tahoma"/>
            <family val="2"/>
          </rPr>
          <t xml:space="preserve">
specific call by email for weight by species in BTS and IBTS survey by haul</t>
        </r>
      </text>
    </comment>
  </commentList>
</comments>
</file>

<file path=xl/sharedStrings.xml><?xml version="1.0" encoding="utf-8"?>
<sst xmlns="http://schemas.openxmlformats.org/spreadsheetml/2006/main" count="18854" uniqueCount="1523">
  <si>
    <t xml:space="preserve"> Indicator</t>
  </si>
  <si>
    <t>Data required</t>
  </si>
  <si>
    <t>Data collection</t>
  </si>
  <si>
    <t>Effective time lag for availability</t>
  </si>
  <si>
    <t>Time interval for position reports</t>
  </si>
  <si>
    <t xml:space="preserve">Position and vessel registration </t>
  </si>
  <si>
    <t>Discarding rates of commercially exploited species</t>
  </si>
  <si>
    <t>Fuel efficiency of fish capture</t>
  </si>
  <si>
    <t>Value of landings and cost of fuel.</t>
  </si>
  <si>
    <t>VI.1 – Achieved Data transmission</t>
  </si>
  <si>
    <t>Types of data transmitted</t>
  </si>
  <si>
    <t>Expert group
or
Project</t>
  </si>
  <si>
    <t>Species
or
Fleet segment</t>
  </si>
  <si>
    <t>Species specific effort</t>
  </si>
  <si>
    <t>Quantities landed</t>
  </si>
  <si>
    <t>Quantities discarded</t>
  </si>
  <si>
    <t>CV</t>
  </si>
  <si>
    <t>2011</t>
  </si>
  <si>
    <t>CPUE data</t>
  </si>
  <si>
    <t>Survey data</t>
  </si>
  <si>
    <t>Length comp landings</t>
  </si>
  <si>
    <t>Age comp landings</t>
  </si>
  <si>
    <t>Length comp discards</t>
  </si>
  <si>
    <t>Age comp discards</t>
  </si>
  <si>
    <t>Growth</t>
  </si>
  <si>
    <t>Sex ratios</t>
  </si>
  <si>
    <t>Economic data fleets</t>
  </si>
  <si>
    <t>Fish processing industry</t>
  </si>
  <si>
    <t>VII, VIII</t>
  </si>
  <si>
    <t>Table III.C.5 – Sampling intensity for length compositions (all metiers combined)</t>
  </si>
  <si>
    <t>Type of data collection scheme  (a)</t>
  </si>
  <si>
    <t>(a) A - Census; B - Probability Sample Survey; C - Non-Probability Sample Survey</t>
  </si>
  <si>
    <t>Classification of segments which have been clustered (a)</t>
  </si>
  <si>
    <t>(a) [I]mportant segments with distinct characteristics; [S]egments similar to other segments; [N]on-important segments with distinct characteristics</t>
  </si>
  <si>
    <t>(b) Bias or Variability</t>
  </si>
  <si>
    <t>(c ) For bias: response rates and/or coverage rates and/or representativeness of the sample (always required in case of low response rate (&lt;70%)). For variability: CV in case of B and
variability of estimates in case of C</t>
  </si>
  <si>
    <t>(d) fleet segments can be reported as "all segments" in the case the sampling strategy is the same for all segments, otherwise MS should specify the segments for which a specific sampling strategy has been used</t>
  </si>
  <si>
    <t>G1</t>
  </si>
  <si>
    <t>G2</t>
  </si>
  <si>
    <t>Cetorhinus maximus</t>
  </si>
  <si>
    <t>I,II,V</t>
  </si>
  <si>
    <t>II</t>
  </si>
  <si>
    <t>Etmopterus spinax</t>
  </si>
  <si>
    <t>all</t>
  </si>
  <si>
    <t>NL12</t>
  </si>
  <si>
    <t>size grade sampling all species in fish market</t>
  </si>
  <si>
    <t>other (self sampling)</t>
  </si>
  <si>
    <t>other (fresh water, site sampling)</t>
  </si>
  <si>
    <t>all demeral</t>
  </si>
  <si>
    <t>other (site sampling)</t>
  </si>
  <si>
    <t>other (size grade sampling market</t>
  </si>
  <si>
    <t>m</t>
  </si>
  <si>
    <t>q</t>
  </si>
  <si>
    <t>Galeus melastomus</t>
  </si>
  <si>
    <t>I-IX, XII, XIV</t>
  </si>
  <si>
    <t>Raja clavata</t>
  </si>
  <si>
    <t>Raja naevus</t>
  </si>
  <si>
    <t>Raja radiata</t>
  </si>
  <si>
    <t>Squatina squatina</t>
  </si>
  <si>
    <t>all areas</t>
  </si>
  <si>
    <t>IIa, IVa, Vb, VIa, VIIa-c, e-k, VIIIabde</t>
  </si>
  <si>
    <t>IIIa</t>
  </si>
  <si>
    <t>IV, VIId, IIIaN</t>
  </si>
  <si>
    <t>IIIaS</t>
  </si>
  <si>
    <t>IV, IIIa</t>
  </si>
  <si>
    <t>IV, IIIa, VI</t>
  </si>
  <si>
    <t>Psetta maxima</t>
  </si>
  <si>
    <t>Scyliorhinus canicula</t>
  </si>
  <si>
    <t>IIIb-d</t>
  </si>
  <si>
    <t>IIId</t>
  </si>
  <si>
    <t>Aspitrigla cuculus</t>
  </si>
  <si>
    <t>Centroscyllium fabricii</t>
  </si>
  <si>
    <t>VIId</t>
  </si>
  <si>
    <t>Centroscymnus crepidater</t>
  </si>
  <si>
    <t>IV, VIId, IIIa</t>
  </si>
  <si>
    <t>Dalatias licha</t>
  </si>
  <si>
    <t>Dasyatis pastinaca</t>
  </si>
  <si>
    <t>Deania calcea</t>
  </si>
  <si>
    <t>I-XII</t>
  </si>
  <si>
    <t>IV, VIIa</t>
  </si>
  <si>
    <t>IIIa, IV, VI</t>
  </si>
  <si>
    <t>all functional units</t>
  </si>
  <si>
    <t>Platichthys flesus</t>
  </si>
  <si>
    <t>Raja brachyura</t>
  </si>
  <si>
    <t>Zeus faber</t>
  </si>
  <si>
    <t>Alepocephalus bairdii</t>
  </si>
  <si>
    <t>VI, XII</t>
  </si>
  <si>
    <t>VIa</t>
  </si>
  <si>
    <t>V, VI, VII, XII</t>
  </si>
  <si>
    <t>V, VI, VII, IX, X, XII</t>
  </si>
  <si>
    <t>IX</t>
  </si>
  <si>
    <t>Dicologoglosa cuneata</t>
  </si>
  <si>
    <t>VIIIc, IX</t>
  </si>
  <si>
    <t>Dipturus batis</t>
  </si>
  <si>
    <t>V, VI, VII, VIII</t>
  </si>
  <si>
    <t>Dipturus oxyrinchus</t>
  </si>
  <si>
    <t>VIII</t>
  </si>
  <si>
    <t>VI, VII, VIII</t>
  </si>
  <si>
    <t>VI, VII, VIII, IX, X</t>
  </si>
  <si>
    <t>VI, VII</t>
  </si>
  <si>
    <t>Isurus oxyrinchus</t>
  </si>
  <si>
    <t>Lamna nasus</t>
  </si>
  <si>
    <t>Lepidopus caudatus</t>
  </si>
  <si>
    <t>IXa</t>
  </si>
  <si>
    <t>VIIIc, IXa</t>
  </si>
  <si>
    <t>Leucoraja circularis</t>
  </si>
  <si>
    <t>Leucoraja fullonica</t>
  </si>
  <si>
    <t>Limanda limanda</t>
  </si>
  <si>
    <t>XIV</t>
  </si>
  <si>
    <t>Mustelus asterias</t>
  </si>
  <si>
    <t>VI, VII, VIII, IX</t>
  </si>
  <si>
    <t>Mustelus mustelus</t>
  </si>
  <si>
    <t>Mustelus punctulatus</t>
  </si>
  <si>
    <t>Myliobatis aquila</t>
  </si>
  <si>
    <t>VII Functional unit</t>
  </si>
  <si>
    <t>VIII, IX Functional unit</t>
  </si>
  <si>
    <t>Pagellus bogaraveo</t>
  </si>
  <si>
    <t>IXa, X</t>
  </si>
  <si>
    <t>Prionace glauca</t>
  </si>
  <si>
    <t>Pteroplatytrygon violacea</t>
  </si>
  <si>
    <t>Raja alba</t>
  </si>
  <si>
    <t>VII, IX</t>
  </si>
  <si>
    <t>Raja microocellata</t>
  </si>
  <si>
    <t>Raja miraletus</t>
  </si>
  <si>
    <t>V</t>
  </si>
  <si>
    <t>VIII, IX</t>
  </si>
  <si>
    <t>Sebastes marinus</t>
  </si>
  <si>
    <t>Sebastes mentella</t>
  </si>
  <si>
    <t>WECAF Div.</t>
  </si>
  <si>
    <t>CECAF Div.</t>
  </si>
  <si>
    <t>CECAF areas, excl. Madeira</t>
  </si>
  <si>
    <t>All areas</t>
  </si>
  <si>
    <t>FAO 1.3, 2.1, 2.2, 3.1, 3.2</t>
  </si>
  <si>
    <t>FAO 1.1, 1.3, 2.1, 2.2, 3.1</t>
  </si>
  <si>
    <t>FAO 1.3, 2.1, 2.2, 3.1</t>
  </si>
  <si>
    <t>FAO 2.2, 3.1</t>
  </si>
  <si>
    <t>FAO 1.1, 1.2, 1.3, 2.2, 3.1</t>
  </si>
  <si>
    <t>FAO 1.1, 3.1</t>
  </si>
  <si>
    <t>FAO  3.1</t>
  </si>
  <si>
    <t>FAO 1.2, 2.1, 3.1</t>
  </si>
  <si>
    <t>FAO 1.2, 3.1</t>
  </si>
  <si>
    <t>FAO  2.1, 3.1, 3.2</t>
  </si>
  <si>
    <t>FAO 1.3, 2.1, 2.2</t>
  </si>
  <si>
    <t>FAO 1.3, 2.2, 3.1</t>
  </si>
  <si>
    <t>FAO 2.1, 2.2</t>
  </si>
  <si>
    <t>XIV, SA 1</t>
  </si>
  <si>
    <t>I, II,V</t>
  </si>
  <si>
    <t>IIIa Functional unit</t>
  </si>
  <si>
    <t>IIIa, SD22</t>
  </si>
  <si>
    <t>SD22-32</t>
  </si>
  <si>
    <t>SD22</t>
  </si>
  <si>
    <t>IV Functional unit</t>
  </si>
  <si>
    <t>V, VI, VII (excluding d), VIII, IX, X, XII, XIV</t>
  </si>
  <si>
    <t>V, VI, VII (excluding d), VIII, IX, XII, XIV</t>
  </si>
  <si>
    <t>V, VI, VII (excluding d), VIII, X, XII, XIV</t>
  </si>
  <si>
    <t>IXa (only Cadix)</t>
  </si>
  <si>
    <t>VIId, e</t>
  </si>
  <si>
    <t>V, VI, VII (excluding d), VIIIabde, IXb, X, XII, XIV</t>
  </si>
  <si>
    <t>VI Functional Unit</t>
  </si>
  <si>
    <t>V, VI, VII (excluding d), VIII, XII, XIV</t>
  </si>
  <si>
    <t>V, VI, XII, XIV, SA 2+ (Div. 1F+3K)</t>
  </si>
  <si>
    <t>IV Funtional unit</t>
  </si>
  <si>
    <t>IIIa, Ivbc, VIId</t>
  </si>
  <si>
    <t>V, VI, VII (excluding d), VIII, IX, X, XII&lt; XIV</t>
  </si>
  <si>
    <t>VIA</t>
  </si>
  <si>
    <t>VIaN</t>
  </si>
  <si>
    <t>24960</t>
  </si>
  <si>
    <t>38540</t>
  </si>
  <si>
    <t>6116</t>
  </si>
  <si>
    <t>13</t>
  </si>
  <si>
    <t>0</t>
  </si>
  <si>
    <t>237</t>
  </si>
  <si>
    <t>TBB_DEF_70-99_0_0_Euro</t>
  </si>
  <si>
    <t>VIIIab</t>
  </si>
  <si>
    <t>Torpedo marmorata</t>
  </si>
  <si>
    <t>IIa, IVa, Vb, VIa, VIIa-c, e-k, VIIIabde/X</t>
  </si>
  <si>
    <t>Alopias superciliosus</t>
  </si>
  <si>
    <t>Centrophorus granulosus</t>
  </si>
  <si>
    <t>Engraulis encrasicolus</t>
  </si>
  <si>
    <t>Black Sea</t>
  </si>
  <si>
    <t>Hexanchus griseus</t>
  </si>
  <si>
    <t>Oxynotus centrina</t>
  </si>
  <si>
    <t>Pristis pectinata</t>
  </si>
  <si>
    <t>Pristis pristis</t>
  </si>
  <si>
    <t>Raja asterias</t>
  </si>
  <si>
    <t>Rhinobatos cemiculus</t>
  </si>
  <si>
    <t>Rhinobatos rhinobatos</t>
  </si>
  <si>
    <t>Scyliorhinus stellaris</t>
  </si>
  <si>
    <t>Sphyrna lewini</t>
  </si>
  <si>
    <t>Sphyrna mokarran</t>
  </si>
  <si>
    <t>Sphyrna tudes</t>
  </si>
  <si>
    <t>Sphyrna zygaena</t>
  </si>
  <si>
    <t>Spicara smaris</t>
  </si>
  <si>
    <t>Sprattus sprattus</t>
  </si>
  <si>
    <t>Squalus acanthias</t>
  </si>
  <si>
    <t>Squalus blainvillei</t>
  </si>
  <si>
    <t>Squatina aculeata</t>
  </si>
  <si>
    <t>Squatina oculata</t>
  </si>
  <si>
    <t>Trachurus mediterraneus</t>
  </si>
  <si>
    <t>Trachurus trachurus</t>
  </si>
  <si>
    <t>Veneridae</t>
  </si>
  <si>
    <t>2J 3KL</t>
  </si>
  <si>
    <t>3M</t>
  </si>
  <si>
    <t>3NO</t>
  </si>
  <si>
    <t>3Ps</t>
  </si>
  <si>
    <t>SA 1</t>
  </si>
  <si>
    <t>3LNO</t>
  </si>
  <si>
    <t>SA 2+3</t>
  </si>
  <si>
    <t>3L</t>
  </si>
  <si>
    <t>SA 3</t>
  </si>
  <si>
    <t>3KLMNO</t>
  </si>
  <si>
    <t>Sebastes spp.</t>
  </si>
  <si>
    <t>3LN</t>
  </si>
  <si>
    <t>3O</t>
  </si>
  <si>
    <t>TBB_DEF_70-99_Euro</t>
  </si>
  <si>
    <t>TBB_DEF_70_99_0_0</t>
  </si>
  <si>
    <t>SSC_DEF_70_99_0_0</t>
  </si>
  <si>
    <t>TBB_DEF_70_99_0_0 (&gt;300hp)</t>
  </si>
  <si>
    <t>TBB_DEF_70_99_Euro (&lt;300hp)</t>
  </si>
  <si>
    <t>NLD-DNK</t>
  </si>
  <si>
    <t>Anguilla anguilla</t>
  </si>
  <si>
    <t>Mallotus villosus</t>
  </si>
  <si>
    <t>Micromesistius poutassou</t>
  </si>
  <si>
    <t>Pandalus borealis</t>
  </si>
  <si>
    <t>Scomber scombrus</t>
  </si>
  <si>
    <t>Coryphaenoides rupestris</t>
  </si>
  <si>
    <t>SD22-24, IIIa</t>
  </si>
  <si>
    <t>Anarhichas spp.</t>
  </si>
  <si>
    <t>Merluccius spp.</t>
  </si>
  <si>
    <t>Merluccius merluccius</t>
  </si>
  <si>
    <t>Rajidae nei</t>
  </si>
  <si>
    <t>Scophthalmus rhombus</t>
  </si>
  <si>
    <t>Shark-like selachii nei</t>
  </si>
  <si>
    <t>SD22-24</t>
  </si>
  <si>
    <t>SD25-29, 32</t>
  </si>
  <si>
    <t>SD30</t>
  </si>
  <si>
    <t>SD31</t>
  </si>
  <si>
    <t>Golf of Riga</t>
  </si>
  <si>
    <t>Coregonus lavaretus</t>
  </si>
  <si>
    <t>Esox lucius</t>
  </si>
  <si>
    <t>SD25-32</t>
  </si>
  <si>
    <t>Perca fluviatilis</t>
  </si>
  <si>
    <t>Salmo trutta</t>
  </si>
  <si>
    <t>SD22-31</t>
  </si>
  <si>
    <t>SD32</t>
  </si>
  <si>
    <t>Sander lucioperca</t>
  </si>
  <si>
    <t>Argentina spp</t>
  </si>
  <si>
    <t>Centrophorus squamosus</t>
  </si>
  <si>
    <t>Centroscymnus coelolepis</t>
  </si>
  <si>
    <t>Helicolenus dactylopterus</t>
  </si>
  <si>
    <t>Lepidorhombus boscii</t>
  </si>
  <si>
    <t>Lepidorhombus whiffiagonis</t>
  </si>
  <si>
    <t>Lophius budegassa</t>
  </si>
  <si>
    <t>Lophius piscatorius</t>
  </si>
  <si>
    <t>Macrourus berglax</t>
  </si>
  <si>
    <t>Mullus surmuletus</t>
  </si>
  <si>
    <t>Mustelus spp</t>
  </si>
  <si>
    <t>Phycis blennoides</t>
  </si>
  <si>
    <t>IIIa, IVa east</t>
  </si>
  <si>
    <t xml:space="preserve">IVa </t>
  </si>
  <si>
    <t>Phycis phycis</t>
  </si>
  <si>
    <t>Raja montagui</t>
  </si>
  <si>
    <t>Shark-like Selachii nei</t>
  </si>
  <si>
    <t>VIIde</t>
  </si>
  <si>
    <t>IIIa, IVbc, VIId</t>
  </si>
  <si>
    <t>Aphanopus spp</t>
  </si>
  <si>
    <t>Argyrosomus regius</t>
  </si>
  <si>
    <t>Beryx spp</t>
  </si>
  <si>
    <t>Cancer pagurus</t>
  </si>
  <si>
    <t xml:space="preserve">VIaN </t>
  </si>
  <si>
    <t>VIa S, VIIbc</t>
  </si>
  <si>
    <t>VIIj</t>
  </si>
  <si>
    <t>Va</t>
  </si>
  <si>
    <t>Vib</t>
  </si>
  <si>
    <t>VIIe-k</t>
  </si>
  <si>
    <t>Hoplostethus atlanticus</t>
  </si>
  <si>
    <t>VII, VIIIabd</t>
  </si>
  <si>
    <t>Loligo vulgaris</t>
  </si>
  <si>
    <t>VIIa, f-h</t>
  </si>
  <si>
    <t>IV, VI</t>
  </si>
  <si>
    <t>VIIb-k, VIIIabd</t>
  </si>
  <si>
    <t>VIIb-k</t>
  </si>
  <si>
    <t>VIb</t>
  </si>
  <si>
    <t>IX, X</t>
  </si>
  <si>
    <t>Microchirus variegatus</t>
  </si>
  <si>
    <t>Octopus vulgaris</t>
  </si>
  <si>
    <t>Pandalus spp</t>
  </si>
  <si>
    <t>Parapenaeus longirostris</t>
  </si>
  <si>
    <t>VIIfg</t>
  </si>
  <si>
    <t>VIIbc</t>
  </si>
  <si>
    <t>VIIh-k</t>
  </si>
  <si>
    <t>VIII, IX, X</t>
  </si>
  <si>
    <t>Polyprion americanus</t>
  </si>
  <si>
    <t>V, XIV</t>
  </si>
  <si>
    <t>Scomber japonicus</t>
  </si>
  <si>
    <t>VIIIabd</t>
  </si>
  <si>
    <t>VIIhjk</t>
  </si>
  <si>
    <t>VIIIc</t>
  </si>
  <si>
    <t>Trachurus picturatus</t>
  </si>
  <si>
    <t>Trisopterus spp</t>
  </si>
  <si>
    <t>Alopias vulpinus</t>
  </si>
  <si>
    <t>Aristeomorpha foliacea</t>
  </si>
  <si>
    <t>Aristeus antennatus</t>
  </si>
  <si>
    <t>Boops boops</t>
  </si>
  <si>
    <t>Carcharhinus plumbeus</t>
  </si>
  <si>
    <t>Carcharias taurus</t>
  </si>
  <si>
    <t>Coryphaena equiselis</t>
  </si>
  <si>
    <t>Coryphaena hippurus</t>
  </si>
  <si>
    <t>Eledone cirrosa</t>
  </si>
  <si>
    <t>Eledone moschata</t>
  </si>
  <si>
    <t>Galeorhinus galeus</t>
  </si>
  <si>
    <t>Heptranchias perlo</t>
  </si>
  <si>
    <t>Gymnura altavela</t>
  </si>
  <si>
    <t>Illex spp,Todarodes spp</t>
  </si>
  <si>
    <t>Istiophoridae</t>
  </si>
  <si>
    <t>Leucoraja melitensis</t>
  </si>
  <si>
    <t>Mugilidae</t>
  </si>
  <si>
    <t>Odontaspis ferox</t>
  </si>
  <si>
    <t>Pagellus erythrinus</t>
  </si>
  <si>
    <t>Penaeus kerathurus</t>
  </si>
  <si>
    <t>Raja undulata</t>
  </si>
  <si>
    <t>Rostroraja alba</t>
  </si>
  <si>
    <t>Sarda sarda</t>
  </si>
  <si>
    <t>Scomber spp</t>
  </si>
  <si>
    <t>Sparus aurata</t>
  </si>
  <si>
    <t>Squilla mantis</t>
  </si>
  <si>
    <t>Thunnus alalunga</t>
  </si>
  <si>
    <t>Xiphias gladius</t>
  </si>
  <si>
    <t>Hippoglossoides platessoides</t>
  </si>
  <si>
    <t>Limanda ferruginea</t>
  </si>
  <si>
    <t>Sebastes spp</t>
  </si>
  <si>
    <t>Euthynnus alleteratus</t>
  </si>
  <si>
    <t>Katsuwonus pelamis</t>
  </si>
  <si>
    <t>Thunnus albacares</t>
  </si>
  <si>
    <t>Thunnus obesus</t>
  </si>
  <si>
    <t>Aphanopus carbo</t>
  </si>
  <si>
    <t>Farfantepenaeus notialis</t>
  </si>
  <si>
    <t>Sardinella aurita</t>
  </si>
  <si>
    <t>Sardinella maderensis</t>
  </si>
  <si>
    <t>Sepia hierredda</t>
  </si>
  <si>
    <t>Trachurus spp</t>
  </si>
  <si>
    <t>Lutjanus purpureus</t>
  </si>
  <si>
    <t>Penaeus subtilis</t>
  </si>
  <si>
    <t>Auxis rochei</t>
  </si>
  <si>
    <t>Carcharhinus falciformis</t>
  </si>
  <si>
    <t xml:space="preserve">all areas </t>
  </si>
  <si>
    <t>CECAF</t>
  </si>
  <si>
    <t>Madeira</t>
  </si>
  <si>
    <t>Morocco</t>
  </si>
  <si>
    <t>Mauritania</t>
  </si>
  <si>
    <t>all areas except Madeira</t>
  </si>
  <si>
    <t>Sepia officinalis</t>
  </si>
  <si>
    <t>WECAF</t>
  </si>
  <si>
    <t>Average
landings (1)
---
tons</t>
  </si>
  <si>
    <t>Share (2) in 
EU TAC
---
%</t>
  </si>
  <si>
    <t>(2) no value means that there is no EU TAC or that MS has no share in the TAC</t>
  </si>
  <si>
    <t>(1) average over the years 2007 and 2008</t>
  </si>
  <si>
    <t>Share in
EU landings (3)
---
%</t>
  </si>
  <si>
    <t>(3) EU landings not available for the areas defined</t>
  </si>
  <si>
    <t>Selected for sampling (4)</t>
  </si>
  <si>
    <t>(4) an empty fields means "No" (not selected for sampling) or is selection is included in another Region</t>
  </si>
  <si>
    <t>DK</t>
  </si>
  <si>
    <t>&lt;1</t>
  </si>
  <si>
    <t>8.0</t>
  </si>
  <si>
    <t>5576</t>
  </si>
  <si>
    <t>21575</t>
  </si>
  <si>
    <t>136</t>
  </si>
  <si>
    <t>76</t>
  </si>
  <si>
    <t>5748</t>
  </si>
  <si>
    <t>72</t>
  </si>
  <si>
    <t>9</t>
  </si>
  <si>
    <t>42</t>
  </si>
  <si>
    <t>128</t>
  </si>
  <si>
    <t>3</t>
  </si>
  <si>
    <t>947</t>
  </si>
  <si>
    <t>2257</t>
  </si>
  <si>
    <t>956</t>
  </si>
  <si>
    <t>20465</t>
  </si>
  <si>
    <t>11</t>
  </si>
  <si>
    <t>2</t>
  </si>
  <si>
    <t>22</t>
  </si>
  <si>
    <t>25</t>
  </si>
  <si>
    <t>197</t>
  </si>
  <si>
    <t>240</t>
  </si>
  <si>
    <t>373</t>
  </si>
  <si>
    <t>488</t>
  </si>
  <si>
    <t>66393</t>
  </si>
  <si>
    <t>1660</t>
  </si>
  <si>
    <t>5405</t>
  </si>
  <si>
    <t>22087</t>
  </si>
  <si>
    <t>758</t>
  </si>
  <si>
    <t>30</t>
  </si>
  <si>
    <t>16</t>
  </si>
  <si>
    <t>9678</t>
  </si>
  <si>
    <t>1</t>
  </si>
  <si>
    <t>4</t>
  </si>
  <si>
    <t>69</t>
  </si>
  <si>
    <t>1632</t>
  </si>
  <si>
    <t>39</t>
  </si>
  <si>
    <t>34</t>
  </si>
  <si>
    <t>383</t>
  </si>
  <si>
    <t>8802</t>
  </si>
  <si>
    <t>1365</t>
  </si>
  <si>
    <t>53031</t>
  </si>
  <si>
    <t>ICCAT, IOTC</t>
  </si>
  <si>
    <t>44344</t>
  </si>
  <si>
    <t>1728</t>
  </si>
  <si>
    <t>47</t>
  </si>
  <si>
    <t>765</t>
  </si>
  <si>
    <t>84475</t>
  </si>
  <si>
    <t>909</t>
  </si>
  <si>
    <t>162</t>
  </si>
  <si>
    <t>216</t>
  </si>
  <si>
    <t>1949</t>
  </si>
  <si>
    <t>17</t>
  </si>
  <si>
    <t>8</t>
  </si>
  <si>
    <t>19</t>
  </si>
  <si>
    <t>x</t>
  </si>
  <si>
    <t>Unknown</t>
  </si>
  <si>
    <t>OTM_SPF_UND_0_0</t>
  </si>
  <si>
    <t>MIS_UND_UND_0_0</t>
  </si>
  <si>
    <t>OTM_SPF_32-69_0_0</t>
  </si>
  <si>
    <t>OTM_SPF_32-54_0_0</t>
  </si>
  <si>
    <t>PTM_SPF_32-54_0_0</t>
  </si>
  <si>
    <t>OTM_SPF_55-69_0_0</t>
  </si>
  <si>
    <t>PTM_SPF_32-69_0_0</t>
  </si>
  <si>
    <t>CECAF areas</t>
  </si>
  <si>
    <t>Pacific</t>
  </si>
  <si>
    <t>Vb</t>
  </si>
  <si>
    <t>VI</t>
  </si>
  <si>
    <t>VIIbcjk</t>
  </si>
  <si>
    <t>VIIfgh</t>
  </si>
  <si>
    <t>VIIIabde</t>
  </si>
  <si>
    <t>I, II</t>
  </si>
  <si>
    <t>TBB_CRU_16-31_0_0</t>
  </si>
  <si>
    <t>CRU</t>
  </si>
  <si>
    <t>DEF</t>
  </si>
  <si>
    <t>TBB_DEF_UND_0_0</t>
  </si>
  <si>
    <t>GNS_DEF_UND_0_0</t>
  </si>
  <si>
    <t>OTB_DEF_UND_0_0</t>
  </si>
  <si>
    <t>SSC_DEF_UND_0_0</t>
  </si>
  <si>
    <t>OTB_DEF_&gt;=120_0_0</t>
  </si>
  <si>
    <t>GNS_DEF_100-119_0_0</t>
  </si>
  <si>
    <t>SSC_DEF_70-99_0_0</t>
  </si>
  <si>
    <t>SDN_DEF_70-99_0_0</t>
  </si>
  <si>
    <t>OTB_DEF_70-99_0_0</t>
  </si>
  <si>
    <t>TBB_DEF_90-119_0_0</t>
  </si>
  <si>
    <t>TBB_DEF_&gt;=120_0_0</t>
  </si>
  <si>
    <t>OTB_DEF_90-119_0_0</t>
  </si>
  <si>
    <t>TBB_DEF_0_0_0</t>
  </si>
  <si>
    <t>TBB_DEF_&lt;16_0_0</t>
  </si>
  <si>
    <t>TBB_DEF_70-99_0_0</t>
  </si>
  <si>
    <t>OTB_DEF_100-119_0_0</t>
  </si>
  <si>
    <t>GNS_DEF_90-99_0_0</t>
  </si>
  <si>
    <t>SSC_DEF_100-119_0_0</t>
  </si>
  <si>
    <t>GNS_DEF_120-219_0_0</t>
  </si>
  <si>
    <t>OTT_DEF_70-99_0_0</t>
  </si>
  <si>
    <t>TBB_DEF_100-119_0_0</t>
  </si>
  <si>
    <t>SSC_DEF_&gt;=120_0_0</t>
  </si>
  <si>
    <t>GNS_DEF_10-30_0_0</t>
  </si>
  <si>
    <t>OTB_DEF_16-31_0_0</t>
  </si>
  <si>
    <t>OTT_DEF_100-119_0_0</t>
  </si>
  <si>
    <t>GNS_DEF_0_0_0</t>
  </si>
  <si>
    <t>GNS_DEF_50-70_0_0</t>
  </si>
  <si>
    <t>OTT_DEF_16-31_0_0</t>
  </si>
  <si>
    <t>OTB_DEF_0_0_0</t>
  </si>
  <si>
    <t>GNS_DEF_&gt;=220_0_0</t>
  </si>
  <si>
    <t>GTR_DEF_120-219_0_0</t>
  </si>
  <si>
    <t>OTB_DEF_&lt;16_0_0</t>
  </si>
  <si>
    <t>SSC_DEF_0_0_0</t>
  </si>
  <si>
    <t>SSC_DEF_&lt;16_0_0</t>
  </si>
  <si>
    <t>GTR_DEF_90-99_0_0</t>
  </si>
  <si>
    <t>PTB_DEF_70-99_0_0</t>
  </si>
  <si>
    <t>SDN_DEF_100-119_0_0</t>
  </si>
  <si>
    <t>TBB_DEF_32-69_0_0</t>
  </si>
  <si>
    <t>LLS_DEF_0_0_0</t>
  </si>
  <si>
    <t>GTR_DEF_100-119_0_0</t>
  </si>
  <si>
    <t>CAT</t>
  </si>
  <si>
    <t>FIF</t>
  </si>
  <si>
    <t>MCD</t>
  </si>
  <si>
    <t>MOL</t>
  </si>
  <si>
    <t>SPF</t>
  </si>
  <si>
    <t>LHP</t>
  </si>
  <si>
    <t>LHP_FIF_UND_0_0</t>
  </si>
  <si>
    <t>LHP_FIF_0_0_0</t>
  </si>
  <si>
    <t>LHP_FIF_10-30_0_0</t>
  </si>
  <si>
    <t>LHP_FIF_100-119_0_0</t>
  </si>
  <si>
    <t>VIIbjck</t>
  </si>
  <si>
    <t>OTB_MCD_70-99_0_0</t>
  </si>
  <si>
    <t>MIS_UND_0_0_0</t>
  </si>
  <si>
    <t>MIS_UND_16-31_0_0</t>
  </si>
  <si>
    <t>PS_SPF_70-99_0_0</t>
  </si>
  <si>
    <t>MIS_UND_&lt;16_0_0</t>
  </si>
  <si>
    <t>PS_SPF_&lt;16_0_0</t>
  </si>
  <si>
    <t>PS_SPF_100-119_0_0</t>
  </si>
  <si>
    <t>MIS_UND_70-99_0_0</t>
  </si>
  <si>
    <t>OTM_SPF_16-31_0_0</t>
  </si>
  <si>
    <t>OTM_SPF_&gt;=120_0_0</t>
  </si>
  <si>
    <t>TBB_MCD_70-99_0_0</t>
  </si>
  <si>
    <t>MIS_UND_&gt;=120_0_0</t>
  </si>
  <si>
    <t>OTB_MCD_&lt;16_0_0</t>
  </si>
  <si>
    <t>OTM_SPF_70-99_0_0</t>
  </si>
  <si>
    <t>OTB_MCD_100-119_0_0</t>
  </si>
  <si>
    <t>OTB_CRU_&gt;=120_0_0</t>
  </si>
  <si>
    <t>PTB_MCD_70-99_0_0</t>
  </si>
  <si>
    <t>TGB__70-99_0_0</t>
  </si>
  <si>
    <t>MIS_UND_32-69_0_0</t>
  </si>
  <si>
    <t>OTB_MCD_0_0_0</t>
  </si>
  <si>
    <t>OTB_MCD_&gt;=120_0_0</t>
  </si>
  <si>
    <t>MIS_UND_100-119_0_0</t>
  </si>
  <si>
    <t>PS_SPF_0_0_0</t>
  </si>
  <si>
    <t>OTB_CRU_70-99_0_0</t>
  </si>
  <si>
    <t>PS_SPF_&gt;=120_0_0</t>
  </si>
  <si>
    <t>TBB_CRU_70-99_0_0</t>
  </si>
  <si>
    <t>PTM_SPF_16-31_0_0</t>
  </si>
  <si>
    <t>FYK_CAT_0_0_0</t>
  </si>
  <si>
    <t>PTM_SPF_0_0_0</t>
  </si>
  <si>
    <t>FPO_CRU_100-119_0_0</t>
  </si>
  <si>
    <t>FPO_CRU_120-219_0_0</t>
  </si>
  <si>
    <t>PS_SPF_16-31_0_0</t>
  </si>
  <si>
    <t>2007-2008</t>
  </si>
  <si>
    <t>OTM</t>
  </si>
  <si>
    <t>MIS</t>
  </si>
  <si>
    <t>TBB</t>
  </si>
  <si>
    <t>SSC</t>
  </si>
  <si>
    <t>PTM</t>
  </si>
  <si>
    <t>DRB</t>
  </si>
  <si>
    <t>SDN</t>
  </si>
  <si>
    <t>OTT</t>
  </si>
  <si>
    <t>SND</t>
  </si>
  <si>
    <t>PTB</t>
  </si>
  <si>
    <t>TGB</t>
  </si>
  <si>
    <t>GTR</t>
  </si>
  <si>
    <t>FYK</t>
  </si>
  <si>
    <t>LLS</t>
  </si>
  <si>
    <t>not specified</t>
  </si>
  <si>
    <t>self sampling</t>
  </si>
  <si>
    <t>II, IIIa, IV, V, VI, VII, VIII, IX</t>
  </si>
  <si>
    <t>unknown</t>
  </si>
  <si>
    <t>Argentina spp (Argentines  )</t>
  </si>
  <si>
    <t>Merluccius merluccius (European Hake  )</t>
  </si>
  <si>
    <t>Pollachius virens (Saithe )</t>
  </si>
  <si>
    <t>Clupea harengus (Atlantic Herring  )</t>
  </si>
  <si>
    <t>Micromesistius poutassou (Blue Whiting  )</t>
  </si>
  <si>
    <t>Scomber scombrus (Atlantic Mackerel  )</t>
  </si>
  <si>
    <t>Trachurus trachurus (Horse Mackerel )</t>
  </si>
  <si>
    <t>Gadus morhua (Cod  )</t>
  </si>
  <si>
    <t>Limanda limanda (Common Dab  )</t>
  </si>
  <si>
    <t>Pleuronectes platessa (Plaice )</t>
  </si>
  <si>
    <t>Anguilla anguilla (European Eel)</t>
  </si>
  <si>
    <t>Aspitrigla cuculus (Red Gurnard )</t>
  </si>
  <si>
    <t>Crangon crangon (Common Shrimp  )</t>
  </si>
  <si>
    <t>Dicentrachus labrax (Seabass )</t>
  </si>
  <si>
    <t>Eutrigla gurnardus (Grey Gurnard )</t>
  </si>
  <si>
    <t>Lepidorhombus whiffiagonis (Megrim )</t>
  </si>
  <si>
    <t>Lophius piscatorius (Anglerfish )</t>
  </si>
  <si>
    <t>Melanogrammus aeglefinus (Haddock )</t>
  </si>
  <si>
    <t>Merlangius merlangus (Whiting )</t>
  </si>
  <si>
    <t>Merluccius merluccius (European Hake )</t>
  </si>
  <si>
    <t>Microstomus kitt (Lemon Sole )</t>
  </si>
  <si>
    <t>Mullus barbatus (Red Mullet )</t>
  </si>
  <si>
    <t>Nephrops norvegicus (Norway Lobster )</t>
  </si>
  <si>
    <t>Platichthys flesus (Flounder )</t>
  </si>
  <si>
    <t>Psetta maxima (Turbot )</t>
  </si>
  <si>
    <t>Raja brachyura (Ray Blond )</t>
  </si>
  <si>
    <t>Raja clavata (Ray Thornback )</t>
  </si>
  <si>
    <t>Raja montagui (Ray spotted )</t>
  </si>
  <si>
    <t>Scophthalmus rhombus (Brill  )</t>
  </si>
  <si>
    <t>Solea vulgaris (Sole )</t>
  </si>
  <si>
    <t>Trigla lucerna (Tub gurnard )</t>
  </si>
  <si>
    <t>Level 2 (12.5%)</t>
  </si>
  <si>
    <t>Monthly</t>
  </si>
  <si>
    <t>Anguila anguila</t>
  </si>
  <si>
    <t>Hippogossoides platessoides</t>
  </si>
  <si>
    <t>Boreogadus saida</t>
  </si>
  <si>
    <t>Molva dypterygia</t>
  </si>
  <si>
    <t>Micromesistus poutassou</t>
  </si>
  <si>
    <t>Thunnus thynnus</t>
  </si>
  <si>
    <t>Squalus acantias</t>
  </si>
  <si>
    <t>Crangon crangon</t>
  </si>
  <si>
    <t>Belone belone</t>
  </si>
  <si>
    <t>Eutrigla gurnardus</t>
  </si>
  <si>
    <t>Macrouridae</t>
  </si>
  <si>
    <t>Scopthalmus rhombus</t>
  </si>
  <si>
    <t>Mullus barbatus</t>
  </si>
  <si>
    <t>Clupea harengus</t>
  </si>
  <si>
    <t>Merluccius merlussius</t>
  </si>
  <si>
    <t>Hippoglossus hippoglossus</t>
  </si>
  <si>
    <t>Pollachius pollachius</t>
  </si>
  <si>
    <t>Illex spp.,  Todarodes spp.</t>
  </si>
  <si>
    <t>Trisopterus esmarki</t>
  </si>
  <si>
    <t>Conger conger</t>
  </si>
  <si>
    <t>Cancridae</t>
  </si>
  <si>
    <t>Homarus gammarus</t>
  </si>
  <si>
    <t>Molva molva</t>
  </si>
  <si>
    <t>Makkitys villosus</t>
  </si>
  <si>
    <t>Brosme brosme</t>
  </si>
  <si>
    <t>Scomber scomber</t>
  </si>
  <si>
    <t>Pandalus borealus</t>
  </si>
  <si>
    <t>Penaeidae</t>
  </si>
  <si>
    <t>Zoarces viviparus</t>
  </si>
  <si>
    <t>Rajidae</t>
  </si>
  <si>
    <t>Trigla lucerna</t>
  </si>
  <si>
    <t>Sardina pilchardus</t>
  </si>
  <si>
    <t>Lepidorhombus whiffiagonis,  L. boscii</t>
  </si>
  <si>
    <t>Melanogrammus aeglefinus</t>
  </si>
  <si>
    <t>Cyclopterus lumpus</t>
  </si>
  <si>
    <t>Osmerus eperlanus</t>
  </si>
  <si>
    <t>Sprattus spratus</t>
  </si>
  <si>
    <t>Pecten maximus</t>
  </si>
  <si>
    <t>Trisoperus luscus</t>
  </si>
  <si>
    <t>Solea vulgaris</t>
  </si>
  <si>
    <t>Soleidae</t>
  </si>
  <si>
    <t>Microstomus kitt</t>
  </si>
  <si>
    <t>Thunnus spp.</t>
  </si>
  <si>
    <t>Merlangius merlangus</t>
  </si>
  <si>
    <t>Glyptocephalus cynoglossus</t>
  </si>
  <si>
    <t>Busycon spp.</t>
  </si>
  <si>
    <t>Salmo salar</t>
  </si>
  <si>
    <t>Ammodytidae</t>
  </si>
  <si>
    <t>Dicentrarchus labrax</t>
  </si>
  <si>
    <t>Sparidae</t>
  </si>
  <si>
    <t>Lophius budegassa, L. piscatorius</t>
  </si>
  <si>
    <t>Annarhichas spp.</t>
  </si>
  <si>
    <t>Argentinia spp.</t>
  </si>
  <si>
    <t>Xiphia gladius</t>
  </si>
  <si>
    <t>Pollachius virens</t>
  </si>
  <si>
    <t>Reinhardtius hippoglossoides</t>
  </si>
  <si>
    <t>gutted</t>
  </si>
  <si>
    <t>whole</t>
  </si>
  <si>
    <t>fillets</t>
  </si>
  <si>
    <t>gutted and salted</t>
  </si>
  <si>
    <t>salted</t>
  </si>
  <si>
    <t>gutted/without head</t>
  </si>
  <si>
    <t>gutted/frozen</t>
  </si>
  <si>
    <t>International Bottom Trawl Survey</t>
  </si>
  <si>
    <t>North Sea Beam Trawl Survey</t>
  </si>
  <si>
    <t>Sole Net Survey</t>
  </si>
  <si>
    <t>International Ecosystem Survey in the Nordic Sea</t>
  </si>
  <si>
    <t>Herring Larvae Survey</t>
  </si>
  <si>
    <t>Blue Whiting Survey</t>
  </si>
  <si>
    <t xml:space="preserve">International Mackerel and Horse Mackerel egg survey </t>
  </si>
  <si>
    <t xml:space="preserve">Mackerel  egg survey </t>
  </si>
  <si>
    <t>Roundfish/Herring abundance indices</t>
  </si>
  <si>
    <t>Flatfish abundance indices</t>
  </si>
  <si>
    <t>Flatfish 1/2-goup abundance indices</t>
  </si>
  <si>
    <t>abundance of Norwegian spring spawning herring + blue whiting recruit indices</t>
  </si>
  <si>
    <t>North Sea herring SSB estimate</t>
  </si>
  <si>
    <t>Blue Whiting abundance</t>
  </si>
  <si>
    <t>Mackerel and Horse Mackerel abundance</t>
  </si>
  <si>
    <t>Mackerel  abundance</t>
  </si>
  <si>
    <t>IVb,c</t>
  </si>
  <si>
    <t>VI, VIII</t>
  </si>
  <si>
    <t>VIa, VII, VIII, IXa</t>
  </si>
  <si>
    <t>Feb</t>
  </si>
  <si>
    <t>Aug-Sep</t>
  </si>
  <si>
    <t>May</t>
  </si>
  <si>
    <t>Q1,3,4</t>
  </si>
  <si>
    <t>Jan-Jul</t>
  </si>
  <si>
    <t>May-Jul</t>
  </si>
  <si>
    <t>315</t>
  </si>
  <si>
    <t>45</t>
  </si>
  <si>
    <t>65</t>
  </si>
  <si>
    <t>see NP Denmark</t>
  </si>
  <si>
    <t>167</t>
  </si>
  <si>
    <t>fish hauls</t>
  </si>
  <si>
    <t>plankton</t>
  </si>
  <si>
    <t>echo nm</t>
  </si>
  <si>
    <t>echo</t>
  </si>
  <si>
    <t>60</t>
  </si>
  <si>
    <t>90</t>
  </si>
  <si>
    <t>1,2,3,4</t>
  </si>
  <si>
    <t>2,3</t>
  </si>
  <si>
    <t>2,3,4</t>
  </si>
  <si>
    <t>ICES IBTSWG</t>
  </si>
  <si>
    <t>ICES WGIPS</t>
  </si>
  <si>
    <t>ICES WGMEGS</t>
  </si>
  <si>
    <t>ICES WGBEAM</t>
  </si>
  <si>
    <t>Fig 1</t>
  </si>
  <si>
    <t>Fig 2</t>
  </si>
  <si>
    <t>Fig 3</t>
  </si>
  <si>
    <t>Fig 4</t>
  </si>
  <si>
    <t>Fig 5</t>
  </si>
  <si>
    <t>Fig 6</t>
  </si>
  <si>
    <t>Fig 7</t>
  </si>
  <si>
    <t>Fig 8</t>
  </si>
  <si>
    <t>Fig 9</t>
  </si>
  <si>
    <t>Distribution of fishing activities</t>
  </si>
  <si>
    <t>Aggregation of fihsing activities</t>
  </si>
  <si>
    <t>Areas not impacted by mobile gears</t>
  </si>
  <si>
    <t>Species of catches and discards length of catches and discards abundance of catches and discards</t>
  </si>
  <si>
    <t>13%</t>
  </si>
  <si>
    <t>0.1%</t>
  </si>
  <si>
    <t>0.5%</t>
  </si>
  <si>
    <t>&lt;0.1%</t>
  </si>
  <si>
    <t>8.0%</t>
  </si>
  <si>
    <t>1.3%</t>
  </si>
  <si>
    <t>18.9%</t>
  </si>
  <si>
    <t>4.1%</t>
  </si>
  <si>
    <t>7.7%</t>
  </si>
  <si>
    <t>1.0%</t>
  </si>
  <si>
    <t>3.4%</t>
  </si>
  <si>
    <t>0.3%</t>
  </si>
  <si>
    <t>18.7%</t>
  </si>
  <si>
    <t>5.9%</t>
  </si>
  <si>
    <t>x(1)</t>
  </si>
  <si>
    <t>(1) only in the North Sea</t>
  </si>
  <si>
    <t>weight @age</t>
  </si>
  <si>
    <t>maturity @age</t>
  </si>
  <si>
    <t>sex ratio @age</t>
  </si>
  <si>
    <t xml:space="preserve">Commercial </t>
  </si>
  <si>
    <t>kW,GT* fishing days</t>
  </si>
  <si>
    <t>Energy consumption</t>
  </si>
  <si>
    <t>pot,traps,hooks,nets soaking time, rigs</t>
  </si>
  <si>
    <t>prices</t>
  </si>
  <si>
    <t>pot,traps,hooks,nets, soaking time, rigs</t>
  </si>
  <si>
    <t>VIa,VII (excl VIId)</t>
  </si>
  <si>
    <t>IRE, UK, DK,GER</t>
  </si>
  <si>
    <t>maturity @length</t>
  </si>
  <si>
    <t>sex ratio @length</t>
  </si>
  <si>
    <t>Concurrent-at-sea (observer)</t>
  </si>
  <si>
    <t>NL1</t>
  </si>
  <si>
    <t>NL2</t>
  </si>
  <si>
    <t>NL3</t>
  </si>
  <si>
    <t>NL4</t>
  </si>
  <si>
    <t>NL5</t>
  </si>
  <si>
    <t>NL6</t>
  </si>
  <si>
    <t>NL7</t>
  </si>
  <si>
    <t>NL8</t>
  </si>
  <si>
    <t>NL9</t>
  </si>
  <si>
    <t>NL10</t>
  </si>
  <si>
    <t>NL11</t>
  </si>
  <si>
    <t>NOTE: planned minimum number (Column J)  is based on scheduled marketsampling. The number of length measurements by during discard sampling programme is unknown.</t>
  </si>
  <si>
    <t>with GER/FRA</t>
  </si>
  <si>
    <t>OTM_SPF_&gt;40_0_0</t>
  </si>
  <si>
    <t>NLD</t>
  </si>
  <si>
    <t>Demersal trawls and seines 0-10m*</t>
  </si>
  <si>
    <t>Demersal trawls and seines 24-40m*</t>
  </si>
  <si>
    <t>s</t>
  </si>
  <si>
    <t>Demersal trawls and seines 0-10m</t>
  </si>
  <si>
    <t>Demersal trawls and seines 10-12m</t>
  </si>
  <si>
    <t>Dredges 0-10m</t>
  </si>
  <si>
    <t>Dredges 12-18m</t>
  </si>
  <si>
    <t>Drift nets and fixed nets 0-10m</t>
  </si>
  <si>
    <t xml:space="preserve">Gross value of landings </t>
  </si>
  <si>
    <t>accounts</t>
  </si>
  <si>
    <t>Pelagic trawls and seiners : 40- m</t>
  </si>
  <si>
    <t>Income from leasing out quota or other fishing rights</t>
  </si>
  <si>
    <t>Direct subsidies</t>
  </si>
  <si>
    <t>Wages and salaries of crew</t>
  </si>
  <si>
    <t>Imputed value of unpaid labour</t>
  </si>
  <si>
    <t>Expenditure</t>
  </si>
  <si>
    <t>Repair and maintenance costs</t>
  </si>
  <si>
    <t>Variable costs</t>
  </si>
  <si>
    <t>Non-variable costs</t>
  </si>
  <si>
    <t>Lease/rental payments for quota or other fishing rights</t>
  </si>
  <si>
    <t>Emploment</t>
  </si>
  <si>
    <t>Engaged crew</t>
  </si>
  <si>
    <t>FTE National</t>
  </si>
  <si>
    <t>FTE harmonised</t>
  </si>
  <si>
    <t>Vessel register</t>
  </si>
  <si>
    <t>Number of fishing enterprises/units</t>
  </si>
  <si>
    <t>sales notes</t>
  </si>
  <si>
    <t>Land based farms - On growing- other fresh water fish</t>
  </si>
  <si>
    <t>Land based farms - Combined - other fresh water fish</t>
  </si>
  <si>
    <t>Shellfish farming techniques - Bottom - Mussel</t>
  </si>
  <si>
    <t>Shellfish farming techniques - Bottom - Oyster</t>
  </si>
  <si>
    <t>PO statistics</t>
  </si>
  <si>
    <t>Subsidies</t>
  </si>
  <si>
    <t>Wages and salaries</t>
  </si>
  <si>
    <t>Livestock costs</t>
  </si>
  <si>
    <t>Feed costs</t>
  </si>
  <si>
    <t>Repair and maintenance</t>
  </si>
  <si>
    <t>Depreciation of capital</t>
  </si>
  <si>
    <t>Financial costs, net</t>
  </si>
  <si>
    <t xml:space="preserve">Extraordinary costs, net </t>
  </si>
  <si>
    <t>Total value of assets</t>
  </si>
  <si>
    <t>Net Investments</t>
  </si>
  <si>
    <t xml:space="preserve">Debt </t>
  </si>
  <si>
    <t xml:space="preserve">Livestock </t>
  </si>
  <si>
    <t xml:space="preserve">Fish Feed </t>
  </si>
  <si>
    <t xml:space="preserve">Volume of Sales </t>
  </si>
  <si>
    <t>Number of persons employed</t>
  </si>
  <si>
    <t>Number of enterprises</t>
  </si>
  <si>
    <t>Wages and salaries of staff</t>
  </si>
  <si>
    <t xml:space="preserve"> Purchase of fish and other raw material for production </t>
  </si>
  <si>
    <t>Debt</t>
  </si>
  <si>
    <t>companies 1-49</t>
  </si>
  <si>
    <t>Table II.B.1 - Planned International co-ordination</t>
  </si>
  <si>
    <t xml:space="preserve">  NP years</t>
  </si>
  <si>
    <t xml:space="preserve">  TR year</t>
  </si>
  <si>
    <t>MS</t>
  </si>
  <si>
    <t>Expert group</t>
  </si>
  <si>
    <t>RFMO</t>
  </si>
  <si>
    <t>Year</t>
  </si>
  <si>
    <t>Number of stock co-ordinator provided by MS</t>
  </si>
  <si>
    <t>Years for which a chairperson is provided by MS</t>
  </si>
  <si>
    <t>MS Participation</t>
  </si>
  <si>
    <t>Eligible under DCF</t>
  </si>
  <si>
    <t>Attendance</t>
  </si>
  <si>
    <t>2011-2013</t>
  </si>
  <si>
    <t>X</t>
  </si>
  <si>
    <t>ICES</t>
  </si>
  <si>
    <t>Table III.A.1 – General description of the fishing sector</t>
  </si>
  <si>
    <t>TR year</t>
  </si>
  <si>
    <t>Region</t>
  </si>
  <si>
    <t>Sub-area</t>
  </si>
  <si>
    <t>Target assemblages or species assemblages</t>
  </si>
  <si>
    <t>Demersal (a)</t>
  </si>
  <si>
    <t>Pelagic
(a)</t>
  </si>
  <si>
    <t>Industrial 
(b)</t>
  </si>
  <si>
    <t>Deep-water 
(a)</t>
  </si>
  <si>
    <t>Tuna and 
tuna-like</t>
  </si>
  <si>
    <t>Other highly
migratory</t>
  </si>
  <si>
    <t>Baltic Sea</t>
  </si>
  <si>
    <t>ICES areas III b-d</t>
  </si>
  <si>
    <t>North Sea and Eastern Arctic</t>
  </si>
  <si>
    <t>ICES Sub-areas I, II, IIIa, IV and VIId</t>
  </si>
  <si>
    <t>North Atlantic</t>
  </si>
  <si>
    <t>ICES Sub-areas V, XIV (excl. VIId), and NAFO area</t>
  </si>
  <si>
    <t>Mediterranean Sea and Black Sea</t>
  </si>
  <si>
    <t>All geographical sub-areas</t>
  </si>
  <si>
    <t>Other regions where fisheries are operated by EU vessels and managed by RFMOs</t>
  </si>
  <si>
    <t>Central East Atlantic</t>
  </si>
  <si>
    <t>Antarctic</t>
  </si>
  <si>
    <t>Central West Atlantic</t>
  </si>
  <si>
    <t>Indian Ocean</t>
  </si>
  <si>
    <t>Pacific Ocean</t>
  </si>
  <si>
    <t xml:space="preserve">  (a) Including fish, crustaceans and molluscs</t>
  </si>
  <si>
    <t xml:space="preserve">  (b) Fisheries targeting species for the production of fish meal, fish oil, etc. </t>
  </si>
  <si>
    <t>Table III.B.1 - Population segments for collection of economic data</t>
  </si>
  <si>
    <t>TR Year</t>
  </si>
  <si>
    <t>Supra region</t>
  </si>
  <si>
    <t>Fleet segment (c)</t>
  </si>
  <si>
    <t>Reference year</t>
  </si>
  <si>
    <t>Target 
population no. (b)
-----
N</t>
  </si>
  <si>
    <t>Frame population no. (d)
----
F</t>
  </si>
  <si>
    <t>Planned
sample no. (a) (b)
-----
P</t>
  </si>
  <si>
    <t xml:space="preserve"> Planned 
sample rate (a)
-----
(P/F)*100 (%)</t>
  </si>
  <si>
    <t>Type of data collection scheme</t>
  </si>
  <si>
    <t>Achieved Sample  no.</t>
  </si>
  <si>
    <t>Achieved Sample rate</t>
  </si>
  <si>
    <t>Achieved Sample no. / Planned sampled no.</t>
  </si>
  <si>
    <t>ESP</t>
  </si>
  <si>
    <t>A</t>
  </si>
  <si>
    <t>B</t>
  </si>
  <si>
    <t>C</t>
  </si>
  <si>
    <t>(a) Where planned sample nos. and rates differ for the estimation of different parameters within a segment, please give the appropriate range.</t>
  </si>
  <si>
    <t>(b) planned sample can be modified based on updated information on the total population (fleet register)</t>
  </si>
  <si>
    <t>(c) put an asterisk in the case the segment has been clustered with other segment(s)</t>
  </si>
  <si>
    <t xml:space="preserve">(d) For economic variables to be collected only for active vessels, the frame may be different from the population. </t>
  </si>
  <si>
    <t>A - Census</t>
  </si>
  <si>
    <t>B - Probability Sample Survey</t>
  </si>
  <si>
    <t>C - Non-Probability Sample Survey</t>
  </si>
  <si>
    <t>Table III.B.2 - Economic Clustering of fleet segments</t>
  </si>
  <si>
    <t>Name of the clustered fleet segments</t>
  </si>
  <si>
    <t>Total number of vessels in the cluster from the most recent information</t>
  </si>
  <si>
    <r>
      <t>Total number of vessels in the cluster by the 1</t>
    </r>
    <r>
      <rPr>
        <b/>
        <vertAlign val="superscript"/>
        <sz val="10"/>
        <rFont val="Arial"/>
        <family val="2"/>
      </rPr>
      <t>st</t>
    </r>
    <r>
      <rPr>
        <b/>
        <sz val="10"/>
        <rFont val="Arial"/>
        <family val="2"/>
      </rPr>
      <t xml:space="preserve"> of January of the sampling year</t>
    </r>
  </si>
  <si>
    <t>Fleet segments which have been clustered</t>
  </si>
  <si>
    <t>Number of vessels in the segment from the most recent information</t>
  </si>
  <si>
    <r>
      <t>Number of vessels in the segment by the 1</t>
    </r>
    <r>
      <rPr>
        <b/>
        <vertAlign val="superscript"/>
        <sz val="10"/>
        <rFont val="Arial"/>
        <family val="2"/>
      </rPr>
      <t>st</t>
    </r>
    <r>
      <rPr>
        <b/>
        <sz val="10"/>
        <rFont val="Arial"/>
        <family val="2"/>
      </rPr>
      <t xml:space="preserve"> of January of the sampling year</t>
    </r>
  </si>
  <si>
    <t>Table III.B.3 - Economic Data collection strategy</t>
  </si>
  <si>
    <t>NP years</t>
  </si>
  <si>
    <t>Variable group</t>
  </si>
  <si>
    <t>Variables</t>
  </si>
  <si>
    <t>Data sources</t>
  </si>
  <si>
    <t>Income</t>
  </si>
  <si>
    <t>logbook</t>
  </si>
  <si>
    <t>all segments</t>
  </si>
  <si>
    <t>Other income</t>
  </si>
  <si>
    <t>(a) specify the variability indicators to be used and planned target</t>
  </si>
  <si>
    <t>Table III.C.1 - List of identified metiers</t>
  </si>
  <si>
    <t>Reference years</t>
  </si>
  <si>
    <t>Fishing ground</t>
  </si>
  <si>
    <t>Gear LVL4</t>
  </si>
  <si>
    <t>Target Assemblage LVL5</t>
  </si>
  <si>
    <t>Metier LVL6</t>
  </si>
  <si>
    <t>Effort Days</t>
  </si>
  <si>
    <t>Total Landings (tonnes)</t>
  </si>
  <si>
    <t>Total Value (euros)</t>
  </si>
  <si>
    <t>Selected Effort</t>
  </si>
  <si>
    <t>Selected Landings</t>
  </si>
  <si>
    <t>Selected Value</t>
  </si>
  <si>
    <t>Selected Other (1)</t>
  </si>
  <si>
    <t>Selected Discards</t>
  </si>
  <si>
    <t>IV, VIId</t>
  </si>
  <si>
    <t>OTB</t>
  </si>
  <si>
    <t>Y</t>
  </si>
  <si>
    <t>N</t>
  </si>
  <si>
    <t>FPO</t>
  </si>
  <si>
    <t>GNS</t>
  </si>
  <si>
    <t>Other Regions</t>
  </si>
  <si>
    <t>(1) selected for merging with another metier (should have an entry in III_C_2) or for other reasons such as targeting sensitive species (should have an entry in III_C_3)</t>
  </si>
  <si>
    <t>Metiers not selected for sampling (through ranking, mergers, discards or other reasons) should be shaded in grey</t>
  </si>
  <si>
    <t>Table III.C.2 - Merging and disaggregation of metiers (re-arrangement)</t>
  </si>
  <si>
    <t>Sampling year</t>
  </si>
  <si>
    <t>Metiers picked up by ranking system (Table III_C_1 column G)</t>
  </si>
  <si>
    <t>Is metier merged with other metiers for sampling purposes?</t>
  </si>
  <si>
    <t>Metiers that will be merged for sampling  purposes (Table III_C_1 column G)</t>
  </si>
  <si>
    <t>Metiers that will be further disaggregated</t>
  </si>
  <si>
    <t>Name of metier to sample (Table III_C_3 column H)</t>
  </si>
  <si>
    <t>Agreement at Regional level</t>
  </si>
  <si>
    <t>No</t>
  </si>
  <si>
    <t>I,II</t>
  </si>
  <si>
    <t>Yes</t>
  </si>
  <si>
    <t>Table III.C.3 - Expected sampled trips by metier</t>
  </si>
  <si>
    <t>2011 – 2013</t>
  </si>
  <si>
    <t>MS participating in sampling</t>
  </si>
  <si>
    <t>Sampling Year</t>
  </si>
  <si>
    <t>Sampling frame codes</t>
  </si>
  <si>
    <t>Sampling strategy</t>
  </si>
  <si>
    <t>Sampling scheme</t>
  </si>
  <si>
    <t>Average total no. of trips in the reference years</t>
  </si>
  <si>
    <t>Total No. of trips during the Sampling year</t>
  </si>
  <si>
    <t>Expected no. trips to be sampled at sea by MS</t>
  </si>
  <si>
    <t>Expected no. trips sampled on shore by MS</t>
  </si>
  <si>
    <t>Expected total no. trips to be sampled by MS</t>
  </si>
  <si>
    <t>Achieved number of trips</t>
  </si>
  <si>
    <t>Achieved no. trips at sea</t>
  </si>
  <si>
    <t>Achieved no. trips landings on shore</t>
  </si>
  <si>
    <t>PS</t>
  </si>
  <si>
    <t>Table III.C.4 -  Metier sampling strategy</t>
  </si>
  <si>
    <t>Sampling frame code</t>
  </si>
  <si>
    <t>Sampling frame (fishing activities)</t>
  </si>
  <si>
    <t>Sampling frame (geographical location)</t>
  </si>
  <si>
    <t>Sampling frame (seasonality)</t>
  </si>
  <si>
    <t>Planned no. trips to be sampled at sea by MS</t>
  </si>
  <si>
    <t>Planned no. trips sampled on shore by MS</t>
  </si>
  <si>
    <t>Planned total no. trips to be sampled by MS</t>
  </si>
  <si>
    <t>Time stratification</t>
  </si>
  <si>
    <t>% achieved number of trips   ----- A/P*100</t>
  </si>
  <si>
    <t>% achieved number of trips at sea             ----- A/P*100</t>
  </si>
  <si>
    <t>% achieved number of trips on shore             ----- A/P*100</t>
  </si>
  <si>
    <t>All year</t>
  </si>
  <si>
    <t>NAFO</t>
  </si>
  <si>
    <t>MS partcipating in sampling</t>
  </si>
  <si>
    <t>Species</t>
  </si>
  <si>
    <t>Species Group</t>
  </si>
  <si>
    <t>Required annual Precision target (CV)</t>
  </si>
  <si>
    <t>Intensity agreed at the regional level</t>
  </si>
  <si>
    <t>Planned minimum no. of fish to be measured/aged at national level</t>
  </si>
  <si>
    <t>Planned minimum no. of fish to be measured/aged at the regional level</t>
  </si>
  <si>
    <t>From the unsorted
catches</t>
  </si>
  <si>
    <t>Precision (CV) achieved on unsorted catches</t>
  </si>
  <si>
    <t>From the retained
catches and/or landings</t>
  </si>
  <si>
    <t>Precision (CV) achieved on retained catches and/or landings</t>
  </si>
  <si>
    <t>From the discards</t>
  </si>
  <si>
    <t>Precision (CV) achieved on discards</t>
  </si>
  <si>
    <t>Precision (CV) achieved on volume of discards</t>
  </si>
  <si>
    <t>Solea solea</t>
  </si>
  <si>
    <t>Pleuronectes platessa</t>
  </si>
  <si>
    <t>Age</t>
  </si>
  <si>
    <t>Table III.C.6 - Achieved Length sampling of catches, landings and discards by metier and species</t>
  </si>
  <si>
    <t>Metier level 6</t>
  </si>
  <si>
    <t>Achieved length sampling</t>
  </si>
  <si>
    <t>Achieved no of fish measured at a national level by metier 
(= J + K + L)</t>
  </si>
  <si>
    <t>Table III.E.1 – List of required stocks (Appendix VII)</t>
  </si>
  <si>
    <t>Area / Stock</t>
  </si>
  <si>
    <t>UK</t>
  </si>
  <si>
    <t>Gadus morhua</t>
  </si>
  <si>
    <t>VIIa</t>
  </si>
  <si>
    <t>VIIe</t>
  </si>
  <si>
    <t>Nephrops norvegicus</t>
  </si>
  <si>
    <t>GFCM</t>
  </si>
  <si>
    <t>Stocks not sampled should be shaded in grey</t>
  </si>
  <si>
    <t>Table III.E.2 - Long-term planning of sampling for stock-based variables</t>
  </si>
  <si>
    <t>NP Years</t>
  </si>
  <si>
    <t>Weight</t>
  </si>
  <si>
    <t>Sex ratio</t>
  </si>
  <si>
    <t>Sexual maturity</t>
  </si>
  <si>
    <t>Fecundity</t>
  </si>
  <si>
    <t>IV</t>
  </si>
  <si>
    <t>Table III.E.3 - Sampling intensity for stock-based variables</t>
  </si>
  <si>
    <t>Variable (*)</t>
  </si>
  <si>
    <t>Required precision target (CV)</t>
  </si>
  <si>
    <t>Planned minimum No of individuals to be measured at a national level</t>
  </si>
  <si>
    <t>Planned minimum No of individuals to be measured at the regional level</t>
  </si>
  <si>
    <t>Achieved precision target (CV)</t>
  </si>
  <si>
    <t>Is target precision achieved at a regional level?</t>
  </si>
  <si>
    <t>Achieved No of individuals at a national level</t>
  </si>
  <si>
    <t>Achieved  No of individuals at the regional level</t>
  </si>
  <si>
    <t>% achievement at national (100*Q/M)</t>
  </si>
  <si>
    <t>% achievement regional (100*R/N)</t>
  </si>
  <si>
    <t>Length @age</t>
  </si>
  <si>
    <t>Weight @age</t>
  </si>
  <si>
    <t>Sex-ratio @age</t>
  </si>
  <si>
    <t>Maturity @age</t>
  </si>
  <si>
    <t>IIIa, IV, VI, VII, VIIIab</t>
  </si>
  <si>
    <t>length @age</t>
  </si>
  <si>
    <t>Commercial</t>
  </si>
  <si>
    <t>weight @length</t>
  </si>
  <si>
    <t>List of variables</t>
  </si>
  <si>
    <t>Weight @length</t>
  </si>
  <si>
    <t>Maturity @length</t>
  </si>
  <si>
    <t>Sex-ratio @length</t>
  </si>
  <si>
    <t>Fecundity @length</t>
  </si>
  <si>
    <t>Fecundity @age</t>
  </si>
  <si>
    <t>Abundance of smolt</t>
  </si>
  <si>
    <t>Table III.F.1 – Transversal Variables Data collection strategy</t>
  </si>
  <si>
    <t>Capacity</t>
  </si>
  <si>
    <t>Number of vessels</t>
  </si>
  <si>
    <t>GT, kW, vessel age,</t>
  </si>
  <si>
    <t>Effort</t>
  </si>
  <si>
    <t>Days at sea</t>
  </si>
  <si>
    <t>Hours fished</t>
  </si>
  <si>
    <t>Fishing days</t>
  </si>
  <si>
    <t>Landings</t>
  </si>
  <si>
    <t>Value of landings total and per species</t>
  </si>
  <si>
    <t>Live weight of landings total and per species</t>
  </si>
  <si>
    <t>(b) Target population can be reported as "all registered vessels in the case the sampling strategy is the same for all vessels otherwise MS should specify the vessels segments for which a specific sampling strategy has been used</t>
  </si>
  <si>
    <t>Table III.F.2 - Conversion factors</t>
  </si>
  <si>
    <t>Presentation</t>
  </si>
  <si>
    <t>Conversion factor</t>
  </si>
  <si>
    <t>Table III.G.1-  List of surveys</t>
  </si>
  <si>
    <t>Year of the survey</t>
  </si>
  <si>
    <t>Name of survey</t>
  </si>
  <si>
    <t>Aim of survey</t>
  </si>
  <si>
    <t>Area(s)
covered</t>
  </si>
  <si>
    <t>Period (Month)</t>
  </si>
  <si>
    <t>Days at sea planned</t>
  </si>
  <si>
    <t>Max. days eligible</t>
  </si>
  <si>
    <t>Type of Sampling activities</t>
  </si>
  <si>
    <t>Planned target</t>
  </si>
  <si>
    <t>Ecosystem indicators collected</t>
  </si>
  <si>
    <t>Map</t>
  </si>
  <si>
    <t>Relevant international planning group</t>
  </si>
  <si>
    <t>Upload in international database</t>
  </si>
  <si>
    <t>Achieved Days at sea</t>
  </si>
  <si>
    <t>Achieved Target</t>
  </si>
  <si>
    <t>% achievement no days ----- A/P %</t>
  </si>
  <si>
    <t>% achievement target ----- A/P %</t>
  </si>
  <si>
    <t>Demersal Young Fish Survey</t>
  </si>
  <si>
    <t>Flatfish 0-goup abundance indices</t>
  </si>
  <si>
    <t>IVc</t>
  </si>
  <si>
    <t>Sept-Oct</t>
  </si>
  <si>
    <t>12</t>
  </si>
  <si>
    <t>NS Herring Acoustic Survey</t>
  </si>
  <si>
    <t>Herring abundance</t>
  </si>
  <si>
    <t>IIIa, IV</t>
  </si>
  <si>
    <t>July</t>
  </si>
  <si>
    <t>14</t>
  </si>
  <si>
    <t>Table IV.A.1 - General overview of aquaculture activities</t>
  </si>
  <si>
    <t xml:space="preserve">Fish farming techniques </t>
  </si>
  <si>
    <t>Shellfish farming techniques</t>
  </si>
  <si>
    <t>Land based farms</t>
  </si>
  <si>
    <t>Cages</t>
  </si>
  <si>
    <t>Hatcheries and Nurseries</t>
  </si>
  <si>
    <t>On growing</t>
  </si>
  <si>
    <t>Combined</t>
  </si>
  <si>
    <t>Rafts</t>
  </si>
  <si>
    <t>Long line</t>
  </si>
  <si>
    <t>Bottom</t>
  </si>
  <si>
    <t>Other</t>
  </si>
  <si>
    <t>Table IV.A.2 - Population segments for collection of aquaculture data</t>
  </si>
  <si>
    <t>Segment</t>
  </si>
  <si>
    <t>Total 
population no. (b)
----
N</t>
  </si>
  <si>
    <t xml:space="preserve">Frame population no. 
----
F </t>
  </si>
  <si>
    <t xml:space="preserve"> Planned 
sample rate (a)
-----
P/F*100 (%)</t>
  </si>
  <si>
    <t>Type of data collection scheme  (c)</t>
  </si>
  <si>
    <t>Achieved no.sample</t>
  </si>
  <si>
    <t>Achieved Sampled rate
-----
A/P</t>
  </si>
  <si>
    <t>Achieved Sample rate / Planned sampled rate</t>
  </si>
  <si>
    <t>GER</t>
  </si>
  <si>
    <t>Table IV.A.3 – Sampling strategy  - Aquaculture sector</t>
  </si>
  <si>
    <t>Variables (as listed in Appendix X)</t>
  </si>
  <si>
    <t>Turnover</t>
  </si>
  <si>
    <t>Energy costs</t>
  </si>
  <si>
    <t>Table IV.B.1 - Processing industry: Population segments for collection of economic data</t>
  </si>
  <si>
    <t>Segment (b)</t>
  </si>
  <si>
    <t>Total 
population no.
-----
N</t>
  </si>
  <si>
    <t xml:space="preserve">Frame population no. F </t>
  </si>
  <si>
    <t>Planned
sample no. (a)
-----
P</t>
  </si>
  <si>
    <t>Achieved no. sample</t>
  </si>
  <si>
    <t>Companies 11-49</t>
  </si>
  <si>
    <t>(b) in case of no stratification, put all the population</t>
  </si>
  <si>
    <t>(c) A - Census; B - Probability Sample Survey; C - Non-Probability Sample Survey</t>
  </si>
  <si>
    <t>Table IV.B.2 – Sampling strategy - Processing industry</t>
  </si>
  <si>
    <t>financial accounts</t>
  </si>
  <si>
    <t>Other operational costs</t>
  </si>
  <si>
    <t xml:space="preserve">Table V.1 - Indicators to measure the effects of fisheries on the marine ecosystem </t>
  </si>
  <si>
    <t>For indicators 1-4, see table III.G.1</t>
  </si>
  <si>
    <t>Code specification</t>
  </si>
  <si>
    <t>DRB_MOL_0_0_0</t>
  </si>
  <si>
    <t>FPO_CRU_0_0_0</t>
  </si>
  <si>
    <t>surveys</t>
  </si>
  <si>
    <t>Other regions</t>
  </si>
  <si>
    <t>na</t>
  </si>
  <si>
    <t>Demersal trawls and seines 12-18m</t>
  </si>
  <si>
    <t>Accounts</t>
  </si>
  <si>
    <t>Questionnaire</t>
  </si>
  <si>
    <t>National statistics</t>
  </si>
  <si>
    <t>2011-2012</t>
  </si>
  <si>
    <t>2012-2014</t>
  </si>
  <si>
    <t>NLD, LIT, LAT, POL, GER</t>
  </si>
  <si>
    <t>NL13</t>
  </si>
  <si>
    <t>CECAF FAO 34</t>
  </si>
  <si>
    <t xml:space="preserve">Sardina pilchardus </t>
  </si>
  <si>
    <t xml:space="preserve">Sardinella aurita </t>
  </si>
  <si>
    <t xml:space="preserve">Sardinella maderensis </t>
  </si>
  <si>
    <t xml:space="preserve">Scomber japonicus </t>
  </si>
  <si>
    <t>Trachurus spp.</t>
  </si>
  <si>
    <t>Quarterly</t>
  </si>
  <si>
    <t>Other Regions CECAF FAO 34</t>
  </si>
  <si>
    <t>2012</t>
  </si>
  <si>
    <t>2013-2014</t>
  </si>
  <si>
    <t>1/Data collection: National and EU coordination</t>
  </si>
  <si>
    <t>National co-ordination</t>
  </si>
  <si>
    <t>National Correspondents Meeting 2012-02 (date and venue TBD)</t>
  </si>
  <si>
    <t>National Correspondents Meeting 2012-03 (date and venue TBD)</t>
  </si>
  <si>
    <t>Planning Group for Economists [PGECON] (Feb. or March 2012, venue TBD)</t>
  </si>
  <si>
    <t>Economists workshop - 1 (details TBD after STECF-EWG11-18 (ex-SGECA) on economic data meeting of 17-21/10/2011)</t>
  </si>
  <si>
    <t>Economists workshop - 2 (details TBD after STECF-EWG11-18 (ex-SGECA) on economic data meeting of 17-21/10/2011)</t>
  </si>
  <si>
    <t>Regional database training workshop - Baltic (29 Feb - 2 March, Copenhagen)</t>
  </si>
  <si>
    <t>Regional database training workshop - North Atlantic (29 May-1 June,Copenhagen)</t>
  </si>
  <si>
    <t>Regional database training workshop - North Sea &amp; Eastern Arctic (November, Copenhagen)</t>
  </si>
  <si>
    <t>Regional database steering group meeting - Mediterranean</t>
  </si>
  <si>
    <t>Regional database steering group meeting - Baltic/N. Atlantic/N. Sea &amp; E. Arctic - 1 (Kopenhagen 20-21 March)</t>
  </si>
  <si>
    <t>Regional database steering group meeting - Baltic/N. Atlantic/N. Sea &amp; E. Arctic - 2 (Kopenhagen 11-12 June)</t>
  </si>
  <si>
    <t>Regional database steering group meeting - Baltic/N. Atlantic/N. Sea &amp; E. Arctic - 3 (Kopenhagen 6-7 December</t>
  </si>
  <si>
    <t xml:space="preserve">4/ Planning Groups on surveys at sea </t>
  </si>
  <si>
    <t>Working Group of International Pelagic Surveys, (WGIPS) (ICES HQ, Copenhagen,16–20 January)</t>
  </si>
  <si>
    <t>Working Group of International Pelagic Surveys, (WGIPS) (ICES HQ, Copenhagen,3–3 December)</t>
  </si>
  <si>
    <t>The Working Group on Integrating Surveys for the Ecosystem Approach (WGISUR),  (IJmuiden, 24–26 January)</t>
  </si>
  <si>
    <t>Workshop on implementing a new TS relationship for blue whiting abundance estimates (WKTSBLUES) (ICES HQ, Copenhagen, 23-26 January)</t>
  </si>
  <si>
    <t>ICES Study Group on Nephrops Surveys (SGNEPS) (Acona, 6-8 March)</t>
  </si>
  <si>
    <t>Baltic International Fish Survey Working Group [WGBIFS] (Helsinki, 26-31 March)</t>
  </si>
  <si>
    <t>International Bottom Trawl Survey Working Group  [IBTSWG] (Lorient, 27-30 March)</t>
  </si>
  <si>
    <t>Working Group on Mackerel and Horse Mackerel Egg Survey [WGMEGS] (Galway, 16-21 April)</t>
  </si>
  <si>
    <t>Workshop on Survey Design and Mackerel and Horse Mackerel Spawning Strategy [WKMSPA] (Galway, 16-18 April)</t>
  </si>
  <si>
    <t>Study Group on Standards in Ichthyoplankton Surveys (SGSIPS) (Hamburg, 8-10 May)</t>
  </si>
  <si>
    <t xml:space="preserve">Working Group on Beam Trawl Surveys (WGBEAM) (IJmuiden, 5-8 June) </t>
  </si>
  <si>
    <t xml:space="preserve">Working Group on North-east Atlantic continental slope surveys (WGNEACS) (Olhao, Algarve,12-14 June) </t>
  </si>
  <si>
    <t>Workshop on Egg staging, Fecundity and Atresia in Horse mackerel and Mackerel (WKFATHOM) ( Vigo, 8–11 October)</t>
  </si>
  <si>
    <t>Workshop on Egg staging, Fecundity and Atresia in Horse mackerel and Mackerel (WKFATHOM) (IJmuiden, 5 –9 November)</t>
  </si>
  <si>
    <t xml:space="preserve">Portuguese-Spanish surveys in Flemish Cap - coordination meeting for the survey, Vigo, Spain (1st quarter 2012, exact dates TBC) </t>
  </si>
  <si>
    <t>Coordination meeting for MEDITS (Mediterranean Demersal Trawl Surveys) Working Group (Slovenia, 5-9 March)</t>
  </si>
  <si>
    <t xml:space="preserve">Working Group on Acoustic and Egg Surveys for Sardine and Anchovy in ICES areas VIII and IX (WGACEGG) (November, venue and exact dates TBC) </t>
  </si>
  <si>
    <t>Annual Meeting of Advisory Working Group Chairs [WGCHAIRS] (ICES HQ,17-19 January)</t>
  </si>
  <si>
    <t xml:space="preserve">Herring Assessment Working Group for the Area South of 62⁰N [HAWG] (ICES HQ,13-22 March) </t>
  </si>
  <si>
    <t>North-Western Working Group [NWWG] (ICES HQ, 26 April - 3 May)</t>
  </si>
  <si>
    <t>Baltic Salmon and Trout Assessment Working Group [WGBAST] (Uppsala, 22-30 March)</t>
  </si>
  <si>
    <t>Working Group on North Atlantic Salmon [WGNAS] (ICES HQ, 26 March - 4 April)</t>
  </si>
  <si>
    <t>Baltic Fisheries Assessment Working Group [WGBFAS] (ICES HQ 10-17 April)</t>
  </si>
  <si>
    <t>Working Group on the Assessment of Bay of Hake Monk and Megrim [WGHMM] (ICES HQ, 10-16 May)</t>
  </si>
  <si>
    <t>Working Group on the Assessment of Celtic Seas Stocks [WGCSE] (ICES HQ 11-19 May)</t>
  </si>
  <si>
    <t xml:space="preserve">Working Group on the Assessment of Demersal Stocks in the North Sea and Skagerrak [WGNSSK] (ICES HQ, 27 April - 3 May) </t>
  </si>
  <si>
    <t xml:space="preserve">Working Group on Southern Horse Mackerel, Anchovy and Sardine [WGHANSA] (formerly WGANSA) (Azores, 23-28 June) </t>
  </si>
  <si>
    <t xml:space="preserve">Working Group on the Biology and Assessment of Deep-Sea Fisheries Resources [WGDEEP] (ICES HQ, 28 March - 5 April) </t>
  </si>
  <si>
    <t>Joint EIFAC/ICES Working Group on Eels [WGEEL] Copenhagen, 3-9 September 2012)</t>
  </si>
  <si>
    <t>Working Group on Elasmobranch Fishes [WGEF] (Faro or Lisbon, 18-25 June)</t>
  </si>
  <si>
    <t xml:space="preserve">Working Group on Mixed Fisheries Advice for the North Sea [WGMIXFISH] (ICES HQ, tbd) </t>
  </si>
  <si>
    <t>Working Group on the Ecosystem Effects of Fishing Activities [WGECO] (Copenhagen, 11-18 April)</t>
  </si>
  <si>
    <t xml:space="preserve">ICES/NAFO Joint Working Group on Deep-water Ecology [WGDEC] (ICES HQ, 26-30 March) </t>
  </si>
  <si>
    <t>Study Group on Practical Implementation of Discard Sampling Plans [SGPIDS] (ICES HQ, 25-29 June)</t>
  </si>
  <si>
    <r>
      <t xml:space="preserve">Benchmark Workshop on Pelagic Stocks [WKPELA] (ICES HQ, 25-27 October </t>
    </r>
    <r>
      <rPr>
        <b/>
        <sz val="10"/>
        <rFont val="Arial"/>
        <family val="2"/>
      </rPr>
      <t>2011</t>
    </r>
    <r>
      <rPr>
        <sz val="10"/>
        <rFont val="Arial"/>
        <family val="2"/>
      </rPr>
      <t xml:space="preserve"> for data collection &amp; 13-17 February 2012 for meeting)</t>
    </r>
  </si>
  <si>
    <t>Benchmark Workshop on Redfish ([WKRED] (ICES HQ, 1-8 February)</t>
  </si>
  <si>
    <t xml:space="preserve">Benchmark Workshop on Western Waters Roundfish [WKROUND] (Aberdeen, 22-29 February) </t>
  </si>
  <si>
    <t>Benchmark Workshop on New Species [IBPNEW] (Copenhagen, 1-5 October)</t>
  </si>
  <si>
    <t>Workshop on the Evaluation of Plaice Stocks [WKPESTO] (ICES HQ, 28 February - 1 March)</t>
  </si>
  <si>
    <t>Western Horse mackerel management plan evaluation [WKWHMMP] (First quarter 2012, exact date and venue tbd)</t>
  </si>
  <si>
    <t>Workshop dealing on multispecies approach in the Baltic [WKBALMULT] (6-10 February, ICES HQ)</t>
  </si>
  <si>
    <t>5.2/ Mediterranean</t>
  </si>
  <si>
    <t>Working group on stock assessment of small pelagics in the Mediterranean</t>
  </si>
  <si>
    <t>Working group on stock assessment of demersal species in the Mediterranean</t>
  </si>
  <si>
    <r>
      <t xml:space="preserve">RCM for the Long Distance Fisheries (Madrid, 9-13 </t>
    </r>
    <r>
      <rPr>
        <sz val="10"/>
        <rFont val="Arial"/>
        <family val="2"/>
      </rPr>
      <t>July)</t>
    </r>
  </si>
  <si>
    <r>
      <t>9th Liaison Meeting between the Chairs of the RCMs, the chair of ICES PGCCDBS, the chair of PGMED, the ICES representative, the Chairs of STECF-EWG and the European Commission (</t>
    </r>
    <r>
      <rPr>
        <sz val="10"/>
        <rFont val="Arial"/>
        <family val="2"/>
      </rPr>
      <t>Brussels, 24-26 September)</t>
    </r>
  </si>
  <si>
    <r>
      <t xml:space="preserve">RCM for the Mediterranean &amp; Black Sea (Malaga, </t>
    </r>
    <r>
      <rPr>
        <sz val="10"/>
        <rFont val="Arial"/>
        <family val="2"/>
      </rPr>
      <t>July)</t>
    </r>
  </si>
  <si>
    <t>3/ ICES &amp; other Planning Groups or Workshops related to the Data Collection Framework</t>
  </si>
  <si>
    <t>Workshop on sexual maturity staging of sole, dab and flounder [WKMSSPDF-2] (Oostende, 9-13 January)</t>
  </si>
  <si>
    <t>Planning Group on Commercial Catches, Discards and Biological Sampling [PGCCDBS] Plenary meeting &amp; Planning Group for the Mediterranean [PGMED] Plenary meeting (Rome, 30 January-3 February)</t>
  </si>
  <si>
    <t>Workshop on sexual maturity staging of turbot and brill [WKMSTB] (IJmuiden, 5-9 March)</t>
  </si>
  <si>
    <t>Workshop for maturity staging chairs [WKMATCH] (Split, 11-15 June)</t>
  </si>
  <si>
    <t>Workshop on Age Estimation Methods of Deep Water Species [WKAMDEEP] (Esporles, 22-26 October)</t>
  </si>
  <si>
    <t>Workshop on sexual maturity staging on elasmobranches [WKMSEL-2] (dates and venue tbd)</t>
  </si>
  <si>
    <t xml:space="preserve">Workshop on transversal data collection (i.e. common understanding and statistical methodologies to estimate/re-evaluate them, with a special focus on the small-scale fisheries (France, dates tbd) </t>
  </si>
  <si>
    <t>Workshop to develop guidelines to convert DCF biological, economic and transversal data to GFCM Task 1 (Corsica)</t>
  </si>
  <si>
    <t>GFCM Meeting of SAC Subcommittee on Economic and Social Sciences (SCESS) to be decided</t>
  </si>
  <si>
    <t>GFCM Meeting of SAC Subcommittee on  Statistics
and Information (SCSI) to be decided</t>
  </si>
  <si>
    <t>GFCM Meeting of SAC Subcommittee on Stock Assessment (SCSA) to be decided</t>
  </si>
  <si>
    <t>GFCM Meeting of SAC Subcommittee on Marine Environment
and Ecosystems (SCMEE)</t>
  </si>
  <si>
    <t>ICCAT</t>
  </si>
  <si>
    <t>Species Group Meeting (October 2012)</t>
  </si>
  <si>
    <t>2012 Bluefin tuna Eastern Atlantic and Mediterranean</t>
  </si>
  <si>
    <t xml:space="preserve">2012 Meeting of the Standing Committee on Research and statistics </t>
  </si>
  <si>
    <t xml:space="preserve">2012 Stock Assessment Bigeye </t>
  </si>
  <si>
    <t>IOTC</t>
  </si>
  <si>
    <t>Working Party on Tropical Tuna (WPTT)/Working Party on Ecosystems and Bycatch (WPEB)  </t>
  </si>
  <si>
    <t xml:space="preserve">5/ Support to Scientific Advice </t>
  </si>
  <si>
    <t>5.1/ ICES</t>
  </si>
  <si>
    <t>2013-2015</t>
  </si>
  <si>
    <t>2/ Data collection: Regional co-ordination</t>
  </si>
  <si>
    <r>
      <t xml:space="preserve">RCM for  the Baltic (Gdynia, </t>
    </r>
    <r>
      <rPr>
        <sz val="10"/>
        <rFont val="Arial"/>
        <family val="2"/>
      </rPr>
      <t>10-14 September)</t>
    </r>
  </si>
  <si>
    <r>
      <t>RCM for the North sea (Oostende</t>
    </r>
    <r>
      <rPr>
        <sz val="10"/>
        <rFont val="Arial"/>
        <family val="2"/>
      </rPr>
      <t>, 3-7 September )</t>
    </r>
  </si>
  <si>
    <r>
      <t>RCM for the North Atlantic (Galway,</t>
    </r>
    <r>
      <rPr>
        <sz val="10"/>
        <rFont val="Arial"/>
        <family val="2"/>
      </rPr>
      <t xml:space="preserve"> 10-14 September)</t>
    </r>
  </si>
  <si>
    <r>
      <t xml:space="preserve">Workshop on Age Reading of horse mackerel, Mediterranean horse mackerel and blue jack mackerel [WKARHOM] (Lisbon, </t>
    </r>
    <r>
      <rPr>
        <sz val="10"/>
        <rFont val="Arial"/>
        <family val="2"/>
      </rPr>
      <t xml:space="preserve">23-27 April) </t>
    </r>
  </si>
  <si>
    <r>
      <t>Workshop on practical implementation of statistical sound catch sampling programmes [WKPICS 2] (</t>
    </r>
    <r>
      <rPr>
        <sz val="10"/>
        <rFont val="Arial"/>
        <family val="2"/>
      </rPr>
      <t>6-9 November, Copenhagen, June)</t>
    </r>
  </si>
  <si>
    <r>
      <t xml:space="preserve">Workshop on sexual maturity staging of cod, whiting, haddock, saithe and hake [WKMSGAD] </t>
    </r>
    <r>
      <rPr>
        <sz val="10"/>
        <rFont val="Arial"/>
        <family val="2"/>
      </rPr>
      <t xml:space="preserve">San Sebastian, 12-16 November) </t>
    </r>
  </si>
  <si>
    <r>
      <t>Workshop on Eel and Salmon DCF data (</t>
    </r>
    <r>
      <rPr>
        <sz val="10"/>
        <rFont val="Arial"/>
        <family val="2"/>
      </rPr>
      <t>3-6 July, Copenhagen)</t>
    </r>
  </si>
  <si>
    <r>
      <t>Workshop on age determination of salmon [WKADS2] (</t>
    </r>
    <r>
      <rPr>
        <sz val="10"/>
        <rFont val="Arial"/>
        <family val="2"/>
      </rPr>
      <t>June, Copenhagen)</t>
    </r>
  </si>
  <si>
    <r>
      <t>Workshop on age reading for red mullet (Mullus barbatus) and striped red mullet (Mullus surmuletus) [WKACM2] (</t>
    </r>
    <r>
      <rPr>
        <sz val="10"/>
        <rFont val="Arial"/>
        <family val="2"/>
      </rPr>
      <t>2-5 July Bologne sur Mer- IFREMER)</t>
    </r>
  </si>
  <si>
    <r>
      <t>Working Party on Data Collection and Statistics (WPDCS)/Scientific Committee 15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Session </t>
    </r>
  </si>
  <si>
    <r>
      <t xml:space="preserve">Study Group on Calibration of Acoustic  Instruments in Fisheries Science (SGCal) (Brest,  </t>
    </r>
    <r>
      <rPr>
        <sz val="10"/>
        <rFont val="Arial"/>
        <family val="2"/>
      </rPr>
      <t>2-3 April)</t>
    </r>
  </si>
  <si>
    <r>
      <t xml:space="preserve">Working Group on Fisheries Acoustics, Science and Technology (WGFAST) (Brest, </t>
    </r>
    <r>
      <rPr>
        <sz val="10"/>
        <rFont val="Arial"/>
        <family val="2"/>
      </rPr>
      <t>23-27 April)</t>
    </r>
  </si>
  <si>
    <r>
      <t xml:space="preserve">Working Group on Improving use of Survey Data for Assessment and Advice (WGISDAA), (ICES HQ, Copenhagen, </t>
    </r>
    <r>
      <rPr>
        <sz val="10"/>
        <rFont val="Arial"/>
        <family val="2"/>
      </rPr>
      <t>10-13 January)</t>
    </r>
  </si>
  <si>
    <r>
      <t xml:space="preserve">Coordination meeting for MEDIAS (Pan Mediterranean Survey for Small Pelagics) (Malta, March) </t>
    </r>
    <r>
      <rPr>
        <sz val="10"/>
        <rFont val="Arial"/>
        <family val="2"/>
      </rPr>
      <t>not in table</t>
    </r>
  </si>
  <si>
    <r>
      <t xml:space="preserve">Arctic Fisheries Working Group [AFWG] (ICES HQ, </t>
    </r>
    <r>
      <rPr>
        <sz val="10"/>
        <rFont val="Arial"/>
        <family val="2"/>
      </rPr>
      <t xml:space="preserve">20-26 April) </t>
    </r>
  </si>
  <si>
    <r>
      <t xml:space="preserve">Joint NAFO/ICES Pandalus Assessment Working Groups [NIPAG] </t>
    </r>
    <r>
      <rPr>
        <sz val="10"/>
        <rFont val="Arial"/>
        <family val="2"/>
      </rPr>
      <t xml:space="preserve">(Norway, 17-24 October) </t>
    </r>
  </si>
  <si>
    <r>
      <t>Working Group on Widely Distributed Stocks [WGWIDE] (</t>
    </r>
    <r>
      <rPr>
        <sz val="10"/>
        <rFont val="Arial"/>
        <family val="2"/>
      </rPr>
      <t>Lowestof, UK, 21-27 August)</t>
    </r>
  </si>
  <si>
    <r>
      <t xml:space="preserve">Working Group on Assessment of New MoU Species [WGNEW] (ICES HQ, </t>
    </r>
    <r>
      <rPr>
        <sz val="10"/>
        <rFont val="Arial"/>
        <family val="2"/>
      </rPr>
      <t xml:space="preserve"> 5-9 March)</t>
    </r>
  </si>
  <si>
    <r>
      <t>Working Group on Recreational Fisheries Surveys [WGRFS] (former PGRFS) (</t>
    </r>
    <r>
      <rPr>
        <sz val="10"/>
        <rFont val="Arial"/>
        <family val="2"/>
      </rPr>
      <t>6-11 May, Mallorca)</t>
    </r>
  </si>
  <si>
    <r>
      <t>Workshop on Flatfish in the Baltic Sea [WKFLABA] (</t>
    </r>
    <r>
      <rPr>
        <sz val="10"/>
        <rFont val="Arial"/>
        <family val="2"/>
      </rPr>
      <t>19-23 March, Denmark)</t>
    </r>
  </si>
  <si>
    <r>
      <t>Study Group on Recruitment Forecasting [SGRF] (</t>
    </r>
    <r>
      <rPr>
        <sz val="10"/>
        <rFont val="Arial"/>
        <family val="2"/>
      </rPr>
      <t>Barcelona, dates tbd)</t>
    </r>
  </si>
  <si>
    <r>
      <t>Benchmark Workshop on Flatfish Species [WKFLAT] (Bilbao,</t>
    </r>
    <r>
      <rPr>
        <sz val="10"/>
        <rFont val="Arial"/>
        <family val="2"/>
      </rPr>
      <t xml:space="preserve"> 1-8 March) </t>
    </r>
  </si>
  <si>
    <r>
      <t>Workshop on Frequency of Assessments (WKFREQ) (</t>
    </r>
    <r>
      <rPr>
        <sz val="10"/>
        <rFont val="Arial"/>
        <family val="2"/>
      </rPr>
      <t>6-8 March, Denmark)</t>
    </r>
  </si>
  <si>
    <r>
      <t>Development of assessments based on LIFE history traits and exploitation characteristics [WKLIFE] (</t>
    </r>
    <r>
      <rPr>
        <sz val="10"/>
        <rFont val="Arial"/>
        <family val="2"/>
      </rPr>
      <t xml:space="preserve">13-17 February, Lisbon) </t>
    </r>
  </si>
  <si>
    <r>
      <t>Development of assessments based on LIFE history traits and exploitation characteristics [WKLIFE2] (</t>
    </r>
    <r>
      <rPr>
        <sz val="10"/>
        <rFont val="Arial"/>
        <family val="2"/>
      </rPr>
      <t xml:space="preserve">20-22 November Copenhagen) </t>
    </r>
  </si>
  <si>
    <r>
      <t>Workshop to Examine the Possibility Rationalise the Number of Assessed Stocks in the Celtic Seas Ecoregion [WKRAT] (</t>
    </r>
    <r>
      <rPr>
        <sz val="10"/>
        <rFont val="Arial"/>
        <family val="2"/>
      </rPr>
      <t>9-18 May, Denmark)</t>
    </r>
  </si>
  <si>
    <r>
      <t>Second Ad Hoc Group on Criteria for Reopening Fisheries Advice [AGCREFA2] (</t>
    </r>
    <r>
      <rPr>
        <sz val="10"/>
        <rFont val="Arial"/>
        <family val="2"/>
      </rPr>
      <t>May or June, Denmark)</t>
    </r>
  </si>
  <si>
    <r>
      <t>Third Workshop on Implementing the ICES FMSY Framework [WKFRAME3] (ICES HQ,</t>
    </r>
    <r>
      <rPr>
        <sz val="10"/>
        <rFont val="Arial"/>
        <family val="2"/>
      </rPr>
      <t xml:space="preserve"> 9-13 January)</t>
    </r>
  </si>
  <si>
    <r>
      <t>Blue whiting management plan evaluation [WKBWHCR] (</t>
    </r>
    <r>
      <rPr>
        <sz val="10"/>
        <rFont val="Arial"/>
        <family val="2"/>
      </rPr>
      <t>23-26 January, Denmark)</t>
    </r>
  </si>
  <si>
    <t xml:space="preserve"> </t>
  </si>
  <si>
    <t>cancelled</t>
  </si>
  <si>
    <t>National Correspondents Meeting 2012-01 (Brussels 19 March)</t>
  </si>
  <si>
    <t>Argirosomus regius</t>
  </si>
  <si>
    <t>Auxis thazard</t>
  </si>
  <si>
    <t>Campogramma glaycos</t>
  </si>
  <si>
    <t>Cantharus cantharus</t>
  </si>
  <si>
    <t>Caranx rhonchus</t>
  </si>
  <si>
    <t>Carcarodon carcharias</t>
  </si>
  <si>
    <t>Chloroscombrus chrusurus</t>
  </si>
  <si>
    <t>Coryphaena equisilus</t>
  </si>
  <si>
    <t>Decapturus rhonchus</t>
  </si>
  <si>
    <t>Dentex macrophthalmus</t>
  </si>
  <si>
    <t>Dicentrarchus punctatus</t>
  </si>
  <si>
    <t>Diplodus bellottii</t>
  </si>
  <si>
    <t>Diplodus cervinus</t>
  </si>
  <si>
    <t>Diplodus sargus</t>
  </si>
  <si>
    <t>Diplodus spec</t>
  </si>
  <si>
    <t>Diplodus vulgaris</t>
  </si>
  <si>
    <t>Ethmalosa fimbriata</t>
  </si>
  <si>
    <t>Illex coindetii</t>
  </si>
  <si>
    <t>Mola mola</t>
  </si>
  <si>
    <t>Mugil capurii</t>
  </si>
  <si>
    <t>Mugil cephalus</t>
  </si>
  <si>
    <t>Pagellus bellottii</t>
  </si>
  <si>
    <t>Plectoryncus maderensus</t>
  </si>
  <si>
    <t>Pomadasys incisus</t>
  </si>
  <si>
    <t>Pomatomus saltator</t>
  </si>
  <si>
    <t>Saurida brasiliensis</t>
  </si>
  <si>
    <t>Scombersox saurus</t>
  </si>
  <si>
    <t>Sepia orbygnyana</t>
  </si>
  <si>
    <t>Seriola dumerilii</t>
  </si>
  <si>
    <t>Spondyliosoma cantharus</t>
  </si>
  <si>
    <t>Stromateus fiatola</t>
  </si>
  <si>
    <t>Trachurus trecae</t>
  </si>
  <si>
    <t>Trichiurus lepturus</t>
  </si>
  <si>
    <t xml:space="preserve">Brama brama </t>
  </si>
  <si>
    <t>OTB_DEF_70-99</t>
  </si>
  <si>
    <t>OTB_MCD_70_99_0_0</t>
  </si>
  <si>
    <t>TBB_DEF_100-119</t>
  </si>
  <si>
    <t>TBB_DEF_70_99_Euro</t>
  </si>
  <si>
    <t>VIIefgh</t>
  </si>
  <si>
    <t>OTM_SPF_32_69_0_0</t>
  </si>
  <si>
    <t>OTB_DEF_100-119</t>
  </si>
  <si>
    <t>SSC_DEF_&gt;=120</t>
  </si>
  <si>
    <t>Capros aper</t>
  </si>
  <si>
    <t>TBB_CRU_16_31_0_0</t>
  </si>
  <si>
    <t>SSC_DEF_100-119</t>
  </si>
  <si>
    <t>Gadiculus argenteus</t>
  </si>
  <si>
    <t>SSC_DEF_100_119</t>
  </si>
  <si>
    <t>Globicephala melas</t>
  </si>
  <si>
    <t>Loligo sp.</t>
  </si>
  <si>
    <t>Mustelus sp.</t>
  </si>
  <si>
    <t>SSC_DEF_100-110</t>
  </si>
  <si>
    <t>TBB_DEF_100_119</t>
  </si>
  <si>
    <t>Sebastes norvegicus</t>
  </si>
  <si>
    <t>Trachinus draco</t>
  </si>
  <si>
    <t>Trisopterus esmarkii</t>
  </si>
  <si>
    <t>Dicentrachus labrax</t>
  </si>
  <si>
    <t>WGNSSK</t>
  </si>
  <si>
    <t>Discards</t>
  </si>
  <si>
    <t>discards</t>
  </si>
  <si>
    <t xml:space="preserve">Clupea harengus </t>
  </si>
  <si>
    <t/>
  </si>
  <si>
    <t>Via</t>
  </si>
  <si>
    <t xml:space="preserve">Gadus morhua </t>
  </si>
  <si>
    <t xml:space="preserve">Limanda limanda </t>
  </si>
  <si>
    <t xml:space="preserve">Micromesistius poutassou </t>
  </si>
  <si>
    <t xml:space="preserve">Microstomus kitt </t>
  </si>
  <si>
    <t xml:space="preserve">Nephrops norvegicus </t>
  </si>
  <si>
    <t>F5</t>
  </si>
  <si>
    <t xml:space="preserve">Pleuronectes platessa </t>
  </si>
  <si>
    <t xml:space="preserve">Rajidae </t>
  </si>
  <si>
    <t xml:space="preserve">Scomber scombrus </t>
  </si>
  <si>
    <t xml:space="preserve">Scophthalmus rhombus </t>
  </si>
  <si>
    <t xml:space="preserve">Solea solea </t>
  </si>
  <si>
    <t xml:space="preserve">Anguilla anguilla </t>
  </si>
  <si>
    <t>HAWG</t>
  </si>
  <si>
    <t>IV,VIId</t>
  </si>
  <si>
    <t>VIIe,f</t>
  </si>
  <si>
    <t>Pleuronecte platessa</t>
  </si>
  <si>
    <t>Merlagius merlangus</t>
  </si>
  <si>
    <t>WGWIDE</t>
  </si>
  <si>
    <t xml:space="preserve">IIa,Vb,VI,VIIa-c,e-k,
VIIIabde,XII,XIV
</t>
  </si>
  <si>
    <t>IIa</t>
  </si>
  <si>
    <t xml:space="preserve">VI,VIIa-c,e-k,
VIIIabde,XII,XIV
</t>
  </si>
  <si>
    <t>IVa-c, VIId</t>
  </si>
  <si>
    <t>WGEEL</t>
  </si>
  <si>
    <t>WGHMM</t>
  </si>
  <si>
    <t>Lepidorhombus spp</t>
  </si>
  <si>
    <t>WGECO</t>
  </si>
  <si>
    <t>IBTS selection</t>
  </si>
  <si>
    <t>WGEF</t>
  </si>
  <si>
    <t>WGNEW</t>
  </si>
  <si>
    <t>WGCRAN</t>
  </si>
  <si>
    <t>IBTSWG</t>
  </si>
  <si>
    <t>all  species</t>
  </si>
  <si>
    <t>WGBEAM</t>
  </si>
  <si>
    <t>all demersal species</t>
  </si>
  <si>
    <t>WKMIXFISH</t>
  </si>
  <si>
    <t>North Sea demersal</t>
  </si>
  <si>
    <t>WGDEEP</t>
  </si>
  <si>
    <t>Argentina spp.</t>
  </si>
  <si>
    <t>selected metiers</t>
  </si>
  <si>
    <t>WGIPS</t>
  </si>
  <si>
    <t>STECF EWG12-06</t>
  </si>
  <si>
    <t>WGCEPH</t>
  </si>
  <si>
    <t>Family Loliginidae</t>
  </si>
  <si>
    <t>ICES-ACOM</t>
  </si>
  <si>
    <t>IVb,VIIb,d,e,j</t>
  </si>
  <si>
    <t>IVa,b, VIIe,j</t>
  </si>
  <si>
    <t>Sportvisserij Nederland</t>
  </si>
  <si>
    <t>recreational fishery data</t>
  </si>
  <si>
    <t>RCM NS&amp;EA</t>
  </si>
  <si>
    <t>RCM NA</t>
  </si>
  <si>
    <t>all species, all metiers</t>
  </si>
  <si>
    <t>all sampled species</t>
  </si>
  <si>
    <t>all metiers</t>
  </si>
  <si>
    <t>requested metiers</t>
  </si>
  <si>
    <t>Rijkswaterstaat</t>
  </si>
  <si>
    <t>DFS data Scheldt Estuary</t>
  </si>
  <si>
    <t>BTS and IBTS data</t>
  </si>
  <si>
    <t>all rays, skates, sharks</t>
  </si>
  <si>
    <t xml:space="preserve">Scyliorhinus canicula </t>
  </si>
  <si>
    <t>IBPnew</t>
  </si>
  <si>
    <t>WKPELA</t>
  </si>
  <si>
    <t>selected species/metiers</t>
  </si>
  <si>
    <t>6 months</t>
  </si>
  <si>
    <t>2 hours</t>
  </si>
  <si>
    <t>n.r.</t>
  </si>
  <si>
    <t>NS&amp;EA</t>
  </si>
  <si>
    <t>NA</t>
  </si>
  <si>
    <t>requested species</t>
  </si>
  <si>
    <t>NIOZ</t>
  </si>
  <si>
    <t>IV (part)</t>
  </si>
  <si>
    <t>Ministry EZ</t>
  </si>
  <si>
    <t>selection of metiers</t>
  </si>
  <si>
    <t>Poseidon</t>
  </si>
  <si>
    <t>bottom gears</t>
  </si>
  <si>
    <t>Hornsea area</t>
  </si>
  <si>
    <t>Natural Power</t>
  </si>
  <si>
    <t>herring larvae</t>
  </si>
  <si>
    <t>Agonus cataphractus</t>
  </si>
  <si>
    <t>Alosa fallax</t>
  </si>
  <si>
    <t>Amblyraja radiata</t>
  </si>
  <si>
    <t>Ammodytes sp.</t>
  </si>
  <si>
    <t>Ammodytes tobianus</t>
  </si>
  <si>
    <t>Argentina</t>
  </si>
  <si>
    <t>Arnoglossus laterna</t>
  </si>
  <si>
    <t>Buglossidium luteum</t>
  </si>
  <si>
    <t>Callionymus lyra</t>
  </si>
  <si>
    <t>Callionymus reticulatus</t>
  </si>
  <si>
    <t>Cephalopoda</t>
  </si>
  <si>
    <t>Ciliata mustela</t>
  </si>
  <si>
    <t>Echiichthys vipera</t>
  </si>
  <si>
    <t>Enchelyopus cimbrius</t>
  </si>
  <si>
    <t>Entelurus aequoraeus</t>
  </si>
  <si>
    <t>OTB_DEF_&gt;120</t>
  </si>
  <si>
    <t>Hyperoplus lanceolatus</t>
  </si>
  <si>
    <t>Leucoraja naevus</t>
  </si>
  <si>
    <t>Liparis liparis</t>
  </si>
  <si>
    <t>Loligo forbesi</t>
  </si>
  <si>
    <t>Loligo subulata</t>
  </si>
  <si>
    <t>Lumpenus lampretaeformis</t>
  </si>
  <si>
    <t>Myoxocephalus scorpius</t>
  </si>
  <si>
    <t>Pomatoschistus minutus</t>
  </si>
  <si>
    <t>Pomatoschistus sp.</t>
  </si>
  <si>
    <t>Raja sp.</t>
  </si>
  <si>
    <t>Rossia macrosoma</t>
  </si>
  <si>
    <t>Scophthalmus maximus</t>
  </si>
  <si>
    <t>Sepia sp.</t>
  </si>
  <si>
    <t>Syngnathus acus</t>
  </si>
  <si>
    <t>Taurulus bubalis</t>
  </si>
  <si>
    <t>Trisopterus luscus</t>
  </si>
  <si>
    <t>Trisopterus minutus</t>
  </si>
  <si>
    <t>Zeugopterus norvegicus</t>
  </si>
  <si>
    <t>OTB_DEF_100_119</t>
  </si>
  <si>
    <t>OTB_DEF_&gt;=120</t>
  </si>
  <si>
    <t>OTB_DEF_70_99</t>
  </si>
  <si>
    <t>OTB_MCD_70_99</t>
  </si>
  <si>
    <t>Baltic Sea, North Sea and Eastern Arctic and North Atlantic</t>
  </si>
  <si>
    <t>Beam trawlers 12-18m*</t>
  </si>
  <si>
    <t>Beam trawlers 18-24m</t>
  </si>
  <si>
    <t>Beam trawlers 24-40m</t>
  </si>
  <si>
    <t>Beam trawlers 40- m</t>
  </si>
  <si>
    <t>Demersal trawls and seines 18-24m</t>
  </si>
  <si>
    <t>Dredges 0-10m*</t>
  </si>
  <si>
    <t>Inactive vessels 0-10m*</t>
  </si>
  <si>
    <t>Inactive vessels 12-18m</t>
  </si>
  <si>
    <t>Inactive vessels 18-24m</t>
  </si>
  <si>
    <t>Inactive vessels 24-40m*</t>
  </si>
  <si>
    <t>Passive gears 0-10m*</t>
  </si>
  <si>
    <t>Pelagic trawls and seiners 40- m</t>
  </si>
  <si>
    <t>Beam trawlers 12-18m</t>
  </si>
  <si>
    <t>Beam trawlers 0-10m</t>
  </si>
  <si>
    <t>Pelagic trawls and seiners 10-12m</t>
  </si>
  <si>
    <t>Pelagic trawls and seiners 12-18m</t>
  </si>
  <si>
    <t>Polyvalent active gears 0-10m</t>
  </si>
  <si>
    <t>Polyvalent active gears 10-12m</t>
  </si>
  <si>
    <t>Polyvalent active gears 24-40m</t>
  </si>
  <si>
    <t>Passive gears 0-10m</t>
  </si>
  <si>
    <t>Passive gears 10-12m</t>
  </si>
  <si>
    <t>Passive gears 12-18m</t>
  </si>
  <si>
    <t>Passive gears 18-24m</t>
  </si>
  <si>
    <t>Passive gears 24-40m</t>
  </si>
  <si>
    <t>Polyvalent passsive gears 0-10m</t>
  </si>
  <si>
    <t>Polyvalent passsive gears 18-24m</t>
  </si>
  <si>
    <t>Inactive vessels 0-10m</t>
  </si>
  <si>
    <t>Inactive vessels 10-12m</t>
  </si>
  <si>
    <t>Inactive vessels 24-40m</t>
  </si>
  <si>
    <t>Inactive vessels 40- m</t>
  </si>
  <si>
    <t>Beam trawlers</t>
  </si>
  <si>
    <t>12-18m</t>
  </si>
  <si>
    <t>Gross value of landings</t>
  </si>
  <si>
    <t>18-24m</t>
  </si>
  <si>
    <t>24-40m</t>
  </si>
  <si>
    <t>40- m</t>
  </si>
  <si>
    <t>questionnaire</t>
  </si>
  <si>
    <t>Demersal trawls and seines</t>
  </si>
  <si>
    <t>0-10m</t>
  </si>
  <si>
    <t>Dredges</t>
  </si>
  <si>
    <t>Passive gears</t>
  </si>
  <si>
    <t>(a) capital value, capital costs and transversal variables should not be reported in this table.  Transversal variables have to be reported only in table III_F_1</t>
  </si>
  <si>
    <t>(b) MS should specify the segments for which a specific sampling strategy has been used. CV, achieved sample rate and response rate have to be reported for each segment and each variable</t>
  </si>
  <si>
    <t>(d) only in case of Non Probability Sampling, measures of variability other than CV could be provided and explained in the text</t>
  </si>
  <si>
    <t>adjusted according to revised guidelines</t>
  </si>
  <si>
    <t>AR Year</t>
  </si>
  <si>
    <t>Variable group (a)</t>
  </si>
  <si>
    <t>Fleet segments vessels (b)</t>
  </si>
  <si>
    <t>Fleet segments vessels lenght classes (b)</t>
  </si>
  <si>
    <t>Type of data collection scheme (c)</t>
  </si>
  <si>
    <t xml:space="preserve">Achieved sample rate </t>
  </si>
  <si>
    <t xml:space="preserve">Response rate </t>
  </si>
  <si>
    <t xml:space="preserve">CV </t>
  </si>
  <si>
    <t>Other variability indicators (d)</t>
  </si>
  <si>
    <t>Fleet segments (a)</t>
  </si>
  <si>
    <t>Type of data collection scheme (b)</t>
  </si>
  <si>
    <t>Achieved sample rate (c )</t>
  </si>
  <si>
    <t>Response rate (c )</t>
  </si>
  <si>
    <t>CV (c )</t>
  </si>
  <si>
    <t>Salmon (a)</t>
  </si>
  <si>
    <t>Eel (b)</t>
  </si>
  <si>
    <t>Sea bass and Sea Bream (c)</t>
  </si>
  <si>
    <t>Other marine fish (d)</t>
  </si>
  <si>
    <t xml:space="preserve">  Tuna (e)</t>
  </si>
  <si>
    <t xml:space="preserve">       Haddock (f)</t>
  </si>
  <si>
    <t xml:space="preserve">    Turbot (g)</t>
  </si>
  <si>
    <t xml:space="preserve"> Cod (h)</t>
  </si>
  <si>
    <t>Mussel (i)</t>
  </si>
  <si>
    <t>Oyster (j)</t>
  </si>
  <si>
    <t>Clam (k)</t>
  </si>
  <si>
    <t>Other shellfish (l)</t>
  </si>
  <si>
    <t>Fresh water fish (m)</t>
  </si>
  <si>
    <t xml:space="preserve"> Trout (n)</t>
  </si>
  <si>
    <t>Carp (o)</t>
  </si>
  <si>
    <t>(a) Species to be specified</t>
  </si>
  <si>
    <t>(b) Anguila anguilla</t>
  </si>
  <si>
    <t>(c) Dicentrarchus labrax and Sparus aurata</t>
  </si>
  <si>
    <t>(d) This row contains all other not listed marine species</t>
  </si>
  <si>
    <t>(e) Species to be specified</t>
  </si>
  <si>
    <t>(f) Melanogrammus aeglefinus</t>
  </si>
  <si>
    <t>(g) Psetta maxima</t>
  </si>
  <si>
    <t>(h) Gadus morhua</t>
  </si>
  <si>
    <t>(i) Species to be specified</t>
  </si>
  <si>
    <t>(j) Species to be specified</t>
  </si>
  <si>
    <t>(k) Species to be specified</t>
  </si>
  <si>
    <t>(l) Species to be specified</t>
  </si>
  <si>
    <t>(m) This row contains all other not listed fresh water species</t>
  </si>
  <si>
    <t>(n) Species to be specified</t>
  </si>
  <si>
    <t>(o) Species to be specified</t>
  </si>
  <si>
    <t xml:space="preserve">(b) planned sample can be modified based on updated information on the total population </t>
  </si>
  <si>
    <t>Achieved sample rate</t>
  </si>
  <si>
    <t>Response rate</t>
  </si>
  <si>
    <t>Other variability indicators (c )</t>
  </si>
  <si>
    <t>Segments (b)</t>
  </si>
  <si>
    <t>Companies 50-249</t>
  </si>
  <si>
    <t>companies 50-249</t>
  </si>
  <si>
    <t>all firms</t>
  </si>
  <si>
    <t>see footnote</t>
  </si>
  <si>
    <t xml:space="preserve">STECF EWG 12-13: Data on aquaculture delivered for alle firms and all areas. No option to indicate this in table. </t>
  </si>
  <si>
    <t>STECF-EWG12-03 AER fleet part 1</t>
  </si>
  <si>
    <t>STECF-EWG12-13 Economics - Aquaculture</t>
  </si>
  <si>
    <t>Argentines spp</t>
  </si>
  <si>
    <t>Multilateral agreement</t>
  </si>
  <si>
    <t>Achieved length sampling from the discards</t>
  </si>
  <si>
    <t>Achieved no of fish measured at a national level</t>
  </si>
  <si>
    <t>from Morocco to Guinea Bissau</t>
  </si>
  <si>
    <t>Enterprises</t>
  </si>
  <si>
    <t>10-12m</t>
  </si>
  <si>
    <t>Drift nets and fixed nets</t>
  </si>
  <si>
    <t>Pelagic trawls and seines</t>
  </si>
  <si>
    <t>40 m -</t>
  </si>
  <si>
    <t>Polyvalent active gears</t>
  </si>
  <si>
    <t>0-12m</t>
  </si>
  <si>
    <t>Polyvalent passsive gears</t>
  </si>
  <si>
    <t>too few samples</t>
  </si>
  <si>
    <t xml:space="preserve">Given the low number of samples compared to the number of individuals and mainly due to mixed sampling strategies. No single CV can be estimated. No end-user is requesting the data. However, efforts shall be made to correct the sampling strategies in order to be able to estimate CVs properly. </t>
  </si>
  <si>
    <t>N/A1</t>
  </si>
  <si>
    <t>N/A2</t>
  </si>
  <si>
    <t xml:space="preserve">N/A2: </t>
  </si>
  <si>
    <t>N/A1:</t>
  </si>
  <si>
    <t xml:space="preserve">Sampling is not directed to estimate discard volumes on species by species basis, rather numbers. Hence no CV on the volume can be estimated.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</si>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</sst>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0.0%"/>
    <numFmt numFmtId="165" formatCode="_-* #,##0.00\ &quot;€&quot;_-;\-* #,##0.00\ &quot;€&quot;_-;_-* &quot;-&quot;??\ &quot;€&quot;_-;_-@_-"/>
    <numFmt numFmtId="166" formatCode="_-* #,##0.00\ _€_-;\-* #,##0.00\ _€_-;_-* \-??\ _€_-;_-@_-"/>
    <numFmt numFmtId="167" formatCode="_-* #,##0.00\ _€_-;\-* #,##0.00\ _€_-;_-* &quot;-&quot;??\ _€_-;_-@_-"/>
    <numFmt numFmtId="168" formatCode="dd\-mmm\-yyyy"/>
  </numFmts>
  <fonts count="90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color indexed="62"/>
      <name val="Arial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1"/>
      <color indexed="20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sz val="10"/>
      <color indexed="2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2"/>
      <name val="Antique Olive"/>
      <family val="2"/>
    </font>
    <font>
      <b/>
      <sz val="11"/>
      <name val="Antique Olive"/>
      <family val="2"/>
    </font>
    <font>
      <b/>
      <sz val="10"/>
      <name val="Arial"/>
      <family val="2"/>
    </font>
    <font>
      <sz val="10"/>
      <color indexed="23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indexed="19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4"/>
      <name val="Arial"/>
      <family val="2"/>
    </font>
    <font>
      <b/>
      <sz val="10"/>
      <color indexed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vertAlign val="superscript"/>
      <sz val="10"/>
      <name val="Arial"/>
      <family val="2"/>
    </font>
    <font>
      <b/>
      <sz val="12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FF0000"/>
      <name val="Arial"/>
      <family val="2"/>
    </font>
    <font>
      <i/>
      <sz val="10"/>
      <name val="Times New Roman"/>
      <family val="1"/>
    </font>
    <font>
      <sz val="10"/>
      <name val="Times New Roman"/>
      <family val="1"/>
    </font>
    <font>
      <b/>
      <sz val="14"/>
      <color rgb="FFFF000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  <charset val="186"/>
    </font>
    <font>
      <sz val="10"/>
      <color rgb="FF00000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24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4"/>
        <bgColor indexed="19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E6E6E6"/>
        <bgColor indexed="64"/>
      </patternFill>
    </fill>
    <fill>
      <patternFill patternType="solid">
        <fgColor theme="4" tint="0.79998168889431442"/>
        <bgColor indexed="4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2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indexed="51"/>
        <bgColor indexed="34"/>
      </patternFill>
    </fill>
    <fill>
      <patternFill patternType="solid">
        <fgColor indexed="52"/>
        <bgColor indexed="50"/>
      </patternFill>
    </fill>
    <fill>
      <patternFill patternType="solid">
        <fgColor indexed="53"/>
        <bgColor indexed="50"/>
      </patternFill>
    </fill>
    <fill>
      <patternFill patternType="solid">
        <fgColor indexed="24"/>
        <bgColor theme="0" tint="-0.14996795556505021"/>
      </patternFill>
    </fill>
    <fill>
      <patternFill patternType="solid">
        <fgColor theme="0" tint="-4.9989318521683403E-2"/>
        <bgColor indexed="41"/>
      </patternFill>
    </fill>
    <fill>
      <patternFill patternType="solid">
        <fgColor theme="0"/>
        <bgColor indexed="41"/>
      </patternFill>
    </fill>
    <fill>
      <patternFill patternType="solid">
        <fgColor theme="0" tint="-0.14999847407452621"/>
        <bgColor indexed="4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6E6E6"/>
        <bgColor indexed="41"/>
      </patternFill>
    </fill>
  </fills>
  <borders count="15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 diagonalUp="1" diagonalDown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rgb="FF000000"/>
      </right>
      <top/>
      <bottom style="thin">
        <color indexed="8"/>
      </bottom>
      <diagonal/>
    </border>
    <border>
      <left/>
      <right style="thin">
        <color rgb="FF000000"/>
      </right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indexed="8"/>
      </bottom>
      <diagonal/>
    </border>
    <border>
      <left/>
      <right style="thin">
        <color indexed="8"/>
      </right>
      <top style="thin">
        <color rgb="FF000000"/>
      </top>
      <bottom style="thin">
        <color indexed="8"/>
      </bottom>
      <diagonal/>
    </border>
  </borders>
  <cellStyleXfs count="3769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10" fillId="16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7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3" borderId="0" applyNumberFormat="0" applyBorder="0" applyAlignment="0" applyProtection="0"/>
    <xf numFmtId="0" fontId="12" fillId="14" borderId="1" applyNumberFormat="0" applyAlignment="0" applyProtection="0"/>
    <xf numFmtId="0" fontId="13" fillId="14" borderId="2" applyNumberFormat="0" applyAlignment="0" applyProtection="0"/>
    <xf numFmtId="0" fontId="14" fillId="4" borderId="0" applyNumberFormat="0" applyBorder="0" applyAlignment="0" applyProtection="0"/>
    <xf numFmtId="0" fontId="15" fillId="8" borderId="2" applyNumberFormat="0" applyAlignment="0" applyProtection="0"/>
    <xf numFmtId="0" fontId="16" fillId="24" borderId="3" applyNumberFormat="0" applyAlignment="0" applyProtection="0"/>
    <xf numFmtId="0" fontId="17" fillId="0" borderId="4" applyNumberFormat="0" applyFill="0" applyAlignment="0" applyProtection="0"/>
    <xf numFmtId="0" fontId="18" fillId="7" borderId="2" applyNumberFormat="0" applyAlignment="0" applyProtection="0"/>
    <xf numFmtId="0" fontId="19" fillId="0" borderId="0" applyNumberFormat="0" applyFill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18" borderId="0" applyNumberFormat="0" applyBorder="0" applyAlignment="0" applyProtection="0"/>
    <xf numFmtId="0" fontId="11" fillId="23" borderId="0" applyNumberFormat="0" applyBorder="0" applyAlignment="0" applyProtection="0"/>
    <xf numFmtId="0" fontId="20" fillId="7" borderId="2" applyNumberFormat="0" applyAlignment="0" applyProtection="0"/>
    <xf numFmtId="0" fontId="21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55" fillId="0" borderId="0"/>
    <xf numFmtId="0" fontId="23" fillId="4" borderId="0" applyNumberFormat="0" applyBorder="0" applyAlignment="0" applyProtection="0"/>
    <xf numFmtId="0" fontId="24" fillId="3" borderId="0" applyNumberFormat="0" applyBorder="0" applyAlignment="0" applyProtection="0"/>
    <xf numFmtId="0" fontId="25" fillId="15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9" borderId="9" applyNumberFormat="0" applyAlignment="0" applyProtection="0"/>
    <xf numFmtId="0" fontId="55" fillId="9" borderId="9" applyNumberFormat="0" applyAlignment="0" applyProtection="0"/>
    <xf numFmtId="0" fontId="26" fillId="8" borderId="1" applyNumberFormat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6" applyNumberFormat="0" applyFill="0" applyAlignment="0" applyProtection="0"/>
    <xf numFmtId="0" fontId="32" fillId="0" borderId="7" applyNumberFormat="0" applyFill="0" applyAlignment="0" applyProtection="0"/>
    <xf numFmtId="0" fontId="19" fillId="0" borderId="8" applyNumberFormat="0" applyFill="0" applyAlignment="0" applyProtection="0"/>
    <xf numFmtId="0" fontId="33" fillId="0" borderId="10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6" fillId="0" borderId="7" applyNumberFormat="0" applyFill="0" applyAlignment="0" applyProtection="0"/>
    <xf numFmtId="0" fontId="37" fillId="0" borderId="12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4" applyNumberFormat="0" applyFill="0" applyAlignment="0" applyProtection="0"/>
    <xf numFmtId="0" fontId="39" fillId="0" borderId="0" applyNumberFormat="0" applyFill="0" applyBorder="0" applyAlignment="0" applyProtection="0"/>
    <xf numFmtId="0" fontId="40" fillId="24" borderId="3" applyNumberFormat="0" applyAlignment="0" applyProtection="0"/>
    <xf numFmtId="0" fontId="7" fillId="0" borderId="0"/>
    <xf numFmtId="0" fontId="7" fillId="0" borderId="0"/>
    <xf numFmtId="0" fontId="68" fillId="0" borderId="0" applyNumberFormat="0" applyFill="0" applyBorder="0" applyAlignment="0" applyProtection="0"/>
    <xf numFmtId="0" fontId="69" fillId="0" borderId="134" applyNumberFormat="0" applyFill="0" applyAlignment="0" applyProtection="0"/>
    <xf numFmtId="0" fontId="70" fillId="0" borderId="135" applyNumberFormat="0" applyFill="0" applyAlignment="0" applyProtection="0"/>
    <xf numFmtId="0" fontId="71" fillId="0" borderId="136" applyNumberFormat="0" applyFill="0" applyAlignment="0" applyProtection="0"/>
    <xf numFmtId="0" fontId="71" fillId="0" borderId="0" applyNumberFormat="0" applyFill="0" applyBorder="0" applyAlignment="0" applyProtection="0"/>
    <xf numFmtId="0" fontId="72" fillId="36" borderId="0" applyNumberFormat="0" applyBorder="0" applyAlignment="0" applyProtection="0"/>
    <xf numFmtId="0" fontId="73" fillId="37" borderId="0" applyNumberFormat="0" applyBorder="0" applyAlignment="0" applyProtection="0"/>
    <xf numFmtId="0" fontId="74" fillId="38" borderId="137" applyNumberFormat="0" applyAlignment="0" applyProtection="0"/>
    <xf numFmtId="0" fontId="75" fillId="39" borderId="138" applyNumberFormat="0" applyAlignment="0" applyProtection="0"/>
    <xf numFmtId="0" fontId="76" fillId="39" borderId="137" applyNumberFormat="0" applyAlignment="0" applyProtection="0"/>
    <xf numFmtId="0" fontId="77" fillId="0" borderId="139" applyNumberFormat="0" applyFill="0" applyAlignment="0" applyProtection="0"/>
    <xf numFmtId="0" fontId="78" fillId="40" borderId="140" applyNumberFormat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42" borderId="0" applyNumberFormat="0" applyBorder="0" applyAlignment="0" applyProtection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81" fillId="45" borderId="0" applyNumberFormat="0" applyBorder="0" applyAlignment="0" applyProtection="0"/>
    <xf numFmtId="0" fontId="81" fillId="46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81" fillId="49" borderId="0" applyNumberFormat="0" applyBorder="0" applyAlignment="0" applyProtection="0"/>
    <xf numFmtId="0" fontId="81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81" fillId="53" borderId="0" applyNumberFormat="0" applyBorder="0" applyAlignment="0" applyProtection="0"/>
    <xf numFmtId="0" fontId="81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81" fillId="57" borderId="0" applyNumberFormat="0" applyBorder="0" applyAlignment="0" applyProtection="0"/>
    <xf numFmtId="0" fontId="81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81" fillId="61" borderId="0" applyNumberFormat="0" applyBorder="0" applyAlignment="0" applyProtection="0"/>
    <xf numFmtId="0" fontId="81" fillId="62" borderId="0" applyNumberFormat="0" applyBorder="0" applyAlignment="0" applyProtection="0"/>
    <xf numFmtId="0" fontId="6" fillId="63" borderId="0" applyNumberFormat="0" applyBorder="0" applyAlignment="0" applyProtection="0"/>
    <xf numFmtId="0" fontId="6" fillId="64" borderId="0" applyNumberFormat="0" applyBorder="0" applyAlignment="0" applyProtection="0"/>
    <xf numFmtId="0" fontId="81" fillId="65" borderId="0" applyNumberFormat="0" applyBorder="0" applyAlignment="0" applyProtection="0"/>
    <xf numFmtId="0" fontId="7" fillId="0" borderId="0"/>
    <xf numFmtId="0" fontId="7" fillId="9" borderId="9" applyNumberFormat="0" applyAlignment="0" applyProtection="0"/>
    <xf numFmtId="0" fontId="7" fillId="9" borderId="9" applyNumberFormat="0" applyAlignment="0" applyProtection="0"/>
    <xf numFmtId="166" fontId="7" fillId="0" borderId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ill="0" applyBorder="0" applyAlignment="0" applyProtection="0"/>
    <xf numFmtId="9" fontId="7" fillId="0" borderId="0" applyFill="0" applyBorder="0" applyAlignment="0" applyProtection="0"/>
    <xf numFmtId="0" fontId="6" fillId="0" borderId="0"/>
    <xf numFmtId="166" fontId="7" fillId="0" borderId="0" applyFill="0" applyBorder="0" applyAlignment="0" applyProtection="0"/>
    <xf numFmtId="0" fontId="7" fillId="9" borderId="9" applyNumberFormat="0" applyAlignment="0" applyProtection="0"/>
    <xf numFmtId="0" fontId="7" fillId="9" borderId="9" applyNumberFormat="0" applyAlignment="0" applyProtection="0"/>
    <xf numFmtId="0" fontId="6" fillId="0" borderId="0"/>
    <xf numFmtId="0" fontId="82" fillId="0" borderId="0"/>
    <xf numFmtId="0" fontId="6" fillId="0" borderId="0"/>
    <xf numFmtId="0" fontId="83" fillId="66" borderId="0" applyNumberFormat="0" applyBorder="0" applyAlignment="0" applyProtection="0"/>
    <xf numFmtId="0" fontId="6" fillId="41" borderId="141" applyNumberFormat="0" applyFont="0" applyAlignment="0" applyProtection="0"/>
    <xf numFmtId="0" fontId="84" fillId="0" borderId="142" applyNumberFormat="0" applyFill="0" applyAlignment="0" applyProtection="0"/>
    <xf numFmtId="165" fontId="7" fillId="0" borderId="0" applyFont="0" applyFill="0" applyBorder="0" applyAlignment="0" applyProtection="0"/>
    <xf numFmtId="0" fontId="7" fillId="0" borderId="0"/>
    <xf numFmtId="9" fontId="7" fillId="0" borderId="0" applyFill="0" applyBorder="0" applyAlignment="0" applyProtection="0"/>
    <xf numFmtId="0" fontId="6" fillId="0" borderId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" fillId="63" borderId="0" applyNumberFormat="0" applyBorder="0" applyAlignment="0" applyProtection="0"/>
    <xf numFmtId="0" fontId="6" fillId="6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141" applyNumberFormat="0" applyFont="0" applyAlignment="0" applyProtection="0"/>
    <xf numFmtId="0" fontId="6" fillId="0" borderId="0"/>
    <xf numFmtId="0" fontId="7" fillId="0" borderId="0"/>
    <xf numFmtId="0" fontId="7" fillId="0" borderId="0"/>
    <xf numFmtId="0" fontId="7" fillId="0" borderId="0"/>
    <xf numFmtId="0" fontId="7" fillId="9" borderId="9" applyNumberFormat="0" applyAlignment="0" applyProtection="0"/>
    <xf numFmtId="0" fontId="7" fillId="9" borderId="9" applyNumberFormat="0" applyAlignment="0" applyProtection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" fillId="63" borderId="0" applyNumberFormat="0" applyBorder="0" applyAlignment="0" applyProtection="0"/>
    <xf numFmtId="0" fontId="6" fillId="64" borderId="0" applyNumberFormat="0" applyBorder="0" applyAlignment="0" applyProtection="0"/>
    <xf numFmtId="166" fontId="7" fillId="0" borderId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ill="0" applyBorder="0" applyAlignment="0" applyProtection="0"/>
    <xf numFmtId="9" fontId="7" fillId="0" borderId="0" applyFill="0" applyBorder="0" applyAlignment="0" applyProtection="0"/>
    <xf numFmtId="0" fontId="6" fillId="0" borderId="0"/>
    <xf numFmtId="166" fontId="7" fillId="0" borderId="0" applyFill="0" applyBorder="0" applyAlignment="0" applyProtection="0"/>
    <xf numFmtId="0" fontId="7" fillId="0" borderId="0"/>
    <xf numFmtId="0" fontId="7" fillId="0" borderId="0"/>
    <xf numFmtId="0" fontId="7" fillId="9" borderId="9" applyNumberFormat="0" applyAlignment="0" applyProtection="0"/>
    <xf numFmtId="0" fontId="7" fillId="9" borderId="9" applyNumberFormat="0" applyAlignment="0" applyProtection="0"/>
    <xf numFmtId="0" fontId="6" fillId="0" borderId="0"/>
    <xf numFmtId="0" fontId="6" fillId="0" borderId="0"/>
    <xf numFmtId="0" fontId="6" fillId="41" borderId="141" applyNumberFormat="0" applyFont="0" applyAlignment="0" applyProtection="0"/>
    <xf numFmtId="165" fontId="7" fillId="0" borderId="0" applyFont="0" applyFill="0" applyBorder="0" applyAlignment="0" applyProtection="0"/>
    <xf numFmtId="0" fontId="7" fillId="0" borderId="0"/>
    <xf numFmtId="9" fontId="7" fillId="0" borderId="0" applyFill="0" applyBorder="0" applyAlignment="0" applyProtection="0"/>
    <xf numFmtId="0" fontId="6" fillId="0" borderId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" fillId="63" borderId="0" applyNumberFormat="0" applyBorder="0" applyAlignment="0" applyProtection="0"/>
    <xf numFmtId="0" fontId="6" fillId="6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141" applyNumberFormat="0" applyFont="0" applyAlignment="0" applyProtection="0"/>
    <xf numFmtId="0" fontId="6" fillId="0" borderId="0"/>
    <xf numFmtId="0" fontId="7" fillId="0" borderId="0"/>
    <xf numFmtId="9" fontId="7" fillId="0" borderId="0" applyFill="0" applyBorder="0" applyAlignment="0" applyProtection="0"/>
    <xf numFmtId="0" fontId="8" fillId="67" borderId="0" applyNumberFormat="0" applyBorder="0" applyAlignment="0" applyProtection="0"/>
    <xf numFmtId="0" fontId="10" fillId="68" borderId="0" applyNumberFormat="0" applyBorder="0" applyAlignment="0" applyProtection="0"/>
    <xf numFmtId="0" fontId="10" fillId="69" borderId="0" applyNumberFormat="0" applyBorder="0" applyAlignment="0" applyProtection="0"/>
    <xf numFmtId="0" fontId="11" fillId="69" borderId="0" applyNumberFormat="0" applyBorder="0" applyAlignment="0" applyProtection="0"/>
    <xf numFmtId="167" fontId="7" fillId="0" borderId="0" applyFill="0" applyBorder="0" applyAlignment="0" applyProtection="0"/>
    <xf numFmtId="0" fontId="25" fillId="15" borderId="0" applyNumberFormat="0" applyBorder="0" applyAlignment="0" applyProtection="0"/>
    <xf numFmtId="0" fontId="33" fillId="0" borderId="10" applyNumberFormat="0" applyFill="0" applyAlignment="0" applyProtection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" fillId="63" borderId="0" applyNumberFormat="0" applyBorder="0" applyAlignment="0" applyProtection="0"/>
    <xf numFmtId="0" fontId="6" fillId="6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141" applyNumberFormat="0" applyFont="0" applyAlignment="0" applyProtection="0"/>
    <xf numFmtId="0" fontId="6" fillId="0" borderId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" fillId="63" borderId="0" applyNumberFormat="0" applyBorder="0" applyAlignment="0" applyProtection="0"/>
    <xf numFmtId="0" fontId="6" fillId="6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141" applyNumberFormat="0" applyFont="0" applyAlignment="0" applyProtection="0"/>
    <xf numFmtId="0" fontId="6" fillId="0" borderId="0"/>
    <xf numFmtId="0" fontId="6" fillId="0" borderId="0"/>
    <xf numFmtId="43" fontId="7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82" fillId="0" borderId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" fillId="63" borderId="0" applyNumberFormat="0" applyBorder="0" applyAlignment="0" applyProtection="0"/>
    <xf numFmtId="0" fontId="6" fillId="64" borderId="0" applyNumberFormat="0" applyBorder="0" applyAlignment="0" applyProtection="0"/>
    <xf numFmtId="0" fontId="6" fillId="0" borderId="0"/>
    <xf numFmtId="0" fontId="6" fillId="41" borderId="141" applyNumberFormat="0" applyFont="0" applyAlignment="0" applyProtection="0"/>
    <xf numFmtId="0" fontId="6" fillId="0" borderId="0"/>
    <xf numFmtId="0" fontId="5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5" borderId="0" applyNumberFormat="0" applyBorder="0" applyAlignment="0" applyProtection="0"/>
    <xf numFmtId="0" fontId="5" fillId="56" borderId="0" applyNumberFormat="0" applyBorder="0" applyAlignment="0" applyProtection="0"/>
    <xf numFmtId="0" fontId="5" fillId="59" borderId="0" applyNumberFormat="0" applyBorder="0" applyAlignment="0" applyProtection="0"/>
    <xf numFmtId="0" fontId="5" fillId="60" borderId="0" applyNumberFormat="0" applyBorder="0" applyAlignment="0" applyProtection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141" applyNumberFormat="0" applyFont="0" applyAlignment="0" applyProtection="0"/>
    <xf numFmtId="0" fontId="5" fillId="0" borderId="0"/>
    <xf numFmtId="0" fontId="5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5" borderId="0" applyNumberFormat="0" applyBorder="0" applyAlignment="0" applyProtection="0"/>
    <xf numFmtId="0" fontId="5" fillId="56" borderId="0" applyNumberFormat="0" applyBorder="0" applyAlignment="0" applyProtection="0"/>
    <xf numFmtId="0" fontId="5" fillId="59" borderId="0" applyNumberFormat="0" applyBorder="0" applyAlignment="0" applyProtection="0"/>
    <xf numFmtId="0" fontId="5" fillId="60" borderId="0" applyNumberFormat="0" applyBorder="0" applyAlignment="0" applyProtection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141" applyNumberFormat="0" applyFont="0" applyAlignment="0" applyProtection="0"/>
    <xf numFmtId="0" fontId="5" fillId="0" borderId="0"/>
    <xf numFmtId="0" fontId="5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5" borderId="0" applyNumberFormat="0" applyBorder="0" applyAlignment="0" applyProtection="0"/>
    <xf numFmtId="0" fontId="5" fillId="56" borderId="0" applyNumberFormat="0" applyBorder="0" applyAlignment="0" applyProtection="0"/>
    <xf numFmtId="0" fontId="5" fillId="59" borderId="0" applyNumberFormat="0" applyBorder="0" applyAlignment="0" applyProtection="0"/>
    <xf numFmtId="0" fontId="5" fillId="60" borderId="0" applyNumberFormat="0" applyBorder="0" applyAlignment="0" applyProtection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141" applyNumberFormat="0" applyFont="0" applyAlignment="0" applyProtection="0"/>
    <xf numFmtId="0" fontId="5" fillId="0" borderId="0"/>
    <xf numFmtId="0" fontId="5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5" borderId="0" applyNumberFormat="0" applyBorder="0" applyAlignment="0" applyProtection="0"/>
    <xf numFmtId="0" fontId="5" fillId="56" borderId="0" applyNumberFormat="0" applyBorder="0" applyAlignment="0" applyProtection="0"/>
    <xf numFmtId="0" fontId="5" fillId="59" borderId="0" applyNumberFormat="0" applyBorder="0" applyAlignment="0" applyProtection="0"/>
    <xf numFmtId="0" fontId="5" fillId="60" borderId="0" applyNumberFormat="0" applyBorder="0" applyAlignment="0" applyProtection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141" applyNumberFormat="0" applyFont="0" applyAlignment="0" applyProtection="0"/>
    <xf numFmtId="0" fontId="5" fillId="0" borderId="0"/>
    <xf numFmtId="0" fontId="5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5" borderId="0" applyNumberFormat="0" applyBorder="0" applyAlignment="0" applyProtection="0"/>
    <xf numFmtId="0" fontId="5" fillId="56" borderId="0" applyNumberFormat="0" applyBorder="0" applyAlignment="0" applyProtection="0"/>
    <xf numFmtId="0" fontId="5" fillId="59" borderId="0" applyNumberFormat="0" applyBorder="0" applyAlignment="0" applyProtection="0"/>
    <xf numFmtId="0" fontId="5" fillId="60" borderId="0" applyNumberFormat="0" applyBorder="0" applyAlignment="0" applyProtection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141" applyNumberFormat="0" applyFont="0" applyAlignment="0" applyProtection="0"/>
    <xf numFmtId="0" fontId="5" fillId="0" borderId="0"/>
    <xf numFmtId="0" fontId="5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5" borderId="0" applyNumberFormat="0" applyBorder="0" applyAlignment="0" applyProtection="0"/>
    <xf numFmtId="0" fontId="5" fillId="56" borderId="0" applyNumberFormat="0" applyBorder="0" applyAlignment="0" applyProtection="0"/>
    <xf numFmtId="0" fontId="5" fillId="59" borderId="0" applyNumberFormat="0" applyBorder="0" applyAlignment="0" applyProtection="0"/>
    <xf numFmtId="0" fontId="5" fillId="60" borderId="0" applyNumberFormat="0" applyBorder="0" applyAlignment="0" applyProtection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14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5" borderId="0" applyNumberFormat="0" applyBorder="0" applyAlignment="0" applyProtection="0"/>
    <xf numFmtId="0" fontId="5" fillId="56" borderId="0" applyNumberFormat="0" applyBorder="0" applyAlignment="0" applyProtection="0"/>
    <xf numFmtId="0" fontId="5" fillId="59" borderId="0" applyNumberFormat="0" applyBorder="0" applyAlignment="0" applyProtection="0"/>
    <xf numFmtId="0" fontId="5" fillId="60" borderId="0" applyNumberFormat="0" applyBorder="0" applyAlignment="0" applyProtection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0" borderId="0"/>
    <xf numFmtId="0" fontId="5" fillId="41" borderId="141" applyNumberFormat="0" applyFont="0" applyAlignment="0" applyProtection="0"/>
    <xf numFmtId="0" fontId="5" fillId="0" borderId="0"/>
    <xf numFmtId="9" fontId="7" fillId="0" borderId="0" applyFont="0" applyFill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141" applyNumberFormat="0" applyFont="0" applyAlignment="0" applyProtection="0"/>
    <xf numFmtId="0" fontId="4" fillId="0" borderId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141" applyNumberFormat="0" applyFont="0" applyAlignment="0" applyProtection="0"/>
    <xf numFmtId="0" fontId="4" fillId="0" borderId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141" applyNumberFormat="0" applyFont="0" applyAlignment="0" applyProtection="0"/>
    <xf numFmtId="0" fontId="4" fillId="0" borderId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141" applyNumberFormat="0" applyFont="0" applyAlignment="0" applyProtection="0"/>
    <xf numFmtId="0" fontId="4" fillId="0" borderId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141" applyNumberFormat="0" applyFont="0" applyAlignment="0" applyProtection="0"/>
    <xf numFmtId="0" fontId="4" fillId="0" borderId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14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0" borderId="0"/>
    <xf numFmtId="0" fontId="4" fillId="41" borderId="141" applyNumberFormat="0" applyFont="0" applyAlignment="0" applyProtection="0"/>
    <xf numFmtId="0" fontId="4" fillId="0" borderId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141" applyNumberFormat="0" applyFont="0" applyAlignment="0" applyProtection="0"/>
    <xf numFmtId="0" fontId="4" fillId="0" borderId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141" applyNumberFormat="0" applyFont="0" applyAlignment="0" applyProtection="0"/>
    <xf numFmtId="0" fontId="4" fillId="0" borderId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141" applyNumberFormat="0" applyFont="0" applyAlignment="0" applyProtection="0"/>
    <xf numFmtId="0" fontId="4" fillId="0" borderId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141" applyNumberFormat="0" applyFont="0" applyAlignment="0" applyProtection="0"/>
    <xf numFmtId="0" fontId="4" fillId="0" borderId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141" applyNumberFormat="0" applyFont="0" applyAlignment="0" applyProtection="0"/>
    <xf numFmtId="0" fontId="4" fillId="0" borderId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14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82" fillId="0" borderId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0" borderId="0"/>
    <xf numFmtId="0" fontId="4" fillId="41" borderId="141" applyNumberFormat="0" applyFont="0" applyAlignment="0" applyProtection="0"/>
    <xf numFmtId="0" fontId="4" fillId="0" borderId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5" borderId="0" applyNumberFormat="0" applyBorder="0" applyAlignment="0" applyProtection="0"/>
    <xf numFmtId="0" fontId="3" fillId="56" borderId="0" applyNumberFormat="0" applyBorder="0" applyAlignment="0" applyProtection="0"/>
    <xf numFmtId="0" fontId="3" fillId="59" borderId="0" applyNumberFormat="0" applyBorder="0" applyAlignment="0" applyProtection="0"/>
    <xf numFmtId="0" fontId="3" fillId="60" borderId="0" applyNumberFormat="0" applyBorder="0" applyAlignment="0" applyProtection="0"/>
    <xf numFmtId="0" fontId="3" fillId="63" borderId="0" applyNumberFormat="0" applyBorder="0" applyAlignment="0" applyProtection="0"/>
    <xf numFmtId="0" fontId="3" fillId="6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141" applyNumberFormat="0" applyFont="0" applyAlignment="0" applyProtection="0"/>
    <xf numFmtId="0" fontId="3" fillId="0" borderId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5" borderId="0" applyNumberFormat="0" applyBorder="0" applyAlignment="0" applyProtection="0"/>
    <xf numFmtId="0" fontId="3" fillId="56" borderId="0" applyNumberFormat="0" applyBorder="0" applyAlignment="0" applyProtection="0"/>
    <xf numFmtId="0" fontId="3" fillId="59" borderId="0" applyNumberFormat="0" applyBorder="0" applyAlignment="0" applyProtection="0"/>
    <xf numFmtId="0" fontId="3" fillId="60" borderId="0" applyNumberFormat="0" applyBorder="0" applyAlignment="0" applyProtection="0"/>
    <xf numFmtId="0" fontId="3" fillId="63" borderId="0" applyNumberFormat="0" applyBorder="0" applyAlignment="0" applyProtection="0"/>
    <xf numFmtId="0" fontId="3" fillId="6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141" applyNumberFormat="0" applyFont="0" applyAlignment="0" applyProtection="0"/>
    <xf numFmtId="0" fontId="3" fillId="0" borderId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5" borderId="0" applyNumberFormat="0" applyBorder="0" applyAlignment="0" applyProtection="0"/>
    <xf numFmtId="0" fontId="3" fillId="56" borderId="0" applyNumberFormat="0" applyBorder="0" applyAlignment="0" applyProtection="0"/>
    <xf numFmtId="0" fontId="3" fillId="59" borderId="0" applyNumberFormat="0" applyBorder="0" applyAlignment="0" applyProtection="0"/>
    <xf numFmtId="0" fontId="3" fillId="60" borderId="0" applyNumberFormat="0" applyBorder="0" applyAlignment="0" applyProtection="0"/>
    <xf numFmtId="0" fontId="3" fillId="63" borderId="0" applyNumberFormat="0" applyBorder="0" applyAlignment="0" applyProtection="0"/>
    <xf numFmtId="0" fontId="3" fillId="6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141" applyNumberFormat="0" applyFont="0" applyAlignment="0" applyProtection="0"/>
    <xf numFmtId="0" fontId="3" fillId="0" borderId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5" borderId="0" applyNumberFormat="0" applyBorder="0" applyAlignment="0" applyProtection="0"/>
    <xf numFmtId="0" fontId="3" fillId="56" borderId="0" applyNumberFormat="0" applyBorder="0" applyAlignment="0" applyProtection="0"/>
    <xf numFmtId="0" fontId="3" fillId="59" borderId="0" applyNumberFormat="0" applyBorder="0" applyAlignment="0" applyProtection="0"/>
    <xf numFmtId="0" fontId="3" fillId="60" borderId="0" applyNumberFormat="0" applyBorder="0" applyAlignment="0" applyProtection="0"/>
    <xf numFmtId="0" fontId="3" fillId="63" borderId="0" applyNumberFormat="0" applyBorder="0" applyAlignment="0" applyProtection="0"/>
    <xf numFmtId="0" fontId="3" fillId="6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141" applyNumberFormat="0" applyFont="0" applyAlignment="0" applyProtection="0"/>
    <xf numFmtId="0" fontId="3" fillId="0" borderId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5" borderId="0" applyNumberFormat="0" applyBorder="0" applyAlignment="0" applyProtection="0"/>
    <xf numFmtId="0" fontId="3" fillId="56" borderId="0" applyNumberFormat="0" applyBorder="0" applyAlignment="0" applyProtection="0"/>
    <xf numFmtId="0" fontId="3" fillId="59" borderId="0" applyNumberFormat="0" applyBorder="0" applyAlignment="0" applyProtection="0"/>
    <xf numFmtId="0" fontId="3" fillId="60" borderId="0" applyNumberFormat="0" applyBorder="0" applyAlignment="0" applyProtection="0"/>
    <xf numFmtId="0" fontId="3" fillId="63" borderId="0" applyNumberFormat="0" applyBorder="0" applyAlignment="0" applyProtection="0"/>
    <xf numFmtId="0" fontId="3" fillId="6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141" applyNumberFormat="0" applyFont="0" applyAlignment="0" applyProtection="0"/>
    <xf numFmtId="0" fontId="3" fillId="0" borderId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5" borderId="0" applyNumberFormat="0" applyBorder="0" applyAlignment="0" applyProtection="0"/>
    <xf numFmtId="0" fontId="3" fillId="56" borderId="0" applyNumberFormat="0" applyBorder="0" applyAlignment="0" applyProtection="0"/>
    <xf numFmtId="0" fontId="3" fillId="59" borderId="0" applyNumberFormat="0" applyBorder="0" applyAlignment="0" applyProtection="0"/>
    <xf numFmtId="0" fontId="3" fillId="60" borderId="0" applyNumberFormat="0" applyBorder="0" applyAlignment="0" applyProtection="0"/>
    <xf numFmtId="0" fontId="3" fillId="63" borderId="0" applyNumberFormat="0" applyBorder="0" applyAlignment="0" applyProtection="0"/>
    <xf numFmtId="0" fontId="3" fillId="6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14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5" borderId="0" applyNumberFormat="0" applyBorder="0" applyAlignment="0" applyProtection="0"/>
    <xf numFmtId="0" fontId="3" fillId="56" borderId="0" applyNumberFormat="0" applyBorder="0" applyAlignment="0" applyProtection="0"/>
    <xf numFmtId="0" fontId="3" fillId="59" borderId="0" applyNumberFormat="0" applyBorder="0" applyAlignment="0" applyProtection="0"/>
    <xf numFmtId="0" fontId="3" fillId="60" borderId="0" applyNumberFormat="0" applyBorder="0" applyAlignment="0" applyProtection="0"/>
    <xf numFmtId="0" fontId="3" fillId="63" borderId="0" applyNumberFormat="0" applyBorder="0" applyAlignment="0" applyProtection="0"/>
    <xf numFmtId="0" fontId="3" fillId="64" borderId="0" applyNumberFormat="0" applyBorder="0" applyAlignment="0" applyProtection="0"/>
    <xf numFmtId="0" fontId="3" fillId="0" borderId="0"/>
    <xf numFmtId="0" fontId="3" fillId="41" borderId="141" applyNumberFormat="0" applyFont="0" applyAlignment="0" applyProtection="0"/>
    <xf numFmtId="0" fontId="3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2" fillId="0" borderId="0"/>
    <xf numFmtId="0" fontId="2" fillId="41" borderId="141" applyNumberFormat="0" applyFont="0" applyAlignment="0" applyProtection="0"/>
    <xf numFmtId="0" fontId="2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1" borderId="14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41" borderId="141" applyNumberFormat="0" applyFont="0" applyAlignment="0" applyProtection="0"/>
    <xf numFmtId="0" fontId="1" fillId="0" borderId="0"/>
  </cellStyleXfs>
  <cellXfs count="1097">
    <xf numFmtId="0" fontId="0" fillId="0" borderId="0" xfId="0"/>
    <xf numFmtId="0" fontId="0" fillId="0" borderId="0" xfId="0" applyFont="1"/>
    <xf numFmtId="49" fontId="41" fillId="0" borderId="0" xfId="0" applyNumberFormat="1" applyFont="1" applyFill="1" applyBorder="1" applyAlignment="1">
      <alignment vertical="center"/>
    </xf>
    <xf numFmtId="49" fontId="42" fillId="0" borderId="0" xfId="0" applyNumberFormat="1" applyFont="1" applyFill="1" applyBorder="1" applyAlignment="1">
      <alignment vertical="center"/>
    </xf>
    <xf numFmtId="0" fontId="42" fillId="0" borderId="13" xfId="0" applyFont="1" applyFill="1" applyBorder="1" applyAlignment="1">
      <alignment horizontal="left" vertical="center"/>
    </xf>
    <xf numFmtId="49" fontId="42" fillId="0" borderId="13" xfId="0" applyNumberFormat="1" applyFont="1" applyFill="1" applyBorder="1" applyAlignment="1">
      <alignment vertical="center"/>
    </xf>
    <xf numFmtId="0" fontId="43" fillId="0" borderId="14" xfId="0" applyFont="1" applyFill="1" applyBorder="1" applyAlignment="1">
      <alignment horizontal="center" vertical="center" wrapText="1"/>
    </xf>
    <xf numFmtId="0" fontId="43" fillId="8" borderId="1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49" fontId="45" fillId="0" borderId="15" xfId="0" applyNumberFormat="1" applyFont="1" applyFill="1" applyBorder="1" applyAlignment="1">
      <alignment vertical="center"/>
    </xf>
    <xf numFmtId="0" fontId="0" fillId="0" borderId="16" xfId="0" applyFont="1" applyFill="1" applyBorder="1" applyAlignment="1">
      <alignment horizontal="center" vertical="center"/>
    </xf>
    <xf numFmtId="49" fontId="45" fillId="0" borderId="16" xfId="0" applyNumberFormat="1" applyFont="1" applyFill="1" applyBorder="1" applyAlignment="1">
      <alignment vertical="center"/>
    </xf>
    <xf numFmtId="49" fontId="45" fillId="0" borderId="17" xfId="0" applyNumberFormat="1" applyFont="1" applyFill="1" applyBorder="1" applyAlignment="1">
      <alignment vertical="center"/>
    </xf>
    <xf numFmtId="0" fontId="46" fillId="0" borderId="18" xfId="0" applyFont="1" applyFill="1" applyBorder="1" applyAlignment="1">
      <alignment horizontal="left" vertical="center"/>
    </xf>
    <xf numFmtId="0" fontId="46" fillId="0" borderId="19" xfId="0" applyFont="1" applyFill="1" applyBorder="1" applyAlignment="1">
      <alignment horizontal="center" vertical="center"/>
    </xf>
    <xf numFmtId="0" fontId="0" fillId="0" borderId="20" xfId="0" applyFont="1" applyBorder="1"/>
    <xf numFmtId="49" fontId="45" fillId="0" borderId="21" xfId="0" applyNumberFormat="1" applyFont="1" applyFill="1" applyBorder="1" applyAlignment="1">
      <alignment vertical="center"/>
    </xf>
    <xf numFmtId="49" fontId="45" fillId="0" borderId="22" xfId="0" applyNumberFormat="1" applyFont="1" applyFill="1" applyBorder="1" applyAlignment="1">
      <alignment vertical="center"/>
    </xf>
    <xf numFmtId="0" fontId="43" fillId="8" borderId="23" xfId="0" applyFont="1" applyFill="1" applyBorder="1" applyAlignment="1">
      <alignment horizontal="center"/>
    </xf>
    <xf numFmtId="49" fontId="43" fillId="0" borderId="25" xfId="0" applyNumberFormat="1" applyFont="1" applyFill="1" applyBorder="1" applyAlignment="1">
      <alignment horizontal="center" vertical="center" wrapText="1"/>
    </xf>
    <xf numFmtId="0" fontId="0" fillId="0" borderId="13" xfId="0" applyFont="1" applyBorder="1"/>
    <xf numFmtId="0" fontId="0" fillId="0" borderId="19" xfId="0" applyFont="1" applyFill="1" applyBorder="1" applyAlignment="1">
      <alignment horizontal="center" vertical="center"/>
    </xf>
    <xf numFmtId="49" fontId="0" fillId="0" borderId="13" xfId="0" applyNumberFormat="1" applyFont="1" applyFill="1" applyBorder="1" applyAlignment="1">
      <alignment horizontal="left" vertical="center"/>
    </xf>
    <xf numFmtId="49" fontId="0" fillId="0" borderId="13" xfId="0" applyNumberFormat="1" applyFont="1" applyFill="1" applyBorder="1" applyAlignment="1">
      <alignment horizontal="center" vertical="center"/>
    </xf>
    <xf numFmtId="49" fontId="43" fillId="0" borderId="26" xfId="0" applyNumberFormat="1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48" fillId="0" borderId="27" xfId="0" applyFont="1" applyFill="1" applyBorder="1" applyAlignment="1">
      <alignment horizontal="left" vertical="center"/>
    </xf>
    <xf numFmtId="0" fontId="48" fillId="0" borderId="0" xfId="0" applyFont="1" applyFill="1" applyBorder="1" applyAlignment="1">
      <alignment horizontal="left" vertical="center"/>
    </xf>
    <xf numFmtId="49" fontId="45" fillId="0" borderId="0" xfId="65" applyNumberFormat="1" applyFont="1" applyFill="1" applyBorder="1" applyAlignment="1">
      <alignment vertical="center"/>
    </xf>
    <xf numFmtId="0" fontId="0" fillId="0" borderId="0" xfId="0" applyFont="1" applyBorder="1"/>
    <xf numFmtId="0" fontId="46" fillId="0" borderId="18" xfId="65" applyFont="1" applyFill="1" applyBorder="1" applyAlignment="1">
      <alignment horizontal="left" vertical="center"/>
    </xf>
    <xf numFmtId="49" fontId="46" fillId="0" borderId="18" xfId="65" applyNumberFormat="1" applyFont="1" applyFill="1" applyBorder="1" applyAlignment="1">
      <alignment vertical="center"/>
    </xf>
    <xf numFmtId="49" fontId="45" fillId="0" borderId="21" xfId="65" applyNumberFormat="1" applyFont="1" applyFill="1" applyBorder="1" applyAlignment="1">
      <alignment vertical="center"/>
    </xf>
    <xf numFmtId="0" fontId="0" fillId="0" borderId="21" xfId="0" applyFont="1" applyBorder="1"/>
    <xf numFmtId="0" fontId="43" fillId="0" borderId="18" xfId="0" applyFont="1" applyBorder="1" applyAlignment="1">
      <alignment horizontal="center"/>
    </xf>
    <xf numFmtId="49" fontId="46" fillId="8" borderId="18" xfId="65" applyNumberFormat="1" applyFont="1" applyFill="1" applyBorder="1" applyAlignment="1">
      <alignment vertical="center"/>
    </xf>
    <xf numFmtId="49" fontId="43" fillId="0" borderId="14" xfId="65" applyNumberFormat="1" applyFont="1" applyFill="1" applyBorder="1" applyAlignment="1">
      <alignment horizontal="center" vertical="center"/>
    </xf>
    <xf numFmtId="49" fontId="43" fillId="0" borderId="14" xfId="65" applyNumberFormat="1" applyFont="1" applyFill="1" applyBorder="1" applyAlignment="1">
      <alignment vertical="center"/>
    </xf>
    <xf numFmtId="49" fontId="43" fillId="0" borderId="14" xfId="65" applyNumberFormat="1" applyFont="1" applyFill="1" applyBorder="1" applyAlignment="1">
      <alignment horizontal="center" vertical="center" wrapText="1"/>
    </xf>
    <xf numFmtId="49" fontId="43" fillId="0" borderId="14" xfId="65" applyNumberFormat="1" applyFont="1" applyFill="1" applyBorder="1" applyAlignment="1">
      <alignment vertical="center" wrapText="1"/>
    </xf>
    <xf numFmtId="0" fontId="0" fillId="8" borderId="13" xfId="0" applyFont="1" applyFill="1" applyBorder="1"/>
    <xf numFmtId="0" fontId="43" fillId="0" borderId="14" xfId="0" applyFont="1" applyBorder="1" applyAlignment="1">
      <alignment horizontal="center" vertical="center"/>
    </xf>
    <xf numFmtId="0" fontId="43" fillId="0" borderId="14" xfId="0" applyFont="1" applyBorder="1" applyAlignment="1">
      <alignment horizontal="center" vertical="center" wrapText="1"/>
    </xf>
    <xf numFmtId="0" fontId="47" fillId="0" borderId="13" xfId="0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45" fillId="0" borderId="0" xfId="0" applyFont="1" applyBorder="1" applyAlignment="1">
      <alignment vertical="center"/>
    </xf>
    <xf numFmtId="0" fontId="45" fillId="0" borderId="0" xfId="0" applyFont="1" applyBorder="1" applyAlignment="1">
      <alignment horizontal="left" vertical="center"/>
    </xf>
    <xf numFmtId="0" fontId="50" fillId="0" borderId="28" xfId="0" applyFont="1" applyBorder="1" applyAlignment="1">
      <alignment horizontal="center" vertical="center"/>
    </xf>
    <xf numFmtId="0" fontId="46" fillId="0" borderId="18" xfId="0" applyFont="1" applyFill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5" fillId="0" borderId="21" xfId="0" applyFont="1" applyBorder="1" applyAlignment="1">
      <alignment vertical="center"/>
    </xf>
    <xf numFmtId="0" fontId="45" fillId="0" borderId="21" xfId="0" applyFont="1" applyBorder="1" applyAlignment="1">
      <alignment horizontal="left" vertical="center"/>
    </xf>
    <xf numFmtId="0" fontId="50" fillId="0" borderId="22" xfId="0" applyFont="1" applyBorder="1" applyAlignment="1">
      <alignment horizontal="center" vertical="center"/>
    </xf>
    <xf numFmtId="0" fontId="0" fillId="0" borderId="18" xfId="0" applyFont="1" applyFill="1" applyBorder="1" applyAlignment="1">
      <alignment vertical="center"/>
    </xf>
    <xf numFmtId="0" fontId="43" fillId="0" borderId="0" xfId="0" applyFont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Border="1"/>
    <xf numFmtId="0" fontId="50" fillId="0" borderId="18" xfId="0" applyFont="1" applyBorder="1" applyAlignment="1">
      <alignment horizontal="center" vertical="center"/>
    </xf>
    <xf numFmtId="0" fontId="0" fillId="0" borderId="21" xfId="0" applyBorder="1"/>
    <xf numFmtId="0" fontId="0" fillId="0" borderId="18" xfId="0" applyFont="1" applyBorder="1"/>
    <xf numFmtId="0" fontId="0" fillId="0" borderId="18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/>
    </xf>
    <xf numFmtId="0" fontId="50" fillId="0" borderId="0" xfId="0" applyFont="1" applyBorder="1" applyAlignment="1">
      <alignment horizontal="center" vertical="center"/>
    </xf>
    <xf numFmtId="0" fontId="43" fillId="8" borderId="18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0" fillId="8" borderId="13" xfId="0" applyFont="1" applyFill="1" applyBorder="1" applyAlignment="1">
      <alignment horizontal="center" vertical="center"/>
    </xf>
    <xf numFmtId="0" fontId="44" fillId="0" borderId="0" xfId="0" applyFont="1"/>
    <xf numFmtId="0" fontId="0" fillId="0" borderId="0" xfId="0" applyFont="1" applyFill="1"/>
    <xf numFmtId="49" fontId="43" fillId="0" borderId="31" xfId="65" applyNumberFormat="1" applyFont="1" applyFill="1" applyBorder="1" applyAlignment="1">
      <alignment horizontal="center" vertical="center" wrapText="1"/>
    </xf>
    <xf numFmtId="0" fontId="0" fillId="0" borderId="13" xfId="0" applyBorder="1"/>
    <xf numFmtId="9" fontId="0" fillId="8" borderId="13" xfId="0" applyNumberFormat="1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left" vertical="center"/>
    </xf>
    <xf numFmtId="0" fontId="45" fillId="0" borderId="0" xfId="0" applyFont="1" applyFill="1" applyBorder="1" applyAlignment="1">
      <alignment vertical="center"/>
    </xf>
    <xf numFmtId="0" fontId="45" fillId="0" borderId="21" xfId="0" applyFont="1" applyFill="1" applyBorder="1" applyAlignment="1">
      <alignment vertical="center"/>
    </xf>
    <xf numFmtId="0" fontId="43" fillId="0" borderId="32" xfId="0" applyFont="1" applyFill="1" applyBorder="1" applyAlignment="1">
      <alignment horizontal="center" vertical="center" wrapText="1"/>
    </xf>
    <xf numFmtId="49" fontId="43" fillId="8" borderId="33" xfId="0" applyNumberFormat="1" applyFont="1" applyFill="1" applyBorder="1" applyAlignment="1">
      <alignment horizontal="center" vertical="center"/>
    </xf>
    <xf numFmtId="0" fontId="43" fillId="0" borderId="25" xfId="0" applyFont="1" applyFill="1" applyBorder="1" applyAlignment="1">
      <alignment horizontal="center" vertical="center" wrapText="1"/>
    </xf>
    <xf numFmtId="0" fontId="43" fillId="0" borderId="34" xfId="0" applyFont="1" applyFill="1" applyBorder="1" applyAlignment="1">
      <alignment horizontal="center" vertical="center" wrapText="1"/>
    </xf>
    <xf numFmtId="49" fontId="43" fillId="8" borderId="35" xfId="0" applyNumberFormat="1" applyFont="1" applyFill="1" applyBorder="1" applyAlignment="1">
      <alignment horizontal="center" vertical="center" wrapText="1"/>
    </xf>
    <xf numFmtId="49" fontId="43" fillId="8" borderId="34" xfId="0" applyNumberFormat="1" applyFont="1" applyFill="1" applyBorder="1" applyAlignment="1">
      <alignment horizontal="center" vertical="center" wrapText="1"/>
    </xf>
    <xf numFmtId="49" fontId="43" fillId="8" borderId="25" xfId="0" applyNumberFormat="1" applyFont="1" applyFill="1" applyBorder="1" applyAlignment="1">
      <alignment horizontal="center" vertical="center" wrapText="1"/>
    </xf>
    <xf numFmtId="0" fontId="46" fillId="8" borderId="18" xfId="0" applyFont="1" applyFill="1" applyBorder="1" applyAlignment="1">
      <alignment horizontal="center" vertical="center"/>
    </xf>
    <xf numFmtId="0" fontId="0" fillId="8" borderId="24" xfId="0" applyFont="1" applyFill="1" applyBorder="1" applyAlignment="1">
      <alignment horizontal="center" vertical="center"/>
    </xf>
    <xf numFmtId="49" fontId="43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vertical="center"/>
    </xf>
    <xf numFmtId="49" fontId="45" fillId="0" borderId="16" xfId="0" applyNumberFormat="1" applyFont="1" applyFill="1" applyBorder="1" applyAlignment="1">
      <alignment vertical="center" wrapText="1"/>
    </xf>
    <xf numFmtId="49" fontId="46" fillId="0" borderId="18" xfId="0" applyNumberFormat="1" applyFont="1" applyFill="1" applyBorder="1" applyAlignment="1">
      <alignment horizontal="left" vertical="center"/>
    </xf>
    <xf numFmtId="49" fontId="45" fillId="0" borderId="21" xfId="0" applyNumberFormat="1" applyFont="1" applyFill="1" applyBorder="1" applyAlignment="1">
      <alignment vertical="center" wrapText="1"/>
    </xf>
    <xf numFmtId="49" fontId="43" fillId="0" borderId="37" xfId="0" applyNumberFormat="1" applyFont="1" applyFill="1" applyBorder="1" applyAlignment="1">
      <alignment horizontal="center" vertical="center" wrapText="1"/>
    </xf>
    <xf numFmtId="49" fontId="0" fillId="0" borderId="3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45" fillId="0" borderId="0" xfId="0" applyNumberFormat="1" applyFont="1" applyFill="1" applyBorder="1" applyAlignment="1">
      <alignment vertical="center"/>
    </xf>
    <xf numFmtId="0" fontId="0" fillId="0" borderId="0" xfId="0" applyFont="1" applyBorder="1" applyAlignment="1"/>
    <xf numFmtId="0" fontId="0" fillId="0" borderId="28" xfId="0" applyFont="1" applyBorder="1" applyAlignment="1"/>
    <xf numFmtId="0" fontId="43" fillId="0" borderId="38" xfId="0" applyFont="1" applyFill="1" applyBorder="1" applyAlignment="1">
      <alignment horizontal="center" vertical="center" textRotation="90"/>
    </xf>
    <xf numFmtId="0" fontId="43" fillId="0" borderId="13" xfId="0" applyFont="1" applyFill="1" applyBorder="1" applyAlignment="1">
      <alignment horizontal="center" vertical="center" textRotation="90"/>
    </xf>
    <xf numFmtId="0" fontId="46" fillId="0" borderId="39" xfId="0" applyFont="1" applyFill="1" applyBorder="1" applyAlignment="1">
      <alignment horizontal="center" vertical="center"/>
    </xf>
    <xf numFmtId="0" fontId="43" fillId="0" borderId="31" xfId="0" applyFont="1" applyBorder="1" applyAlignment="1">
      <alignment horizontal="center" vertical="center"/>
    </xf>
    <xf numFmtId="0" fontId="43" fillId="8" borderId="29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49" fontId="46" fillId="0" borderId="18" xfId="64" applyNumberFormat="1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/>
    </xf>
    <xf numFmtId="49" fontId="45" fillId="0" borderId="0" xfId="66" applyNumberFormat="1" applyFont="1" applyFill="1" applyBorder="1" applyAlignment="1">
      <alignment vertical="center"/>
    </xf>
    <xf numFmtId="0" fontId="0" fillId="0" borderId="28" xfId="0" applyFont="1" applyBorder="1"/>
    <xf numFmtId="49" fontId="46" fillId="0" borderId="40" xfId="66" applyNumberFormat="1" applyFont="1" applyFill="1" applyBorder="1" applyAlignment="1">
      <alignment horizontal="center" vertical="center"/>
    </xf>
    <xf numFmtId="49" fontId="46" fillId="0" borderId="18" xfId="66" applyNumberFormat="1" applyFont="1" applyFill="1" applyBorder="1" applyAlignment="1">
      <alignment horizontal="center" vertical="center"/>
    </xf>
    <xf numFmtId="49" fontId="45" fillId="0" borderId="22" xfId="66" applyNumberFormat="1" applyFont="1" applyFill="1" applyBorder="1" applyAlignment="1">
      <alignment vertical="center" wrapText="1"/>
    </xf>
    <xf numFmtId="0" fontId="43" fillId="0" borderId="36" xfId="0" applyFont="1" applyBorder="1" applyAlignment="1">
      <alignment horizontal="center"/>
    </xf>
    <xf numFmtId="49" fontId="43" fillId="0" borderId="39" xfId="66" applyNumberFormat="1" applyFont="1" applyFill="1" applyBorder="1" applyAlignment="1">
      <alignment vertical="center"/>
    </xf>
    <xf numFmtId="49" fontId="43" fillId="0" borderId="36" xfId="66" applyNumberFormat="1" applyFont="1" applyFill="1" applyBorder="1" applyAlignment="1">
      <alignment vertical="center" wrapText="1"/>
    </xf>
    <xf numFmtId="49" fontId="43" fillId="0" borderId="36" xfId="66" applyNumberFormat="1" applyFont="1" applyFill="1" applyBorder="1" applyAlignment="1">
      <alignment horizontal="center" vertical="center" wrapText="1"/>
    </xf>
    <xf numFmtId="49" fontId="46" fillId="0" borderId="18" xfId="0" applyNumberFormat="1" applyFont="1" applyFill="1" applyBorder="1" applyAlignment="1">
      <alignment horizontal="center" vertical="center"/>
    </xf>
    <xf numFmtId="49" fontId="43" fillId="0" borderId="41" xfId="0" applyNumberFormat="1" applyFont="1" applyFill="1" applyBorder="1" applyAlignment="1">
      <alignment horizontal="center" vertical="center"/>
    </xf>
    <xf numFmtId="49" fontId="43" fillId="0" borderId="42" xfId="0" applyNumberFormat="1" applyFont="1" applyFill="1" applyBorder="1" applyAlignment="1">
      <alignment horizontal="center" vertical="center"/>
    </xf>
    <xf numFmtId="49" fontId="43" fillId="0" borderId="41" xfId="0" applyNumberFormat="1" applyFont="1" applyFill="1" applyBorder="1" applyAlignment="1">
      <alignment horizontal="center" vertical="center" wrapText="1"/>
    </xf>
    <xf numFmtId="0" fontId="43" fillId="0" borderId="41" xfId="0" applyFont="1" applyFill="1" applyBorder="1" applyAlignment="1">
      <alignment horizontal="center" vertical="center"/>
    </xf>
    <xf numFmtId="49" fontId="43" fillId="0" borderId="43" xfId="0" applyNumberFormat="1" applyFont="1" applyFill="1" applyBorder="1" applyAlignment="1">
      <alignment horizontal="center" vertical="center" wrapText="1"/>
    </xf>
    <xf numFmtId="49" fontId="43" fillId="0" borderId="0" xfId="0" applyNumberFormat="1" applyFont="1" applyFill="1" applyBorder="1" applyAlignment="1">
      <alignment horizontal="center" vertical="center" wrapText="1"/>
    </xf>
    <xf numFmtId="49" fontId="0" fillId="0" borderId="19" xfId="0" applyNumberFormat="1" applyFont="1" applyFill="1" applyBorder="1" applyAlignment="1">
      <alignment horizontal="center" vertical="center"/>
    </xf>
    <xf numFmtId="0" fontId="45" fillId="0" borderId="28" xfId="0" applyFont="1" applyBorder="1" applyAlignment="1">
      <alignment vertical="center"/>
    </xf>
    <xf numFmtId="0" fontId="46" fillId="0" borderId="18" xfId="0" applyFont="1" applyBorder="1" applyAlignment="1">
      <alignment horizontal="center" vertical="center"/>
    </xf>
    <xf numFmtId="0" fontId="45" fillId="0" borderId="22" xfId="0" applyFont="1" applyBorder="1" applyAlignment="1">
      <alignment vertical="center"/>
    </xf>
    <xf numFmtId="49" fontId="46" fillId="0" borderId="18" xfId="65" applyNumberFormat="1" applyFont="1" applyFill="1" applyBorder="1" applyAlignment="1">
      <alignment horizontal="left" vertical="center"/>
    </xf>
    <xf numFmtId="49" fontId="46" fillId="8" borderId="18" xfId="65" applyNumberFormat="1" applyFont="1" applyFill="1" applyBorder="1" applyAlignment="1">
      <alignment horizontal="left" vertical="center"/>
    </xf>
    <xf numFmtId="49" fontId="43" fillId="0" borderId="46" xfId="65" applyNumberFormat="1" applyFont="1" applyFill="1" applyBorder="1" applyAlignment="1">
      <alignment vertical="center"/>
    </xf>
    <xf numFmtId="49" fontId="43" fillId="8" borderId="14" xfId="65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49" fontId="53" fillId="0" borderId="0" xfId="0" applyNumberFormat="1" applyFont="1" applyFill="1" applyBorder="1" applyAlignment="1">
      <alignment vertical="center"/>
    </xf>
    <xf numFmtId="49" fontId="53" fillId="0" borderId="28" xfId="0" applyNumberFormat="1" applyFont="1" applyFill="1" applyBorder="1" applyAlignment="1">
      <alignment vertical="center"/>
    </xf>
    <xf numFmtId="49" fontId="53" fillId="0" borderId="21" xfId="0" applyNumberFormat="1" applyFont="1" applyFill="1" applyBorder="1" applyAlignment="1">
      <alignment vertical="center"/>
    </xf>
    <xf numFmtId="49" fontId="53" fillId="0" borderId="22" xfId="0" applyNumberFormat="1" applyFont="1" applyFill="1" applyBorder="1" applyAlignment="1">
      <alignment vertical="center"/>
    </xf>
    <xf numFmtId="0" fontId="43" fillId="8" borderId="47" xfId="0" applyFont="1" applyFill="1" applyBorder="1" applyAlignment="1">
      <alignment horizontal="center" vertical="center" wrapText="1"/>
    </xf>
    <xf numFmtId="0" fontId="43" fillId="8" borderId="41" xfId="0" applyFont="1" applyFill="1" applyBorder="1" applyAlignment="1">
      <alignment horizontal="center" vertical="center" wrapText="1"/>
    </xf>
    <xf numFmtId="0" fontId="43" fillId="8" borderId="42" xfId="0" applyFont="1" applyFill="1" applyBorder="1" applyAlignment="1">
      <alignment horizontal="center" vertical="center" wrapText="1"/>
    </xf>
    <xf numFmtId="0" fontId="43" fillId="8" borderId="48" xfId="0" applyFont="1" applyFill="1" applyBorder="1" applyAlignment="1">
      <alignment horizontal="center" vertical="center" wrapText="1"/>
    </xf>
    <xf numFmtId="0" fontId="43" fillId="8" borderId="49" xfId="0" applyFont="1" applyFill="1" applyBorder="1" applyAlignment="1">
      <alignment horizontal="center" vertical="center" textRotation="90"/>
    </xf>
    <xf numFmtId="0" fontId="43" fillId="8" borderId="43" xfId="0" applyFont="1" applyFill="1" applyBorder="1" applyAlignment="1">
      <alignment horizontal="center" vertical="center" textRotation="90"/>
    </xf>
    <xf numFmtId="0" fontId="43" fillId="8" borderId="23" xfId="0" applyFont="1" applyFill="1" applyBorder="1" applyAlignment="1">
      <alignment horizontal="center" vertical="center" textRotation="90"/>
    </xf>
    <xf numFmtId="0" fontId="43" fillId="8" borderId="41" xfId="0" applyFont="1" applyFill="1" applyBorder="1" applyAlignment="1">
      <alignment horizontal="center" vertical="center" textRotation="90"/>
    </xf>
    <xf numFmtId="0" fontId="43" fillId="8" borderId="48" xfId="0" applyFont="1" applyFill="1" applyBorder="1" applyAlignment="1">
      <alignment horizontal="center" vertical="center" textRotation="90"/>
    </xf>
    <xf numFmtId="0" fontId="43" fillId="8" borderId="42" xfId="0" applyFont="1" applyFill="1" applyBorder="1" applyAlignment="1">
      <alignment horizontal="center" vertical="center" textRotation="90"/>
    </xf>
    <xf numFmtId="49" fontId="47" fillId="8" borderId="19" xfId="0" applyNumberFormat="1" applyFont="1" applyFill="1" applyBorder="1" applyAlignment="1">
      <alignment horizontal="center" vertical="center"/>
    </xf>
    <xf numFmtId="49" fontId="0" fillId="8" borderId="19" xfId="0" applyNumberFormat="1" applyFont="1" applyFill="1" applyBorder="1" applyAlignment="1">
      <alignment vertical="center"/>
    </xf>
    <xf numFmtId="49" fontId="0" fillId="8" borderId="13" xfId="0" applyNumberFormat="1" applyFont="1" applyFill="1" applyBorder="1" applyAlignment="1">
      <alignment horizontal="left" vertical="center"/>
    </xf>
    <xf numFmtId="49" fontId="0" fillId="8" borderId="51" xfId="0" applyNumberFormat="1" applyFont="1" applyFill="1" applyBorder="1" applyAlignment="1">
      <alignment horizontal="center" vertical="center"/>
    </xf>
    <xf numFmtId="49" fontId="0" fillId="8" borderId="52" xfId="0" applyNumberFormat="1" applyFont="1" applyFill="1" applyBorder="1" applyAlignment="1">
      <alignment horizontal="center" vertical="center"/>
    </xf>
    <xf numFmtId="49" fontId="0" fillId="8" borderId="19" xfId="0" applyNumberFormat="1" applyFill="1" applyBorder="1" applyAlignment="1">
      <alignment horizontal="center" vertical="center"/>
    </xf>
    <xf numFmtId="164" fontId="7" fillId="0" borderId="54" xfId="0" applyNumberFormat="1" applyFont="1" applyBorder="1" applyAlignment="1">
      <alignment vertical="center"/>
    </xf>
    <xf numFmtId="0" fontId="43" fillId="0" borderId="37" xfId="0" applyFont="1" applyBorder="1" applyAlignment="1">
      <alignment horizontal="center" vertical="center"/>
    </xf>
    <xf numFmtId="49" fontId="43" fillId="0" borderId="37" xfId="0" applyNumberFormat="1" applyFont="1" applyFill="1" applyBorder="1" applyAlignment="1">
      <alignment horizontal="center" vertical="center"/>
    </xf>
    <xf numFmtId="0" fontId="43" fillId="0" borderId="37" xfId="0" applyFont="1" applyFill="1" applyBorder="1" applyAlignment="1">
      <alignment horizontal="center" vertical="center" wrapText="1"/>
    </xf>
    <xf numFmtId="49" fontId="55" fillId="0" borderId="16" xfId="0" applyNumberFormat="1" applyFont="1" applyFill="1" applyBorder="1" applyAlignment="1">
      <alignment vertical="center"/>
    </xf>
    <xf numFmtId="0" fontId="55" fillId="0" borderId="0" xfId="0" applyFont="1"/>
    <xf numFmtId="49" fontId="55" fillId="0" borderId="0" xfId="0" applyNumberFormat="1" applyFont="1" applyFill="1" applyAlignment="1">
      <alignment vertical="center"/>
    </xf>
    <xf numFmtId="0" fontId="55" fillId="0" borderId="20" xfId="0" applyFont="1" applyBorder="1"/>
    <xf numFmtId="0" fontId="55" fillId="0" borderId="18" xfId="0" applyFont="1" applyBorder="1"/>
    <xf numFmtId="0" fontId="55" fillId="0" borderId="54" xfId="0" applyFont="1" applyBorder="1" applyAlignment="1">
      <alignment vertical="center"/>
    </xf>
    <xf numFmtId="0" fontId="55" fillId="0" borderId="54" xfId="0" applyFont="1" applyBorder="1" applyAlignment="1">
      <alignment vertical="center" wrapText="1"/>
    </xf>
    <xf numFmtId="0" fontId="55" fillId="0" borderId="54" xfId="0" applyFont="1" applyFill="1" applyBorder="1" applyAlignment="1">
      <alignment vertical="center" wrapText="1"/>
    </xf>
    <xf numFmtId="49" fontId="55" fillId="0" borderId="0" xfId="0" applyNumberFormat="1" applyFont="1" applyFill="1" applyAlignment="1">
      <alignment horizontal="center" vertical="center"/>
    </xf>
    <xf numFmtId="49" fontId="55" fillId="0" borderId="54" xfId="0" applyNumberFormat="1" applyFont="1" applyFill="1" applyBorder="1" applyAlignment="1">
      <alignment horizontal="center" vertical="center"/>
    </xf>
    <xf numFmtId="49" fontId="55" fillId="0" borderId="0" xfId="0" applyNumberFormat="1" applyFont="1" applyFill="1" applyBorder="1" applyAlignment="1">
      <alignment horizontal="center" vertical="center"/>
    </xf>
    <xf numFmtId="164" fontId="7" fillId="0" borderId="0" xfId="0" applyNumberFormat="1" applyFont="1" applyBorder="1"/>
    <xf numFmtId="0" fontId="55" fillId="26" borderId="54" xfId="0" applyFont="1" applyFill="1" applyBorder="1" applyAlignment="1">
      <alignment vertical="center"/>
    </xf>
    <xf numFmtId="0" fontId="55" fillId="26" borderId="54" xfId="0" applyFont="1" applyFill="1" applyBorder="1" applyAlignment="1">
      <alignment vertical="center" wrapText="1"/>
    </xf>
    <xf numFmtId="49" fontId="55" fillId="26" borderId="54" xfId="0" applyNumberFormat="1" applyFont="1" applyFill="1" applyBorder="1" applyAlignment="1">
      <alignment horizontal="center" vertical="center"/>
    </xf>
    <xf numFmtId="164" fontId="7" fillId="26" borderId="54" xfId="0" applyNumberFormat="1" applyFont="1" applyFill="1" applyBorder="1" applyAlignment="1">
      <alignment vertical="center"/>
    </xf>
    <xf numFmtId="49" fontId="55" fillId="26" borderId="0" xfId="0" applyNumberFormat="1" applyFont="1" applyFill="1" applyAlignment="1">
      <alignment vertical="center"/>
    </xf>
    <xf numFmtId="0" fontId="55" fillId="0" borderId="0" xfId="0" applyFont="1" applyFill="1" applyBorder="1"/>
    <xf numFmtId="0" fontId="55" fillId="26" borderId="55" xfId="0" applyFont="1" applyFill="1" applyBorder="1" applyAlignment="1">
      <alignment vertical="center"/>
    </xf>
    <xf numFmtId="0" fontId="55" fillId="26" borderId="55" xfId="0" applyFont="1" applyFill="1" applyBorder="1" applyAlignment="1">
      <alignment vertical="center" wrapText="1"/>
    </xf>
    <xf numFmtId="49" fontId="55" fillId="26" borderId="56" xfId="0" applyNumberFormat="1" applyFont="1" applyFill="1" applyBorder="1" applyAlignment="1">
      <alignment horizontal="center" vertical="center"/>
    </xf>
    <xf numFmtId="164" fontId="7" fillId="26" borderId="55" xfId="0" applyNumberFormat="1" applyFont="1" applyFill="1" applyBorder="1" applyAlignment="1">
      <alignment vertical="center"/>
    </xf>
    <xf numFmtId="49" fontId="55" fillId="26" borderId="36" xfId="0" applyNumberFormat="1" applyFont="1" applyFill="1" applyBorder="1" applyAlignment="1">
      <alignment vertical="center"/>
    </xf>
    <xf numFmtId="0" fontId="55" fillId="26" borderId="0" xfId="0" applyFont="1" applyFill="1"/>
    <xf numFmtId="49" fontId="55" fillId="26" borderId="57" xfId="0" applyNumberFormat="1" applyFont="1" applyFill="1" applyBorder="1" applyAlignment="1">
      <alignment horizontal="center" vertical="center"/>
    </xf>
    <xf numFmtId="49" fontId="55" fillId="26" borderId="13" xfId="0" applyNumberFormat="1" applyFont="1" applyFill="1" applyBorder="1" applyAlignment="1">
      <alignment vertical="center"/>
    </xf>
    <xf numFmtId="49" fontId="55" fillId="26" borderId="27" xfId="0" applyNumberFormat="1" applyFont="1" applyFill="1" applyBorder="1" applyAlignment="1">
      <alignment horizontal="center" vertical="center"/>
    </xf>
    <xf numFmtId="164" fontId="7" fillId="26" borderId="58" xfId="0" applyNumberFormat="1" applyFont="1" applyFill="1" applyBorder="1" applyAlignment="1">
      <alignment vertical="center"/>
    </xf>
    <xf numFmtId="49" fontId="55" fillId="26" borderId="38" xfId="0" applyNumberFormat="1" applyFont="1" applyFill="1" applyBorder="1" applyAlignment="1">
      <alignment vertical="center"/>
    </xf>
    <xf numFmtId="0" fontId="7" fillId="26" borderId="54" xfId="0" applyFont="1" applyFill="1" applyBorder="1" applyAlignment="1">
      <alignment vertical="center" wrapText="1"/>
    </xf>
    <xf numFmtId="0" fontId="55" fillId="26" borderId="54" xfId="0" applyFont="1" applyFill="1" applyBorder="1" applyAlignment="1">
      <alignment horizontal="left" vertical="center" wrapText="1"/>
    </xf>
    <xf numFmtId="0" fontId="55" fillId="0" borderId="54" xfId="0" applyFont="1" applyFill="1" applyBorder="1" applyAlignment="1">
      <alignment vertical="center"/>
    </xf>
    <xf numFmtId="49" fontId="55" fillId="0" borderId="57" xfId="0" applyNumberFormat="1" applyFont="1" applyFill="1" applyBorder="1" applyAlignment="1">
      <alignment horizontal="center" vertical="center"/>
    </xf>
    <xf numFmtId="164" fontId="7" fillId="0" borderId="54" xfId="0" applyNumberFormat="1" applyFont="1" applyFill="1" applyBorder="1" applyAlignment="1">
      <alignment vertical="center"/>
    </xf>
    <xf numFmtId="0" fontId="55" fillId="0" borderId="0" xfId="0" applyFont="1" applyFill="1"/>
    <xf numFmtId="0" fontId="7" fillId="0" borderId="54" xfId="0" applyFont="1" applyFill="1" applyBorder="1" applyAlignment="1">
      <alignment vertical="center" wrapText="1"/>
    </xf>
    <xf numFmtId="49" fontId="55" fillId="0" borderId="13" xfId="0" applyNumberFormat="1" applyFon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43" fillId="0" borderId="59" xfId="0" applyFont="1" applyBorder="1" applyAlignment="1">
      <alignment horizontal="center" vertical="center"/>
    </xf>
    <xf numFmtId="49" fontId="45" fillId="0" borderId="0" xfId="0" applyNumberFormat="1" applyFont="1" applyFill="1" applyBorder="1" applyAlignment="1">
      <alignment horizontal="left" vertical="center"/>
    </xf>
    <xf numFmtId="49" fontId="43" fillId="0" borderId="61" xfId="0" applyNumberFormat="1" applyFont="1" applyFill="1" applyBorder="1" applyAlignment="1">
      <alignment horizontal="center" vertical="center"/>
    </xf>
    <xf numFmtId="49" fontId="43" fillId="0" borderId="61" xfId="0" applyNumberFormat="1" applyFont="1" applyFill="1" applyBorder="1" applyAlignment="1">
      <alignment horizontal="center" vertical="center" wrapText="1"/>
    </xf>
    <xf numFmtId="49" fontId="43" fillId="0" borderId="63" xfId="0" applyNumberFormat="1" applyFont="1" applyFill="1" applyBorder="1" applyAlignment="1">
      <alignment horizontal="center" vertical="center"/>
    </xf>
    <xf numFmtId="49" fontId="43" fillId="0" borderId="63" xfId="0" applyNumberFormat="1" applyFont="1" applyFill="1" applyBorder="1" applyAlignment="1">
      <alignment horizontal="center" vertical="center" wrapText="1"/>
    </xf>
    <xf numFmtId="0" fontId="43" fillId="0" borderId="64" xfId="0" applyFont="1" applyBorder="1" applyAlignment="1">
      <alignment horizontal="center" vertical="center" textRotation="90"/>
    </xf>
    <xf numFmtId="0" fontId="43" fillId="0" borderId="65" xfId="0" applyFont="1" applyFill="1" applyBorder="1" applyAlignment="1">
      <alignment horizontal="center" vertical="center" textRotation="90"/>
    </xf>
    <xf numFmtId="0" fontId="43" fillId="0" borderId="66" xfId="0" applyFont="1" applyBorder="1" applyAlignment="1">
      <alignment horizontal="center" vertical="center" textRotation="90"/>
    </xf>
    <xf numFmtId="0" fontId="43" fillId="0" borderId="30" xfId="0" applyFont="1" applyFill="1" applyBorder="1" applyAlignment="1">
      <alignment horizontal="center" vertical="center" textRotation="90"/>
    </xf>
    <xf numFmtId="0" fontId="43" fillId="0" borderId="67" xfId="0" applyFont="1" applyFill="1" applyBorder="1" applyAlignment="1">
      <alignment horizontal="center" vertical="center" textRotation="90"/>
    </xf>
    <xf numFmtId="0" fontId="43" fillId="0" borderId="19" xfId="0" applyFont="1" applyBorder="1" applyAlignment="1">
      <alignment horizontal="center" vertical="center" textRotation="90"/>
    </xf>
    <xf numFmtId="0" fontId="55" fillId="0" borderId="69" xfId="0" applyFont="1" applyFill="1" applyBorder="1" applyAlignment="1">
      <alignment vertical="center"/>
    </xf>
    <xf numFmtId="0" fontId="55" fillId="0" borderId="69" xfId="0" applyFont="1" applyFill="1" applyBorder="1" applyAlignment="1">
      <alignment horizontal="center" vertical="center"/>
    </xf>
    <xf numFmtId="49" fontId="0" fillId="0" borderId="66" xfId="0" applyNumberFormat="1" applyFill="1" applyBorder="1" applyAlignment="1">
      <alignment horizontal="center" vertical="center"/>
    </xf>
    <xf numFmtId="49" fontId="0" fillId="0" borderId="66" xfId="0" applyNumberFormat="1" applyFont="1" applyFill="1" applyBorder="1" applyAlignment="1">
      <alignment horizontal="center" vertical="center"/>
    </xf>
    <xf numFmtId="49" fontId="0" fillId="0" borderId="67" xfId="0" applyNumberFormat="1" applyFont="1" applyFill="1" applyBorder="1" applyAlignment="1">
      <alignment horizontal="center" vertical="center"/>
    </xf>
    <xf numFmtId="49" fontId="0" fillId="0" borderId="64" xfId="0" applyNumberFormat="1" applyFont="1" applyFill="1" applyBorder="1" applyAlignment="1">
      <alignment horizontal="center" vertical="center"/>
    </xf>
    <xf numFmtId="49" fontId="0" fillId="0" borderId="38" xfId="0" applyNumberFormat="1" applyFont="1" applyFill="1" applyBorder="1" applyAlignment="1">
      <alignment horizontal="center" vertical="center"/>
    </xf>
    <xf numFmtId="49" fontId="0" fillId="0" borderId="65" xfId="0" applyNumberFormat="1" applyFont="1" applyFill="1" applyBorder="1" applyAlignment="1">
      <alignment horizontal="center" vertical="center"/>
    </xf>
    <xf numFmtId="49" fontId="0" fillId="0" borderId="70" xfId="0" applyNumberFormat="1" applyFont="1" applyFill="1" applyBorder="1" applyAlignment="1">
      <alignment horizontal="center" vertical="center"/>
    </xf>
    <xf numFmtId="49" fontId="0" fillId="0" borderId="50" xfId="0" applyNumberFormat="1" applyFont="1" applyFill="1" applyBorder="1" applyAlignment="1">
      <alignment horizontal="center" vertical="center"/>
    </xf>
    <xf numFmtId="0" fontId="55" fillId="0" borderId="69" xfId="0" applyFont="1" applyBorder="1" applyAlignment="1">
      <alignment vertical="center"/>
    </xf>
    <xf numFmtId="0" fontId="55" fillId="0" borderId="69" xfId="0" applyFont="1" applyBorder="1" applyAlignment="1">
      <alignment horizontal="center" vertical="center"/>
    </xf>
    <xf numFmtId="49" fontId="0" fillId="0" borderId="71" xfId="0" applyNumberFormat="1" applyFont="1" applyFill="1" applyBorder="1" applyAlignment="1">
      <alignment horizontal="center" vertical="center"/>
    </xf>
    <xf numFmtId="49" fontId="0" fillId="0" borderId="54" xfId="0" applyNumberFormat="1" applyFont="1" applyFill="1" applyBorder="1" applyAlignment="1">
      <alignment horizontal="center" vertical="center"/>
    </xf>
    <xf numFmtId="49" fontId="0" fillId="0" borderId="68" xfId="0" applyNumberFormat="1" applyFont="1" applyFill="1" applyBorder="1" applyAlignment="1">
      <alignment horizontal="center" vertical="center"/>
    </xf>
    <xf numFmtId="49" fontId="0" fillId="0" borderId="72" xfId="0" applyNumberFormat="1" applyFont="1" applyFill="1" applyBorder="1" applyAlignment="1">
      <alignment horizontal="center" vertical="center"/>
    </xf>
    <xf numFmtId="49" fontId="0" fillId="0" borderId="73" xfId="0" applyNumberFormat="1" applyFont="1" applyFill="1" applyBorder="1" applyAlignment="1">
      <alignment horizontal="center" vertical="center"/>
    </xf>
    <xf numFmtId="49" fontId="0" fillId="0" borderId="73" xfId="0" applyNumberFormat="1" applyFill="1" applyBorder="1" applyAlignment="1">
      <alignment horizontal="center" vertical="center"/>
    </xf>
    <xf numFmtId="49" fontId="0" fillId="0" borderId="54" xfId="0" applyNumberFormat="1" applyFill="1" applyBorder="1" applyAlignment="1">
      <alignment horizontal="center" vertical="center"/>
    </xf>
    <xf numFmtId="49" fontId="0" fillId="0" borderId="72" xfId="0" applyNumberFormat="1" applyFill="1" applyBorder="1" applyAlignment="1">
      <alignment horizontal="center" vertical="center"/>
    </xf>
    <xf numFmtId="0" fontId="55" fillId="0" borderId="74" xfId="0" applyFont="1" applyFill="1" applyBorder="1" applyAlignment="1">
      <alignment vertical="center"/>
    </xf>
    <xf numFmtId="0" fontId="55" fillId="0" borderId="74" xfId="0" applyFont="1" applyFill="1" applyBorder="1" applyAlignment="1">
      <alignment horizontal="center" vertical="center"/>
    </xf>
    <xf numFmtId="49" fontId="0" fillId="0" borderId="75" xfId="0" applyNumberFormat="1" applyFont="1" applyFill="1" applyBorder="1" applyAlignment="1">
      <alignment horizontal="center" vertical="center"/>
    </xf>
    <xf numFmtId="49" fontId="0" fillId="0" borderId="76" xfId="0" applyNumberFormat="1" applyFont="1" applyFill="1" applyBorder="1" applyAlignment="1">
      <alignment horizontal="center" vertical="center"/>
    </xf>
    <xf numFmtId="49" fontId="0" fillId="0" borderId="77" xfId="0" applyNumberFormat="1" applyFont="1" applyFill="1" applyBorder="1" applyAlignment="1">
      <alignment horizontal="center" vertical="center"/>
    </xf>
    <xf numFmtId="49" fontId="0" fillId="0" borderId="78" xfId="0" applyNumberFormat="1" applyFont="1" applyFill="1" applyBorder="1" applyAlignment="1">
      <alignment horizontal="center" vertical="center"/>
    </xf>
    <xf numFmtId="49" fontId="0" fillId="0" borderId="79" xfId="0" applyNumberFormat="1" applyFont="1" applyFill="1" applyBorder="1" applyAlignment="1">
      <alignment horizontal="center" vertical="center"/>
    </xf>
    <xf numFmtId="0" fontId="0" fillId="0" borderId="0" xfId="0" quotePrefix="1" applyNumberFormat="1"/>
    <xf numFmtId="0" fontId="0" fillId="0" borderId="13" xfId="0" applyBorder="1" applyAlignment="1">
      <alignment horizontal="center" vertical="center"/>
    </xf>
    <xf numFmtId="0" fontId="43" fillId="0" borderId="59" xfId="0" applyFont="1" applyBorder="1" applyAlignment="1">
      <alignment horizontal="left" vertical="center"/>
    </xf>
    <xf numFmtId="0" fontId="43" fillId="0" borderId="59" xfId="0" applyFont="1" applyBorder="1" applyAlignment="1">
      <alignment horizontal="center" vertical="center" wrapText="1"/>
    </xf>
    <xf numFmtId="0" fontId="0" fillId="0" borderId="54" xfId="0" applyFont="1" applyBorder="1" applyAlignment="1">
      <alignment horizontal="center" vertical="center"/>
    </xf>
    <xf numFmtId="0" fontId="0" fillId="0" borderId="54" xfId="0" applyFill="1" applyBorder="1" applyAlignment="1">
      <alignment horizontal="center"/>
    </xf>
    <xf numFmtId="0" fontId="0" fillId="26" borderId="13" xfId="0" applyFill="1" applyBorder="1" applyAlignment="1">
      <alignment horizontal="center" vertical="center"/>
    </xf>
    <xf numFmtId="0" fontId="0" fillId="26" borderId="30" xfId="0" applyFill="1" applyBorder="1" applyAlignment="1">
      <alignment horizontal="center" vertical="center"/>
    </xf>
    <xf numFmtId="0" fontId="0" fillId="26" borderId="54" xfId="0" quotePrefix="1" applyNumberFormat="1" applyFill="1" applyBorder="1"/>
    <xf numFmtId="0" fontId="0" fillId="26" borderId="54" xfId="0" applyFill="1" applyBorder="1" applyAlignment="1">
      <alignment horizontal="center" vertical="center"/>
    </xf>
    <xf numFmtId="0" fontId="0" fillId="26" borderId="54" xfId="0" applyFont="1" applyFill="1" applyBorder="1" applyAlignment="1">
      <alignment horizontal="center" vertical="center"/>
    </xf>
    <xf numFmtId="0" fontId="0" fillId="26" borderId="0" xfId="0" applyFont="1" applyFill="1"/>
    <xf numFmtId="0" fontId="0" fillId="26" borderId="54" xfId="0" applyFill="1" applyBorder="1" applyAlignment="1">
      <alignment horizontal="center"/>
    </xf>
    <xf numFmtId="0" fontId="0" fillId="26" borderId="54" xfId="0" applyFont="1" applyFill="1" applyBorder="1" applyAlignment="1">
      <alignment horizontal="center"/>
    </xf>
    <xf numFmtId="0" fontId="0" fillId="0" borderId="13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54" xfId="0" quotePrefix="1" applyNumberFormat="1" applyFill="1" applyBorder="1"/>
    <xf numFmtId="0" fontId="0" fillId="0" borderId="54" xfId="0" applyFont="1" applyFill="1" applyBorder="1" applyAlignment="1">
      <alignment horizontal="center"/>
    </xf>
    <xf numFmtId="0" fontId="0" fillId="0" borderId="54" xfId="0" applyFill="1" applyBorder="1" applyAlignment="1">
      <alignment horizontal="center" vertical="center"/>
    </xf>
    <xf numFmtId="0" fontId="0" fillId="0" borderId="5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56" fillId="0" borderId="18" xfId="0" applyFont="1" applyBorder="1" applyAlignment="1">
      <alignment vertical="center"/>
    </xf>
    <xf numFmtId="0" fontId="0" fillId="0" borderId="54" xfId="0" applyFill="1" applyBorder="1" applyAlignment="1">
      <alignment horizontal="center" vertical="center" wrapText="1"/>
    </xf>
    <xf numFmtId="0" fontId="0" fillId="0" borderId="54" xfId="0" applyFill="1" applyBorder="1" applyAlignment="1">
      <alignment horizontal="center" wrapText="1"/>
    </xf>
    <xf numFmtId="0" fontId="0" fillId="26" borderId="54" xfId="0" applyFill="1" applyBorder="1" applyAlignment="1">
      <alignment horizontal="center" vertical="center" wrapText="1"/>
    </xf>
    <xf numFmtId="0" fontId="0" fillId="26" borderId="54" xfId="0" applyFill="1" applyBorder="1" applyAlignment="1">
      <alignment horizontal="center" wrapText="1"/>
    </xf>
    <xf numFmtId="0" fontId="0" fillId="0" borderId="54" xfId="0" quotePrefix="1" applyNumberFormat="1" applyFill="1" applyBorder="1" applyAlignment="1">
      <alignment horizontal="center"/>
    </xf>
    <xf numFmtId="0" fontId="0" fillId="26" borderId="54" xfId="0" quotePrefix="1" applyNumberFormat="1" applyFill="1" applyBorder="1" applyAlignment="1">
      <alignment horizontal="center"/>
    </xf>
    <xf numFmtId="0" fontId="50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/>
    </xf>
    <xf numFmtId="0" fontId="0" fillId="0" borderId="38" xfId="0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54" xfId="0" applyFont="1" applyBorder="1" applyAlignment="1">
      <alignment vertical="center"/>
    </xf>
    <xf numFmtId="0" fontId="0" fillId="0" borderId="54" xfId="0" quotePrefix="1" applyNumberFormat="1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65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49" fontId="55" fillId="0" borderId="38" xfId="0" applyNumberFormat="1" applyFont="1" applyFill="1" applyBorder="1" applyAlignment="1">
      <alignment horizontal="center" vertical="center" wrapText="1"/>
    </xf>
    <xf numFmtId="49" fontId="55" fillId="0" borderId="36" xfId="0" applyNumberFormat="1" applyFont="1" applyFill="1" applyBorder="1" applyAlignment="1">
      <alignment horizontal="center" vertical="center" wrapText="1"/>
    </xf>
    <xf numFmtId="0" fontId="45" fillId="0" borderId="0" xfId="0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5" fillId="0" borderId="13" xfId="0" applyFont="1" applyFill="1" applyBorder="1" applyAlignment="1">
      <alignment horizontal="center" vertical="center"/>
    </xf>
    <xf numFmtId="0" fontId="55" fillId="0" borderId="13" xfId="0" applyFont="1" applyFill="1" applyBorder="1" applyAlignment="1">
      <alignment vertical="center"/>
    </xf>
    <xf numFmtId="0" fontId="55" fillId="0" borderId="13" xfId="0" applyFont="1" applyFill="1" applyBorder="1" applyAlignment="1">
      <alignment horizontal="center" vertical="center" wrapText="1"/>
    </xf>
    <xf numFmtId="0" fontId="55" fillId="0" borderId="13" xfId="0" applyFont="1" applyFill="1" applyBorder="1" applyAlignment="1">
      <alignment horizontal="left" vertical="center"/>
    </xf>
    <xf numFmtId="0" fontId="55" fillId="8" borderId="13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5" fillId="0" borderId="13" xfId="0" applyFont="1" applyBorder="1" applyAlignment="1">
      <alignment horizontal="center" vertical="center"/>
    </xf>
    <xf numFmtId="0" fontId="55" fillId="0" borderId="30" xfId="0" applyFont="1" applyFill="1" applyBorder="1" applyAlignment="1">
      <alignment horizontal="center" vertical="center"/>
    </xf>
    <xf numFmtId="0" fontId="55" fillId="0" borderId="30" xfId="0" applyFont="1" applyFill="1" applyBorder="1" applyAlignment="1">
      <alignment horizontal="center" vertical="center" wrapText="1"/>
    </xf>
    <xf numFmtId="0" fontId="55" fillId="0" borderId="38" xfId="0" quotePrefix="1" applyFont="1" applyFill="1" applyBorder="1" applyAlignment="1">
      <alignment vertical="center" wrapText="1"/>
    </xf>
    <xf numFmtId="0" fontId="55" fillId="0" borderId="13" xfId="0" applyFont="1" applyBorder="1" applyAlignment="1">
      <alignment vertical="center"/>
    </xf>
    <xf numFmtId="0" fontId="55" fillId="0" borderId="0" xfId="0" applyFont="1" applyFill="1" applyAlignment="1">
      <alignment horizontal="center" vertical="center" wrapText="1"/>
    </xf>
    <xf numFmtId="0" fontId="55" fillId="0" borderId="13" xfId="0" applyFont="1" applyBorder="1" applyAlignment="1">
      <alignment horizontal="left" vertical="center"/>
    </xf>
    <xf numFmtId="0" fontId="55" fillId="0" borderId="38" xfId="0" applyFont="1" applyFill="1" applyBorder="1" applyAlignment="1">
      <alignment vertical="center" wrapText="1"/>
    </xf>
    <xf numFmtId="0" fontId="55" fillId="0" borderId="13" xfId="0" applyFont="1" applyBorder="1" applyAlignment="1">
      <alignment horizontal="left"/>
    </xf>
    <xf numFmtId="0" fontId="55" fillId="0" borderId="18" xfId="0" applyFont="1" applyFill="1" applyBorder="1" applyAlignment="1">
      <alignment horizontal="center" vertical="center"/>
    </xf>
    <xf numFmtId="0" fontId="55" fillId="8" borderId="18" xfId="0" applyFont="1" applyFill="1" applyBorder="1" applyAlignment="1">
      <alignment horizontal="center" vertical="center"/>
    </xf>
    <xf numFmtId="0" fontId="55" fillId="8" borderId="80" xfId="0" applyFont="1" applyFill="1" applyBorder="1"/>
    <xf numFmtId="0" fontId="55" fillId="0" borderId="38" xfId="0" applyFont="1" applyFill="1" applyBorder="1" applyAlignment="1">
      <alignment horizontal="center" vertical="center"/>
    </xf>
    <xf numFmtId="0" fontId="55" fillId="0" borderId="54" xfId="0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  <xf numFmtId="0" fontId="55" fillId="0" borderId="13" xfId="0" applyFont="1" applyBorder="1" applyAlignment="1">
      <alignment horizontal="center"/>
    </xf>
    <xf numFmtId="0" fontId="55" fillId="0" borderId="38" xfId="0" applyFont="1" applyFill="1" applyBorder="1" applyAlignment="1">
      <alignment horizontal="center" vertical="center" wrapText="1"/>
    </xf>
    <xf numFmtId="0" fontId="52" fillId="0" borderId="68" xfId="0" applyFont="1" applyBorder="1"/>
    <xf numFmtId="0" fontId="55" fillId="0" borderId="73" xfId="0" applyFont="1" applyBorder="1"/>
    <xf numFmtId="2" fontId="55" fillId="0" borderId="54" xfId="0" applyNumberFormat="1" applyFont="1" applyBorder="1"/>
    <xf numFmtId="0" fontId="0" fillId="26" borderId="0" xfId="0" quotePrefix="1" applyNumberFormat="1" applyFill="1"/>
    <xf numFmtId="49" fontId="55" fillId="0" borderId="0" xfId="0" applyNumberFormat="1" applyFont="1" applyFill="1" applyBorder="1" applyAlignment="1">
      <alignment vertical="center"/>
    </xf>
    <xf numFmtId="0" fontId="55" fillId="0" borderId="21" xfId="0" applyFont="1" applyBorder="1"/>
    <xf numFmtId="0" fontId="55" fillId="0" borderId="60" xfId="0" applyFont="1" applyBorder="1"/>
    <xf numFmtId="49" fontId="55" fillId="8" borderId="16" xfId="0" applyNumberFormat="1" applyFont="1" applyFill="1" applyBorder="1" applyAlignment="1">
      <alignment vertical="center"/>
    </xf>
    <xf numFmtId="49" fontId="55" fillId="0" borderId="54" xfId="0" applyNumberFormat="1" applyFont="1" applyFill="1" applyBorder="1" applyAlignment="1">
      <alignment horizontal="center" vertical="center" wrapText="1"/>
    </xf>
    <xf numFmtId="49" fontId="55" fillId="0" borderId="13" xfId="0" applyNumberFormat="1" applyFont="1" applyFill="1" applyBorder="1" applyAlignment="1">
      <alignment horizontal="center" vertical="center" wrapText="1"/>
    </xf>
    <xf numFmtId="49" fontId="55" fillId="0" borderId="30" xfId="0" applyNumberFormat="1" applyFont="1" applyFill="1" applyBorder="1" applyAlignment="1">
      <alignment horizontal="center" vertical="center" wrapText="1"/>
    </xf>
    <xf numFmtId="49" fontId="55" fillId="0" borderId="0" xfId="0" applyNumberFormat="1" applyFont="1" applyFill="1" applyBorder="1" applyAlignment="1">
      <alignment horizontal="center" vertical="center" wrapText="1"/>
    </xf>
    <xf numFmtId="0" fontId="55" fillId="0" borderId="36" xfId="0" applyFont="1" applyFill="1" applyBorder="1" applyAlignment="1">
      <alignment horizontal="center" vertical="center" wrapText="1"/>
    </xf>
    <xf numFmtId="1" fontId="55" fillId="0" borderId="36" xfId="0" applyNumberFormat="1" applyFont="1" applyFill="1" applyBorder="1" applyAlignment="1">
      <alignment horizontal="center" vertical="center" wrapText="1"/>
    </xf>
    <xf numFmtId="1" fontId="55" fillId="0" borderId="13" xfId="0" applyNumberFormat="1" applyFont="1" applyFill="1" applyBorder="1" applyAlignment="1">
      <alignment horizontal="center" vertical="center" wrapText="1"/>
    </xf>
    <xf numFmtId="49" fontId="55" fillId="0" borderId="81" xfId="0" applyNumberFormat="1" applyFont="1" applyFill="1" applyBorder="1" applyAlignment="1">
      <alignment horizontal="center" vertical="center" wrapText="1"/>
    </xf>
    <xf numFmtId="1" fontId="55" fillId="0" borderId="38" xfId="0" applyNumberFormat="1" applyFont="1" applyFill="1" applyBorder="1" applyAlignment="1">
      <alignment horizontal="center" vertical="center" wrapText="1"/>
    </xf>
    <xf numFmtId="49" fontId="55" fillId="0" borderId="19" xfId="0" applyNumberFormat="1" applyFont="1" applyFill="1" applyBorder="1" applyAlignment="1">
      <alignment horizontal="center" vertical="center" wrapText="1"/>
    </xf>
    <xf numFmtId="49" fontId="55" fillId="0" borderId="30" xfId="0" applyNumberFormat="1" applyFont="1" applyFill="1" applyBorder="1" applyAlignment="1">
      <alignment horizontal="center" vertical="center"/>
    </xf>
    <xf numFmtId="0" fontId="55" fillId="0" borderId="0" xfId="0" applyNumberFormat="1" applyFont="1" applyFill="1" applyBorder="1" applyAlignment="1">
      <alignment vertical="center"/>
    </xf>
    <xf numFmtId="0" fontId="55" fillId="0" borderId="82" xfId="0" applyFont="1" applyBorder="1" applyAlignment="1">
      <alignment horizontal="center"/>
    </xf>
    <xf numFmtId="0" fontId="55" fillId="0" borderId="0" xfId="0" applyFont="1" applyBorder="1"/>
    <xf numFmtId="0" fontId="55" fillId="0" borderId="21" xfId="0" applyFont="1" applyFill="1" applyBorder="1" applyAlignment="1">
      <alignment vertical="center"/>
    </xf>
    <xf numFmtId="0" fontId="55" fillId="0" borderId="54" xfId="0" applyFont="1" applyFill="1" applyBorder="1" applyAlignment="1">
      <alignment horizontal="left" vertical="center"/>
    </xf>
    <xf numFmtId="0" fontId="42" fillId="0" borderId="38" xfId="0" applyFont="1" applyFill="1" applyBorder="1" applyAlignment="1">
      <alignment horizontal="left" vertical="center"/>
    </xf>
    <xf numFmtId="0" fontId="57" fillId="0" borderId="0" xfId="0" applyFont="1"/>
    <xf numFmtId="49" fontId="41" fillId="0" borderId="0" xfId="0" applyNumberFormat="1" applyFont="1" applyFill="1" applyBorder="1" applyAlignment="1">
      <alignment horizontal="center" vertical="center"/>
    </xf>
    <xf numFmtId="0" fontId="57" fillId="0" borderId="0" xfId="0" applyFont="1" applyAlignment="1">
      <alignment horizontal="center"/>
    </xf>
    <xf numFmtId="0" fontId="0" fillId="0" borderId="54" xfId="0" applyBorder="1" applyAlignment="1">
      <alignment horizontal="center" vertical="center"/>
    </xf>
    <xf numFmtId="0" fontId="0" fillId="0" borderId="0" xfId="0" applyAlignment="1">
      <alignment horizontal="left"/>
    </xf>
    <xf numFmtId="0" fontId="55" fillId="0" borderId="0" xfId="0" applyFont="1" applyFill="1" applyBorder="1" applyAlignment="1">
      <alignment horizontal="center" vertical="center"/>
    </xf>
    <xf numFmtId="49" fontId="0" fillId="0" borderId="71" xfId="0" applyNumberFormat="1" applyFill="1" applyBorder="1" applyAlignment="1">
      <alignment horizontal="center" vertical="center"/>
    </xf>
    <xf numFmtId="49" fontId="0" fillId="0" borderId="68" xfId="0" applyNumberFormat="1" applyFill="1" applyBorder="1" applyAlignment="1">
      <alignment horizontal="center" vertical="center"/>
    </xf>
    <xf numFmtId="0" fontId="55" fillId="0" borderId="5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54" xfId="0" applyFont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45" fillId="0" borderId="0" xfId="0" applyFont="1" applyBorder="1" applyAlignment="1">
      <alignment horizontal="center" vertical="center"/>
    </xf>
    <xf numFmtId="0" fontId="0" fillId="0" borderId="54" xfId="0" applyFont="1" applyFill="1" applyBorder="1" applyAlignment="1">
      <alignment horizontal="left" vertical="center" wrapText="1"/>
    </xf>
    <xf numFmtId="49" fontId="55" fillId="0" borderId="30" xfId="65" applyNumberFormat="1" applyFont="1" applyFill="1" applyBorder="1" applyAlignment="1">
      <alignment horizontal="center" vertical="center" wrapText="1"/>
    </xf>
    <xf numFmtId="0" fontId="0" fillId="0" borderId="54" xfId="0" quotePrefix="1" applyNumberFormat="1" applyFill="1" applyBorder="1" applyAlignment="1">
      <alignment horizontal="center" vertical="center" wrapText="1"/>
    </xf>
    <xf numFmtId="0" fontId="55" fillId="0" borderId="30" xfId="0" applyFont="1" applyFill="1" applyBorder="1" applyAlignment="1">
      <alignment horizontal="left"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58" xfId="0" quotePrefix="1" applyNumberFormat="1" applyFill="1" applyBorder="1" applyAlignment="1">
      <alignment horizontal="center" vertical="center" wrapText="1"/>
    </xf>
    <xf numFmtId="0" fontId="0" fillId="0" borderId="58" xfId="0" quotePrefix="1" applyNumberFormat="1" applyFill="1" applyBorder="1" applyAlignment="1">
      <alignment horizontal="center" vertical="center"/>
    </xf>
    <xf numFmtId="0" fontId="0" fillId="0" borderId="55" xfId="0" quotePrefix="1" applyNumberFormat="1" applyFill="1" applyBorder="1" applyAlignment="1">
      <alignment horizontal="center" vertical="center"/>
    </xf>
    <xf numFmtId="0" fontId="55" fillId="0" borderId="0" xfId="0" applyFont="1" applyFill="1" applyBorder="1" applyAlignment="1">
      <alignment horizontal="left" vertical="center"/>
    </xf>
    <xf numFmtId="0" fontId="0" fillId="0" borderId="36" xfId="0" applyFill="1" applyBorder="1" applyAlignment="1">
      <alignment horizontal="center" vertical="center"/>
    </xf>
    <xf numFmtId="0" fontId="0" fillId="0" borderId="62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13" xfId="0" applyFill="1" applyBorder="1" applyAlignment="1">
      <alignment horizontal="center"/>
    </xf>
    <xf numFmtId="0" fontId="0" fillId="0" borderId="54" xfId="0" quotePrefix="1" applyNumberFormat="1" applyFill="1" applyBorder="1" applyAlignment="1">
      <alignment horizontal="center" wrapText="1"/>
    </xf>
    <xf numFmtId="0" fontId="0" fillId="0" borderId="55" xfId="0" applyFont="1" applyBorder="1" applyAlignment="1">
      <alignment horizontal="center"/>
    </xf>
    <xf numFmtId="0" fontId="0" fillId="0" borderId="55" xfId="0" quotePrefix="1" applyNumberFormat="1" applyFill="1" applyBorder="1" applyAlignment="1">
      <alignment horizontal="center" wrapText="1"/>
    </xf>
    <xf numFmtId="0" fontId="0" fillId="0" borderId="55" xfId="0" quotePrefix="1" applyNumberFormat="1" applyFill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43" fillId="0" borderId="59" xfId="0" applyFont="1" applyFill="1" applyBorder="1" applyAlignment="1">
      <alignment horizontal="center" vertical="center" wrapText="1"/>
    </xf>
    <xf numFmtId="0" fontId="43" fillId="8" borderId="59" xfId="0" applyFont="1" applyFill="1" applyBorder="1" applyAlignment="1">
      <alignment horizontal="center" vertical="center" wrapText="1"/>
    </xf>
    <xf numFmtId="0" fontId="55" fillId="0" borderId="19" xfId="0" applyFont="1" applyBorder="1" applyAlignment="1">
      <alignment horizontal="left" vertical="center"/>
    </xf>
    <xf numFmtId="0" fontId="55" fillId="0" borderId="38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49" fontId="0" fillId="0" borderId="30" xfId="0" applyNumberFormat="1" applyFill="1" applyBorder="1" applyAlignment="1">
      <alignment horizontal="center" vertical="center"/>
    </xf>
    <xf numFmtId="0" fontId="0" fillId="0" borderId="54" xfId="0" applyNumberFormat="1" applyFill="1" applyBorder="1" applyAlignment="1">
      <alignment horizontal="center" vertical="center"/>
    </xf>
    <xf numFmtId="0" fontId="0" fillId="0" borderId="58" xfId="0" applyNumberFormat="1" applyFill="1" applyBorder="1" applyAlignment="1">
      <alignment horizontal="center" vertical="center"/>
    </xf>
    <xf numFmtId="0" fontId="0" fillId="0" borderId="54" xfId="0" applyNumberFormat="1" applyFill="1" applyBorder="1"/>
    <xf numFmtId="0" fontId="0" fillId="26" borderId="54" xfId="0" applyNumberFormat="1" applyFill="1" applyBorder="1"/>
    <xf numFmtId="0" fontId="55" fillId="26" borderId="0" xfId="0" applyNumberFormat="1" applyFont="1" applyFill="1" applyAlignment="1">
      <alignment vertical="center"/>
    </xf>
    <xf numFmtId="0" fontId="55" fillId="0" borderId="0" xfId="0" applyNumberFormat="1" applyFont="1" applyFill="1" applyAlignment="1">
      <alignment vertical="center"/>
    </xf>
    <xf numFmtId="0" fontId="55" fillId="0" borderId="0" xfId="60"/>
    <xf numFmtId="0" fontId="7" fillId="0" borderId="54" xfId="0" applyFont="1" applyFill="1" applyBorder="1" applyAlignment="1">
      <alignment vertical="center"/>
    </xf>
    <xf numFmtId="0" fontId="7" fillId="0" borderId="69" xfId="0" applyFont="1" applyFill="1" applyBorder="1" applyAlignment="1">
      <alignment vertical="center"/>
    </xf>
    <xf numFmtId="0" fontId="55" fillId="0" borderId="38" xfId="0" applyFont="1" applyBorder="1" applyAlignment="1">
      <alignment horizontal="center"/>
    </xf>
    <xf numFmtId="0" fontId="55" fillId="0" borderId="3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quotePrefix="1" applyNumberFormat="1" applyFill="1" applyBorder="1" applyAlignment="1">
      <alignment horizontal="center" vertical="center"/>
    </xf>
    <xf numFmtId="0" fontId="0" fillId="0" borderId="36" xfId="0" applyFill="1" applyBorder="1" applyAlignment="1">
      <alignment horizontal="center"/>
    </xf>
    <xf numFmtId="0" fontId="0" fillId="0" borderId="90" xfId="0" applyBorder="1" applyAlignment="1">
      <alignment horizontal="center" vertical="center"/>
    </xf>
    <xf numFmtId="0" fontId="0" fillId="0" borderId="91" xfId="0" applyFont="1" applyBorder="1" applyAlignment="1">
      <alignment horizontal="center" vertical="center"/>
    </xf>
    <xf numFmtId="0" fontId="0" fillId="0" borderId="90" xfId="0" applyFill="1" applyBorder="1" applyAlignment="1">
      <alignment horizontal="center" vertical="center"/>
    </xf>
    <xf numFmtId="0" fontId="0" fillId="0" borderId="90" xfId="0" applyFont="1" applyFill="1" applyBorder="1" applyAlignment="1">
      <alignment horizontal="center"/>
    </xf>
    <xf numFmtId="0" fontId="0" fillId="0" borderId="0" xfId="0" quotePrefix="1" applyNumberFormat="1" applyFill="1" applyBorder="1" applyAlignment="1">
      <alignment horizontal="center" vertical="center" wrapText="1"/>
    </xf>
    <xf numFmtId="0" fontId="0" fillId="0" borderId="92" xfId="0" applyFont="1" applyBorder="1" applyAlignment="1">
      <alignment horizontal="center"/>
    </xf>
    <xf numFmtId="0" fontId="55" fillId="0" borderId="65" xfId="0" applyFont="1" applyFill="1" applyBorder="1" applyAlignment="1">
      <alignment horizontal="center" vertical="center"/>
    </xf>
    <xf numFmtId="0" fontId="55" fillId="0" borderId="38" xfId="0" applyFont="1" applyFill="1" applyBorder="1" applyAlignment="1">
      <alignment vertical="center"/>
    </xf>
    <xf numFmtId="0" fontId="55" fillId="0" borderId="65" xfId="0" applyFont="1" applyFill="1" applyBorder="1" applyAlignment="1">
      <alignment horizontal="center" vertical="center" wrapText="1"/>
    </xf>
    <xf numFmtId="0" fontId="55" fillId="0" borderId="0" xfId="0" applyFont="1" applyBorder="1" applyAlignment="1">
      <alignment horizontal="left"/>
    </xf>
    <xf numFmtId="0" fontId="55" fillId="0" borderId="0" xfId="0" applyFont="1" applyBorder="1" applyAlignment="1"/>
    <xf numFmtId="0" fontId="55" fillId="0" borderId="0" xfId="0" applyFont="1" applyBorder="1" applyAlignment="1">
      <alignment horizontal="left" wrapText="1"/>
    </xf>
    <xf numFmtId="0" fontId="55" fillId="0" borderId="0" xfId="0" applyFont="1" applyBorder="1" applyAlignment="1">
      <alignment horizontal="left" vertical="center"/>
    </xf>
    <xf numFmtId="0" fontId="55" fillId="8" borderId="0" xfId="0" applyFont="1" applyFill="1" applyBorder="1"/>
    <xf numFmtId="0" fontId="55" fillId="0" borderId="38" xfId="0" applyFont="1" applyBorder="1" applyAlignment="1">
      <alignment horizontal="center" vertical="center"/>
    </xf>
    <xf numFmtId="0" fontId="55" fillId="0" borderId="54" xfId="0" applyFont="1" applyFill="1" applyBorder="1" applyAlignment="1">
      <alignment horizontal="left" vertical="center" wrapText="1"/>
    </xf>
    <xf numFmtId="0" fontId="55" fillId="8" borderId="54" xfId="0" applyFont="1" applyFill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5" fillId="0" borderId="13" xfId="0" applyFont="1" applyBorder="1" applyAlignment="1">
      <alignment horizontal="left" vertical="center" wrapText="1"/>
    </xf>
    <xf numFmtId="0" fontId="0" fillId="8" borderId="19" xfId="0" applyFont="1" applyFill="1" applyBorder="1" applyAlignment="1">
      <alignment horizontal="center" vertical="center"/>
    </xf>
    <xf numFmtId="0" fontId="55" fillId="0" borderId="54" xfId="0" applyFont="1" applyBorder="1" applyAlignment="1">
      <alignment horizontal="center" vertical="center"/>
    </xf>
    <xf numFmtId="0" fontId="55" fillId="0" borderId="19" xfId="0" applyFont="1" applyBorder="1" applyAlignment="1">
      <alignment horizontal="center" vertical="center"/>
    </xf>
    <xf numFmtId="0" fontId="55" fillId="0" borderId="50" xfId="0" applyFont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93" xfId="0" applyFont="1" applyBorder="1" applyAlignment="1">
      <alignment horizontal="center" vertical="center"/>
    </xf>
    <xf numFmtId="0" fontId="0" fillId="0" borderId="94" xfId="0" quotePrefix="1" applyNumberFormat="1" applyFill="1" applyBorder="1" applyAlignment="1">
      <alignment horizontal="center"/>
    </xf>
    <xf numFmtId="0" fontId="0" fillId="0" borderId="0" xfId="0" quotePrefix="1" applyNumberFormat="1" applyFill="1" applyBorder="1" applyAlignment="1"/>
    <xf numFmtId="0" fontId="0" fillId="0" borderId="54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Fill="1"/>
    <xf numFmtId="0" fontId="7" fillId="0" borderId="28" xfId="0" applyFont="1" applyBorder="1"/>
    <xf numFmtId="0" fontId="7" fillId="0" borderId="21" xfId="0" applyFont="1" applyBorder="1"/>
    <xf numFmtId="0" fontId="7" fillId="0" borderId="22" xfId="0" applyFont="1" applyBorder="1"/>
    <xf numFmtId="0" fontId="7" fillId="0" borderId="0" xfId="0" applyFont="1" applyBorder="1"/>
    <xf numFmtId="0" fontId="43" fillId="0" borderId="59" xfId="0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0" fillId="0" borderId="54" xfId="0" applyFont="1" applyBorder="1" applyAlignment="1">
      <alignment vertical="center" wrapText="1"/>
    </xf>
    <xf numFmtId="49" fontId="45" fillId="0" borderId="0" xfId="87" applyNumberFormat="1" applyFont="1" applyFill="1" applyBorder="1" applyAlignment="1">
      <alignment vertical="center"/>
    </xf>
    <xf numFmtId="49" fontId="45" fillId="0" borderId="0" xfId="87" applyNumberFormat="1" applyFont="1" applyFill="1" applyBorder="1" applyAlignment="1">
      <alignment horizontal="center" vertical="center"/>
    </xf>
    <xf numFmtId="0" fontId="46" fillId="0" borderId="18" xfId="87" applyFont="1" applyFill="1" applyBorder="1" applyAlignment="1">
      <alignment horizontal="center" vertical="center"/>
    </xf>
    <xf numFmtId="49" fontId="46" fillId="0" borderId="18" xfId="87" applyNumberFormat="1" applyFont="1" applyFill="1" applyBorder="1" applyAlignment="1">
      <alignment horizontal="center" vertical="center"/>
    </xf>
    <xf numFmtId="49" fontId="45" fillId="0" borderId="21" xfId="87" applyNumberFormat="1" applyFont="1" applyFill="1" applyBorder="1" applyAlignment="1">
      <alignment vertical="center"/>
    </xf>
    <xf numFmtId="49" fontId="45" fillId="0" borderId="21" xfId="87" applyNumberFormat="1" applyFont="1" applyFill="1" applyBorder="1" applyAlignment="1">
      <alignment horizontal="center" vertical="center"/>
    </xf>
    <xf numFmtId="49" fontId="46" fillId="8" borderId="18" xfId="87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3" fillId="0" borderId="60" xfId="0" applyFont="1" applyFill="1" applyBorder="1" applyAlignment="1">
      <alignment horizontal="center" vertical="center" wrapText="1"/>
    </xf>
    <xf numFmtId="0" fontId="43" fillId="0" borderId="110" xfId="0" applyFont="1" applyBorder="1" applyAlignment="1">
      <alignment horizontal="center" vertical="center" wrapText="1"/>
    </xf>
    <xf numFmtId="0" fontId="43" fillId="8" borderId="114" xfId="0" applyFont="1" applyFill="1" applyBorder="1" applyAlignment="1">
      <alignment horizontal="center" wrapText="1"/>
    </xf>
    <xf numFmtId="0" fontId="7" fillId="0" borderId="0" xfId="0" applyFont="1" applyAlignment="1"/>
    <xf numFmtId="0" fontId="0" fillId="0" borderId="54" xfId="0" applyFont="1" applyFill="1" applyBorder="1" applyAlignment="1">
      <alignment vertical="center"/>
    </xf>
    <xf numFmtId="0" fontId="0" fillId="0" borderId="19" xfId="0" applyFont="1" applyBorder="1" applyAlignment="1">
      <alignment horizontal="center" vertical="center"/>
    </xf>
    <xf numFmtId="0" fontId="55" fillId="0" borderId="118" xfId="0" applyFont="1" applyFill="1" applyBorder="1" applyAlignment="1">
      <alignment horizontal="center" vertical="center"/>
    </xf>
    <xf numFmtId="0" fontId="55" fillId="0" borderId="118" xfId="0" applyFont="1" applyBorder="1" applyAlignment="1">
      <alignment horizontal="center" vertical="center"/>
    </xf>
    <xf numFmtId="0" fontId="0" fillId="0" borderId="118" xfId="0" applyFont="1" applyFill="1" applyBorder="1" applyAlignment="1">
      <alignment horizontal="center" vertical="center" wrapText="1"/>
    </xf>
    <xf numFmtId="0" fontId="0" fillId="0" borderId="119" xfId="0" applyFont="1" applyFill="1" applyBorder="1" applyAlignment="1">
      <alignment horizontal="center" vertical="center" wrapText="1"/>
    </xf>
    <xf numFmtId="0" fontId="55" fillId="0" borderId="120" xfId="0" applyFont="1" applyFill="1" applyBorder="1" applyAlignment="1">
      <alignment vertical="center"/>
    </xf>
    <xf numFmtId="0" fontId="55" fillId="0" borderId="120" xfId="0" applyFont="1" applyBorder="1" applyAlignment="1">
      <alignment vertical="center"/>
    </xf>
    <xf numFmtId="0" fontId="55" fillId="0" borderId="121" xfId="0" applyFont="1" applyFill="1" applyBorder="1" applyAlignment="1">
      <alignment vertical="center"/>
    </xf>
    <xf numFmtId="0" fontId="43" fillId="0" borderId="122" xfId="0" applyFont="1" applyBorder="1" applyAlignment="1">
      <alignment horizontal="center" vertical="center"/>
    </xf>
    <xf numFmtId="0" fontId="43" fillId="0" borderId="123" xfId="0" applyFont="1" applyBorder="1" applyAlignment="1">
      <alignment horizontal="center" vertical="center"/>
    </xf>
    <xf numFmtId="0" fontId="43" fillId="0" borderId="116" xfId="0" applyFont="1" applyBorder="1" applyAlignment="1">
      <alignment horizontal="center" vertical="center"/>
    </xf>
    <xf numFmtId="0" fontId="43" fillId="0" borderId="117" xfId="0" applyFont="1" applyBorder="1" applyAlignment="1">
      <alignment horizontal="center" vertical="center"/>
    </xf>
    <xf numFmtId="0" fontId="0" fillId="0" borderId="124" xfId="0" applyBorder="1"/>
    <xf numFmtId="0" fontId="0" fillId="0" borderId="69" xfId="0" applyBorder="1"/>
    <xf numFmtId="0" fontId="0" fillId="0" borderId="74" xfId="0" applyBorder="1"/>
    <xf numFmtId="0" fontId="0" fillId="0" borderId="55" xfId="0" applyFont="1" applyBorder="1" applyAlignment="1">
      <alignment vertical="center" wrapText="1"/>
    </xf>
    <xf numFmtId="49" fontId="0" fillId="0" borderId="54" xfId="0" applyNumberFormat="1" applyFont="1" applyBorder="1" applyAlignment="1">
      <alignment horizontal="center" vertical="center"/>
    </xf>
    <xf numFmtId="49" fontId="45" fillId="0" borderId="122" xfId="64" applyNumberFormat="1" applyFont="1" applyFill="1" applyBorder="1" applyAlignment="1">
      <alignment vertical="center"/>
    </xf>
    <xf numFmtId="49" fontId="45" fillId="0" borderId="125" xfId="64" applyNumberFormat="1" applyFont="1" applyFill="1" applyBorder="1" applyAlignment="1">
      <alignment vertical="center"/>
    </xf>
    <xf numFmtId="49" fontId="46" fillId="0" borderId="126" xfId="64" applyNumberFormat="1" applyFont="1" applyFill="1" applyBorder="1" applyAlignment="1">
      <alignment horizontal="center" vertical="center"/>
    </xf>
    <xf numFmtId="49" fontId="45" fillId="0" borderId="122" xfId="0" applyNumberFormat="1" applyFont="1" applyFill="1" applyBorder="1" applyAlignment="1">
      <alignment vertical="center"/>
    </xf>
    <xf numFmtId="49" fontId="45" fillId="0" borderId="125" xfId="0" applyNumberFormat="1" applyFont="1" applyFill="1" applyBorder="1" applyAlignment="1">
      <alignment vertical="center"/>
    </xf>
    <xf numFmtId="0" fontId="7" fillId="0" borderId="125" xfId="0" applyFont="1" applyBorder="1"/>
    <xf numFmtId="0" fontId="7" fillId="0" borderId="98" xfId="0" applyFont="1" applyBorder="1"/>
    <xf numFmtId="0" fontId="46" fillId="0" borderId="126" xfId="0" applyFont="1" applyFill="1" applyBorder="1" applyAlignment="1">
      <alignment horizontal="left" vertical="center"/>
    </xf>
    <xf numFmtId="0" fontId="7" fillId="0" borderId="127" xfId="0" applyFont="1" applyBorder="1" applyAlignment="1">
      <alignment horizontal="center"/>
    </xf>
    <xf numFmtId="0" fontId="0" fillId="8" borderId="54" xfId="0" applyFont="1" applyFill="1" applyBorder="1" applyAlignment="1">
      <alignment horizontal="center" vertical="center"/>
    </xf>
    <xf numFmtId="0" fontId="0" fillId="0" borderId="54" xfId="0" applyFont="1" applyBorder="1" applyAlignment="1">
      <alignment horizontal="center" vertical="center"/>
    </xf>
    <xf numFmtId="0" fontId="57" fillId="0" borderId="54" xfId="0" applyFont="1" applyBorder="1" applyAlignment="1">
      <alignment horizontal="center"/>
    </xf>
    <xf numFmtId="0" fontId="57" fillId="0" borderId="0" xfId="0" applyFont="1" applyFill="1" applyAlignment="1">
      <alignment vertical="center"/>
    </xf>
    <xf numFmtId="0" fontId="43" fillId="0" borderId="58" xfId="0" applyFont="1" applyFill="1" applyBorder="1" applyAlignment="1">
      <alignment horizontal="center" vertical="center" wrapText="1"/>
    </xf>
    <xf numFmtId="0" fontId="43" fillId="8" borderId="58" xfId="0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vertical="center" wrapText="1"/>
    </xf>
    <xf numFmtId="0" fontId="55" fillId="0" borderId="0" xfId="0" applyFont="1" applyFill="1" applyBorder="1" applyAlignment="1">
      <alignment vertical="center"/>
    </xf>
    <xf numFmtId="0" fontId="55" fillId="0" borderId="0" xfId="0" applyFont="1" applyBorder="1" applyAlignment="1">
      <alignment vertical="center"/>
    </xf>
    <xf numFmtId="0" fontId="57" fillId="0" borderId="0" xfId="0" applyFont="1" applyBorder="1" applyAlignment="1">
      <alignment horizontal="center"/>
    </xf>
    <xf numFmtId="0" fontId="57" fillId="0" borderId="0" xfId="0" applyFont="1" applyBorder="1"/>
    <xf numFmtId="0" fontId="0" fillId="0" borderId="0" xfId="0" applyFont="1" applyFill="1" applyBorder="1" applyAlignment="1">
      <alignment horizontal="center" vertical="center"/>
    </xf>
    <xf numFmtId="0" fontId="0" fillId="0" borderId="73" xfId="0" applyFont="1" applyFill="1" applyBorder="1" applyAlignment="1">
      <alignment vertical="center" wrapText="1"/>
    </xf>
    <xf numFmtId="0" fontId="0" fillId="0" borderId="128" xfId="0" applyFont="1" applyFill="1" applyBorder="1" applyAlignment="1">
      <alignment vertical="center" wrapText="1"/>
    </xf>
    <xf numFmtId="0" fontId="0" fillId="0" borderId="73" xfId="0" applyFont="1" applyFill="1" applyBorder="1" applyAlignment="1">
      <alignment wrapText="1"/>
    </xf>
    <xf numFmtId="0" fontId="43" fillId="0" borderId="73" xfId="0" applyFont="1" applyFill="1" applyBorder="1" applyAlignment="1">
      <alignment vertical="center" wrapText="1"/>
    </xf>
    <xf numFmtId="0" fontId="55" fillId="8" borderId="0" xfId="0" applyFont="1" applyFill="1" applyBorder="1" applyAlignment="1">
      <alignment horizontal="center" vertical="center"/>
    </xf>
    <xf numFmtId="0" fontId="0" fillId="8" borderId="0" xfId="0" applyFont="1" applyFill="1" applyBorder="1" applyAlignment="1">
      <alignment horizontal="center" vertical="center"/>
    </xf>
    <xf numFmtId="0" fontId="57" fillId="0" borderId="54" xfId="0" applyFont="1" applyBorder="1" applyAlignment="1">
      <alignment horizontal="center" vertical="center"/>
    </xf>
    <xf numFmtId="0" fontId="57" fillId="0" borderId="54" xfId="0" applyFont="1" applyFill="1" applyBorder="1" applyAlignment="1">
      <alignment horizontal="center" vertical="center"/>
    </xf>
    <xf numFmtId="0" fontId="57" fillId="0" borderId="0" xfId="0" applyFont="1" applyBorder="1" applyAlignment="1">
      <alignment horizontal="center" vertical="center"/>
    </xf>
    <xf numFmtId="49" fontId="42" fillId="8" borderId="38" xfId="0" applyNumberFormat="1" applyFont="1" applyFill="1" applyBorder="1" applyAlignment="1">
      <alignment horizontal="center" vertical="center"/>
    </xf>
    <xf numFmtId="0" fontId="43" fillId="8" borderId="14" xfId="0" applyFont="1" applyFill="1" applyBorder="1" applyAlignment="1">
      <alignment horizontal="center" vertical="center" wrapText="1"/>
    </xf>
    <xf numFmtId="0" fontId="46" fillId="0" borderId="18" xfId="0" applyFont="1" applyFill="1" applyBorder="1" applyAlignment="1">
      <alignment horizontal="center" vertical="center"/>
    </xf>
    <xf numFmtId="0" fontId="0" fillId="8" borderId="13" xfId="0" applyFont="1" applyFill="1" applyBorder="1" applyAlignment="1">
      <alignment horizontal="left" vertical="center"/>
    </xf>
    <xf numFmtId="0" fontId="0" fillId="8" borderId="13" xfId="0" applyFont="1" applyFill="1" applyBorder="1" applyAlignment="1">
      <alignment horizontal="center"/>
    </xf>
    <xf numFmtId="0" fontId="0" fillId="8" borderId="13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center" vertical="center"/>
    </xf>
    <xf numFmtId="0" fontId="45" fillId="0" borderId="21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vertical="center"/>
    </xf>
    <xf numFmtId="0" fontId="61" fillId="0" borderId="0" xfId="0" applyFont="1" applyFill="1" applyBorder="1" applyAlignment="1">
      <alignment horizontal="center" vertical="center"/>
    </xf>
    <xf numFmtId="0" fontId="61" fillId="0" borderId="21" xfId="0" applyFont="1" applyFill="1" applyBorder="1" applyAlignment="1">
      <alignment vertical="center"/>
    </xf>
    <xf numFmtId="0" fontId="46" fillId="8" borderId="24" xfId="0" applyFont="1" applyFill="1" applyBorder="1" applyAlignment="1">
      <alignment horizontal="center" vertical="center"/>
    </xf>
    <xf numFmtId="0" fontId="55" fillId="30" borderId="13" xfId="0" applyFont="1" applyFill="1" applyBorder="1" applyAlignment="1">
      <alignment horizontal="center" vertical="center"/>
    </xf>
    <xf numFmtId="0" fontId="61" fillId="0" borderId="0" xfId="0" applyFont="1" applyBorder="1" applyAlignment="1">
      <alignment vertical="center"/>
    </xf>
    <xf numFmtId="49" fontId="43" fillId="33" borderId="41" xfId="0" applyNumberFormat="1" applyFont="1" applyFill="1" applyBorder="1" applyAlignment="1">
      <alignment horizontal="center" vertical="center" wrapText="1"/>
    </xf>
    <xf numFmtId="0" fontId="7" fillId="33" borderId="13" xfId="0" applyNumberFormat="1" applyFont="1" applyFill="1" applyBorder="1" applyAlignment="1">
      <alignment horizontal="center" vertical="center" wrapText="1"/>
    </xf>
    <xf numFmtId="9" fontId="7" fillId="33" borderId="13" xfId="0" applyNumberFormat="1" applyFont="1" applyFill="1" applyBorder="1" applyAlignment="1">
      <alignment horizontal="center" vertical="center" wrapText="1"/>
    </xf>
    <xf numFmtId="49" fontId="7" fillId="33" borderId="13" xfId="0" applyNumberFormat="1" applyFont="1" applyFill="1" applyBorder="1" applyAlignment="1">
      <alignment horizontal="center" vertical="center" wrapText="1"/>
    </xf>
    <xf numFmtId="0" fontId="7" fillId="34" borderId="13" xfId="0" applyNumberFormat="1" applyFont="1" applyFill="1" applyBorder="1" applyAlignment="1">
      <alignment horizontal="center" vertical="center" wrapText="1"/>
    </xf>
    <xf numFmtId="0" fontId="7" fillId="33" borderId="13" xfId="0" applyNumberFormat="1" applyFont="1" applyFill="1" applyBorder="1" applyAlignment="1">
      <alignment horizontal="center" vertical="center"/>
    </xf>
    <xf numFmtId="0" fontId="0" fillId="33" borderId="13" xfId="0" applyNumberFormat="1" applyFont="1" applyFill="1" applyBorder="1" applyAlignment="1">
      <alignment horizontal="center" vertical="center"/>
    </xf>
    <xf numFmtId="9" fontId="7" fillId="34" borderId="13" xfId="0" applyNumberFormat="1" applyFont="1" applyFill="1" applyBorder="1" applyAlignment="1">
      <alignment horizontal="center" vertical="center" wrapText="1"/>
    </xf>
    <xf numFmtId="49" fontId="46" fillId="35" borderId="18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Font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13" xfId="0" applyFont="1" applyBorder="1" applyAlignment="1">
      <alignment horizontal="left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8" borderId="13" xfId="0" applyNumberFormat="1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 wrapText="1"/>
    </xf>
    <xf numFmtId="0" fontId="52" fillId="0" borderId="54" xfId="0" applyFont="1" applyBorder="1" applyAlignment="1">
      <alignment vertical="center"/>
    </xf>
    <xf numFmtId="0" fontId="64" fillId="0" borderId="0" xfId="0" applyFont="1" applyBorder="1" applyAlignment="1">
      <alignment vertical="center"/>
    </xf>
    <xf numFmtId="49" fontId="52" fillId="0" borderId="54" xfId="0" applyNumberFormat="1" applyFont="1" applyBorder="1" applyAlignment="1">
      <alignment vertical="center"/>
    </xf>
    <xf numFmtId="0" fontId="64" fillId="0" borderId="0" xfId="0" applyFont="1" applyAlignment="1">
      <alignment vertical="center"/>
    </xf>
    <xf numFmtId="0" fontId="52" fillId="0" borderId="54" xfId="0" applyFont="1" applyFill="1" applyBorder="1" applyAlignment="1">
      <alignment horizontal="left" vertical="center"/>
    </xf>
    <xf numFmtId="0" fontId="52" fillId="0" borderId="13" xfId="0" applyFont="1" applyBorder="1" applyAlignment="1">
      <alignment vertical="center"/>
    </xf>
    <xf numFmtId="0" fontId="52" fillId="0" borderId="54" xfId="0" applyFont="1" applyBorder="1" applyAlignment="1">
      <alignment horizontal="left" vertical="center"/>
    </xf>
    <xf numFmtId="0" fontId="0" fillId="0" borderId="38" xfId="0" applyFont="1" applyBorder="1" applyAlignment="1">
      <alignment horizontal="left" vertical="center" wrapText="1"/>
    </xf>
    <xf numFmtId="0" fontId="64" fillId="0" borderId="0" xfId="0" applyFont="1" applyBorder="1" applyAlignment="1">
      <alignment horizontal="center" vertical="center"/>
    </xf>
    <xf numFmtId="49" fontId="52" fillId="0" borderId="38" xfId="0" applyNumberFormat="1" applyFont="1" applyBorder="1" applyAlignment="1">
      <alignment vertical="center"/>
    </xf>
    <xf numFmtId="0" fontId="0" fillId="0" borderId="55" xfId="0" applyFont="1" applyBorder="1" applyAlignment="1">
      <alignment horizontal="left" vertical="center" wrapText="1"/>
    </xf>
    <xf numFmtId="0" fontId="52" fillId="0" borderId="58" xfId="0" applyFont="1" applyBorder="1" applyAlignment="1">
      <alignment vertical="center"/>
    </xf>
    <xf numFmtId="0" fontId="65" fillId="0" borderId="54" xfId="0" applyFont="1" applyFill="1" applyBorder="1" applyAlignment="1">
      <alignment horizontal="left" vertical="center" wrapText="1"/>
    </xf>
    <xf numFmtId="0" fontId="66" fillId="0" borderId="54" xfId="0" applyFont="1" applyFill="1" applyBorder="1" applyAlignment="1">
      <alignment horizontal="center" vertical="center" wrapText="1"/>
    </xf>
    <xf numFmtId="0" fontId="66" fillId="0" borderId="54" xfId="0" applyFont="1" applyFill="1" applyBorder="1" applyAlignment="1">
      <alignment horizontal="left" vertical="center" wrapText="1"/>
    </xf>
    <xf numFmtId="0" fontId="66" fillId="0" borderId="58" xfId="0" applyFont="1" applyFill="1" applyBorder="1" applyAlignment="1">
      <alignment horizontal="center" vertical="center" wrapText="1"/>
    </xf>
    <xf numFmtId="0" fontId="65" fillId="0" borderId="58" xfId="0" applyFont="1" applyFill="1" applyBorder="1" applyAlignment="1">
      <alignment horizontal="left" vertical="center" wrapText="1"/>
    </xf>
    <xf numFmtId="0" fontId="64" fillId="0" borderId="0" xfId="0" applyFont="1" applyFill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68" xfId="0" applyFont="1" applyBorder="1" applyAlignment="1">
      <alignment horizontal="center" vertical="center"/>
    </xf>
    <xf numFmtId="0" fontId="0" fillId="0" borderId="68" xfId="0" applyFont="1" applyFill="1" applyBorder="1" applyAlignment="1">
      <alignment horizontal="center" vertical="center"/>
    </xf>
    <xf numFmtId="0" fontId="0" fillId="0" borderId="58" xfId="0" applyFont="1" applyBorder="1" applyAlignment="1">
      <alignment horizontal="left" vertical="center" wrapText="1"/>
    </xf>
    <xf numFmtId="0" fontId="0" fillId="0" borderId="30" xfId="0" applyFont="1" applyFill="1" applyBorder="1" applyAlignment="1">
      <alignment horizontal="center" vertical="center" wrapText="1"/>
    </xf>
    <xf numFmtId="49" fontId="52" fillId="0" borderId="13" xfId="0" applyNumberFormat="1" applyFont="1" applyBorder="1" applyAlignment="1">
      <alignment vertical="center"/>
    </xf>
    <xf numFmtId="0" fontId="52" fillId="0" borderId="58" xfId="0" applyFont="1" applyBorder="1" applyAlignment="1">
      <alignment horizontal="left" vertical="center"/>
    </xf>
    <xf numFmtId="0" fontId="65" fillId="0" borderId="13" xfId="0" applyFont="1" applyFill="1" applyBorder="1" applyAlignment="1">
      <alignment horizontal="left" vertical="center" wrapText="1"/>
    </xf>
    <xf numFmtId="0" fontId="65" fillId="0" borderId="38" xfId="0" applyFont="1" applyFill="1" applyBorder="1" applyAlignment="1">
      <alignment horizontal="left" vertical="center" wrapText="1"/>
    </xf>
    <xf numFmtId="0" fontId="52" fillId="0" borderId="55" xfId="0" applyFont="1" applyBorder="1" applyAlignment="1">
      <alignment horizontal="left" vertical="center"/>
    </xf>
    <xf numFmtId="0" fontId="52" fillId="0" borderId="55" xfId="0" applyFont="1" applyBorder="1" applyAlignment="1">
      <alignment vertical="center"/>
    </xf>
    <xf numFmtId="0" fontId="66" fillId="0" borderId="13" xfId="0" applyFont="1" applyFill="1" applyBorder="1" applyAlignment="1">
      <alignment horizontal="center" vertical="center" wrapText="1"/>
    </xf>
    <xf numFmtId="0" fontId="66" fillId="0" borderId="38" xfId="0" applyFont="1" applyFill="1" applyBorder="1" applyAlignment="1">
      <alignment horizontal="center" vertical="center" wrapText="1"/>
    </xf>
    <xf numFmtId="0" fontId="66" fillId="0" borderId="38" xfId="0" applyFont="1" applyFill="1" applyBorder="1" applyAlignment="1">
      <alignment horizontal="left" vertical="center" wrapText="1"/>
    </xf>
    <xf numFmtId="0" fontId="66" fillId="0" borderId="58" xfId="0" applyFont="1" applyFill="1" applyBorder="1" applyAlignment="1">
      <alignment horizontal="left" vertical="center" wrapText="1"/>
    </xf>
    <xf numFmtId="0" fontId="66" fillId="0" borderId="55" xfId="0" applyFont="1" applyFill="1" applyBorder="1" applyAlignment="1">
      <alignment horizontal="left" vertical="center" wrapText="1"/>
    </xf>
    <xf numFmtId="0" fontId="0" fillId="0" borderId="36" xfId="0" applyFont="1" applyBorder="1" applyAlignment="1">
      <alignment horizontal="left" vertical="center" wrapText="1"/>
    </xf>
    <xf numFmtId="49" fontId="0" fillId="8" borderId="30" xfId="0" applyNumberFormat="1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left" vertical="center"/>
    </xf>
    <xf numFmtId="0" fontId="0" fillId="0" borderId="54" xfId="0" applyFont="1" applyFill="1" applyBorder="1" applyAlignment="1">
      <alignment vertical="center" wrapText="1"/>
    </xf>
    <xf numFmtId="49" fontId="7" fillId="8" borderId="50" xfId="0" applyNumberFormat="1" applyFont="1" applyFill="1" applyBorder="1" applyAlignment="1">
      <alignment vertical="center"/>
    </xf>
    <xf numFmtId="49" fontId="7" fillId="8" borderId="13" xfId="0" applyNumberFormat="1" applyFont="1" applyFill="1" applyBorder="1" applyAlignment="1">
      <alignment horizontal="left" vertical="center"/>
    </xf>
    <xf numFmtId="49" fontId="7" fillId="8" borderId="51" xfId="0" applyNumberFormat="1" applyFont="1" applyFill="1" applyBorder="1" applyAlignment="1">
      <alignment horizontal="center" vertical="center"/>
    </xf>
    <xf numFmtId="49" fontId="7" fillId="8" borderId="30" xfId="0" applyNumberFormat="1" applyFont="1" applyFill="1" applyBorder="1" applyAlignment="1">
      <alignment horizontal="center" vertical="center"/>
    </xf>
    <xf numFmtId="49" fontId="7" fillId="8" borderId="52" xfId="0" applyNumberFormat="1" applyFont="1" applyFill="1" applyBorder="1" applyAlignment="1">
      <alignment horizontal="center" vertical="center"/>
    </xf>
    <xf numFmtId="49" fontId="7" fillId="8" borderId="13" xfId="0" applyNumberFormat="1" applyFont="1" applyFill="1" applyBorder="1" applyAlignment="1">
      <alignment horizontal="center" vertical="center"/>
    </xf>
    <xf numFmtId="49" fontId="7" fillId="8" borderId="53" xfId="0" applyNumberFormat="1" applyFont="1" applyFill="1" applyBorder="1" applyAlignment="1">
      <alignment horizontal="center" vertical="center"/>
    </xf>
    <xf numFmtId="49" fontId="7" fillId="8" borderId="19" xfId="0" applyNumberFormat="1" applyFont="1" applyFill="1" applyBorder="1" applyAlignment="1">
      <alignment horizontal="left" vertical="center"/>
    </xf>
    <xf numFmtId="49" fontId="0" fillId="8" borderId="13" xfId="0" applyNumberFormat="1" applyFont="1" applyFill="1" applyBorder="1" applyAlignment="1">
      <alignment horizontal="center" vertical="center"/>
    </xf>
    <xf numFmtId="49" fontId="0" fillId="8" borderId="53" xfId="0" applyNumberFormat="1" applyFont="1" applyFill="1" applyBorder="1" applyAlignment="1">
      <alignment horizontal="center" vertical="center"/>
    </xf>
    <xf numFmtId="49" fontId="7" fillId="8" borderId="19" xfId="0" applyNumberFormat="1" applyFont="1" applyFill="1" applyBorder="1" applyAlignment="1">
      <alignment vertical="center"/>
    </xf>
    <xf numFmtId="49" fontId="7" fillId="8" borderId="19" xfId="0" applyNumberFormat="1" applyFont="1" applyFill="1" applyBorder="1" applyAlignment="1">
      <alignment horizontal="center" vertical="center"/>
    </xf>
    <xf numFmtId="49" fontId="7" fillId="8" borderId="131" xfId="0" applyNumberFormat="1" applyFont="1" applyFill="1" applyBorder="1" applyAlignment="1">
      <alignment horizontal="center" vertical="center"/>
    </xf>
    <xf numFmtId="49" fontId="7" fillId="8" borderId="132" xfId="0" applyNumberFormat="1" applyFont="1" applyFill="1" applyBorder="1" applyAlignment="1">
      <alignment horizontal="center" vertical="center"/>
    </xf>
    <xf numFmtId="49" fontId="7" fillId="8" borderId="62" xfId="0" applyNumberFormat="1" applyFont="1" applyFill="1" applyBorder="1" applyAlignment="1">
      <alignment horizontal="center" vertical="center"/>
    </xf>
    <xf numFmtId="49" fontId="7" fillId="8" borderId="36" xfId="0" applyNumberFormat="1" applyFont="1" applyFill="1" applyBorder="1" applyAlignment="1">
      <alignment horizontal="center" vertical="center"/>
    </xf>
    <xf numFmtId="49" fontId="7" fillId="8" borderId="133" xfId="0" applyNumberFormat="1" applyFont="1" applyFill="1" applyBorder="1" applyAlignment="1">
      <alignment horizontal="center" vertical="center"/>
    </xf>
    <xf numFmtId="49" fontId="0" fillId="8" borderId="39" xfId="0" applyNumberFormat="1" applyFill="1" applyBorder="1" applyAlignment="1">
      <alignment horizontal="center" vertical="center"/>
    </xf>
    <xf numFmtId="49" fontId="7" fillId="8" borderId="30" xfId="0" applyNumberFormat="1" applyFont="1" applyFill="1" applyBorder="1" applyAlignment="1">
      <alignment horizontal="center" vertical="center"/>
    </xf>
    <xf numFmtId="49" fontId="0" fillId="8" borderId="30" xfId="0" applyNumberFormat="1" applyFont="1" applyFill="1" applyBorder="1" applyAlignment="1">
      <alignment horizontal="center" vertical="center"/>
    </xf>
    <xf numFmtId="49" fontId="67" fillId="0" borderId="0" xfId="0" applyNumberFormat="1" applyFont="1" applyFill="1" applyBorder="1" applyAlignment="1">
      <alignment vertical="center"/>
    </xf>
    <xf numFmtId="49" fontId="7" fillId="8" borderId="30" xfId="0" applyNumberFormat="1" applyFont="1" applyFill="1" applyBorder="1" applyAlignment="1">
      <alignment horizontal="center" vertical="center"/>
    </xf>
    <xf numFmtId="49" fontId="0" fillId="8" borderId="30" xfId="0" applyNumberFormat="1" applyFont="1" applyFill="1" applyBorder="1" applyAlignment="1">
      <alignment horizontal="center" vertical="center"/>
    </xf>
    <xf numFmtId="49" fontId="0" fillId="8" borderId="39" xfId="0" applyNumberFormat="1" applyFont="1" applyFill="1" applyBorder="1" applyAlignment="1">
      <alignment vertical="center"/>
    </xf>
    <xf numFmtId="49" fontId="0" fillId="8" borderId="36" xfId="0" applyNumberFormat="1" applyFont="1" applyFill="1" applyBorder="1" applyAlignment="1">
      <alignment horizontal="left" vertical="center"/>
    </xf>
    <xf numFmtId="49" fontId="0" fillId="8" borderId="131" xfId="0" applyNumberFormat="1" applyFont="1" applyFill="1" applyBorder="1" applyAlignment="1">
      <alignment horizontal="center" vertical="center"/>
    </xf>
    <xf numFmtId="49" fontId="0" fillId="8" borderId="19" xfId="0" applyNumberFormat="1" applyFont="1" applyFill="1" applyBorder="1" applyAlignment="1">
      <alignment horizontal="left" vertical="center"/>
    </xf>
    <xf numFmtId="49" fontId="0" fillId="8" borderId="39" xfId="0" applyNumberFormat="1" applyFont="1" applyFill="1" applyBorder="1" applyAlignment="1">
      <alignment horizontal="left" vertical="center"/>
    </xf>
    <xf numFmtId="49" fontId="0" fillId="8" borderId="19" xfId="0" applyNumberFormat="1" applyFont="1" applyFill="1" applyBorder="1" applyAlignment="1">
      <alignment horizontal="center" vertical="center"/>
    </xf>
    <xf numFmtId="0" fontId="0" fillId="8" borderId="13" xfId="0" applyFont="1" applyFill="1" applyBorder="1" applyAlignment="1">
      <alignment vertical="center"/>
    </xf>
    <xf numFmtId="0" fontId="55" fillId="8" borderId="82" xfId="0" applyFont="1" applyFill="1" applyBorder="1" applyAlignment="1">
      <alignment horizontal="center" vertical="center"/>
    </xf>
    <xf numFmtId="49" fontId="46" fillId="0" borderId="18" xfId="64" applyNumberFormat="1" applyFont="1" applyFill="1" applyBorder="1" applyAlignment="1">
      <alignment horizontal="center"/>
    </xf>
    <xf numFmtId="0" fontId="57" fillId="0" borderId="0" xfId="0" applyFont="1" applyFill="1" applyBorder="1"/>
    <xf numFmtId="0" fontId="57" fillId="0" borderId="0" xfId="0" applyFont="1" applyFill="1"/>
    <xf numFmtId="0" fontId="55" fillId="0" borderId="0" xfId="0" applyFont="1" applyFill="1" applyAlignment="1">
      <alignment vertical="center"/>
    </xf>
    <xf numFmtId="168" fontId="0" fillId="70" borderId="54" xfId="0" applyNumberFormat="1" applyFont="1" applyFill="1" applyBorder="1" applyAlignment="1">
      <alignment horizontal="center" vertical="center" wrapText="1"/>
    </xf>
    <xf numFmtId="0" fontId="0" fillId="8" borderId="13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9" fontId="47" fillId="8" borderId="19" xfId="0" applyNumberFormat="1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center"/>
    </xf>
    <xf numFmtId="0" fontId="7" fillId="0" borderId="54" xfId="0" applyFont="1" applyFill="1" applyBorder="1" applyAlignment="1">
      <alignment horizontal="center" vertical="center"/>
    </xf>
    <xf numFmtId="0" fontId="7" fillId="0" borderId="54" xfId="0" applyFont="1" applyFill="1" applyBorder="1"/>
    <xf numFmtId="0" fontId="7" fillId="0" borderId="54" xfId="0" applyFont="1" applyBorder="1" applyAlignment="1">
      <alignment horizontal="center"/>
    </xf>
    <xf numFmtId="0" fontId="7" fillId="0" borderId="54" xfId="0" applyFont="1" applyBorder="1"/>
    <xf numFmtId="0" fontId="7" fillId="0" borderId="54" xfId="0" applyFont="1" applyFill="1" applyBorder="1" applyAlignment="1">
      <alignment horizontal="left" vertical="center"/>
    </xf>
    <xf numFmtId="0" fontId="7" fillId="0" borderId="54" xfId="0" applyFont="1" applyBorder="1" applyAlignment="1">
      <alignment wrapText="1"/>
    </xf>
    <xf numFmtId="0" fontId="0" fillId="70" borderId="54" xfId="0" applyFont="1" applyFill="1" applyBorder="1" applyAlignment="1">
      <alignment horizontal="center" vertical="center" wrapText="1"/>
    </xf>
    <xf numFmtId="0" fontId="0" fillId="70" borderId="55" xfId="0" applyFont="1" applyFill="1" applyBorder="1" applyAlignment="1">
      <alignment horizontal="center" vertical="center" wrapText="1"/>
    </xf>
    <xf numFmtId="49" fontId="7" fillId="8" borderId="51" xfId="0" applyNumberFormat="1" applyFont="1" applyFill="1" applyBorder="1" applyAlignment="1">
      <alignment horizontal="center" vertical="center"/>
    </xf>
    <xf numFmtId="49" fontId="7" fillId="8" borderId="50" xfId="0" applyNumberFormat="1" applyFont="1" applyFill="1" applyBorder="1" applyAlignment="1">
      <alignment vertical="center"/>
    </xf>
    <xf numFmtId="49" fontId="7" fillId="8" borderId="53" xfId="0" applyNumberFormat="1" applyFont="1" applyFill="1" applyBorder="1" applyAlignment="1">
      <alignment horizontal="center" vertical="center"/>
    </xf>
    <xf numFmtId="49" fontId="7" fillId="8" borderId="13" xfId="0" applyNumberFormat="1" applyFont="1" applyFill="1" applyBorder="1" applyAlignment="1">
      <alignment horizontal="center" vertical="center"/>
    </xf>
    <xf numFmtId="49" fontId="7" fillId="8" borderId="52" xfId="0" applyNumberFormat="1" applyFont="1" applyFill="1" applyBorder="1" applyAlignment="1">
      <alignment horizontal="center" vertical="center"/>
    </xf>
    <xf numFmtId="49" fontId="7" fillId="8" borderId="30" xfId="0" applyNumberFormat="1" applyFont="1" applyFill="1" applyBorder="1" applyAlignment="1">
      <alignment horizontal="center" vertical="center"/>
    </xf>
    <xf numFmtId="49" fontId="7" fillId="8" borderId="13" xfId="0" applyNumberFormat="1" applyFont="1" applyFill="1" applyBorder="1" applyAlignment="1">
      <alignment horizontal="left" vertical="center"/>
    </xf>
    <xf numFmtId="0" fontId="0" fillId="0" borderId="54" xfId="0" applyFont="1" applyFill="1" applyBorder="1" applyAlignment="1">
      <alignment horizontal="left" vertical="center"/>
    </xf>
    <xf numFmtId="0" fontId="0" fillId="0" borderId="19" xfId="0" applyFont="1" applyFill="1" applyBorder="1" applyAlignment="1">
      <alignment horizontal="center" vertical="center" wrapText="1"/>
    </xf>
    <xf numFmtId="0" fontId="0" fillId="0" borderId="55" xfId="0" applyFont="1" applyBorder="1" applyAlignment="1">
      <alignment horizontal="center" vertical="center"/>
    </xf>
    <xf numFmtId="0" fontId="0" fillId="0" borderId="58" xfId="0" applyFont="1" applyBorder="1" applyAlignment="1">
      <alignment horizontal="center" vertical="center"/>
    </xf>
    <xf numFmtId="0" fontId="0" fillId="0" borderId="58" xfId="0" applyFont="1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 vertical="center"/>
    </xf>
    <xf numFmtId="0" fontId="0" fillId="0" borderId="54" xfId="0" applyFont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0" fillId="0" borderId="0" xfId="0" applyFont="1"/>
    <xf numFmtId="0" fontId="0" fillId="8" borderId="13" xfId="0" applyFont="1" applyFill="1" applyBorder="1" applyAlignment="1">
      <alignment horizontal="center" vertical="center"/>
    </xf>
    <xf numFmtId="0" fontId="0" fillId="8" borderId="13" xfId="0" applyFont="1" applyFill="1" applyBorder="1" applyAlignment="1">
      <alignment horizontal="center"/>
    </xf>
    <xf numFmtId="0" fontId="0" fillId="8" borderId="13" xfId="0" applyFont="1" applyFill="1" applyBorder="1"/>
    <xf numFmtId="0" fontId="0" fillId="0" borderId="54" xfId="0" applyFont="1" applyBorder="1" applyAlignment="1">
      <alignment horizontal="center" vertical="center" wrapText="1"/>
    </xf>
    <xf numFmtId="0" fontId="0" fillId="0" borderId="73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 wrapText="1"/>
    </xf>
    <xf numFmtId="0" fontId="52" fillId="0" borderId="38" xfId="0" applyFont="1" applyBorder="1" applyAlignment="1">
      <alignment vertical="center"/>
    </xf>
    <xf numFmtId="0" fontId="0" fillId="8" borderId="19" xfId="0" applyNumberFormat="1" applyFont="1" applyFill="1" applyBorder="1" applyAlignment="1">
      <alignment horizontal="center" vertical="center"/>
    </xf>
    <xf numFmtId="0" fontId="0" fillId="0" borderId="73" xfId="0" applyFont="1" applyFill="1" applyBorder="1" applyAlignment="1">
      <alignment horizontal="center" vertical="center" wrapText="1"/>
    </xf>
    <xf numFmtId="0" fontId="0" fillId="0" borderId="69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58" xfId="0" applyFont="1" applyFill="1" applyBorder="1" applyAlignment="1">
      <alignment horizontal="center" vertical="center" wrapText="1"/>
    </xf>
    <xf numFmtId="0" fontId="0" fillId="8" borderId="38" xfId="0" applyFont="1" applyFill="1" applyBorder="1" applyAlignment="1">
      <alignment horizontal="center" vertical="center"/>
    </xf>
    <xf numFmtId="9" fontId="0" fillId="8" borderId="38" xfId="0" applyNumberFormat="1" applyFont="1" applyFill="1" applyBorder="1" applyAlignment="1">
      <alignment horizontal="center" vertical="center"/>
    </xf>
    <xf numFmtId="0" fontId="0" fillId="0" borderId="68" xfId="0" applyFont="1" applyFill="1" applyBorder="1" applyAlignment="1">
      <alignment horizontal="center" vertical="center" wrapText="1"/>
    </xf>
    <xf numFmtId="0" fontId="0" fillId="0" borderId="73" xfId="0" applyFont="1" applyBorder="1" applyAlignment="1">
      <alignment horizontal="center" vertical="center"/>
    </xf>
    <xf numFmtId="0" fontId="0" fillId="0" borderId="129" xfId="0" applyFont="1" applyFill="1" applyBorder="1" applyAlignment="1">
      <alignment horizontal="center" vertical="center"/>
    </xf>
    <xf numFmtId="0" fontId="0" fillId="0" borderId="51" xfId="0" applyFont="1" applyFill="1" applyBorder="1" applyAlignment="1">
      <alignment horizontal="center" vertical="center"/>
    </xf>
    <xf numFmtId="0" fontId="0" fillId="8" borderId="36" xfId="0" applyFont="1" applyFill="1" applyBorder="1" applyAlignment="1">
      <alignment horizontal="center" vertical="center"/>
    </xf>
    <xf numFmtId="0" fontId="0" fillId="0" borderId="57" xfId="0" applyFont="1" applyBorder="1" applyAlignment="1">
      <alignment horizontal="center" vertical="center"/>
    </xf>
    <xf numFmtId="0" fontId="0" fillId="0" borderId="57" xfId="0" applyFont="1" applyBorder="1" applyAlignment="1">
      <alignment horizontal="center" vertical="center" wrapText="1"/>
    </xf>
    <xf numFmtId="0" fontId="65" fillId="0" borderId="55" xfId="0" applyFont="1" applyFill="1" applyBorder="1" applyAlignment="1">
      <alignment horizontal="left" vertical="center" wrapText="1"/>
    </xf>
    <xf numFmtId="0" fontId="66" fillId="0" borderId="55" xfId="0" applyFont="1" applyFill="1" applyBorder="1" applyAlignment="1">
      <alignment horizontal="center" vertical="center" wrapText="1"/>
    </xf>
    <xf numFmtId="49" fontId="87" fillId="0" borderId="21" xfId="219" applyNumberFormat="1" applyFont="1" applyFill="1" applyBorder="1" applyAlignment="1">
      <alignment vertical="center"/>
    </xf>
    <xf numFmtId="0" fontId="88" fillId="0" borderId="18" xfId="0" applyFont="1" applyBorder="1" applyAlignment="1">
      <alignment horizontal="center" vertical="center"/>
    </xf>
    <xf numFmtId="0" fontId="0" fillId="0" borderId="0" xfId="0"/>
    <xf numFmtId="0" fontId="7" fillId="0" borderId="0" xfId="0" applyFont="1"/>
    <xf numFmtId="0" fontId="7" fillId="0" borderId="13" xfId="0" applyFont="1" applyFill="1" applyBorder="1"/>
    <xf numFmtId="49" fontId="48" fillId="0" borderId="27" xfId="168" applyNumberFormat="1" applyFont="1" applyFill="1" applyBorder="1" applyAlignment="1">
      <alignment vertical="center"/>
    </xf>
    <xf numFmtId="49" fontId="48" fillId="0" borderId="0" xfId="168" applyNumberFormat="1" applyFont="1" applyFill="1" applyBorder="1" applyAlignment="1">
      <alignment horizontal="left" vertical="center"/>
    </xf>
    <xf numFmtId="49" fontId="7" fillId="0" borderId="27" xfId="168" applyNumberFormat="1" applyFont="1" applyFill="1" applyBorder="1" applyAlignment="1">
      <alignment vertical="center"/>
    </xf>
    <xf numFmtId="49" fontId="7" fillId="0" borderId="27" xfId="168" applyNumberFormat="1" applyFont="1" applyFill="1" applyBorder="1" applyAlignment="1">
      <alignment horizontal="left" vertical="center"/>
    </xf>
    <xf numFmtId="49" fontId="7" fillId="0" borderId="0" xfId="168" applyNumberFormat="1" applyFont="1" applyFill="1" applyBorder="1" applyAlignment="1">
      <alignment horizontal="left" vertical="center"/>
    </xf>
    <xf numFmtId="2" fontId="7" fillId="0" borderId="0" xfId="168" applyNumberFormat="1" applyFont="1" applyFill="1" applyBorder="1" applyAlignment="1">
      <alignment horizontal="left" vertical="center"/>
    </xf>
    <xf numFmtId="1" fontId="7" fillId="30" borderId="13" xfId="192" applyNumberFormat="1" applyFont="1" applyFill="1" applyBorder="1" applyAlignment="1">
      <alignment horizontal="center" vertical="center"/>
    </xf>
    <xf numFmtId="1" fontId="7" fillId="8" borderId="13" xfId="0" applyNumberFormat="1" applyFont="1" applyFill="1" applyBorder="1"/>
    <xf numFmtId="3" fontId="7" fillId="28" borderId="13" xfId="0" applyNumberFormat="1" applyFont="1" applyFill="1" applyBorder="1"/>
    <xf numFmtId="0" fontId="7" fillId="28" borderId="13" xfId="0" applyFont="1" applyFill="1" applyBorder="1"/>
    <xf numFmtId="49" fontId="7" fillId="30" borderId="13" xfId="192" applyNumberFormat="1" applyFont="1" applyFill="1" applyBorder="1" applyAlignment="1">
      <alignment vertical="center" wrapText="1"/>
    </xf>
    <xf numFmtId="1" fontId="7" fillId="30" borderId="13" xfId="192" applyNumberFormat="1" applyFont="1" applyFill="1" applyBorder="1" applyAlignment="1">
      <alignment horizontal="center" vertical="center" wrapText="1"/>
    </xf>
    <xf numFmtId="0" fontId="7" fillId="30" borderId="30" xfId="192" applyNumberFormat="1" applyFont="1" applyFill="1" applyBorder="1" applyAlignment="1">
      <alignment horizontal="center" vertical="center"/>
    </xf>
    <xf numFmtId="0" fontId="7" fillId="30" borderId="13" xfId="192" applyNumberFormat="1" applyFont="1" applyFill="1" applyBorder="1" applyAlignment="1">
      <alignment horizontal="center" vertical="center"/>
    </xf>
    <xf numFmtId="49" fontId="7" fillId="30" borderId="13" xfId="192" applyNumberFormat="1" applyFont="1" applyFill="1" applyBorder="1" applyAlignment="1">
      <alignment vertical="center"/>
    </xf>
    <xf numFmtId="49" fontId="0" fillId="0" borderId="30" xfId="168" applyNumberFormat="1" applyFont="1" applyFill="1" applyBorder="1" applyAlignment="1">
      <alignment vertical="center" wrapText="1"/>
    </xf>
    <xf numFmtId="49" fontId="0" fillId="30" borderId="13" xfId="192" applyNumberFormat="1" applyFont="1" applyFill="1" applyBorder="1" applyAlignment="1">
      <alignment vertical="center"/>
    </xf>
    <xf numFmtId="49" fontId="7" fillId="30" borderId="30" xfId="192" applyNumberFormat="1" applyFont="1" applyFill="1" applyBorder="1" applyAlignment="1">
      <alignment vertical="center" wrapText="1"/>
    </xf>
    <xf numFmtId="0" fontId="0" fillId="0" borderId="0" xfId="0"/>
    <xf numFmtId="0" fontId="7" fillId="0" borderId="83" xfId="0" applyFont="1" applyBorder="1"/>
    <xf numFmtId="0" fontId="7" fillId="0" borderId="84" xfId="0" applyFont="1" applyFill="1" applyBorder="1" applyAlignment="1">
      <alignment horizontal="center"/>
    </xf>
    <xf numFmtId="0" fontId="7" fillId="0" borderId="84" xfId="0" applyFont="1" applyBorder="1"/>
    <xf numFmtId="0" fontId="7" fillId="0" borderId="84" xfId="0" applyFont="1" applyBorder="1" applyAlignment="1">
      <alignment horizontal="center"/>
    </xf>
    <xf numFmtId="0" fontId="7" fillId="0" borderId="84" xfId="0" applyFont="1" applyFill="1" applyBorder="1"/>
    <xf numFmtId="0" fontId="7" fillId="0" borderId="83" xfId="0" applyFont="1" applyBorder="1" applyAlignment="1">
      <alignment horizontal="center"/>
    </xf>
    <xf numFmtId="0" fontId="7" fillId="0" borderId="83" xfId="0" applyFont="1" applyFill="1" applyBorder="1" applyAlignment="1">
      <alignment horizontal="center"/>
    </xf>
    <xf numFmtId="0" fontId="7" fillId="0" borderId="83" xfId="0" applyFont="1" applyFill="1" applyBorder="1"/>
    <xf numFmtId="49" fontId="7" fillId="0" borderId="88" xfId="192" applyNumberFormat="1" applyFont="1" applyFill="1" applyBorder="1" applyAlignment="1">
      <alignment vertical="center"/>
    </xf>
    <xf numFmtId="49" fontId="7" fillId="0" borderId="85" xfId="192" applyNumberFormat="1" applyFont="1" applyFill="1" applyBorder="1" applyAlignment="1">
      <alignment vertical="center"/>
    </xf>
    <xf numFmtId="0" fontId="7" fillId="32" borderId="115" xfId="0" applyFont="1" applyFill="1" applyBorder="1" applyAlignment="1">
      <alignment horizontal="center"/>
    </xf>
    <xf numFmtId="0" fontId="7" fillId="0" borderId="88" xfId="0" applyFont="1" applyFill="1" applyBorder="1" applyAlignment="1">
      <alignment horizontal="center"/>
    </xf>
    <xf numFmtId="0" fontId="7" fillId="0" borderId="88" xfId="0" applyFont="1" applyBorder="1"/>
    <xf numFmtId="0" fontId="7" fillId="32" borderId="87" xfId="0" applyFont="1" applyFill="1" applyBorder="1" applyAlignment="1">
      <alignment horizontal="center"/>
    </xf>
    <xf numFmtId="0" fontId="7" fillId="0" borderId="84" xfId="0" applyFont="1" applyFill="1" applyBorder="1" applyAlignment="1">
      <alignment horizontal="left"/>
    </xf>
    <xf numFmtId="0" fontId="7" fillId="32" borderId="86" xfId="0" applyFont="1" applyFill="1" applyBorder="1" applyAlignment="1">
      <alignment horizontal="center"/>
    </xf>
    <xf numFmtId="0" fontId="7" fillId="0" borderId="85" xfId="0" applyFont="1" applyFill="1" applyBorder="1" applyAlignment="1">
      <alignment horizontal="center"/>
    </xf>
    <xf numFmtId="0" fontId="7" fillId="0" borderId="85" xfId="0" applyFont="1" applyFill="1" applyBorder="1" applyAlignment="1">
      <alignment horizontal="left"/>
    </xf>
    <xf numFmtId="49" fontId="7" fillId="29" borderId="85" xfId="192" applyNumberFormat="1" applyFont="1" applyFill="1" applyBorder="1" applyAlignment="1">
      <alignment vertical="center"/>
    </xf>
    <xf numFmtId="49" fontId="7" fillId="0" borderId="84" xfId="192" applyNumberFormat="1" applyFont="1" applyFill="1" applyBorder="1" applyAlignment="1">
      <alignment vertical="center"/>
    </xf>
    <xf numFmtId="49" fontId="0" fillId="29" borderId="85" xfId="192" applyNumberFormat="1" applyFont="1" applyFill="1" applyBorder="1" applyAlignment="1">
      <alignment vertical="center"/>
    </xf>
    <xf numFmtId="0" fontId="0" fillId="0" borderId="0" xfId="0" applyFont="1"/>
    <xf numFmtId="0" fontId="43" fillId="0" borderId="14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Border="1"/>
    <xf numFmtId="49" fontId="45" fillId="0" borderId="0" xfId="219" applyNumberFormat="1" applyFont="1" applyFill="1" applyBorder="1" applyAlignment="1">
      <alignment vertical="center"/>
    </xf>
    <xf numFmtId="49" fontId="45" fillId="0" borderId="21" xfId="219" applyNumberFormat="1" applyFont="1" applyFill="1" applyBorder="1" applyAlignment="1">
      <alignment vertical="center"/>
    </xf>
    <xf numFmtId="0" fontId="7" fillId="72" borderId="0" xfId="0" applyFont="1" applyFill="1" applyBorder="1"/>
    <xf numFmtId="49" fontId="43" fillId="0" borderId="14" xfId="219" applyNumberFormat="1" applyFont="1" applyFill="1" applyBorder="1" applyAlignment="1">
      <alignment horizontal="center" vertical="center" wrapText="1"/>
    </xf>
    <xf numFmtId="49" fontId="43" fillId="0" borderId="14" xfId="219" applyNumberFormat="1" applyFont="1" applyFill="1" applyBorder="1" applyAlignment="1">
      <alignment horizontal="left" vertical="center" wrapText="1"/>
    </xf>
    <xf numFmtId="49" fontId="43" fillId="73" borderId="59" xfId="219" applyNumberFormat="1" applyFont="1" applyFill="1" applyBorder="1" applyAlignment="1">
      <alignment horizontal="center" vertical="center" wrapText="1"/>
    </xf>
    <xf numFmtId="49" fontId="43" fillId="73" borderId="60" xfId="219" applyNumberFormat="1" applyFont="1" applyFill="1" applyBorder="1" applyAlignment="1">
      <alignment horizontal="center" vertical="center" wrapText="1"/>
    </xf>
    <xf numFmtId="0" fontId="7" fillId="74" borderId="54" xfId="0" applyFont="1" applyFill="1" applyBorder="1" applyAlignment="1">
      <alignment wrapText="1"/>
    </xf>
    <xf numFmtId="2" fontId="43" fillId="74" borderId="59" xfId="219" applyNumberFormat="1" applyFont="1" applyFill="1" applyBorder="1" applyAlignment="1">
      <alignment horizontal="center" vertical="center" wrapText="1"/>
    </xf>
    <xf numFmtId="2" fontId="43" fillId="0" borderId="23" xfId="0" applyNumberFormat="1" applyFont="1" applyBorder="1" applyAlignment="1">
      <alignment horizontal="center"/>
    </xf>
    <xf numFmtId="49" fontId="46" fillId="73" borderId="23" xfId="192" applyNumberFormat="1" applyFont="1" applyFill="1" applyBorder="1" applyAlignment="1">
      <alignment vertical="center"/>
    </xf>
    <xf numFmtId="2" fontId="46" fillId="0" borderId="148" xfId="192" applyNumberFormat="1" applyFont="1" applyFill="1" applyBorder="1" applyAlignment="1">
      <alignment horizontal="center" vertical="center"/>
    </xf>
    <xf numFmtId="49" fontId="46" fillId="0" borderId="149" xfId="192" applyNumberFormat="1" applyFont="1" applyFill="1" applyBorder="1" applyAlignment="1">
      <alignment vertical="center"/>
    </xf>
    <xf numFmtId="0" fontId="7" fillId="72" borderId="21" xfId="0" applyFont="1" applyFill="1" applyBorder="1"/>
    <xf numFmtId="0" fontId="0" fillId="0" borderId="0" xfId="0"/>
    <xf numFmtId="0" fontId="43" fillId="0" borderId="14" xfId="0" applyFont="1" applyBorder="1" applyAlignment="1">
      <alignment horizontal="center" vertical="center"/>
    </xf>
    <xf numFmtId="0" fontId="7" fillId="0" borderId="0" xfId="0" applyFont="1" applyFill="1" applyBorder="1"/>
    <xf numFmtId="0" fontId="7" fillId="0" borderId="1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0" xfId="0" applyFont="1" applyBorder="1"/>
    <xf numFmtId="0" fontId="7" fillId="0" borderId="18" xfId="0" applyFont="1" applyBorder="1" applyAlignment="1">
      <alignment horizontal="center"/>
    </xf>
    <xf numFmtId="0" fontId="7" fillId="0" borderId="0" xfId="0" applyFont="1" applyAlignment="1">
      <alignment vertical="center"/>
    </xf>
    <xf numFmtId="49" fontId="43" fillId="0" borderId="14" xfId="219" applyNumberFormat="1" applyFont="1" applyFill="1" applyBorder="1" applyAlignment="1">
      <alignment horizontal="center" vertical="center" wrapText="1"/>
    </xf>
    <xf numFmtId="49" fontId="45" fillId="0" borderId="0" xfId="191" applyNumberFormat="1" applyFont="1" applyFill="1" applyBorder="1" applyAlignment="1">
      <alignment vertical="center"/>
    </xf>
    <xf numFmtId="49" fontId="45" fillId="0" borderId="21" xfId="191" applyNumberFormat="1" applyFont="1" applyFill="1" applyBorder="1" applyAlignment="1">
      <alignment vertical="center"/>
    </xf>
    <xf numFmtId="49" fontId="48" fillId="0" borderId="0" xfId="191" applyNumberFormat="1" applyFont="1" applyFill="1" applyBorder="1" applyAlignment="1">
      <alignment vertical="center"/>
    </xf>
    <xf numFmtId="0" fontId="48" fillId="0" borderId="0" xfId="0" applyFont="1" applyBorder="1" applyAlignment="1">
      <alignment wrapText="1"/>
    </xf>
    <xf numFmtId="49" fontId="46" fillId="0" borderId="0" xfId="191" applyNumberFormat="1" applyFont="1" applyFill="1" applyBorder="1" applyAlignment="1">
      <alignment horizontal="right" vertical="center"/>
    </xf>
    <xf numFmtId="49" fontId="46" fillId="0" borderId="18" xfId="191" applyNumberFormat="1" applyFont="1" applyFill="1" applyBorder="1" applyAlignment="1">
      <alignment horizontal="center" vertical="center"/>
    </xf>
    <xf numFmtId="0" fontId="48" fillId="0" borderId="0" xfId="0" applyFont="1" applyFill="1" applyBorder="1" applyAlignment="1">
      <alignment wrapText="1"/>
    </xf>
    <xf numFmtId="49" fontId="7" fillId="0" borderId="13" xfId="191" applyNumberFormat="1" applyFont="1" applyFill="1" applyBorder="1" applyAlignment="1">
      <alignment vertical="center"/>
    </xf>
    <xf numFmtId="49" fontId="7" fillId="0" borderId="54" xfId="191" applyNumberFormat="1" applyFont="1" applyFill="1" applyBorder="1" applyAlignment="1">
      <alignment horizontal="center" vertical="center"/>
    </xf>
    <xf numFmtId="49" fontId="7" fillId="0" borderId="13" xfId="191" applyNumberFormat="1" applyFont="1" applyFill="1" applyBorder="1" applyAlignment="1">
      <alignment horizontal="center" vertical="center"/>
    </xf>
    <xf numFmtId="49" fontId="7" fillId="0" borderId="54" xfId="191" applyNumberFormat="1" applyFont="1" applyFill="1" applyBorder="1" applyAlignment="1">
      <alignment horizontal="left" vertical="center" wrapText="1"/>
    </xf>
    <xf numFmtId="0" fontId="7" fillId="8" borderId="18" xfId="0" applyFont="1" applyFill="1" applyBorder="1" applyAlignment="1">
      <alignment horizontal="center"/>
    </xf>
    <xf numFmtId="49" fontId="7" fillId="0" borderId="13" xfId="191" applyNumberFormat="1" applyFont="1" applyFill="1" applyBorder="1" applyAlignment="1">
      <alignment horizontal="left" vertical="center"/>
    </xf>
    <xf numFmtId="0" fontId="7" fillId="0" borderId="19" xfId="0" applyFont="1" applyFill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92" xfId="0" applyFont="1" applyFill="1" applyBorder="1" applyAlignment="1">
      <alignment vertical="center"/>
    </xf>
    <xf numFmtId="10" fontId="0" fillId="8" borderId="13" xfId="191" applyNumberFormat="1" applyFont="1" applyFill="1" applyBorder="1" applyAlignment="1">
      <alignment vertical="center" wrapText="1"/>
    </xf>
    <xf numFmtId="0" fontId="0" fillId="8" borderId="13" xfId="191" applyNumberFormat="1" applyFont="1" applyFill="1" applyBorder="1" applyAlignment="1">
      <alignment vertical="center" wrapText="1"/>
    </xf>
    <xf numFmtId="49" fontId="0" fillId="0" borderId="13" xfId="191" applyNumberFormat="1" applyFont="1" applyFill="1" applyBorder="1" applyAlignment="1">
      <alignment horizontal="center" vertical="center" wrapText="1"/>
    </xf>
    <xf numFmtId="49" fontId="43" fillId="0" borderId="59" xfId="219" applyNumberFormat="1" applyFont="1" applyFill="1" applyBorder="1" applyAlignment="1">
      <alignment horizontal="left" vertical="center" wrapText="1"/>
    </xf>
    <xf numFmtId="49" fontId="43" fillId="0" borderId="59" xfId="219" applyNumberFormat="1" applyFont="1" applyFill="1" applyBorder="1" applyAlignment="1">
      <alignment horizontal="center" vertical="center" wrapText="1"/>
    </xf>
    <xf numFmtId="49" fontId="43" fillId="75" borderId="59" xfId="219" applyNumberFormat="1" applyFont="1" applyFill="1" applyBorder="1" applyAlignment="1">
      <alignment horizontal="center" vertical="center" wrapText="1"/>
    </xf>
    <xf numFmtId="49" fontId="43" fillId="71" borderId="59" xfId="219" applyNumberFormat="1" applyFont="1" applyFill="1" applyBorder="1" applyAlignment="1">
      <alignment horizontal="center" vertical="center" wrapText="1"/>
    </xf>
    <xf numFmtId="49" fontId="0" fillId="0" borderId="13" xfId="191" applyNumberFormat="1" applyFont="1" applyFill="1" applyBorder="1" applyAlignment="1">
      <alignment horizontal="center" vertical="center"/>
    </xf>
    <xf numFmtId="0" fontId="0" fillId="0" borderId="0" xfId="0"/>
    <xf numFmtId="0" fontId="0" fillId="0" borderId="13" xfId="0" applyFont="1" applyFill="1" applyBorder="1" applyAlignment="1">
      <alignment horizontal="center"/>
    </xf>
    <xf numFmtId="0" fontId="0" fillId="0" borderId="0" xfId="0" applyFont="1" applyFill="1"/>
    <xf numFmtId="0" fontId="0" fillId="0" borderId="13" xfId="0" applyBorder="1"/>
    <xf numFmtId="0" fontId="0" fillId="0" borderId="0" xfId="0" applyFill="1"/>
    <xf numFmtId="0" fontId="0" fillId="0" borderId="44" xfId="0" applyBorder="1"/>
    <xf numFmtId="0" fontId="43" fillId="0" borderId="45" xfId="0" applyFont="1" applyBorder="1" applyAlignment="1"/>
    <xf numFmtId="0" fontId="43" fillId="0" borderId="13" xfId="0" applyFont="1" applyFill="1" applyBorder="1" applyAlignment="1">
      <alignment horizontal="center" vertical="top" wrapText="1"/>
    </xf>
    <xf numFmtId="0" fontId="43" fillId="0" borderId="41" xfId="0" applyFont="1" applyBorder="1" applyAlignment="1">
      <alignment horizontal="center" vertical="center"/>
    </xf>
    <xf numFmtId="0" fontId="43" fillId="0" borderId="25" xfId="0" applyFont="1" applyFill="1" applyBorder="1" applyAlignment="1">
      <alignment horizontal="center" vertical="top" wrapText="1"/>
    </xf>
    <xf numFmtId="0" fontId="0" fillId="0" borderId="13" xfId="0" applyFont="1" applyFill="1" applyBorder="1" applyAlignment="1">
      <alignment horizontal="justify" vertical="top" wrapText="1"/>
    </xf>
    <xf numFmtId="0" fontId="8" fillId="0" borderId="13" xfId="0" applyFont="1" applyFill="1" applyBorder="1" applyAlignment="1">
      <alignment horizontal="justify" vertical="top" wrapText="1"/>
    </xf>
    <xf numFmtId="0" fontId="8" fillId="0" borderId="13" xfId="0" applyFont="1" applyBorder="1"/>
    <xf numFmtId="0" fontId="0" fillId="0" borderId="13" xfId="0" applyFont="1" applyFill="1" applyBorder="1" applyAlignment="1">
      <alignment horizontal="center" vertical="top" wrapText="1"/>
    </xf>
    <xf numFmtId="0" fontId="7" fillId="0" borderId="13" xfId="0" applyFont="1" applyFill="1" applyBorder="1"/>
    <xf numFmtId="0" fontId="7" fillId="0" borderId="0" xfId="0" applyFont="1" applyBorder="1"/>
    <xf numFmtId="49" fontId="48" fillId="0" borderId="0" xfId="192" applyNumberFormat="1" applyFont="1" applyFill="1" applyBorder="1" applyAlignment="1">
      <alignment horizontal="left" vertical="center"/>
    </xf>
    <xf numFmtId="49" fontId="48" fillId="0" borderId="27" xfId="192" applyNumberFormat="1" applyFont="1" applyFill="1" applyBorder="1" applyAlignment="1">
      <alignment horizontal="left" vertical="center"/>
    </xf>
    <xf numFmtId="0" fontId="7" fillId="0" borderId="27" xfId="0" applyFont="1" applyBorder="1"/>
    <xf numFmtId="0" fontId="7" fillId="8" borderId="13" xfId="0" applyFont="1" applyFill="1" applyBorder="1" applyAlignment="1"/>
    <xf numFmtId="49" fontId="0" fillId="0" borderId="30" xfId="192" applyNumberFormat="1" applyFont="1" applyFill="1" applyBorder="1" applyAlignment="1">
      <alignment horizontal="center" vertical="center"/>
    </xf>
    <xf numFmtId="1" fontId="7" fillId="0" borderId="30" xfId="192" applyNumberFormat="1" applyFont="1" applyFill="1" applyBorder="1" applyAlignment="1">
      <alignment horizontal="center" vertical="center"/>
    </xf>
    <xf numFmtId="0" fontId="0" fillId="0" borderId="13" xfId="192" applyNumberFormat="1" applyFont="1" applyFill="1" applyBorder="1" applyAlignment="1">
      <alignment horizontal="center" vertical="center"/>
    </xf>
    <xf numFmtId="0" fontId="7" fillId="0" borderId="13" xfId="192" applyNumberFormat="1" applyFont="1" applyFill="1" applyBorder="1" applyAlignment="1">
      <alignment horizontal="center" vertical="center"/>
    </xf>
    <xf numFmtId="9" fontId="0" fillId="8" borderId="36" xfId="0" applyNumberFormat="1" applyFont="1" applyFill="1" applyBorder="1" applyAlignment="1"/>
    <xf numFmtId="9" fontId="7" fillId="0" borderId="36" xfId="192" applyNumberFormat="1" applyFont="1" applyFill="1" applyBorder="1" applyAlignment="1">
      <alignment horizontal="center" vertical="center"/>
    </xf>
    <xf numFmtId="49" fontId="7" fillId="0" borderId="13" xfId="192" applyNumberFormat="1" applyFont="1" applyFill="1" applyBorder="1" applyAlignment="1">
      <alignment vertical="center"/>
    </xf>
    <xf numFmtId="0" fontId="0" fillId="0" borderId="0" xfId="0"/>
    <xf numFmtId="0" fontId="48" fillId="0" borderId="0" xfId="0" applyFont="1"/>
    <xf numFmtId="0" fontId="7" fillId="0" borderId="54" xfId="0" applyFont="1" applyBorder="1" applyAlignment="1">
      <alignment vertical="center"/>
    </xf>
    <xf numFmtId="0" fontId="7" fillId="0" borderId="13" xfId="0" applyFont="1" applyBorder="1"/>
    <xf numFmtId="0" fontId="7" fillId="0" borderId="54" xfId="0" applyFont="1" applyBorder="1" applyAlignment="1">
      <alignment horizontal="center"/>
    </xf>
    <xf numFmtId="0" fontId="7" fillId="0" borderId="54" xfId="0" applyFont="1" applyBorder="1"/>
    <xf numFmtId="49" fontId="7" fillId="0" borderId="54" xfId="86" applyNumberFormat="1" applyFont="1" applyFill="1" applyBorder="1" applyAlignment="1">
      <alignment vertical="center"/>
    </xf>
    <xf numFmtId="49" fontId="7" fillId="0" borderId="54" xfId="86" applyNumberFormat="1" applyFont="1" applyFill="1" applyBorder="1" applyAlignment="1">
      <alignment horizontal="center" vertical="center"/>
    </xf>
    <xf numFmtId="49" fontId="7" fillId="0" borderId="54" xfId="86" applyNumberFormat="1" applyFont="1" applyFill="1" applyBorder="1" applyAlignment="1">
      <alignment vertical="center" wrapText="1"/>
    </xf>
    <xf numFmtId="49" fontId="7" fillId="0" borderId="54" xfId="86" applyNumberFormat="1" applyFont="1" applyFill="1" applyBorder="1" applyAlignment="1">
      <alignment horizontal="left" vertical="center"/>
    </xf>
    <xf numFmtId="49" fontId="7" fillId="0" borderId="54" xfId="86" applyNumberFormat="1" applyFont="1" applyFill="1" applyBorder="1" applyAlignment="1">
      <alignment horizontal="center" vertical="center" wrapText="1"/>
    </xf>
    <xf numFmtId="49" fontId="7" fillId="0" borderId="54" xfId="191" applyNumberFormat="1" applyFont="1" applyFill="1" applyBorder="1" applyAlignment="1">
      <alignment vertical="center"/>
    </xf>
    <xf numFmtId="49" fontId="0" fillId="0" borderId="54" xfId="191" applyNumberFormat="1" applyFont="1" applyFill="1" applyBorder="1" applyAlignment="1">
      <alignment vertical="center"/>
    </xf>
    <xf numFmtId="49" fontId="48" fillId="0" borderId="0" xfId="191" applyNumberFormat="1" applyFont="1" applyFill="1" applyBorder="1" applyAlignment="1">
      <alignment vertical="center"/>
    </xf>
    <xf numFmtId="49" fontId="7" fillId="0" borderId="54" xfId="191" applyNumberFormat="1" applyFont="1" applyFill="1" applyBorder="1" applyAlignment="1">
      <alignment horizontal="center" vertical="center"/>
    </xf>
    <xf numFmtId="0" fontId="48" fillId="0" borderId="0" xfId="0" applyFont="1" applyAlignment="1"/>
    <xf numFmtId="49" fontId="7" fillId="0" borderId="54" xfId="191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/>
    </xf>
    <xf numFmtId="9" fontId="7" fillId="0" borderId="54" xfId="0" applyNumberFormat="1" applyFont="1" applyBorder="1" applyAlignment="1">
      <alignment vertical="center"/>
    </xf>
    <xf numFmtId="9" fontId="0" fillId="0" borderId="54" xfId="191" applyNumberFormat="1" applyFont="1" applyFill="1" applyBorder="1" applyAlignment="1">
      <alignment horizontal="center" vertical="center" wrapText="1"/>
    </xf>
    <xf numFmtId="0" fontId="7" fillId="0" borderId="54" xfId="0" applyFont="1" applyBorder="1" applyAlignment="1"/>
    <xf numFmtId="49" fontId="7" fillId="0" borderId="54" xfId="191" applyNumberFormat="1" applyFont="1" applyFill="1" applyBorder="1" applyAlignment="1">
      <alignment horizontal="center" vertical="center" wrapText="1"/>
    </xf>
    <xf numFmtId="49" fontId="7" fillId="0" borderId="55" xfId="191" applyNumberFormat="1" applyFont="1" applyFill="1" applyBorder="1" applyAlignment="1">
      <alignment horizontal="center" vertical="center" wrapText="1"/>
    </xf>
    <xf numFmtId="49" fontId="7" fillId="0" borderId="55" xfId="191" applyNumberFormat="1" applyFont="1" applyFill="1" applyBorder="1" applyAlignment="1">
      <alignment horizontal="center" vertical="center"/>
    </xf>
    <xf numFmtId="49" fontId="7" fillId="0" borderId="55" xfId="191" applyNumberFormat="1" applyFont="1" applyFill="1" applyBorder="1" applyAlignment="1">
      <alignment vertical="center"/>
    </xf>
    <xf numFmtId="0" fontId="0" fillId="0" borderId="55" xfId="0" applyFont="1" applyBorder="1"/>
    <xf numFmtId="0" fontId="0" fillId="0" borderId="54" xfId="0" applyFont="1" applyBorder="1" applyAlignment="1"/>
    <xf numFmtId="0" fontId="0" fillId="0" borderId="54" xfId="0" applyFont="1" applyBorder="1"/>
    <xf numFmtId="2" fontId="7" fillId="0" borderId="54" xfId="191" applyNumberFormat="1" applyFont="1" applyFill="1" applyBorder="1" applyAlignment="1">
      <alignment horizontal="center" vertical="center" wrapText="1"/>
    </xf>
    <xf numFmtId="2" fontId="0" fillId="0" borderId="54" xfId="191" applyNumberFormat="1" applyFont="1" applyFill="1" applyBorder="1" applyAlignment="1">
      <alignment horizontal="center" vertical="center" wrapText="1"/>
    </xf>
    <xf numFmtId="9" fontId="0" fillId="0" borderId="54" xfId="0" applyNumberFormat="1" applyFont="1" applyBorder="1" applyAlignment="1">
      <alignment vertical="center"/>
    </xf>
    <xf numFmtId="9" fontId="7" fillId="0" borderId="54" xfId="0" applyNumberFormat="1" applyFont="1" applyBorder="1" applyAlignment="1">
      <alignment horizontal="center" vertical="center"/>
    </xf>
    <xf numFmtId="1" fontId="0" fillId="0" borderId="54" xfId="191" applyNumberFormat="1" applyFont="1" applyFill="1" applyBorder="1" applyAlignment="1">
      <alignment horizontal="center" vertical="center"/>
    </xf>
    <xf numFmtId="0" fontId="0" fillId="0" borderId="0" xfId="0"/>
    <xf numFmtId="49" fontId="45" fillId="0" borderId="0" xfId="86" applyNumberFormat="1" applyFont="1" applyFill="1" applyBorder="1" applyAlignment="1">
      <alignment vertical="center"/>
    </xf>
    <xf numFmtId="49" fontId="46" fillId="0" borderId="18" xfId="86" applyNumberFormat="1" applyFont="1" applyFill="1" applyBorder="1" applyAlignment="1">
      <alignment horizontal="center" vertical="center"/>
    </xf>
    <xf numFmtId="0" fontId="7" fillId="0" borderId="18" xfId="0" applyFont="1" applyBorder="1"/>
    <xf numFmtId="0" fontId="7" fillId="8" borderId="18" xfId="0" applyFont="1" applyFill="1" applyBorder="1"/>
    <xf numFmtId="49" fontId="45" fillId="0" borderId="21" xfId="191" applyNumberFormat="1" applyFont="1" applyFill="1" applyBorder="1" applyAlignment="1">
      <alignment vertical="center"/>
    </xf>
    <xf numFmtId="49" fontId="46" fillId="8" borderId="18" xfId="191" applyNumberFormat="1" applyFont="1" applyFill="1" applyBorder="1" applyAlignment="1">
      <alignment horizontal="center" vertical="center"/>
    </xf>
    <xf numFmtId="49" fontId="43" fillId="0" borderId="14" xfId="167" applyNumberFormat="1" applyFont="1" applyFill="1" applyBorder="1" applyAlignment="1">
      <alignment horizontal="center" vertical="center" wrapText="1"/>
    </xf>
    <xf numFmtId="49" fontId="85" fillId="8" borderId="13" xfId="167" applyNumberFormat="1" applyFont="1" applyFill="1" applyBorder="1" applyAlignment="1">
      <alignment vertical="center" wrapText="1"/>
    </xf>
    <xf numFmtId="0" fontId="43" fillId="8" borderId="14" xfId="0" applyFont="1" applyFill="1" applyBorder="1" applyAlignment="1">
      <alignment horizontal="center" vertical="center" wrapText="1"/>
    </xf>
    <xf numFmtId="0" fontId="46" fillId="0" borderId="18" xfId="0" applyFont="1" applyFill="1" applyBorder="1" applyAlignment="1">
      <alignment horizontal="left" vertical="center"/>
    </xf>
    <xf numFmtId="49" fontId="45" fillId="0" borderId="21" xfId="0" applyNumberFormat="1" applyFont="1" applyFill="1" applyBorder="1" applyAlignment="1">
      <alignment vertical="center"/>
    </xf>
    <xf numFmtId="0" fontId="7" fillId="8" borderId="13" xfId="0" applyFont="1" applyFill="1" applyBorder="1"/>
    <xf numFmtId="0" fontId="7" fillId="0" borderId="13" xfId="0" applyFont="1" applyFill="1" applyBorder="1"/>
    <xf numFmtId="0" fontId="7" fillId="0" borderId="21" xfId="0" applyFont="1" applyBorder="1"/>
    <xf numFmtId="1" fontId="7" fillId="0" borderId="13" xfId="0" applyNumberFormat="1" applyFont="1" applyFill="1" applyBorder="1" applyAlignment="1">
      <alignment horizontal="center" vertical="center" wrapText="1"/>
    </xf>
    <xf numFmtId="0" fontId="7" fillId="0" borderId="22" xfId="0" applyFont="1" applyBorder="1"/>
    <xf numFmtId="0" fontId="7" fillId="8" borderId="18" xfId="0" applyFont="1" applyFill="1" applyBorder="1"/>
    <xf numFmtId="10" fontId="7" fillId="8" borderId="13" xfId="0" applyNumberFormat="1" applyFont="1" applyFill="1" applyBorder="1"/>
    <xf numFmtId="1" fontId="7" fillId="8" borderId="13" xfId="0" applyNumberFormat="1" applyFont="1" applyFill="1" applyBorder="1"/>
    <xf numFmtId="49" fontId="43" fillId="0" borderId="14" xfId="192" applyNumberFormat="1" applyFont="1" applyFill="1" applyBorder="1" applyAlignment="1">
      <alignment horizontal="center" vertical="center" wrapText="1"/>
    </xf>
    <xf numFmtId="49" fontId="43" fillId="8" borderId="14" xfId="192" applyNumberFormat="1" applyFont="1" applyFill="1" applyBorder="1" applyAlignment="1">
      <alignment horizontal="center" vertical="center" wrapText="1"/>
    </xf>
    <xf numFmtId="49" fontId="43" fillId="0" borderId="14" xfId="0" applyNumberFormat="1" applyFont="1" applyFill="1" applyBorder="1" applyAlignment="1">
      <alignment vertical="center"/>
    </xf>
    <xf numFmtId="49" fontId="43" fillId="0" borderId="14" xfId="0" applyNumberFormat="1" applyFont="1" applyFill="1" applyBorder="1" applyAlignment="1">
      <alignment horizontal="center" vertical="center" wrapText="1"/>
    </xf>
    <xf numFmtId="49" fontId="48" fillId="0" borderId="30" xfId="192" applyNumberFormat="1" applyFont="1" applyFill="1" applyBorder="1" applyAlignment="1">
      <alignment horizontal="left" vertical="center"/>
    </xf>
    <xf numFmtId="49" fontId="7" fillId="0" borderId="13" xfId="0" applyNumberFormat="1" applyFont="1" applyFill="1" applyBorder="1" applyAlignment="1">
      <alignment vertical="center"/>
    </xf>
    <xf numFmtId="0" fontId="7" fillId="0" borderId="57" xfId="0" applyFont="1" applyBorder="1"/>
    <xf numFmtId="0" fontId="7" fillId="0" borderId="57" xfId="0" applyFont="1" applyFill="1" applyBorder="1"/>
    <xf numFmtId="0" fontId="7" fillId="0" borderId="19" xfId="0" applyFont="1" applyFill="1" applyBorder="1"/>
    <xf numFmtId="0" fontId="7" fillId="0" borderId="56" xfId="0" applyFont="1" applyBorder="1"/>
    <xf numFmtId="0" fontId="0" fillId="0" borderId="30" xfId="0" applyNumberFormat="1" applyFont="1" applyFill="1" applyBorder="1" applyAlignment="1">
      <alignment horizontal="center" vertical="center"/>
    </xf>
    <xf numFmtId="49" fontId="0" fillId="0" borderId="13" xfId="168" applyNumberFormat="1" applyFont="1" applyFill="1" applyBorder="1" applyAlignment="1">
      <alignment horizontal="center" vertical="center" wrapText="1"/>
    </xf>
    <xf numFmtId="0" fontId="0" fillId="0" borderId="30" xfId="0" applyNumberFormat="1" applyFill="1" applyBorder="1" applyAlignment="1">
      <alignment horizontal="center" vertical="center"/>
    </xf>
    <xf numFmtId="49" fontId="0" fillId="0" borderId="13" xfId="0" applyNumberFormat="1" applyFont="1" applyFill="1" applyBorder="1" applyAlignment="1">
      <alignment vertical="center"/>
    </xf>
    <xf numFmtId="0" fontId="0" fillId="0" borderId="0" xfId="0"/>
    <xf numFmtId="0" fontId="0" fillId="0" borderId="13" xfId="0" applyFont="1" applyFill="1" applyBorder="1" applyAlignment="1">
      <alignment vertical="center"/>
    </xf>
    <xf numFmtId="49" fontId="45" fillId="0" borderId="21" xfId="86" applyNumberFormat="1" applyFont="1" applyFill="1" applyBorder="1" applyAlignment="1">
      <alignment vertical="center"/>
    </xf>
    <xf numFmtId="49" fontId="46" fillId="0" borderId="18" xfId="86" applyNumberFormat="1" applyFont="1" applyFill="1" applyBorder="1" applyAlignment="1">
      <alignment horizontal="center" vertical="center"/>
    </xf>
    <xf numFmtId="0" fontId="48" fillId="0" borderId="0" xfId="0" applyFont="1"/>
    <xf numFmtId="0" fontId="7" fillId="0" borderId="13" xfId="0" applyFont="1" applyFill="1" applyBorder="1"/>
    <xf numFmtId="0" fontId="7" fillId="8" borderId="18" xfId="0" applyFont="1" applyFill="1" applyBorder="1"/>
    <xf numFmtId="49" fontId="7" fillId="0" borderId="54" xfId="191" applyNumberFormat="1" applyFont="1" applyFill="1" applyBorder="1" applyAlignment="1">
      <alignment vertical="center"/>
    </xf>
    <xf numFmtId="49" fontId="48" fillId="0" borderId="0" xfId="191" applyNumberFormat="1" applyFont="1" applyFill="1" applyBorder="1" applyAlignment="1">
      <alignment vertical="center"/>
    </xf>
    <xf numFmtId="49" fontId="7" fillId="0" borderId="54" xfId="191" applyNumberFormat="1" applyFont="1" applyFill="1" applyBorder="1" applyAlignment="1">
      <alignment horizontal="center" vertical="center"/>
    </xf>
    <xf numFmtId="0" fontId="48" fillId="0" borderId="0" xfId="0" applyFont="1" applyAlignment="1"/>
    <xf numFmtId="49" fontId="7" fillId="0" borderId="54" xfId="191" applyNumberFormat="1" applyFont="1" applyFill="1" applyBorder="1" applyAlignment="1">
      <alignment horizontal="left" vertical="center"/>
    </xf>
    <xf numFmtId="49" fontId="43" fillId="0" borderId="14" xfId="167" applyNumberFormat="1" applyFont="1" applyFill="1" applyBorder="1" applyAlignment="1">
      <alignment horizontal="center" vertical="center" wrapText="1"/>
    </xf>
    <xf numFmtId="49" fontId="85" fillId="8" borderId="13" xfId="167" applyNumberFormat="1" applyFont="1" applyFill="1" applyBorder="1" applyAlignment="1">
      <alignment vertical="center" wrapText="1"/>
    </xf>
    <xf numFmtId="49" fontId="48" fillId="0" borderId="0" xfId="191" applyNumberFormat="1" applyFont="1" applyFill="1" applyBorder="1" applyAlignment="1">
      <alignment horizontal="left" vertical="center" wrapText="1"/>
    </xf>
    <xf numFmtId="49" fontId="48" fillId="0" borderId="0" xfId="191" applyNumberFormat="1" applyFont="1" applyFill="1" applyBorder="1" applyAlignment="1">
      <alignment horizontal="center" vertical="center" wrapText="1"/>
    </xf>
    <xf numFmtId="0" fontId="7" fillId="28" borderId="54" xfId="0" applyFont="1" applyFill="1" applyBorder="1"/>
    <xf numFmtId="49" fontId="7" fillId="0" borderId="54" xfId="191" applyNumberFormat="1" applyFont="1" applyFill="1" applyBorder="1" applyAlignment="1">
      <alignment vertical="center" wrapText="1"/>
    </xf>
    <xf numFmtId="10" fontId="7" fillId="28" borderId="54" xfId="0" applyNumberFormat="1" applyFont="1" applyFill="1" applyBorder="1"/>
    <xf numFmtId="0" fontId="7" fillId="0" borderId="54" xfId="191" applyNumberFormat="1" applyFont="1" applyFill="1" applyBorder="1" applyAlignment="1">
      <alignment horizontal="center" vertical="center"/>
    </xf>
    <xf numFmtId="49" fontId="0" fillId="0" borderId="54" xfId="191" applyNumberFormat="1" applyFont="1" applyFill="1" applyBorder="1" applyAlignment="1">
      <alignment horizontal="center" vertical="center"/>
    </xf>
    <xf numFmtId="2" fontId="0" fillId="28" borderId="54" xfId="0" applyNumberFormat="1" applyFont="1" applyFill="1" applyBorder="1"/>
    <xf numFmtId="2" fontId="0" fillId="28" borderId="54" xfId="0" applyNumberFormat="1" applyFont="1" applyFill="1" applyBorder="1" applyAlignment="1">
      <alignment horizontal="right"/>
    </xf>
    <xf numFmtId="0" fontId="0" fillId="28" borderId="54" xfId="0" applyFont="1" applyFill="1" applyBorder="1" applyAlignment="1">
      <alignment horizontal="right"/>
    </xf>
    <xf numFmtId="0" fontId="0" fillId="8" borderId="13" xfId="0" applyFont="1" applyFill="1" applyBorder="1" applyAlignment="1">
      <alignment horizontal="center" vertical="center"/>
    </xf>
    <xf numFmtId="49" fontId="7" fillId="8" borderId="131" xfId="0" applyNumberFormat="1" applyFont="1" applyFill="1" applyBorder="1" applyAlignment="1">
      <alignment horizontal="center" vertical="center"/>
    </xf>
    <xf numFmtId="0" fontId="7" fillId="32" borderId="144" xfId="0" applyFont="1" applyFill="1" applyBorder="1" applyAlignment="1">
      <alignment horizontal="center" vertical="center"/>
    </xf>
    <xf numFmtId="0" fontId="7" fillId="32" borderId="145" xfId="0" applyFont="1" applyFill="1" applyBorder="1" applyAlignment="1">
      <alignment horizontal="center" vertical="center"/>
    </xf>
    <xf numFmtId="0" fontId="7" fillId="32" borderId="143" xfId="0" applyFont="1" applyFill="1" applyBorder="1" applyAlignment="1">
      <alignment horizontal="center" vertical="center"/>
    </xf>
    <xf numFmtId="0" fontId="7" fillId="32" borderId="147" xfId="0" applyFont="1" applyFill="1" applyBorder="1" applyAlignment="1">
      <alignment vertical="center"/>
    </xf>
    <xf numFmtId="0" fontId="86" fillId="32" borderId="146" xfId="0" applyFont="1" applyFill="1" applyBorder="1" applyAlignment="1">
      <alignment vertical="center" wrapText="1"/>
    </xf>
    <xf numFmtId="49" fontId="7" fillId="8" borderId="30" xfId="0" applyNumberFormat="1" applyFont="1" applyFill="1" applyBorder="1" applyAlignment="1">
      <alignment horizontal="center" vertical="center"/>
    </xf>
    <xf numFmtId="49" fontId="0" fillId="8" borderId="3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43" fillId="8" borderId="14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ont="1"/>
    <xf numFmtId="0" fontId="7" fillId="0" borderId="0" xfId="0" applyFont="1"/>
    <xf numFmtId="49" fontId="0" fillId="0" borderId="30" xfId="168" applyNumberFormat="1" applyFont="1" applyFill="1" applyBorder="1" applyAlignment="1">
      <alignment vertical="center" wrapText="1"/>
    </xf>
    <xf numFmtId="0" fontId="7" fillId="74" borderId="54" xfId="0" applyFont="1" applyFill="1" applyBorder="1"/>
    <xf numFmtId="49" fontId="7" fillId="0" borderId="0" xfId="219" applyNumberFormat="1" applyFont="1" applyFill="1" applyBorder="1" applyAlignment="1">
      <alignment vertical="center"/>
    </xf>
    <xf numFmtId="49" fontId="0" fillId="0" borderId="0" xfId="219" applyNumberFormat="1" applyFont="1" applyFill="1" applyBorder="1" applyAlignment="1">
      <alignment vertical="center"/>
    </xf>
    <xf numFmtId="49" fontId="7" fillId="0" borderId="54" xfId="191" applyNumberFormat="1" applyFont="1" applyFill="1" applyBorder="1" applyAlignment="1">
      <alignment vertical="center"/>
    </xf>
    <xf numFmtId="49" fontId="0" fillId="0" borderId="54" xfId="191" applyNumberFormat="1" applyFont="1" applyFill="1" applyBorder="1" applyAlignment="1">
      <alignment vertical="center"/>
    </xf>
    <xf numFmtId="2" fontId="7" fillId="74" borderId="54" xfId="0" applyNumberFormat="1" applyFont="1" applyFill="1" applyBorder="1"/>
    <xf numFmtId="49" fontId="0" fillId="0" borderId="30" xfId="219" applyNumberFormat="1" applyFont="1" applyFill="1" applyBorder="1" applyAlignment="1">
      <alignment vertical="center" wrapText="1"/>
    </xf>
    <xf numFmtId="9" fontId="7" fillId="74" borderId="54" xfId="406" applyFont="1" applyFill="1" applyBorder="1"/>
    <xf numFmtId="9" fontId="7" fillId="74" borderId="68" xfId="406" applyFont="1" applyFill="1" applyBorder="1"/>
    <xf numFmtId="2" fontId="0" fillId="74" borderId="54" xfId="0" applyNumberFormat="1" applyFont="1" applyFill="1" applyBorder="1"/>
    <xf numFmtId="9" fontId="0" fillId="74" borderId="54" xfId="406" applyFont="1" applyFill="1" applyBorder="1"/>
    <xf numFmtId="9" fontId="0" fillId="0" borderId="0" xfId="406" applyFont="1"/>
    <xf numFmtId="9" fontId="0" fillId="74" borderId="68" xfId="406" applyFont="1" applyFill="1" applyBorder="1"/>
    <xf numFmtId="164" fontId="55" fillId="76" borderId="0" xfId="0" applyNumberFormat="1" applyFont="1" applyFill="1" applyAlignment="1">
      <alignment horizontal="right"/>
    </xf>
    <xf numFmtId="0" fontId="7" fillId="77" borderId="0" xfId="0" applyFont="1" applyFill="1"/>
    <xf numFmtId="0" fontId="7" fillId="75" borderId="0" xfId="0" applyFont="1" applyFill="1"/>
    <xf numFmtId="0" fontId="7" fillId="74" borderId="0" xfId="0" applyFont="1" applyFill="1"/>
    <xf numFmtId="164" fontId="55" fillId="78" borderId="0" xfId="0" applyNumberFormat="1" applyFont="1" applyFill="1"/>
    <xf numFmtId="164" fontId="45" fillId="0" borderId="21" xfId="0" applyNumberFormat="1" applyFont="1" applyFill="1" applyBorder="1" applyAlignment="1">
      <alignment vertical="center"/>
    </xf>
    <xf numFmtId="164" fontId="43" fillId="8" borderId="34" xfId="0" applyNumberFormat="1" applyFont="1" applyFill="1" applyBorder="1" applyAlignment="1">
      <alignment horizontal="center" vertical="center" wrapText="1"/>
    </xf>
    <xf numFmtId="0" fontId="7" fillId="32" borderId="0" xfId="0" applyFont="1" applyFill="1"/>
    <xf numFmtId="0" fontId="64" fillId="8" borderId="13" xfId="0" applyNumberFormat="1" applyFont="1" applyFill="1" applyBorder="1" applyAlignment="1">
      <alignment horizontal="center" vertical="center"/>
    </xf>
    <xf numFmtId="0" fontId="43" fillId="0" borderId="14" xfId="0" applyFont="1" applyFill="1" applyBorder="1" applyAlignment="1">
      <alignment horizontal="center" vertical="center" wrapText="1"/>
    </xf>
    <xf numFmtId="164" fontId="45" fillId="0" borderId="28" xfId="0" applyNumberFormat="1" applyFont="1" applyFill="1" applyBorder="1" applyAlignment="1">
      <alignment horizontal="right" vertical="center"/>
    </xf>
    <xf numFmtId="164" fontId="45" fillId="0" borderId="22" xfId="0" applyNumberFormat="1" applyFont="1" applyFill="1" applyBorder="1" applyAlignment="1">
      <alignment horizontal="right" vertical="center"/>
    </xf>
    <xf numFmtId="164" fontId="43" fillId="79" borderId="34" xfId="0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horizontal="center"/>
    </xf>
    <xf numFmtId="164" fontId="55" fillId="0" borderId="0" xfId="0" applyNumberFormat="1" applyFont="1" applyFill="1"/>
    <xf numFmtId="164" fontId="55" fillId="0" borderId="0" xfId="0" applyNumberFormat="1" applyFont="1" applyFill="1" applyAlignment="1">
      <alignment horizontal="right"/>
    </xf>
    <xf numFmtId="164" fontId="45" fillId="0" borderId="0" xfId="0" applyNumberFormat="1" applyFont="1" applyFill="1" applyBorder="1" applyAlignment="1">
      <alignment vertical="center"/>
    </xf>
    <xf numFmtId="0" fontId="0" fillId="8" borderId="13" xfId="0" applyFont="1" applyFill="1" applyBorder="1"/>
    <xf numFmtId="0" fontId="7" fillId="0" borderId="0" xfId="0" applyFont="1" applyFill="1" applyBorder="1"/>
    <xf numFmtId="0" fontId="0" fillId="0" borderId="54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center"/>
    </xf>
    <xf numFmtId="0" fontId="7" fillId="0" borderId="54" xfId="0" applyFont="1" applyFill="1" applyBorder="1" applyAlignment="1">
      <alignment horizontal="center" vertical="center"/>
    </xf>
    <xf numFmtId="0" fontId="7" fillId="0" borderId="58" xfId="0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 vertical="center" wrapText="1"/>
    </xf>
    <xf numFmtId="0" fontId="7" fillId="0" borderId="54" xfId="0" applyFont="1" applyBorder="1" applyAlignment="1">
      <alignment horizontal="center"/>
    </xf>
    <xf numFmtId="0" fontId="7" fillId="0" borderId="54" xfId="0" applyFont="1" applyBorder="1"/>
    <xf numFmtId="0" fontId="7" fillId="8" borderId="54" xfId="0" applyFont="1" applyFill="1" applyBorder="1"/>
    <xf numFmtId="0" fontId="7" fillId="0" borderId="54" xfId="0" applyFont="1" applyFill="1" applyBorder="1" applyAlignment="1">
      <alignment horizontal="center" vertical="center" wrapText="1"/>
    </xf>
    <xf numFmtId="0" fontId="0" fillId="0" borderId="54" xfId="0" applyFont="1" applyFill="1" applyBorder="1" applyAlignment="1">
      <alignment horizontal="center" vertical="center" wrapText="1"/>
    </xf>
    <xf numFmtId="0" fontId="7" fillId="0" borderId="54" xfId="0" applyFont="1" applyFill="1" applyBorder="1"/>
    <xf numFmtId="0" fontId="7" fillId="0" borderId="13" xfId="0" applyFont="1" applyFill="1" applyBorder="1"/>
    <xf numFmtId="0" fontId="7" fillId="8" borderId="13" xfId="0" applyFont="1" applyFill="1" applyBorder="1"/>
    <xf numFmtId="0" fontId="0" fillId="0" borderId="54" xfId="0" applyFont="1" applyBorder="1" applyAlignment="1">
      <alignment horizontal="center" wrapText="1"/>
    </xf>
    <xf numFmtId="0" fontId="0" fillId="0" borderId="54" xfId="0" applyFont="1" applyBorder="1" applyAlignment="1">
      <alignment vertical="center" wrapText="1"/>
    </xf>
    <xf numFmtId="0" fontId="7" fillId="0" borderId="13" xfId="0" applyFont="1" applyBorder="1"/>
    <xf numFmtId="0" fontId="0" fillId="0" borderId="54" xfId="0" applyFont="1" applyFill="1" applyBorder="1" applyAlignment="1">
      <alignment vertical="center"/>
    </xf>
    <xf numFmtId="0" fontId="0" fillId="27" borderId="54" xfId="0" applyFont="1" applyFill="1" applyBorder="1" applyAlignment="1">
      <alignment horizontal="center"/>
    </xf>
    <xf numFmtId="0" fontId="0" fillId="0" borderId="58" xfId="0" applyFont="1" applyFill="1" applyBorder="1" applyAlignment="1">
      <alignment horizontal="center" wrapText="1"/>
    </xf>
    <xf numFmtId="0" fontId="0" fillId="27" borderId="58" xfId="0" applyFont="1" applyFill="1" applyBorder="1" applyAlignment="1">
      <alignment horizontal="center"/>
    </xf>
    <xf numFmtId="0" fontId="7" fillId="8" borderId="58" xfId="0" applyFont="1" applyFill="1" applyBorder="1"/>
    <xf numFmtId="0" fontId="7" fillId="27" borderId="54" xfId="0" applyFont="1" applyFill="1" applyBorder="1"/>
    <xf numFmtId="0" fontId="7" fillId="27" borderId="54" xfId="0" applyFont="1" applyFill="1" applyBorder="1" applyAlignment="1">
      <alignment horizontal="center"/>
    </xf>
    <xf numFmtId="0" fontId="7" fillId="8" borderId="38" xfId="0" applyFont="1" applyFill="1" applyBorder="1" applyAlignment="1">
      <alignment horizontal="right"/>
    </xf>
    <xf numFmtId="0" fontId="7" fillId="8" borderId="38" xfId="0" applyFont="1" applyFill="1" applyBorder="1"/>
    <xf numFmtId="0" fontId="7" fillId="8" borderId="13" xfId="0" applyFont="1" applyFill="1" applyBorder="1" applyAlignment="1">
      <alignment horizontal="right"/>
    </xf>
    <xf numFmtId="0" fontId="7" fillId="8" borderId="13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right" vertical="center"/>
    </xf>
    <xf numFmtId="0" fontId="7" fillId="27" borderId="58" xfId="0" applyFont="1" applyFill="1" applyBorder="1"/>
    <xf numFmtId="0" fontId="7" fillId="0" borderId="58" xfId="0" applyFont="1" applyFill="1" applyBorder="1"/>
    <xf numFmtId="0" fontId="7" fillId="27" borderId="58" xfId="0" applyFont="1" applyFill="1" applyBorder="1" applyAlignment="1">
      <alignment horizontal="center"/>
    </xf>
    <xf numFmtId="10" fontId="7" fillId="8" borderId="38" xfId="0" applyNumberFormat="1" applyFont="1" applyFill="1" applyBorder="1"/>
    <xf numFmtId="0" fontId="7" fillId="8" borderId="50" xfId="0" applyFont="1" applyFill="1" applyBorder="1"/>
    <xf numFmtId="0" fontId="0" fillId="0" borderId="54" xfId="0" applyFont="1" applyFill="1" applyBorder="1"/>
    <xf numFmtId="0" fontId="0" fillId="27" borderId="54" xfId="0" applyFont="1" applyFill="1" applyBorder="1"/>
    <xf numFmtId="0" fontId="0" fillId="0" borderId="58" xfId="0" applyFont="1" applyFill="1" applyBorder="1" applyAlignment="1">
      <alignment horizontal="center"/>
    </xf>
    <xf numFmtId="0" fontId="0" fillId="0" borderId="54" xfId="0" applyFont="1" applyBorder="1"/>
    <xf numFmtId="10" fontId="7" fillId="8" borderId="13" xfId="0" applyNumberFormat="1" applyFont="1" applyFill="1" applyBorder="1"/>
    <xf numFmtId="164" fontId="7" fillId="8" borderId="38" xfId="0" applyNumberFormat="1" applyFont="1" applyFill="1" applyBorder="1" applyAlignment="1">
      <alignment horizontal="right"/>
    </xf>
    <xf numFmtId="164" fontId="7" fillId="8" borderId="13" xfId="0" applyNumberFormat="1" applyFont="1" applyFill="1" applyBorder="1" applyAlignment="1">
      <alignment horizontal="right"/>
    </xf>
    <xf numFmtId="164" fontId="0" fillId="8" borderId="13" xfId="0" applyNumberFormat="1" applyFont="1" applyFill="1" applyBorder="1" applyAlignment="1">
      <alignment horizontal="right"/>
    </xf>
    <xf numFmtId="164" fontId="0" fillId="8" borderId="19" xfId="0" applyNumberFormat="1" applyFont="1" applyFill="1" applyBorder="1" applyAlignment="1">
      <alignment horizontal="right"/>
    </xf>
    <xf numFmtId="164" fontId="7" fillId="8" borderId="50" xfId="0" applyNumberFormat="1" applyFont="1" applyFill="1" applyBorder="1" applyAlignment="1">
      <alignment horizontal="right"/>
    </xf>
    <xf numFmtId="164" fontId="0" fillId="8" borderId="58" xfId="0" applyNumberFormat="1" applyFont="1" applyFill="1" applyBorder="1" applyAlignment="1">
      <alignment horizontal="right"/>
    </xf>
    <xf numFmtId="164" fontId="7" fillId="8" borderId="58" xfId="0" applyNumberFormat="1" applyFont="1" applyFill="1" applyBorder="1" applyAlignment="1">
      <alignment horizontal="right"/>
    </xf>
    <xf numFmtId="164" fontId="0" fillId="8" borderId="54" xfId="0" applyNumberFormat="1" applyFont="1" applyFill="1" applyBorder="1" applyAlignment="1">
      <alignment horizontal="right"/>
    </xf>
    <xf numFmtId="164" fontId="7" fillId="8" borderId="54" xfId="0" applyNumberFormat="1" applyFont="1" applyFill="1" applyBorder="1" applyAlignment="1">
      <alignment horizontal="right"/>
    </xf>
    <xf numFmtId="0" fontId="0" fillId="0" borderId="58" xfId="0" applyFont="1" applyFill="1" applyBorder="1"/>
    <xf numFmtId="0" fontId="7" fillId="79" borderId="13" xfId="0" applyFont="1" applyFill="1" applyBorder="1"/>
    <xf numFmtId="164" fontId="0" fillId="79" borderId="13" xfId="0" applyNumberFormat="1" applyFont="1" applyFill="1" applyBorder="1" applyAlignment="1">
      <alignment horizontal="right"/>
    </xf>
    <xf numFmtId="10" fontId="7" fillId="79" borderId="13" xfId="0" applyNumberFormat="1" applyFont="1" applyFill="1" applyBorder="1"/>
    <xf numFmtId="0" fontId="7" fillId="79" borderId="13" xfId="0" applyFont="1" applyFill="1" applyBorder="1" applyAlignment="1">
      <alignment horizontal="center"/>
    </xf>
    <xf numFmtId="9" fontId="7" fillId="79" borderId="13" xfId="0" applyNumberFormat="1" applyFont="1" applyFill="1" applyBorder="1"/>
    <xf numFmtId="9" fontId="7" fillId="79" borderId="13" xfId="406" applyFont="1" applyFill="1" applyBorder="1"/>
    <xf numFmtId="164" fontId="7" fillId="79" borderId="13" xfId="0" applyNumberFormat="1" applyFont="1" applyFill="1" applyBorder="1"/>
    <xf numFmtId="164" fontId="0" fillId="79" borderId="13" xfId="0" applyNumberFormat="1" applyFont="1" applyFill="1" applyBorder="1"/>
    <xf numFmtId="164" fontId="7" fillId="32" borderId="13" xfId="0" applyNumberFormat="1" applyFont="1" applyFill="1" applyBorder="1"/>
    <xf numFmtId="164" fontId="7" fillId="79" borderId="13" xfId="0" applyNumberFormat="1" applyFont="1" applyFill="1" applyBorder="1" applyAlignment="1">
      <alignment horizontal="right"/>
    </xf>
    <xf numFmtId="164" fontId="0" fillId="32" borderId="13" xfId="0" applyNumberFormat="1" applyFont="1" applyFill="1" applyBorder="1" applyAlignment="1">
      <alignment horizontal="right"/>
    </xf>
    <xf numFmtId="49" fontId="43" fillId="0" borderId="32" xfId="0" applyNumberFormat="1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 wrapText="1"/>
    </xf>
    <xf numFmtId="0" fontId="43" fillId="0" borderId="14" xfId="0" applyFont="1" applyFill="1" applyBorder="1" applyAlignment="1">
      <alignment horizontal="center" vertical="center"/>
    </xf>
    <xf numFmtId="49" fontId="43" fillId="0" borderId="14" xfId="0" applyNumberFormat="1" applyFont="1" applyFill="1" applyBorder="1" applyAlignment="1">
      <alignment horizontal="center" vertical="center"/>
    </xf>
    <xf numFmtId="0" fontId="7" fillId="32" borderId="96" xfId="0" applyFont="1" applyFill="1" applyBorder="1" applyAlignment="1">
      <alignment horizontal="center" vertical="center"/>
    </xf>
    <xf numFmtId="0" fontId="7" fillId="32" borderId="95" xfId="0" applyFont="1" applyFill="1" applyBorder="1" applyAlignment="1">
      <alignment horizontal="center" vertical="center"/>
    </xf>
    <xf numFmtId="0" fontId="7" fillId="0" borderId="111" xfId="0" applyFont="1" applyBorder="1" applyAlignment="1">
      <alignment horizontal="center" vertical="center"/>
    </xf>
    <xf numFmtId="0" fontId="7" fillId="0" borderId="112" xfId="0" applyFont="1" applyBorder="1" applyAlignment="1">
      <alignment horizontal="center" vertical="center"/>
    </xf>
    <xf numFmtId="0" fontId="7" fillId="0" borderId="95" xfId="0" applyFont="1" applyBorder="1" applyAlignment="1">
      <alignment horizontal="center" vertical="center" wrapText="1"/>
    </xf>
    <xf numFmtId="0" fontId="7" fillId="0" borderId="113" xfId="0" applyFont="1" applyBorder="1" applyAlignment="1">
      <alignment horizontal="center" vertical="center" wrapText="1"/>
    </xf>
    <xf numFmtId="0" fontId="7" fillId="0" borderId="95" xfId="0" applyFont="1" applyBorder="1" applyAlignment="1">
      <alignment horizontal="center" vertical="center"/>
    </xf>
    <xf numFmtId="0" fontId="7" fillId="0" borderId="113" xfId="0" applyFont="1" applyBorder="1" applyAlignment="1">
      <alignment horizontal="center" vertical="center"/>
    </xf>
    <xf numFmtId="0" fontId="7" fillId="0" borderId="97" xfId="0" applyFont="1" applyFill="1" applyBorder="1" applyAlignment="1">
      <alignment horizontal="center" vertical="center"/>
    </xf>
    <xf numFmtId="0" fontId="7" fillId="0" borderId="111" xfId="0" applyFont="1" applyFill="1" applyBorder="1" applyAlignment="1">
      <alignment horizontal="center" vertical="center"/>
    </xf>
    <xf numFmtId="0" fontId="0" fillId="0" borderId="96" xfId="0" applyFont="1" applyFill="1" applyBorder="1" applyAlignment="1">
      <alignment horizontal="center" vertical="center" wrapText="1"/>
    </xf>
    <xf numFmtId="0" fontId="0" fillId="0" borderId="95" xfId="0" applyFont="1" applyFill="1" applyBorder="1" applyAlignment="1">
      <alignment horizontal="center" vertical="center" wrapText="1"/>
    </xf>
    <xf numFmtId="0" fontId="7" fillId="0" borderId="96" xfId="0" applyFont="1" applyFill="1" applyBorder="1" applyAlignment="1">
      <alignment horizontal="center" vertical="center" wrapText="1"/>
    </xf>
    <xf numFmtId="0" fontId="7" fillId="0" borderId="95" xfId="0" applyFont="1" applyFill="1" applyBorder="1" applyAlignment="1">
      <alignment horizontal="center" vertical="center" wrapText="1"/>
    </xf>
    <xf numFmtId="0" fontId="7" fillId="0" borderId="96" xfId="0" applyFont="1" applyFill="1" applyBorder="1" applyAlignment="1">
      <alignment horizontal="center" vertical="center"/>
    </xf>
    <xf numFmtId="0" fontId="7" fillId="0" borderId="95" xfId="0" applyFont="1" applyFill="1" applyBorder="1" applyAlignment="1">
      <alignment horizontal="center" vertical="center"/>
    </xf>
    <xf numFmtId="0" fontId="7" fillId="32" borderId="113" xfId="0" applyFont="1" applyFill="1" applyBorder="1" applyAlignment="1">
      <alignment horizontal="center" vertical="center"/>
    </xf>
    <xf numFmtId="0" fontId="7" fillId="0" borderId="97" xfId="0" applyFont="1" applyBorder="1" applyAlignment="1">
      <alignment horizontal="center" vertical="center"/>
    </xf>
    <xf numFmtId="0" fontId="0" fillId="0" borderId="96" xfId="0" applyFont="1" applyBorder="1" applyAlignment="1">
      <alignment horizontal="center" vertical="center" wrapText="1"/>
    </xf>
    <xf numFmtId="0" fontId="0" fillId="0" borderId="95" xfId="0" applyFont="1" applyBorder="1" applyAlignment="1">
      <alignment horizontal="center" vertical="center" wrapText="1"/>
    </xf>
    <xf numFmtId="0" fontId="0" fillId="0" borderId="113" xfId="0" applyFont="1" applyBorder="1" applyAlignment="1">
      <alignment horizontal="center" vertical="center" wrapText="1"/>
    </xf>
    <xf numFmtId="0" fontId="7" fillId="0" borderId="96" xfId="0" applyFont="1" applyBorder="1" applyAlignment="1">
      <alignment horizontal="center" vertical="center"/>
    </xf>
    <xf numFmtId="49" fontId="7" fillId="0" borderId="96" xfId="192" applyNumberFormat="1" applyFont="1" applyFill="1" applyBorder="1" applyAlignment="1">
      <alignment horizontal="center" vertical="center" wrapText="1"/>
    </xf>
    <xf numFmtId="49" fontId="7" fillId="0" borderId="95" xfId="192" applyNumberFormat="1" applyFont="1" applyFill="1" applyBorder="1" applyAlignment="1">
      <alignment horizontal="center" vertical="center" wrapText="1"/>
    </xf>
    <xf numFmtId="49" fontId="7" fillId="0" borderId="113" xfId="192" applyNumberFormat="1" applyFont="1" applyFill="1" applyBorder="1" applyAlignment="1">
      <alignment horizontal="center" vertical="center" wrapText="1"/>
    </xf>
    <xf numFmtId="0" fontId="7" fillId="0" borderId="96" xfId="0" applyFont="1" applyBorder="1" applyAlignment="1">
      <alignment horizontal="center" vertical="center" wrapText="1"/>
    </xf>
    <xf numFmtId="49" fontId="7" fillId="31" borderId="96" xfId="192" applyNumberFormat="1" applyFont="1" applyFill="1" applyBorder="1" applyAlignment="1">
      <alignment horizontal="center" vertical="center" wrapText="1"/>
    </xf>
    <xf numFmtId="49" fontId="7" fillId="31" borderId="95" xfId="192" applyNumberFormat="1" applyFont="1" applyFill="1" applyBorder="1" applyAlignment="1">
      <alignment horizontal="center" vertical="center" wrapText="1"/>
    </xf>
    <xf numFmtId="0" fontId="0" fillId="0" borderId="59" xfId="0" applyFill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0" fillId="0" borderId="4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81" xfId="0" applyFont="1" applyFill="1" applyBorder="1" applyAlignment="1">
      <alignment horizontal="center" vertical="center"/>
    </xf>
    <xf numFmtId="0" fontId="0" fillId="0" borderId="89" xfId="0" applyFont="1" applyFill="1" applyBorder="1" applyAlignment="1">
      <alignment horizontal="center" vertical="center"/>
    </xf>
    <xf numFmtId="0" fontId="0" fillId="0" borderId="58" xfId="0" applyFont="1" applyFill="1" applyBorder="1" applyAlignment="1">
      <alignment horizontal="center" vertical="center"/>
    </xf>
    <xf numFmtId="0" fontId="0" fillId="0" borderId="94" xfId="0" applyFont="1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 vertical="center"/>
    </xf>
    <xf numFmtId="0" fontId="0" fillId="0" borderId="58" xfId="0" applyFont="1" applyBorder="1" applyAlignment="1">
      <alignment horizontal="center" vertical="center"/>
    </xf>
    <xf numFmtId="0" fontId="0" fillId="0" borderId="94" xfId="0" applyFont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0" fillId="0" borderId="54" xfId="0" applyFont="1" applyBorder="1" applyAlignment="1">
      <alignment horizontal="center" vertical="center"/>
    </xf>
    <xf numFmtId="0" fontId="0" fillId="0" borderId="54" xfId="0" quotePrefix="1" applyNumberFormat="1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4" xfId="0" quotePrefix="1" applyNumberFormat="1" applyFill="1" applyBorder="1" applyAlignment="1">
      <alignment horizontal="center" vertical="center" wrapText="1"/>
    </xf>
    <xf numFmtId="0" fontId="0" fillId="0" borderId="54" xfId="0" applyNumberFormat="1" applyFill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8" xfId="0" quotePrefix="1" applyNumberFormat="1" applyFill="1" applyBorder="1" applyAlignment="1">
      <alignment horizontal="center" vertical="center" wrapText="1"/>
    </xf>
    <xf numFmtId="0" fontId="0" fillId="0" borderId="55" xfId="0" quotePrefix="1" applyNumberFormat="1" applyFill="1" applyBorder="1" applyAlignment="1">
      <alignment horizontal="center" vertical="center" wrapText="1"/>
    </xf>
    <xf numFmtId="0" fontId="0" fillId="0" borderId="58" xfId="0" applyNumberFormat="1" applyFill="1" applyBorder="1" applyAlignment="1">
      <alignment horizontal="center" vertical="center"/>
    </xf>
    <xf numFmtId="0" fontId="0" fillId="0" borderId="55" xfId="0" quotePrefix="1" applyNumberFormat="1" applyFill="1" applyBorder="1" applyAlignment="1">
      <alignment horizontal="center" vertical="center"/>
    </xf>
    <xf numFmtId="0" fontId="0" fillId="0" borderId="58" xfId="0" quotePrefix="1" applyNumberFormat="1" applyFill="1" applyBorder="1" applyAlignment="1">
      <alignment horizontal="center" vertical="center"/>
    </xf>
    <xf numFmtId="0" fontId="0" fillId="0" borderId="58" xfId="0" applyFill="1" applyBorder="1" applyAlignment="1">
      <alignment horizontal="center" vertical="center"/>
    </xf>
    <xf numFmtId="0" fontId="0" fillId="0" borderId="55" xfId="0" applyFill="1" applyBorder="1" applyAlignment="1">
      <alignment horizontal="center" vertical="center"/>
    </xf>
    <xf numFmtId="0" fontId="50" fillId="0" borderId="19" xfId="0" applyFont="1" applyBorder="1" applyAlignment="1">
      <alignment horizontal="center" vertical="center"/>
    </xf>
    <xf numFmtId="0" fontId="43" fillId="8" borderId="24" xfId="0" applyFont="1" applyFill="1" applyBorder="1" applyAlignment="1">
      <alignment horizontal="center" vertical="center"/>
    </xf>
    <xf numFmtId="0" fontId="89" fillId="0" borderId="0" xfId="0" applyFont="1" applyAlignment="1">
      <alignment horizontal="center" wrapText="1"/>
    </xf>
    <xf numFmtId="0" fontId="0" fillId="0" borderId="0" xfId="0" applyFont="1" applyFill="1" applyBorder="1" applyAlignment="1">
      <alignment horizontal="center" vertical="center" wrapText="1"/>
    </xf>
    <xf numFmtId="0" fontId="43" fillId="0" borderId="14" xfId="0" applyFont="1" applyFill="1" applyBorder="1" applyAlignment="1">
      <alignment horizontal="center" vertical="center" wrapText="1"/>
    </xf>
    <xf numFmtId="49" fontId="43" fillId="8" borderId="33" xfId="0" applyNumberFormat="1" applyFont="1" applyFill="1" applyBorder="1" applyAlignment="1">
      <alignment horizontal="center" vertical="center"/>
    </xf>
    <xf numFmtId="0" fontId="43" fillId="8" borderId="14" xfId="0" applyFont="1" applyFill="1" applyBorder="1" applyAlignment="1">
      <alignment horizontal="center" vertical="center" wrapText="1"/>
    </xf>
    <xf numFmtId="49" fontId="43" fillId="8" borderId="82" xfId="0" applyNumberFormat="1" applyFont="1" applyFill="1" applyBorder="1" applyAlignment="1">
      <alignment horizontal="center" vertical="center"/>
    </xf>
    <xf numFmtId="49" fontId="46" fillId="0" borderId="19" xfId="0" applyNumberFormat="1" applyFont="1" applyFill="1" applyBorder="1" applyAlignment="1">
      <alignment horizontal="left" vertical="center"/>
    </xf>
    <xf numFmtId="49" fontId="46" fillId="0" borderId="24" xfId="0" applyNumberFormat="1" applyFont="1" applyFill="1" applyBorder="1" applyAlignment="1">
      <alignment horizontal="left" vertical="center"/>
    </xf>
    <xf numFmtId="49" fontId="43" fillId="0" borderId="18" xfId="0" applyNumberFormat="1" applyFont="1" applyFill="1" applyBorder="1" applyAlignment="1">
      <alignment horizontal="center" vertical="center"/>
    </xf>
    <xf numFmtId="0" fontId="0" fillId="0" borderId="40" xfId="0" applyFont="1" applyBorder="1"/>
    <xf numFmtId="49" fontId="51" fillId="0" borderId="40" xfId="0" applyNumberFormat="1" applyFont="1" applyFill="1" applyBorder="1" applyAlignment="1">
      <alignment horizontal="center" vertical="center"/>
    </xf>
    <xf numFmtId="0" fontId="43" fillId="0" borderId="98" xfId="0" applyFont="1" applyFill="1" applyBorder="1" applyAlignment="1">
      <alignment horizontal="center" vertical="center"/>
    </xf>
    <xf numFmtId="0" fontId="43" fillId="0" borderId="99" xfId="0" applyFont="1" applyFill="1" applyBorder="1" applyAlignment="1">
      <alignment horizontal="center" vertical="center"/>
    </xf>
    <xf numFmtId="0" fontId="43" fillId="0" borderId="100" xfId="0" applyFont="1" applyFill="1" applyBorder="1" applyAlignment="1">
      <alignment horizontal="center" vertical="center"/>
    </xf>
    <xf numFmtId="49" fontId="43" fillId="0" borderId="101" xfId="0" applyNumberFormat="1" applyFont="1" applyFill="1" applyBorder="1" applyAlignment="1">
      <alignment horizontal="center" vertical="center" wrapText="1"/>
    </xf>
    <xf numFmtId="49" fontId="43" fillId="0" borderId="102" xfId="0" applyNumberFormat="1" applyFont="1" applyFill="1" applyBorder="1" applyAlignment="1">
      <alignment horizontal="center" vertical="center" wrapText="1"/>
    </xf>
    <xf numFmtId="49" fontId="43" fillId="0" borderId="103" xfId="0" applyNumberFormat="1" applyFont="1" applyFill="1" applyBorder="1" applyAlignment="1">
      <alignment horizontal="center" vertical="center" wrapText="1"/>
    </xf>
    <xf numFmtId="0" fontId="43" fillId="0" borderId="101" xfId="0" applyFont="1" applyFill="1" applyBorder="1" applyAlignment="1">
      <alignment horizontal="center" vertical="center"/>
    </xf>
    <xf numFmtId="0" fontId="43" fillId="0" borderId="102" xfId="0" applyFont="1" applyFill="1" applyBorder="1" applyAlignment="1">
      <alignment horizontal="center" vertical="center"/>
    </xf>
    <xf numFmtId="0" fontId="43" fillId="0" borderId="103" xfId="0" applyFont="1" applyFill="1" applyBorder="1" applyAlignment="1">
      <alignment horizontal="center" vertical="center"/>
    </xf>
    <xf numFmtId="0" fontId="43" fillId="0" borderId="104" xfId="0" applyFont="1" applyFill="1" applyBorder="1" applyAlignment="1">
      <alignment horizontal="center" vertical="center"/>
    </xf>
    <xf numFmtId="0" fontId="43" fillId="0" borderId="105" xfId="0" applyFont="1" applyFill="1" applyBorder="1" applyAlignment="1">
      <alignment horizontal="center" vertical="center"/>
    </xf>
    <xf numFmtId="0" fontId="46" fillId="0" borderId="18" xfId="0" applyFont="1" applyFill="1" applyBorder="1" applyAlignment="1">
      <alignment horizontal="center" vertical="center"/>
    </xf>
    <xf numFmtId="0" fontId="0" fillId="33" borderId="38" xfId="0" applyNumberFormat="1" applyFont="1" applyFill="1" applyBorder="1" applyAlignment="1">
      <alignment horizontal="center" vertical="center"/>
    </xf>
    <xf numFmtId="49" fontId="7" fillId="33" borderId="36" xfId="0" applyNumberFormat="1" applyFont="1" applyFill="1" applyBorder="1" applyAlignment="1">
      <alignment horizontal="center" vertical="center"/>
    </xf>
    <xf numFmtId="9" fontId="7" fillId="33" borderId="38" xfId="0" applyNumberFormat="1" applyFont="1" applyFill="1" applyBorder="1" applyAlignment="1">
      <alignment horizontal="center" vertical="center" wrapText="1"/>
    </xf>
    <xf numFmtId="9" fontId="7" fillId="33" borderId="36" xfId="0" applyNumberFormat="1" applyFont="1" applyFill="1" applyBorder="1" applyAlignment="1">
      <alignment horizontal="center" vertical="center" wrapText="1"/>
    </xf>
    <xf numFmtId="49" fontId="0" fillId="33" borderId="38" xfId="0" applyNumberFormat="1" applyFont="1" applyFill="1" applyBorder="1" applyAlignment="1">
      <alignment horizontal="center" vertical="center"/>
    </xf>
    <xf numFmtId="49" fontId="0" fillId="33" borderId="36" xfId="0" applyNumberFormat="1" applyFont="1" applyFill="1" applyBorder="1" applyAlignment="1">
      <alignment horizontal="center" vertical="center"/>
    </xf>
    <xf numFmtId="0" fontId="7" fillId="33" borderId="108" xfId="0" applyNumberFormat="1" applyFont="1" applyFill="1" applyBorder="1" applyAlignment="1">
      <alignment horizontal="center" vertical="center" wrapText="1"/>
    </xf>
    <xf numFmtId="49" fontId="7" fillId="33" borderId="109" xfId="0" applyNumberFormat="1" applyFont="1" applyFill="1" applyBorder="1" applyAlignment="1">
      <alignment horizontal="center" vertical="center" wrapText="1"/>
    </xf>
    <xf numFmtId="9" fontId="7" fillId="33" borderId="59" xfId="0" applyNumberFormat="1" applyFont="1" applyFill="1" applyBorder="1" applyAlignment="1">
      <alignment horizontal="center" vertical="center" wrapText="1"/>
    </xf>
    <xf numFmtId="0" fontId="7" fillId="33" borderId="38" xfId="0" applyNumberFormat="1" applyFont="1" applyFill="1" applyBorder="1" applyAlignment="1">
      <alignment horizontal="center" vertical="center" wrapText="1"/>
    </xf>
    <xf numFmtId="49" fontId="7" fillId="33" borderId="36" xfId="0" applyNumberFormat="1" applyFont="1" applyFill="1" applyBorder="1" applyAlignment="1">
      <alignment horizontal="center" vertical="center" wrapText="1"/>
    </xf>
    <xf numFmtId="49" fontId="55" fillId="0" borderId="38" xfId="0" applyNumberFormat="1" applyFont="1" applyFill="1" applyBorder="1" applyAlignment="1">
      <alignment horizontal="center" vertical="center" wrapText="1"/>
    </xf>
    <xf numFmtId="49" fontId="55" fillId="0" borderId="36" xfId="0" applyNumberFormat="1" applyFont="1" applyFill="1" applyBorder="1" applyAlignment="1">
      <alignment horizontal="center" vertical="center" wrapText="1"/>
    </xf>
    <xf numFmtId="49" fontId="55" fillId="0" borderId="106" xfId="0" applyNumberFormat="1" applyFont="1" applyFill="1" applyBorder="1" applyAlignment="1">
      <alignment horizontal="center" vertical="center" wrapText="1"/>
    </xf>
    <xf numFmtId="0" fontId="55" fillId="0" borderId="107" xfId="0" applyFont="1" applyBorder="1" applyAlignment="1">
      <alignment horizontal="center" vertical="center" wrapText="1"/>
    </xf>
    <xf numFmtId="49" fontId="55" fillId="0" borderId="59" xfId="0" applyNumberFormat="1" applyFont="1" applyFill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49" fontId="55" fillId="0" borderId="108" xfId="0" applyNumberFormat="1" applyFont="1" applyFill="1" applyBorder="1" applyAlignment="1">
      <alignment horizontal="center" vertical="center" wrapText="1"/>
    </xf>
    <xf numFmtId="0" fontId="0" fillId="0" borderId="109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55" fillId="0" borderId="38" xfId="0" applyFont="1" applyFill="1" applyBorder="1" applyAlignment="1">
      <alignment horizontal="center" vertical="center" wrapText="1"/>
    </xf>
    <xf numFmtId="0" fontId="55" fillId="0" borderId="36" xfId="0" applyFont="1" applyFill="1" applyBorder="1" applyAlignment="1">
      <alignment horizontal="center" vertical="center" wrapText="1"/>
    </xf>
    <xf numFmtId="1" fontId="55" fillId="0" borderId="38" xfId="0" applyNumberFormat="1" applyFont="1" applyFill="1" applyBorder="1" applyAlignment="1">
      <alignment horizontal="center" vertical="center" wrapText="1"/>
    </xf>
    <xf numFmtId="1" fontId="55" fillId="0" borderId="36" xfId="0" applyNumberFormat="1" applyFont="1" applyFill="1" applyBorder="1" applyAlignment="1">
      <alignment horizontal="center" vertical="center" wrapText="1"/>
    </xf>
    <xf numFmtId="49" fontId="55" fillId="0" borderId="58" xfId="0" applyNumberFormat="1" applyFont="1" applyFill="1" applyBorder="1" applyAlignment="1">
      <alignment horizontal="center" vertical="center" wrapText="1"/>
    </xf>
    <xf numFmtId="49" fontId="55" fillId="0" borderId="55" xfId="0" applyNumberFormat="1" applyFont="1" applyFill="1" applyBorder="1" applyAlignment="1">
      <alignment horizontal="center" vertical="center" wrapText="1"/>
    </xf>
    <xf numFmtId="49" fontId="55" fillId="0" borderId="38" xfId="0" applyNumberFormat="1" applyFont="1" applyFill="1" applyBorder="1" applyAlignment="1">
      <alignment horizontal="center" vertical="center"/>
    </xf>
    <xf numFmtId="49" fontId="55" fillId="0" borderId="36" xfId="0" applyNumberFormat="1" applyFont="1" applyFill="1" applyBorder="1" applyAlignment="1">
      <alignment horizontal="center" vertical="center"/>
    </xf>
    <xf numFmtId="0" fontId="43" fillId="0" borderId="59" xfId="0" applyFont="1" applyBorder="1" applyAlignment="1">
      <alignment horizontal="center" vertical="center"/>
    </xf>
    <xf numFmtId="0" fontId="55" fillId="0" borderId="110" xfId="0" applyFont="1" applyBorder="1" applyAlignment="1">
      <alignment vertical="center"/>
    </xf>
    <xf numFmtId="0" fontId="43" fillId="0" borderId="32" xfId="0" applyFont="1" applyFill="1" applyBorder="1" applyAlignment="1">
      <alignment horizontal="center" vertical="top" wrapText="1"/>
    </xf>
    <xf numFmtId="0" fontId="43" fillId="0" borderId="13" xfId="0" applyFont="1" applyFill="1" applyBorder="1" applyAlignment="1">
      <alignment horizontal="center" vertical="top" wrapText="1"/>
    </xf>
    <xf numFmtId="49" fontId="48" fillId="0" borderId="30" xfId="0" applyNumberFormat="1" applyFont="1" applyFill="1" applyBorder="1" applyAlignment="1">
      <alignment horizontal="left" vertical="center" wrapText="1"/>
    </xf>
    <xf numFmtId="49" fontId="0" fillId="8" borderId="30" xfId="0" applyNumberFormat="1" applyFont="1" applyFill="1" applyBorder="1" applyAlignment="1">
      <alignment horizontal="center" vertical="center"/>
    </xf>
    <xf numFmtId="49" fontId="7" fillId="8" borderId="30" xfId="0" applyNumberFormat="1" applyFont="1" applyFill="1" applyBorder="1" applyAlignment="1">
      <alignment horizontal="center" vertical="center"/>
    </xf>
    <xf numFmtId="49" fontId="7" fillId="8" borderId="57" xfId="0" applyNumberFormat="1" applyFont="1" applyFill="1" applyBorder="1" applyAlignment="1">
      <alignment horizontal="center" vertical="center"/>
    </xf>
    <xf numFmtId="49" fontId="7" fillId="8" borderId="130" xfId="0" applyNumberFormat="1" applyFont="1" applyFill="1" applyBorder="1" applyAlignment="1">
      <alignment horizontal="center" vertical="center"/>
    </xf>
    <xf numFmtId="49" fontId="7" fillId="8" borderId="30" xfId="0" applyNumberFormat="1" applyFont="1" applyFill="1" applyBorder="1" applyAlignment="1">
      <alignment horizontal="center" vertical="top" wrapText="1"/>
    </xf>
    <xf numFmtId="49" fontId="7" fillId="8" borderId="130" xfId="0" applyNumberFormat="1" applyFont="1" applyFill="1" applyBorder="1" applyAlignment="1">
      <alignment horizontal="center" vertical="top" wrapText="1"/>
    </xf>
    <xf numFmtId="0" fontId="54" fillId="8" borderId="18" xfId="0" applyFont="1" applyFill="1" applyBorder="1" applyAlignment="1">
      <alignment horizontal="center" vertical="center"/>
    </xf>
    <xf numFmtId="0" fontId="21" fillId="8" borderId="18" xfId="0" applyFont="1" applyFill="1" applyBorder="1" applyAlignment="1">
      <alignment horizontal="center" vertical="center"/>
    </xf>
    <xf numFmtId="49" fontId="8" fillId="8" borderId="18" xfId="0" applyNumberFormat="1" applyFont="1" applyFill="1" applyBorder="1" applyAlignment="1">
      <alignment horizontal="center" vertical="center"/>
    </xf>
    <xf numFmtId="0" fontId="43" fillId="8" borderId="46" xfId="0" applyFont="1" applyFill="1" applyBorder="1" applyAlignment="1">
      <alignment horizontal="center" vertical="center" textRotation="90"/>
    </xf>
    <xf numFmtId="0" fontId="43" fillId="8" borderId="18" xfId="0" applyFont="1" applyFill="1" applyBorder="1" applyAlignment="1">
      <alignment horizontal="center" vertical="center"/>
    </xf>
    <xf numFmtId="49" fontId="0" fillId="8" borderId="150" xfId="0" applyNumberFormat="1" applyFill="1" applyBorder="1" applyAlignment="1">
      <alignment horizontal="center" vertical="center"/>
    </xf>
    <xf numFmtId="49" fontId="0" fillId="8" borderId="151" xfId="0" applyNumberFormat="1" applyFill="1" applyBorder="1" applyAlignment="1">
      <alignment horizontal="center" vertical="center"/>
    </xf>
    <xf numFmtId="49" fontId="0" fillId="8" borderId="130" xfId="0" applyNumberFormat="1" applyFont="1" applyFill="1" applyBorder="1" applyAlignment="1">
      <alignment horizontal="center" vertical="center"/>
    </xf>
  </cellXfs>
  <cellStyles count="3769">
    <cellStyle name="20% - Accent1" xfId="103" builtinId="30" customBuiltin="1"/>
    <cellStyle name="20% - Accent1 10" xfId="2569"/>
    <cellStyle name="20% - Accent1 11" xfId="1369"/>
    <cellStyle name="20% - Accent1 2" xfId="149"/>
    <cellStyle name="20% - Accent1 2 2" xfId="202"/>
    <cellStyle name="20% - Accent1 2 2 2" xfId="337"/>
    <cellStyle name="20% - Accent1 2 2 2 2" xfId="578"/>
    <cellStyle name="20% - Accent1 2 2 2 2 2" xfId="1180"/>
    <cellStyle name="20% - Accent1 2 2 2 2 2 2" xfId="3580"/>
    <cellStyle name="20% - Accent1 2 2 2 2 2 3" xfId="2380"/>
    <cellStyle name="20% - Accent1 2 2 2 2 3" xfId="2980"/>
    <cellStyle name="20% - Accent1 2 2 2 2 4" xfId="1780"/>
    <cellStyle name="20% - Accent1 2 2 2 3" xfId="940"/>
    <cellStyle name="20% - Accent1 2 2 2 3 2" xfId="3340"/>
    <cellStyle name="20% - Accent1 2 2 2 3 3" xfId="2140"/>
    <cellStyle name="20% - Accent1 2 2 2 4" xfId="2740"/>
    <cellStyle name="20% - Accent1 2 2 2 5" xfId="1540"/>
    <cellStyle name="20% - Accent1 2 2 3" xfId="458"/>
    <cellStyle name="20% - Accent1 2 2 3 2" xfId="1060"/>
    <cellStyle name="20% - Accent1 2 2 3 2 2" xfId="3460"/>
    <cellStyle name="20% - Accent1 2 2 3 2 3" xfId="2260"/>
    <cellStyle name="20% - Accent1 2 2 3 3" xfId="2860"/>
    <cellStyle name="20% - Accent1 2 2 3 4" xfId="1660"/>
    <cellStyle name="20% - Accent1 2 2 4" xfId="700"/>
    <cellStyle name="20% - Accent1 2 2 4 2" xfId="1300"/>
    <cellStyle name="20% - Accent1 2 2 4 2 2" xfId="3700"/>
    <cellStyle name="20% - Accent1 2 2 4 2 3" xfId="2500"/>
    <cellStyle name="20% - Accent1 2 2 4 3" xfId="3100"/>
    <cellStyle name="20% - Accent1 2 2 4 4" xfId="1900"/>
    <cellStyle name="20% - Accent1 2 2 5" xfId="820"/>
    <cellStyle name="20% - Accent1 2 2 5 2" xfId="3220"/>
    <cellStyle name="20% - Accent1 2 2 5 3" xfId="2020"/>
    <cellStyle name="20% - Accent1 2 2 6" xfId="2620"/>
    <cellStyle name="20% - Accent1 2 2 7" xfId="1420"/>
    <cellStyle name="20% - Accent1 2 3" xfId="245"/>
    <cellStyle name="20% - Accent1 2 3 2" xfId="371"/>
    <cellStyle name="20% - Accent1 2 3 2 2" xfId="612"/>
    <cellStyle name="20% - Accent1 2 3 2 2 2" xfId="1214"/>
    <cellStyle name="20% - Accent1 2 3 2 2 2 2" xfId="3614"/>
    <cellStyle name="20% - Accent1 2 3 2 2 2 3" xfId="2414"/>
    <cellStyle name="20% - Accent1 2 3 2 2 3" xfId="3014"/>
    <cellStyle name="20% - Accent1 2 3 2 2 4" xfId="1814"/>
    <cellStyle name="20% - Accent1 2 3 2 3" xfId="974"/>
    <cellStyle name="20% - Accent1 2 3 2 3 2" xfId="3374"/>
    <cellStyle name="20% - Accent1 2 3 2 3 3" xfId="2174"/>
    <cellStyle name="20% - Accent1 2 3 2 4" xfId="2774"/>
    <cellStyle name="20% - Accent1 2 3 2 5" xfId="1574"/>
    <cellStyle name="20% - Accent1 2 3 3" xfId="492"/>
    <cellStyle name="20% - Accent1 2 3 3 2" xfId="1094"/>
    <cellStyle name="20% - Accent1 2 3 3 2 2" xfId="3494"/>
    <cellStyle name="20% - Accent1 2 3 3 2 3" xfId="2294"/>
    <cellStyle name="20% - Accent1 2 3 3 3" xfId="2894"/>
    <cellStyle name="20% - Accent1 2 3 3 4" xfId="1694"/>
    <cellStyle name="20% - Accent1 2 3 4" xfId="734"/>
    <cellStyle name="20% - Accent1 2 3 4 2" xfId="1334"/>
    <cellStyle name="20% - Accent1 2 3 4 2 2" xfId="3734"/>
    <cellStyle name="20% - Accent1 2 3 4 2 3" xfId="2534"/>
    <cellStyle name="20% - Accent1 2 3 4 3" xfId="3134"/>
    <cellStyle name="20% - Accent1 2 3 4 4" xfId="1934"/>
    <cellStyle name="20% - Accent1 2 3 5" xfId="854"/>
    <cellStyle name="20% - Accent1 2 3 5 2" xfId="3254"/>
    <cellStyle name="20% - Accent1 2 3 5 3" xfId="2054"/>
    <cellStyle name="20% - Accent1 2 3 6" xfId="2654"/>
    <cellStyle name="20% - Accent1 2 3 7" xfId="1454"/>
    <cellStyle name="20% - Accent1 2 4" xfId="303"/>
    <cellStyle name="20% - Accent1 2 4 2" xfId="544"/>
    <cellStyle name="20% - Accent1 2 4 2 2" xfId="1146"/>
    <cellStyle name="20% - Accent1 2 4 2 2 2" xfId="3546"/>
    <cellStyle name="20% - Accent1 2 4 2 2 3" xfId="2346"/>
    <cellStyle name="20% - Accent1 2 4 2 3" xfId="2946"/>
    <cellStyle name="20% - Accent1 2 4 2 4" xfId="1746"/>
    <cellStyle name="20% - Accent1 2 4 3" xfId="906"/>
    <cellStyle name="20% - Accent1 2 4 3 2" xfId="3306"/>
    <cellStyle name="20% - Accent1 2 4 3 3" xfId="2106"/>
    <cellStyle name="20% - Accent1 2 4 4" xfId="2706"/>
    <cellStyle name="20% - Accent1 2 4 5" xfId="1506"/>
    <cellStyle name="20% - Accent1 2 5" xfId="424"/>
    <cellStyle name="20% - Accent1 2 5 2" xfId="1026"/>
    <cellStyle name="20% - Accent1 2 5 2 2" xfId="3426"/>
    <cellStyle name="20% - Accent1 2 5 2 3" xfId="2226"/>
    <cellStyle name="20% - Accent1 2 5 3" xfId="2826"/>
    <cellStyle name="20% - Accent1 2 5 4" xfId="1626"/>
    <cellStyle name="20% - Accent1 2 6" xfId="666"/>
    <cellStyle name="20% - Accent1 2 6 2" xfId="1266"/>
    <cellStyle name="20% - Accent1 2 6 2 2" xfId="3666"/>
    <cellStyle name="20% - Accent1 2 6 2 3" xfId="2466"/>
    <cellStyle name="20% - Accent1 2 6 3" xfId="3066"/>
    <cellStyle name="20% - Accent1 2 6 4" xfId="1866"/>
    <cellStyle name="20% - Accent1 2 7" xfId="786"/>
    <cellStyle name="20% - Accent1 2 7 2" xfId="3186"/>
    <cellStyle name="20% - Accent1 2 7 3" xfId="1986"/>
    <cellStyle name="20% - Accent1 2 8" xfId="2586"/>
    <cellStyle name="20% - Accent1 2 9" xfId="1386"/>
    <cellStyle name="20% - Accent1 3" xfId="171"/>
    <cellStyle name="20% - Accent1 3 2" xfId="320"/>
    <cellStyle name="20% - Accent1 3 2 2" xfId="561"/>
    <cellStyle name="20% - Accent1 3 2 2 2" xfId="1163"/>
    <cellStyle name="20% - Accent1 3 2 2 2 2" xfId="3563"/>
    <cellStyle name="20% - Accent1 3 2 2 2 3" xfId="2363"/>
    <cellStyle name="20% - Accent1 3 2 2 3" xfId="2963"/>
    <cellStyle name="20% - Accent1 3 2 2 4" xfId="1763"/>
    <cellStyle name="20% - Accent1 3 2 3" xfId="923"/>
    <cellStyle name="20% - Accent1 3 2 3 2" xfId="3323"/>
    <cellStyle name="20% - Accent1 3 2 3 3" xfId="2123"/>
    <cellStyle name="20% - Accent1 3 2 4" xfId="2723"/>
    <cellStyle name="20% - Accent1 3 2 5" xfId="1523"/>
    <cellStyle name="20% - Accent1 3 3" xfId="441"/>
    <cellStyle name="20% - Accent1 3 3 2" xfId="1043"/>
    <cellStyle name="20% - Accent1 3 3 2 2" xfId="3443"/>
    <cellStyle name="20% - Accent1 3 3 2 3" xfId="2243"/>
    <cellStyle name="20% - Accent1 3 3 3" xfId="2843"/>
    <cellStyle name="20% - Accent1 3 3 4" xfId="1643"/>
    <cellStyle name="20% - Accent1 3 4" xfId="683"/>
    <cellStyle name="20% - Accent1 3 4 2" xfId="1283"/>
    <cellStyle name="20% - Accent1 3 4 2 2" xfId="3683"/>
    <cellStyle name="20% - Accent1 3 4 2 3" xfId="2483"/>
    <cellStyle name="20% - Accent1 3 4 3" xfId="3083"/>
    <cellStyle name="20% - Accent1 3 4 4" xfId="1883"/>
    <cellStyle name="20% - Accent1 3 5" xfId="803"/>
    <cellStyle name="20% - Accent1 3 5 2" xfId="3203"/>
    <cellStyle name="20% - Accent1 3 5 3" xfId="2003"/>
    <cellStyle name="20% - Accent1 3 6" xfId="2603"/>
    <cellStyle name="20% - Accent1 3 7" xfId="1403"/>
    <cellStyle name="20% - Accent1 4" xfId="228"/>
    <cellStyle name="20% - Accent1 4 2" xfId="354"/>
    <cellStyle name="20% - Accent1 4 2 2" xfId="595"/>
    <cellStyle name="20% - Accent1 4 2 2 2" xfId="1197"/>
    <cellStyle name="20% - Accent1 4 2 2 2 2" xfId="3597"/>
    <cellStyle name="20% - Accent1 4 2 2 2 3" xfId="2397"/>
    <cellStyle name="20% - Accent1 4 2 2 3" xfId="2997"/>
    <cellStyle name="20% - Accent1 4 2 2 4" xfId="1797"/>
    <cellStyle name="20% - Accent1 4 2 3" xfId="957"/>
    <cellStyle name="20% - Accent1 4 2 3 2" xfId="3357"/>
    <cellStyle name="20% - Accent1 4 2 3 3" xfId="2157"/>
    <cellStyle name="20% - Accent1 4 2 4" xfId="2757"/>
    <cellStyle name="20% - Accent1 4 2 5" xfId="1557"/>
    <cellStyle name="20% - Accent1 4 3" xfId="475"/>
    <cellStyle name="20% - Accent1 4 3 2" xfId="1077"/>
    <cellStyle name="20% - Accent1 4 3 2 2" xfId="3477"/>
    <cellStyle name="20% - Accent1 4 3 2 3" xfId="2277"/>
    <cellStyle name="20% - Accent1 4 3 3" xfId="2877"/>
    <cellStyle name="20% - Accent1 4 3 4" xfId="1677"/>
    <cellStyle name="20% - Accent1 4 4" xfId="717"/>
    <cellStyle name="20% - Accent1 4 4 2" xfId="1317"/>
    <cellStyle name="20% - Accent1 4 4 2 2" xfId="3717"/>
    <cellStyle name="20% - Accent1 4 4 2 3" xfId="2517"/>
    <cellStyle name="20% - Accent1 4 4 3" xfId="3117"/>
    <cellStyle name="20% - Accent1 4 4 4" xfId="1917"/>
    <cellStyle name="20% - Accent1 4 5" xfId="837"/>
    <cellStyle name="20% - Accent1 4 5 2" xfId="3237"/>
    <cellStyle name="20% - Accent1 4 5 3" xfId="2037"/>
    <cellStyle name="20% - Accent1 4 6" xfId="2637"/>
    <cellStyle name="20% - Accent1 4 7" xfId="1437"/>
    <cellStyle name="20% - Accent1 5" xfId="271"/>
    <cellStyle name="20% - Accent1 5 2" xfId="391"/>
    <cellStyle name="20% - Accent1 5 2 2" xfId="634"/>
    <cellStyle name="20% - Accent1 5 2 2 2" xfId="1234"/>
    <cellStyle name="20% - Accent1 5 2 2 2 2" xfId="3634"/>
    <cellStyle name="20% - Accent1 5 2 2 2 3" xfId="2434"/>
    <cellStyle name="20% - Accent1 5 2 2 3" xfId="3034"/>
    <cellStyle name="20% - Accent1 5 2 2 4" xfId="1834"/>
    <cellStyle name="20% - Accent1 5 2 3" xfId="994"/>
    <cellStyle name="20% - Accent1 5 2 3 2" xfId="3394"/>
    <cellStyle name="20% - Accent1 5 2 3 3" xfId="2194"/>
    <cellStyle name="20% - Accent1 5 2 4" xfId="2794"/>
    <cellStyle name="20% - Accent1 5 2 5" xfId="1594"/>
    <cellStyle name="20% - Accent1 5 3" xfId="512"/>
    <cellStyle name="20% - Accent1 5 3 2" xfId="1114"/>
    <cellStyle name="20% - Accent1 5 3 2 2" xfId="3514"/>
    <cellStyle name="20% - Accent1 5 3 2 3" xfId="2314"/>
    <cellStyle name="20% - Accent1 5 3 3" xfId="2914"/>
    <cellStyle name="20% - Accent1 5 3 4" xfId="1714"/>
    <cellStyle name="20% - Accent1 5 4" xfId="754"/>
    <cellStyle name="20% - Accent1 5 4 2" xfId="1354"/>
    <cellStyle name="20% - Accent1 5 4 2 2" xfId="3754"/>
    <cellStyle name="20% - Accent1 5 4 2 3" xfId="2554"/>
    <cellStyle name="20% - Accent1 5 4 3" xfId="3154"/>
    <cellStyle name="20% - Accent1 5 4 4" xfId="1954"/>
    <cellStyle name="20% - Accent1 5 5" xfId="874"/>
    <cellStyle name="20% - Accent1 5 5 2" xfId="3274"/>
    <cellStyle name="20% - Accent1 5 5 3" xfId="2074"/>
    <cellStyle name="20% - Accent1 5 6" xfId="2674"/>
    <cellStyle name="20% - Accent1 5 7" xfId="1474"/>
    <cellStyle name="20% - Accent1 6" xfId="286"/>
    <cellStyle name="20% - Accent1 6 2" xfId="527"/>
    <cellStyle name="20% - Accent1 6 2 2" xfId="1129"/>
    <cellStyle name="20% - Accent1 6 2 2 2" xfId="3529"/>
    <cellStyle name="20% - Accent1 6 2 2 3" xfId="2329"/>
    <cellStyle name="20% - Accent1 6 2 3" xfId="2929"/>
    <cellStyle name="20% - Accent1 6 2 4" xfId="1729"/>
    <cellStyle name="20% - Accent1 6 3" xfId="889"/>
    <cellStyle name="20% - Accent1 6 3 2" xfId="3289"/>
    <cellStyle name="20% - Accent1 6 3 3" xfId="2089"/>
    <cellStyle name="20% - Accent1 6 4" xfId="2689"/>
    <cellStyle name="20% - Accent1 6 5" xfId="1489"/>
    <cellStyle name="20% - Accent1 7" xfId="407"/>
    <cellStyle name="20% - Accent1 7 2" xfId="1009"/>
    <cellStyle name="20% - Accent1 7 2 2" xfId="3409"/>
    <cellStyle name="20% - Accent1 7 2 3" xfId="2209"/>
    <cellStyle name="20% - Accent1 7 3" xfId="2809"/>
    <cellStyle name="20% - Accent1 7 4" xfId="1609"/>
    <cellStyle name="20% - Accent1 8" xfId="649"/>
    <cellStyle name="20% - Accent1 8 2" xfId="1249"/>
    <cellStyle name="20% - Accent1 8 2 2" xfId="3649"/>
    <cellStyle name="20% - Accent1 8 2 3" xfId="2449"/>
    <cellStyle name="20% - Accent1 8 3" xfId="3049"/>
    <cellStyle name="20% - Accent1 8 4" xfId="1849"/>
    <cellStyle name="20% - Accent1 9" xfId="769"/>
    <cellStyle name="20% - Accent1 9 2" xfId="3169"/>
    <cellStyle name="20% - Accent1 9 3" xfId="1969"/>
    <cellStyle name="20% - Accent2" xfId="107" builtinId="34" customBuiltin="1"/>
    <cellStyle name="20% - Accent2 10" xfId="2571"/>
    <cellStyle name="20% - Accent2 11" xfId="1371"/>
    <cellStyle name="20% - Accent2 2" xfId="151"/>
    <cellStyle name="20% - Accent2 2 2" xfId="204"/>
    <cellStyle name="20% - Accent2 2 2 2" xfId="339"/>
    <cellStyle name="20% - Accent2 2 2 2 2" xfId="580"/>
    <cellStyle name="20% - Accent2 2 2 2 2 2" xfId="1182"/>
    <cellStyle name="20% - Accent2 2 2 2 2 2 2" xfId="3582"/>
    <cellStyle name="20% - Accent2 2 2 2 2 2 3" xfId="2382"/>
    <cellStyle name="20% - Accent2 2 2 2 2 3" xfId="2982"/>
    <cellStyle name="20% - Accent2 2 2 2 2 4" xfId="1782"/>
    <cellStyle name="20% - Accent2 2 2 2 3" xfId="942"/>
    <cellStyle name="20% - Accent2 2 2 2 3 2" xfId="3342"/>
    <cellStyle name="20% - Accent2 2 2 2 3 3" xfId="2142"/>
    <cellStyle name="20% - Accent2 2 2 2 4" xfId="2742"/>
    <cellStyle name="20% - Accent2 2 2 2 5" xfId="1542"/>
    <cellStyle name="20% - Accent2 2 2 3" xfId="460"/>
    <cellStyle name="20% - Accent2 2 2 3 2" xfId="1062"/>
    <cellStyle name="20% - Accent2 2 2 3 2 2" xfId="3462"/>
    <cellStyle name="20% - Accent2 2 2 3 2 3" xfId="2262"/>
    <cellStyle name="20% - Accent2 2 2 3 3" xfId="2862"/>
    <cellStyle name="20% - Accent2 2 2 3 4" xfId="1662"/>
    <cellStyle name="20% - Accent2 2 2 4" xfId="702"/>
    <cellStyle name="20% - Accent2 2 2 4 2" xfId="1302"/>
    <cellStyle name="20% - Accent2 2 2 4 2 2" xfId="3702"/>
    <cellStyle name="20% - Accent2 2 2 4 2 3" xfId="2502"/>
    <cellStyle name="20% - Accent2 2 2 4 3" xfId="3102"/>
    <cellStyle name="20% - Accent2 2 2 4 4" xfId="1902"/>
    <cellStyle name="20% - Accent2 2 2 5" xfId="822"/>
    <cellStyle name="20% - Accent2 2 2 5 2" xfId="3222"/>
    <cellStyle name="20% - Accent2 2 2 5 3" xfId="2022"/>
    <cellStyle name="20% - Accent2 2 2 6" xfId="2622"/>
    <cellStyle name="20% - Accent2 2 2 7" xfId="1422"/>
    <cellStyle name="20% - Accent2 2 3" xfId="247"/>
    <cellStyle name="20% - Accent2 2 3 2" xfId="373"/>
    <cellStyle name="20% - Accent2 2 3 2 2" xfId="614"/>
    <cellStyle name="20% - Accent2 2 3 2 2 2" xfId="1216"/>
    <cellStyle name="20% - Accent2 2 3 2 2 2 2" xfId="3616"/>
    <cellStyle name="20% - Accent2 2 3 2 2 2 3" xfId="2416"/>
    <cellStyle name="20% - Accent2 2 3 2 2 3" xfId="3016"/>
    <cellStyle name="20% - Accent2 2 3 2 2 4" xfId="1816"/>
    <cellStyle name="20% - Accent2 2 3 2 3" xfId="976"/>
    <cellStyle name="20% - Accent2 2 3 2 3 2" xfId="3376"/>
    <cellStyle name="20% - Accent2 2 3 2 3 3" xfId="2176"/>
    <cellStyle name="20% - Accent2 2 3 2 4" xfId="2776"/>
    <cellStyle name="20% - Accent2 2 3 2 5" xfId="1576"/>
    <cellStyle name="20% - Accent2 2 3 3" xfId="494"/>
    <cellStyle name="20% - Accent2 2 3 3 2" xfId="1096"/>
    <cellStyle name="20% - Accent2 2 3 3 2 2" xfId="3496"/>
    <cellStyle name="20% - Accent2 2 3 3 2 3" xfId="2296"/>
    <cellStyle name="20% - Accent2 2 3 3 3" xfId="2896"/>
    <cellStyle name="20% - Accent2 2 3 3 4" xfId="1696"/>
    <cellStyle name="20% - Accent2 2 3 4" xfId="736"/>
    <cellStyle name="20% - Accent2 2 3 4 2" xfId="1336"/>
    <cellStyle name="20% - Accent2 2 3 4 2 2" xfId="3736"/>
    <cellStyle name="20% - Accent2 2 3 4 2 3" xfId="2536"/>
    <cellStyle name="20% - Accent2 2 3 4 3" xfId="3136"/>
    <cellStyle name="20% - Accent2 2 3 4 4" xfId="1936"/>
    <cellStyle name="20% - Accent2 2 3 5" xfId="856"/>
    <cellStyle name="20% - Accent2 2 3 5 2" xfId="3256"/>
    <cellStyle name="20% - Accent2 2 3 5 3" xfId="2056"/>
    <cellStyle name="20% - Accent2 2 3 6" xfId="2656"/>
    <cellStyle name="20% - Accent2 2 3 7" xfId="1456"/>
    <cellStyle name="20% - Accent2 2 4" xfId="305"/>
    <cellStyle name="20% - Accent2 2 4 2" xfId="546"/>
    <cellStyle name="20% - Accent2 2 4 2 2" xfId="1148"/>
    <cellStyle name="20% - Accent2 2 4 2 2 2" xfId="3548"/>
    <cellStyle name="20% - Accent2 2 4 2 2 3" xfId="2348"/>
    <cellStyle name="20% - Accent2 2 4 2 3" xfId="2948"/>
    <cellStyle name="20% - Accent2 2 4 2 4" xfId="1748"/>
    <cellStyle name="20% - Accent2 2 4 3" xfId="908"/>
    <cellStyle name="20% - Accent2 2 4 3 2" xfId="3308"/>
    <cellStyle name="20% - Accent2 2 4 3 3" xfId="2108"/>
    <cellStyle name="20% - Accent2 2 4 4" xfId="2708"/>
    <cellStyle name="20% - Accent2 2 4 5" xfId="1508"/>
    <cellStyle name="20% - Accent2 2 5" xfId="426"/>
    <cellStyle name="20% - Accent2 2 5 2" xfId="1028"/>
    <cellStyle name="20% - Accent2 2 5 2 2" xfId="3428"/>
    <cellStyle name="20% - Accent2 2 5 2 3" xfId="2228"/>
    <cellStyle name="20% - Accent2 2 5 3" xfId="2828"/>
    <cellStyle name="20% - Accent2 2 5 4" xfId="1628"/>
    <cellStyle name="20% - Accent2 2 6" xfId="668"/>
    <cellStyle name="20% - Accent2 2 6 2" xfId="1268"/>
    <cellStyle name="20% - Accent2 2 6 2 2" xfId="3668"/>
    <cellStyle name="20% - Accent2 2 6 2 3" xfId="2468"/>
    <cellStyle name="20% - Accent2 2 6 3" xfId="3068"/>
    <cellStyle name="20% - Accent2 2 6 4" xfId="1868"/>
    <cellStyle name="20% - Accent2 2 7" xfId="788"/>
    <cellStyle name="20% - Accent2 2 7 2" xfId="3188"/>
    <cellStyle name="20% - Accent2 2 7 3" xfId="1988"/>
    <cellStyle name="20% - Accent2 2 8" xfId="2588"/>
    <cellStyle name="20% - Accent2 2 9" xfId="1388"/>
    <cellStyle name="20% - Accent2 3" xfId="173"/>
    <cellStyle name="20% - Accent2 3 2" xfId="322"/>
    <cellStyle name="20% - Accent2 3 2 2" xfId="563"/>
    <cellStyle name="20% - Accent2 3 2 2 2" xfId="1165"/>
    <cellStyle name="20% - Accent2 3 2 2 2 2" xfId="3565"/>
    <cellStyle name="20% - Accent2 3 2 2 2 3" xfId="2365"/>
    <cellStyle name="20% - Accent2 3 2 2 3" xfId="2965"/>
    <cellStyle name="20% - Accent2 3 2 2 4" xfId="1765"/>
    <cellStyle name="20% - Accent2 3 2 3" xfId="925"/>
    <cellStyle name="20% - Accent2 3 2 3 2" xfId="3325"/>
    <cellStyle name="20% - Accent2 3 2 3 3" xfId="2125"/>
    <cellStyle name="20% - Accent2 3 2 4" xfId="2725"/>
    <cellStyle name="20% - Accent2 3 2 5" xfId="1525"/>
    <cellStyle name="20% - Accent2 3 3" xfId="443"/>
    <cellStyle name="20% - Accent2 3 3 2" xfId="1045"/>
    <cellStyle name="20% - Accent2 3 3 2 2" xfId="3445"/>
    <cellStyle name="20% - Accent2 3 3 2 3" xfId="2245"/>
    <cellStyle name="20% - Accent2 3 3 3" xfId="2845"/>
    <cellStyle name="20% - Accent2 3 3 4" xfId="1645"/>
    <cellStyle name="20% - Accent2 3 4" xfId="685"/>
    <cellStyle name="20% - Accent2 3 4 2" xfId="1285"/>
    <cellStyle name="20% - Accent2 3 4 2 2" xfId="3685"/>
    <cellStyle name="20% - Accent2 3 4 2 3" xfId="2485"/>
    <cellStyle name="20% - Accent2 3 4 3" xfId="3085"/>
    <cellStyle name="20% - Accent2 3 4 4" xfId="1885"/>
    <cellStyle name="20% - Accent2 3 5" xfId="805"/>
    <cellStyle name="20% - Accent2 3 5 2" xfId="3205"/>
    <cellStyle name="20% - Accent2 3 5 3" xfId="2005"/>
    <cellStyle name="20% - Accent2 3 6" xfId="2605"/>
    <cellStyle name="20% - Accent2 3 7" xfId="1405"/>
    <cellStyle name="20% - Accent2 4" xfId="230"/>
    <cellStyle name="20% - Accent2 4 2" xfId="356"/>
    <cellStyle name="20% - Accent2 4 2 2" xfId="597"/>
    <cellStyle name="20% - Accent2 4 2 2 2" xfId="1199"/>
    <cellStyle name="20% - Accent2 4 2 2 2 2" xfId="3599"/>
    <cellStyle name="20% - Accent2 4 2 2 2 3" xfId="2399"/>
    <cellStyle name="20% - Accent2 4 2 2 3" xfId="2999"/>
    <cellStyle name="20% - Accent2 4 2 2 4" xfId="1799"/>
    <cellStyle name="20% - Accent2 4 2 3" xfId="959"/>
    <cellStyle name="20% - Accent2 4 2 3 2" xfId="3359"/>
    <cellStyle name="20% - Accent2 4 2 3 3" xfId="2159"/>
    <cellStyle name="20% - Accent2 4 2 4" xfId="2759"/>
    <cellStyle name="20% - Accent2 4 2 5" xfId="1559"/>
    <cellStyle name="20% - Accent2 4 3" xfId="477"/>
    <cellStyle name="20% - Accent2 4 3 2" xfId="1079"/>
    <cellStyle name="20% - Accent2 4 3 2 2" xfId="3479"/>
    <cellStyle name="20% - Accent2 4 3 2 3" xfId="2279"/>
    <cellStyle name="20% - Accent2 4 3 3" xfId="2879"/>
    <cellStyle name="20% - Accent2 4 3 4" xfId="1679"/>
    <cellStyle name="20% - Accent2 4 4" xfId="719"/>
    <cellStyle name="20% - Accent2 4 4 2" xfId="1319"/>
    <cellStyle name="20% - Accent2 4 4 2 2" xfId="3719"/>
    <cellStyle name="20% - Accent2 4 4 2 3" xfId="2519"/>
    <cellStyle name="20% - Accent2 4 4 3" xfId="3119"/>
    <cellStyle name="20% - Accent2 4 4 4" xfId="1919"/>
    <cellStyle name="20% - Accent2 4 5" xfId="839"/>
    <cellStyle name="20% - Accent2 4 5 2" xfId="3239"/>
    <cellStyle name="20% - Accent2 4 5 3" xfId="2039"/>
    <cellStyle name="20% - Accent2 4 6" xfId="2639"/>
    <cellStyle name="20% - Accent2 4 7" xfId="1439"/>
    <cellStyle name="20% - Accent2 5" xfId="273"/>
    <cellStyle name="20% - Accent2 5 2" xfId="393"/>
    <cellStyle name="20% - Accent2 5 2 2" xfId="636"/>
    <cellStyle name="20% - Accent2 5 2 2 2" xfId="1236"/>
    <cellStyle name="20% - Accent2 5 2 2 2 2" xfId="3636"/>
    <cellStyle name="20% - Accent2 5 2 2 2 3" xfId="2436"/>
    <cellStyle name="20% - Accent2 5 2 2 3" xfId="3036"/>
    <cellStyle name="20% - Accent2 5 2 2 4" xfId="1836"/>
    <cellStyle name="20% - Accent2 5 2 3" xfId="996"/>
    <cellStyle name="20% - Accent2 5 2 3 2" xfId="3396"/>
    <cellStyle name="20% - Accent2 5 2 3 3" xfId="2196"/>
    <cellStyle name="20% - Accent2 5 2 4" xfId="2796"/>
    <cellStyle name="20% - Accent2 5 2 5" xfId="1596"/>
    <cellStyle name="20% - Accent2 5 3" xfId="514"/>
    <cellStyle name="20% - Accent2 5 3 2" xfId="1116"/>
    <cellStyle name="20% - Accent2 5 3 2 2" xfId="3516"/>
    <cellStyle name="20% - Accent2 5 3 2 3" xfId="2316"/>
    <cellStyle name="20% - Accent2 5 3 3" xfId="2916"/>
    <cellStyle name="20% - Accent2 5 3 4" xfId="1716"/>
    <cellStyle name="20% - Accent2 5 4" xfId="756"/>
    <cellStyle name="20% - Accent2 5 4 2" xfId="1356"/>
    <cellStyle name="20% - Accent2 5 4 2 2" xfId="3756"/>
    <cellStyle name="20% - Accent2 5 4 2 3" xfId="2556"/>
    <cellStyle name="20% - Accent2 5 4 3" xfId="3156"/>
    <cellStyle name="20% - Accent2 5 4 4" xfId="1956"/>
    <cellStyle name="20% - Accent2 5 5" xfId="876"/>
    <cellStyle name="20% - Accent2 5 5 2" xfId="3276"/>
    <cellStyle name="20% - Accent2 5 5 3" xfId="2076"/>
    <cellStyle name="20% - Accent2 5 6" xfId="2676"/>
    <cellStyle name="20% - Accent2 5 7" xfId="1476"/>
    <cellStyle name="20% - Accent2 6" xfId="288"/>
    <cellStyle name="20% - Accent2 6 2" xfId="529"/>
    <cellStyle name="20% - Accent2 6 2 2" xfId="1131"/>
    <cellStyle name="20% - Accent2 6 2 2 2" xfId="3531"/>
    <cellStyle name="20% - Accent2 6 2 2 3" xfId="2331"/>
    <cellStyle name="20% - Accent2 6 2 3" xfId="2931"/>
    <cellStyle name="20% - Accent2 6 2 4" xfId="1731"/>
    <cellStyle name="20% - Accent2 6 3" xfId="891"/>
    <cellStyle name="20% - Accent2 6 3 2" xfId="3291"/>
    <cellStyle name="20% - Accent2 6 3 3" xfId="2091"/>
    <cellStyle name="20% - Accent2 6 4" xfId="2691"/>
    <cellStyle name="20% - Accent2 6 5" xfId="1491"/>
    <cellStyle name="20% - Accent2 7" xfId="409"/>
    <cellStyle name="20% - Accent2 7 2" xfId="1011"/>
    <cellStyle name="20% - Accent2 7 2 2" xfId="3411"/>
    <cellStyle name="20% - Accent2 7 2 3" xfId="2211"/>
    <cellStyle name="20% - Accent2 7 3" xfId="2811"/>
    <cellStyle name="20% - Accent2 7 4" xfId="1611"/>
    <cellStyle name="20% - Accent2 8" xfId="651"/>
    <cellStyle name="20% - Accent2 8 2" xfId="1251"/>
    <cellStyle name="20% - Accent2 8 2 2" xfId="3651"/>
    <cellStyle name="20% - Accent2 8 2 3" xfId="2451"/>
    <cellStyle name="20% - Accent2 8 3" xfId="3051"/>
    <cellStyle name="20% - Accent2 8 4" xfId="1851"/>
    <cellStyle name="20% - Accent2 9" xfId="771"/>
    <cellStyle name="20% - Accent2 9 2" xfId="3171"/>
    <cellStyle name="20% - Accent2 9 3" xfId="1971"/>
    <cellStyle name="20% - Accent3" xfId="111" builtinId="38" customBuiltin="1"/>
    <cellStyle name="20% - Accent3 10" xfId="2573"/>
    <cellStyle name="20% - Accent3 11" xfId="1373"/>
    <cellStyle name="20% - Accent3 2" xfId="153"/>
    <cellStyle name="20% - Accent3 2 2" xfId="206"/>
    <cellStyle name="20% - Accent3 2 2 2" xfId="341"/>
    <cellStyle name="20% - Accent3 2 2 2 2" xfId="582"/>
    <cellStyle name="20% - Accent3 2 2 2 2 2" xfId="1184"/>
    <cellStyle name="20% - Accent3 2 2 2 2 2 2" xfId="3584"/>
    <cellStyle name="20% - Accent3 2 2 2 2 2 3" xfId="2384"/>
    <cellStyle name="20% - Accent3 2 2 2 2 3" xfId="2984"/>
    <cellStyle name="20% - Accent3 2 2 2 2 4" xfId="1784"/>
    <cellStyle name="20% - Accent3 2 2 2 3" xfId="944"/>
    <cellStyle name="20% - Accent3 2 2 2 3 2" xfId="3344"/>
    <cellStyle name="20% - Accent3 2 2 2 3 3" xfId="2144"/>
    <cellStyle name="20% - Accent3 2 2 2 4" xfId="2744"/>
    <cellStyle name="20% - Accent3 2 2 2 5" xfId="1544"/>
    <cellStyle name="20% - Accent3 2 2 3" xfId="462"/>
    <cellStyle name="20% - Accent3 2 2 3 2" xfId="1064"/>
    <cellStyle name="20% - Accent3 2 2 3 2 2" xfId="3464"/>
    <cellStyle name="20% - Accent3 2 2 3 2 3" xfId="2264"/>
    <cellStyle name="20% - Accent3 2 2 3 3" xfId="2864"/>
    <cellStyle name="20% - Accent3 2 2 3 4" xfId="1664"/>
    <cellStyle name="20% - Accent3 2 2 4" xfId="704"/>
    <cellStyle name="20% - Accent3 2 2 4 2" xfId="1304"/>
    <cellStyle name="20% - Accent3 2 2 4 2 2" xfId="3704"/>
    <cellStyle name="20% - Accent3 2 2 4 2 3" xfId="2504"/>
    <cellStyle name="20% - Accent3 2 2 4 3" xfId="3104"/>
    <cellStyle name="20% - Accent3 2 2 4 4" xfId="1904"/>
    <cellStyle name="20% - Accent3 2 2 5" xfId="824"/>
    <cellStyle name="20% - Accent3 2 2 5 2" xfId="3224"/>
    <cellStyle name="20% - Accent3 2 2 5 3" xfId="2024"/>
    <cellStyle name="20% - Accent3 2 2 6" xfId="2624"/>
    <cellStyle name="20% - Accent3 2 2 7" xfId="1424"/>
    <cellStyle name="20% - Accent3 2 3" xfId="249"/>
    <cellStyle name="20% - Accent3 2 3 2" xfId="375"/>
    <cellStyle name="20% - Accent3 2 3 2 2" xfId="616"/>
    <cellStyle name="20% - Accent3 2 3 2 2 2" xfId="1218"/>
    <cellStyle name="20% - Accent3 2 3 2 2 2 2" xfId="3618"/>
    <cellStyle name="20% - Accent3 2 3 2 2 2 3" xfId="2418"/>
    <cellStyle name="20% - Accent3 2 3 2 2 3" xfId="3018"/>
    <cellStyle name="20% - Accent3 2 3 2 2 4" xfId="1818"/>
    <cellStyle name="20% - Accent3 2 3 2 3" xfId="978"/>
    <cellStyle name="20% - Accent3 2 3 2 3 2" xfId="3378"/>
    <cellStyle name="20% - Accent3 2 3 2 3 3" xfId="2178"/>
    <cellStyle name="20% - Accent3 2 3 2 4" xfId="2778"/>
    <cellStyle name="20% - Accent3 2 3 2 5" xfId="1578"/>
    <cellStyle name="20% - Accent3 2 3 3" xfId="496"/>
    <cellStyle name="20% - Accent3 2 3 3 2" xfId="1098"/>
    <cellStyle name="20% - Accent3 2 3 3 2 2" xfId="3498"/>
    <cellStyle name="20% - Accent3 2 3 3 2 3" xfId="2298"/>
    <cellStyle name="20% - Accent3 2 3 3 3" xfId="2898"/>
    <cellStyle name="20% - Accent3 2 3 3 4" xfId="1698"/>
    <cellStyle name="20% - Accent3 2 3 4" xfId="738"/>
    <cellStyle name="20% - Accent3 2 3 4 2" xfId="1338"/>
    <cellStyle name="20% - Accent3 2 3 4 2 2" xfId="3738"/>
    <cellStyle name="20% - Accent3 2 3 4 2 3" xfId="2538"/>
    <cellStyle name="20% - Accent3 2 3 4 3" xfId="3138"/>
    <cellStyle name="20% - Accent3 2 3 4 4" xfId="1938"/>
    <cellStyle name="20% - Accent3 2 3 5" xfId="858"/>
    <cellStyle name="20% - Accent3 2 3 5 2" xfId="3258"/>
    <cellStyle name="20% - Accent3 2 3 5 3" xfId="2058"/>
    <cellStyle name="20% - Accent3 2 3 6" xfId="2658"/>
    <cellStyle name="20% - Accent3 2 3 7" xfId="1458"/>
    <cellStyle name="20% - Accent3 2 4" xfId="307"/>
    <cellStyle name="20% - Accent3 2 4 2" xfId="548"/>
    <cellStyle name="20% - Accent3 2 4 2 2" xfId="1150"/>
    <cellStyle name="20% - Accent3 2 4 2 2 2" xfId="3550"/>
    <cellStyle name="20% - Accent3 2 4 2 2 3" xfId="2350"/>
    <cellStyle name="20% - Accent3 2 4 2 3" xfId="2950"/>
    <cellStyle name="20% - Accent3 2 4 2 4" xfId="1750"/>
    <cellStyle name="20% - Accent3 2 4 3" xfId="910"/>
    <cellStyle name="20% - Accent3 2 4 3 2" xfId="3310"/>
    <cellStyle name="20% - Accent3 2 4 3 3" xfId="2110"/>
    <cellStyle name="20% - Accent3 2 4 4" xfId="2710"/>
    <cellStyle name="20% - Accent3 2 4 5" xfId="1510"/>
    <cellStyle name="20% - Accent3 2 5" xfId="428"/>
    <cellStyle name="20% - Accent3 2 5 2" xfId="1030"/>
    <cellStyle name="20% - Accent3 2 5 2 2" xfId="3430"/>
    <cellStyle name="20% - Accent3 2 5 2 3" xfId="2230"/>
    <cellStyle name="20% - Accent3 2 5 3" xfId="2830"/>
    <cellStyle name="20% - Accent3 2 5 4" xfId="1630"/>
    <cellStyle name="20% - Accent3 2 6" xfId="670"/>
    <cellStyle name="20% - Accent3 2 6 2" xfId="1270"/>
    <cellStyle name="20% - Accent3 2 6 2 2" xfId="3670"/>
    <cellStyle name="20% - Accent3 2 6 2 3" xfId="2470"/>
    <cellStyle name="20% - Accent3 2 6 3" xfId="3070"/>
    <cellStyle name="20% - Accent3 2 6 4" xfId="1870"/>
    <cellStyle name="20% - Accent3 2 7" xfId="790"/>
    <cellStyle name="20% - Accent3 2 7 2" xfId="3190"/>
    <cellStyle name="20% - Accent3 2 7 3" xfId="1990"/>
    <cellStyle name="20% - Accent3 2 8" xfId="2590"/>
    <cellStyle name="20% - Accent3 2 9" xfId="1390"/>
    <cellStyle name="20% - Accent3 3" xfId="175"/>
    <cellStyle name="20% - Accent3 3 2" xfId="324"/>
    <cellStyle name="20% - Accent3 3 2 2" xfId="565"/>
    <cellStyle name="20% - Accent3 3 2 2 2" xfId="1167"/>
    <cellStyle name="20% - Accent3 3 2 2 2 2" xfId="3567"/>
    <cellStyle name="20% - Accent3 3 2 2 2 3" xfId="2367"/>
    <cellStyle name="20% - Accent3 3 2 2 3" xfId="2967"/>
    <cellStyle name="20% - Accent3 3 2 2 4" xfId="1767"/>
    <cellStyle name="20% - Accent3 3 2 3" xfId="927"/>
    <cellStyle name="20% - Accent3 3 2 3 2" xfId="3327"/>
    <cellStyle name="20% - Accent3 3 2 3 3" xfId="2127"/>
    <cellStyle name="20% - Accent3 3 2 4" xfId="2727"/>
    <cellStyle name="20% - Accent3 3 2 5" xfId="1527"/>
    <cellStyle name="20% - Accent3 3 3" xfId="445"/>
    <cellStyle name="20% - Accent3 3 3 2" xfId="1047"/>
    <cellStyle name="20% - Accent3 3 3 2 2" xfId="3447"/>
    <cellStyle name="20% - Accent3 3 3 2 3" xfId="2247"/>
    <cellStyle name="20% - Accent3 3 3 3" xfId="2847"/>
    <cellStyle name="20% - Accent3 3 3 4" xfId="1647"/>
    <cellStyle name="20% - Accent3 3 4" xfId="687"/>
    <cellStyle name="20% - Accent3 3 4 2" xfId="1287"/>
    <cellStyle name="20% - Accent3 3 4 2 2" xfId="3687"/>
    <cellStyle name="20% - Accent3 3 4 2 3" xfId="2487"/>
    <cellStyle name="20% - Accent3 3 4 3" xfId="3087"/>
    <cellStyle name="20% - Accent3 3 4 4" xfId="1887"/>
    <cellStyle name="20% - Accent3 3 5" xfId="807"/>
    <cellStyle name="20% - Accent3 3 5 2" xfId="3207"/>
    <cellStyle name="20% - Accent3 3 5 3" xfId="2007"/>
    <cellStyle name="20% - Accent3 3 6" xfId="2607"/>
    <cellStyle name="20% - Accent3 3 7" xfId="1407"/>
    <cellStyle name="20% - Accent3 4" xfId="232"/>
    <cellStyle name="20% - Accent3 4 2" xfId="358"/>
    <cellStyle name="20% - Accent3 4 2 2" xfId="599"/>
    <cellStyle name="20% - Accent3 4 2 2 2" xfId="1201"/>
    <cellStyle name="20% - Accent3 4 2 2 2 2" xfId="3601"/>
    <cellStyle name="20% - Accent3 4 2 2 2 3" xfId="2401"/>
    <cellStyle name="20% - Accent3 4 2 2 3" xfId="3001"/>
    <cellStyle name="20% - Accent3 4 2 2 4" xfId="1801"/>
    <cellStyle name="20% - Accent3 4 2 3" xfId="961"/>
    <cellStyle name="20% - Accent3 4 2 3 2" xfId="3361"/>
    <cellStyle name="20% - Accent3 4 2 3 3" xfId="2161"/>
    <cellStyle name="20% - Accent3 4 2 4" xfId="2761"/>
    <cellStyle name="20% - Accent3 4 2 5" xfId="1561"/>
    <cellStyle name="20% - Accent3 4 3" xfId="479"/>
    <cellStyle name="20% - Accent3 4 3 2" xfId="1081"/>
    <cellStyle name="20% - Accent3 4 3 2 2" xfId="3481"/>
    <cellStyle name="20% - Accent3 4 3 2 3" xfId="2281"/>
    <cellStyle name="20% - Accent3 4 3 3" xfId="2881"/>
    <cellStyle name="20% - Accent3 4 3 4" xfId="1681"/>
    <cellStyle name="20% - Accent3 4 4" xfId="721"/>
    <cellStyle name="20% - Accent3 4 4 2" xfId="1321"/>
    <cellStyle name="20% - Accent3 4 4 2 2" xfId="3721"/>
    <cellStyle name="20% - Accent3 4 4 2 3" xfId="2521"/>
    <cellStyle name="20% - Accent3 4 4 3" xfId="3121"/>
    <cellStyle name="20% - Accent3 4 4 4" xfId="1921"/>
    <cellStyle name="20% - Accent3 4 5" xfId="841"/>
    <cellStyle name="20% - Accent3 4 5 2" xfId="3241"/>
    <cellStyle name="20% - Accent3 4 5 3" xfId="2041"/>
    <cellStyle name="20% - Accent3 4 6" xfId="2641"/>
    <cellStyle name="20% - Accent3 4 7" xfId="1441"/>
    <cellStyle name="20% - Accent3 5" xfId="275"/>
    <cellStyle name="20% - Accent3 5 2" xfId="395"/>
    <cellStyle name="20% - Accent3 5 2 2" xfId="638"/>
    <cellStyle name="20% - Accent3 5 2 2 2" xfId="1238"/>
    <cellStyle name="20% - Accent3 5 2 2 2 2" xfId="3638"/>
    <cellStyle name="20% - Accent3 5 2 2 2 3" xfId="2438"/>
    <cellStyle name="20% - Accent3 5 2 2 3" xfId="3038"/>
    <cellStyle name="20% - Accent3 5 2 2 4" xfId="1838"/>
    <cellStyle name="20% - Accent3 5 2 3" xfId="998"/>
    <cellStyle name="20% - Accent3 5 2 3 2" xfId="3398"/>
    <cellStyle name="20% - Accent3 5 2 3 3" xfId="2198"/>
    <cellStyle name="20% - Accent3 5 2 4" xfId="2798"/>
    <cellStyle name="20% - Accent3 5 2 5" xfId="1598"/>
    <cellStyle name="20% - Accent3 5 3" xfId="516"/>
    <cellStyle name="20% - Accent3 5 3 2" xfId="1118"/>
    <cellStyle name="20% - Accent3 5 3 2 2" xfId="3518"/>
    <cellStyle name="20% - Accent3 5 3 2 3" xfId="2318"/>
    <cellStyle name="20% - Accent3 5 3 3" xfId="2918"/>
    <cellStyle name="20% - Accent3 5 3 4" xfId="1718"/>
    <cellStyle name="20% - Accent3 5 4" xfId="758"/>
    <cellStyle name="20% - Accent3 5 4 2" xfId="1358"/>
    <cellStyle name="20% - Accent3 5 4 2 2" xfId="3758"/>
    <cellStyle name="20% - Accent3 5 4 2 3" xfId="2558"/>
    <cellStyle name="20% - Accent3 5 4 3" xfId="3158"/>
    <cellStyle name="20% - Accent3 5 4 4" xfId="1958"/>
    <cellStyle name="20% - Accent3 5 5" xfId="878"/>
    <cellStyle name="20% - Accent3 5 5 2" xfId="3278"/>
    <cellStyle name="20% - Accent3 5 5 3" xfId="2078"/>
    <cellStyle name="20% - Accent3 5 6" xfId="2678"/>
    <cellStyle name="20% - Accent3 5 7" xfId="1478"/>
    <cellStyle name="20% - Accent3 6" xfId="290"/>
    <cellStyle name="20% - Accent3 6 2" xfId="531"/>
    <cellStyle name="20% - Accent3 6 2 2" xfId="1133"/>
    <cellStyle name="20% - Accent3 6 2 2 2" xfId="3533"/>
    <cellStyle name="20% - Accent3 6 2 2 3" xfId="2333"/>
    <cellStyle name="20% - Accent3 6 2 3" xfId="2933"/>
    <cellStyle name="20% - Accent3 6 2 4" xfId="1733"/>
    <cellStyle name="20% - Accent3 6 3" xfId="893"/>
    <cellStyle name="20% - Accent3 6 3 2" xfId="3293"/>
    <cellStyle name="20% - Accent3 6 3 3" xfId="2093"/>
    <cellStyle name="20% - Accent3 6 4" xfId="2693"/>
    <cellStyle name="20% - Accent3 6 5" xfId="1493"/>
    <cellStyle name="20% - Accent3 7" xfId="411"/>
    <cellStyle name="20% - Accent3 7 2" xfId="1013"/>
    <cellStyle name="20% - Accent3 7 2 2" xfId="3413"/>
    <cellStyle name="20% - Accent3 7 2 3" xfId="2213"/>
    <cellStyle name="20% - Accent3 7 3" xfId="2813"/>
    <cellStyle name="20% - Accent3 7 4" xfId="1613"/>
    <cellStyle name="20% - Accent3 8" xfId="653"/>
    <cellStyle name="20% - Accent3 8 2" xfId="1253"/>
    <cellStyle name="20% - Accent3 8 2 2" xfId="3653"/>
    <cellStyle name="20% - Accent3 8 2 3" xfId="2453"/>
    <cellStyle name="20% - Accent3 8 3" xfId="3053"/>
    <cellStyle name="20% - Accent3 8 4" xfId="1853"/>
    <cellStyle name="20% - Accent3 9" xfId="773"/>
    <cellStyle name="20% - Accent3 9 2" xfId="3173"/>
    <cellStyle name="20% - Accent3 9 3" xfId="1973"/>
    <cellStyle name="20% - Accent4" xfId="115" builtinId="42" customBuiltin="1"/>
    <cellStyle name="20% - Accent4 10" xfId="2575"/>
    <cellStyle name="20% - Accent4 11" xfId="1375"/>
    <cellStyle name="20% - Accent4 2" xfId="155"/>
    <cellStyle name="20% - Accent4 2 2" xfId="208"/>
    <cellStyle name="20% - Accent4 2 2 2" xfId="343"/>
    <cellStyle name="20% - Accent4 2 2 2 2" xfId="584"/>
    <cellStyle name="20% - Accent4 2 2 2 2 2" xfId="1186"/>
    <cellStyle name="20% - Accent4 2 2 2 2 2 2" xfId="3586"/>
    <cellStyle name="20% - Accent4 2 2 2 2 2 3" xfId="2386"/>
    <cellStyle name="20% - Accent4 2 2 2 2 3" xfId="2986"/>
    <cellStyle name="20% - Accent4 2 2 2 2 4" xfId="1786"/>
    <cellStyle name="20% - Accent4 2 2 2 3" xfId="946"/>
    <cellStyle name="20% - Accent4 2 2 2 3 2" xfId="3346"/>
    <cellStyle name="20% - Accent4 2 2 2 3 3" xfId="2146"/>
    <cellStyle name="20% - Accent4 2 2 2 4" xfId="2746"/>
    <cellStyle name="20% - Accent4 2 2 2 5" xfId="1546"/>
    <cellStyle name="20% - Accent4 2 2 3" xfId="464"/>
    <cellStyle name="20% - Accent4 2 2 3 2" xfId="1066"/>
    <cellStyle name="20% - Accent4 2 2 3 2 2" xfId="3466"/>
    <cellStyle name="20% - Accent4 2 2 3 2 3" xfId="2266"/>
    <cellStyle name="20% - Accent4 2 2 3 3" xfId="2866"/>
    <cellStyle name="20% - Accent4 2 2 3 4" xfId="1666"/>
    <cellStyle name="20% - Accent4 2 2 4" xfId="706"/>
    <cellStyle name="20% - Accent4 2 2 4 2" xfId="1306"/>
    <cellStyle name="20% - Accent4 2 2 4 2 2" xfId="3706"/>
    <cellStyle name="20% - Accent4 2 2 4 2 3" xfId="2506"/>
    <cellStyle name="20% - Accent4 2 2 4 3" xfId="3106"/>
    <cellStyle name="20% - Accent4 2 2 4 4" xfId="1906"/>
    <cellStyle name="20% - Accent4 2 2 5" xfId="826"/>
    <cellStyle name="20% - Accent4 2 2 5 2" xfId="3226"/>
    <cellStyle name="20% - Accent4 2 2 5 3" xfId="2026"/>
    <cellStyle name="20% - Accent4 2 2 6" xfId="2626"/>
    <cellStyle name="20% - Accent4 2 2 7" xfId="1426"/>
    <cellStyle name="20% - Accent4 2 3" xfId="251"/>
    <cellStyle name="20% - Accent4 2 3 2" xfId="377"/>
    <cellStyle name="20% - Accent4 2 3 2 2" xfId="618"/>
    <cellStyle name="20% - Accent4 2 3 2 2 2" xfId="1220"/>
    <cellStyle name="20% - Accent4 2 3 2 2 2 2" xfId="3620"/>
    <cellStyle name="20% - Accent4 2 3 2 2 2 3" xfId="2420"/>
    <cellStyle name="20% - Accent4 2 3 2 2 3" xfId="3020"/>
    <cellStyle name="20% - Accent4 2 3 2 2 4" xfId="1820"/>
    <cellStyle name="20% - Accent4 2 3 2 3" xfId="980"/>
    <cellStyle name="20% - Accent4 2 3 2 3 2" xfId="3380"/>
    <cellStyle name="20% - Accent4 2 3 2 3 3" xfId="2180"/>
    <cellStyle name="20% - Accent4 2 3 2 4" xfId="2780"/>
    <cellStyle name="20% - Accent4 2 3 2 5" xfId="1580"/>
    <cellStyle name="20% - Accent4 2 3 3" xfId="498"/>
    <cellStyle name="20% - Accent4 2 3 3 2" xfId="1100"/>
    <cellStyle name="20% - Accent4 2 3 3 2 2" xfId="3500"/>
    <cellStyle name="20% - Accent4 2 3 3 2 3" xfId="2300"/>
    <cellStyle name="20% - Accent4 2 3 3 3" xfId="2900"/>
    <cellStyle name="20% - Accent4 2 3 3 4" xfId="1700"/>
    <cellStyle name="20% - Accent4 2 3 4" xfId="740"/>
    <cellStyle name="20% - Accent4 2 3 4 2" xfId="1340"/>
    <cellStyle name="20% - Accent4 2 3 4 2 2" xfId="3740"/>
    <cellStyle name="20% - Accent4 2 3 4 2 3" xfId="2540"/>
    <cellStyle name="20% - Accent4 2 3 4 3" xfId="3140"/>
    <cellStyle name="20% - Accent4 2 3 4 4" xfId="1940"/>
    <cellStyle name="20% - Accent4 2 3 5" xfId="860"/>
    <cellStyle name="20% - Accent4 2 3 5 2" xfId="3260"/>
    <cellStyle name="20% - Accent4 2 3 5 3" xfId="2060"/>
    <cellStyle name="20% - Accent4 2 3 6" xfId="2660"/>
    <cellStyle name="20% - Accent4 2 3 7" xfId="1460"/>
    <cellStyle name="20% - Accent4 2 4" xfId="309"/>
    <cellStyle name="20% - Accent4 2 4 2" xfId="550"/>
    <cellStyle name="20% - Accent4 2 4 2 2" xfId="1152"/>
    <cellStyle name="20% - Accent4 2 4 2 2 2" xfId="3552"/>
    <cellStyle name="20% - Accent4 2 4 2 2 3" xfId="2352"/>
    <cellStyle name="20% - Accent4 2 4 2 3" xfId="2952"/>
    <cellStyle name="20% - Accent4 2 4 2 4" xfId="1752"/>
    <cellStyle name="20% - Accent4 2 4 3" xfId="912"/>
    <cellStyle name="20% - Accent4 2 4 3 2" xfId="3312"/>
    <cellStyle name="20% - Accent4 2 4 3 3" xfId="2112"/>
    <cellStyle name="20% - Accent4 2 4 4" xfId="2712"/>
    <cellStyle name="20% - Accent4 2 4 5" xfId="1512"/>
    <cellStyle name="20% - Accent4 2 5" xfId="430"/>
    <cellStyle name="20% - Accent4 2 5 2" xfId="1032"/>
    <cellStyle name="20% - Accent4 2 5 2 2" xfId="3432"/>
    <cellStyle name="20% - Accent4 2 5 2 3" xfId="2232"/>
    <cellStyle name="20% - Accent4 2 5 3" xfId="2832"/>
    <cellStyle name="20% - Accent4 2 5 4" xfId="1632"/>
    <cellStyle name="20% - Accent4 2 6" xfId="672"/>
    <cellStyle name="20% - Accent4 2 6 2" xfId="1272"/>
    <cellStyle name="20% - Accent4 2 6 2 2" xfId="3672"/>
    <cellStyle name="20% - Accent4 2 6 2 3" xfId="2472"/>
    <cellStyle name="20% - Accent4 2 6 3" xfId="3072"/>
    <cellStyle name="20% - Accent4 2 6 4" xfId="1872"/>
    <cellStyle name="20% - Accent4 2 7" xfId="792"/>
    <cellStyle name="20% - Accent4 2 7 2" xfId="3192"/>
    <cellStyle name="20% - Accent4 2 7 3" xfId="1992"/>
    <cellStyle name="20% - Accent4 2 8" xfId="2592"/>
    <cellStyle name="20% - Accent4 2 9" xfId="1392"/>
    <cellStyle name="20% - Accent4 3" xfId="177"/>
    <cellStyle name="20% - Accent4 3 2" xfId="326"/>
    <cellStyle name="20% - Accent4 3 2 2" xfId="567"/>
    <cellStyle name="20% - Accent4 3 2 2 2" xfId="1169"/>
    <cellStyle name="20% - Accent4 3 2 2 2 2" xfId="3569"/>
    <cellStyle name="20% - Accent4 3 2 2 2 3" xfId="2369"/>
    <cellStyle name="20% - Accent4 3 2 2 3" xfId="2969"/>
    <cellStyle name="20% - Accent4 3 2 2 4" xfId="1769"/>
    <cellStyle name="20% - Accent4 3 2 3" xfId="929"/>
    <cellStyle name="20% - Accent4 3 2 3 2" xfId="3329"/>
    <cellStyle name="20% - Accent4 3 2 3 3" xfId="2129"/>
    <cellStyle name="20% - Accent4 3 2 4" xfId="2729"/>
    <cellStyle name="20% - Accent4 3 2 5" xfId="1529"/>
    <cellStyle name="20% - Accent4 3 3" xfId="447"/>
    <cellStyle name="20% - Accent4 3 3 2" xfId="1049"/>
    <cellStyle name="20% - Accent4 3 3 2 2" xfId="3449"/>
    <cellStyle name="20% - Accent4 3 3 2 3" xfId="2249"/>
    <cellStyle name="20% - Accent4 3 3 3" xfId="2849"/>
    <cellStyle name="20% - Accent4 3 3 4" xfId="1649"/>
    <cellStyle name="20% - Accent4 3 4" xfId="689"/>
    <cellStyle name="20% - Accent4 3 4 2" xfId="1289"/>
    <cellStyle name="20% - Accent4 3 4 2 2" xfId="3689"/>
    <cellStyle name="20% - Accent4 3 4 2 3" xfId="2489"/>
    <cellStyle name="20% - Accent4 3 4 3" xfId="3089"/>
    <cellStyle name="20% - Accent4 3 4 4" xfId="1889"/>
    <cellStyle name="20% - Accent4 3 5" xfId="809"/>
    <cellStyle name="20% - Accent4 3 5 2" xfId="3209"/>
    <cellStyle name="20% - Accent4 3 5 3" xfId="2009"/>
    <cellStyle name="20% - Accent4 3 6" xfId="2609"/>
    <cellStyle name="20% - Accent4 3 7" xfId="1409"/>
    <cellStyle name="20% - Accent4 4" xfId="234"/>
    <cellStyle name="20% - Accent4 4 2" xfId="360"/>
    <cellStyle name="20% - Accent4 4 2 2" xfId="601"/>
    <cellStyle name="20% - Accent4 4 2 2 2" xfId="1203"/>
    <cellStyle name="20% - Accent4 4 2 2 2 2" xfId="3603"/>
    <cellStyle name="20% - Accent4 4 2 2 2 3" xfId="2403"/>
    <cellStyle name="20% - Accent4 4 2 2 3" xfId="3003"/>
    <cellStyle name="20% - Accent4 4 2 2 4" xfId="1803"/>
    <cellStyle name="20% - Accent4 4 2 3" xfId="963"/>
    <cellStyle name="20% - Accent4 4 2 3 2" xfId="3363"/>
    <cellStyle name="20% - Accent4 4 2 3 3" xfId="2163"/>
    <cellStyle name="20% - Accent4 4 2 4" xfId="2763"/>
    <cellStyle name="20% - Accent4 4 2 5" xfId="1563"/>
    <cellStyle name="20% - Accent4 4 3" xfId="481"/>
    <cellStyle name="20% - Accent4 4 3 2" xfId="1083"/>
    <cellStyle name="20% - Accent4 4 3 2 2" xfId="3483"/>
    <cellStyle name="20% - Accent4 4 3 2 3" xfId="2283"/>
    <cellStyle name="20% - Accent4 4 3 3" xfId="2883"/>
    <cellStyle name="20% - Accent4 4 3 4" xfId="1683"/>
    <cellStyle name="20% - Accent4 4 4" xfId="723"/>
    <cellStyle name="20% - Accent4 4 4 2" xfId="1323"/>
    <cellStyle name="20% - Accent4 4 4 2 2" xfId="3723"/>
    <cellStyle name="20% - Accent4 4 4 2 3" xfId="2523"/>
    <cellStyle name="20% - Accent4 4 4 3" xfId="3123"/>
    <cellStyle name="20% - Accent4 4 4 4" xfId="1923"/>
    <cellStyle name="20% - Accent4 4 5" xfId="843"/>
    <cellStyle name="20% - Accent4 4 5 2" xfId="3243"/>
    <cellStyle name="20% - Accent4 4 5 3" xfId="2043"/>
    <cellStyle name="20% - Accent4 4 6" xfId="2643"/>
    <cellStyle name="20% - Accent4 4 7" xfId="1443"/>
    <cellStyle name="20% - Accent4 5" xfId="277"/>
    <cellStyle name="20% - Accent4 5 2" xfId="397"/>
    <cellStyle name="20% - Accent4 5 2 2" xfId="640"/>
    <cellStyle name="20% - Accent4 5 2 2 2" xfId="1240"/>
    <cellStyle name="20% - Accent4 5 2 2 2 2" xfId="3640"/>
    <cellStyle name="20% - Accent4 5 2 2 2 3" xfId="2440"/>
    <cellStyle name="20% - Accent4 5 2 2 3" xfId="3040"/>
    <cellStyle name="20% - Accent4 5 2 2 4" xfId="1840"/>
    <cellStyle name="20% - Accent4 5 2 3" xfId="1000"/>
    <cellStyle name="20% - Accent4 5 2 3 2" xfId="3400"/>
    <cellStyle name="20% - Accent4 5 2 3 3" xfId="2200"/>
    <cellStyle name="20% - Accent4 5 2 4" xfId="2800"/>
    <cellStyle name="20% - Accent4 5 2 5" xfId="1600"/>
    <cellStyle name="20% - Accent4 5 3" xfId="518"/>
    <cellStyle name="20% - Accent4 5 3 2" xfId="1120"/>
    <cellStyle name="20% - Accent4 5 3 2 2" xfId="3520"/>
    <cellStyle name="20% - Accent4 5 3 2 3" xfId="2320"/>
    <cellStyle name="20% - Accent4 5 3 3" xfId="2920"/>
    <cellStyle name="20% - Accent4 5 3 4" xfId="1720"/>
    <cellStyle name="20% - Accent4 5 4" xfId="760"/>
    <cellStyle name="20% - Accent4 5 4 2" xfId="1360"/>
    <cellStyle name="20% - Accent4 5 4 2 2" xfId="3760"/>
    <cellStyle name="20% - Accent4 5 4 2 3" xfId="2560"/>
    <cellStyle name="20% - Accent4 5 4 3" xfId="3160"/>
    <cellStyle name="20% - Accent4 5 4 4" xfId="1960"/>
    <cellStyle name="20% - Accent4 5 5" xfId="880"/>
    <cellStyle name="20% - Accent4 5 5 2" xfId="3280"/>
    <cellStyle name="20% - Accent4 5 5 3" xfId="2080"/>
    <cellStyle name="20% - Accent4 5 6" xfId="2680"/>
    <cellStyle name="20% - Accent4 5 7" xfId="1480"/>
    <cellStyle name="20% - Accent4 6" xfId="292"/>
    <cellStyle name="20% - Accent4 6 2" xfId="533"/>
    <cellStyle name="20% - Accent4 6 2 2" xfId="1135"/>
    <cellStyle name="20% - Accent4 6 2 2 2" xfId="3535"/>
    <cellStyle name="20% - Accent4 6 2 2 3" xfId="2335"/>
    <cellStyle name="20% - Accent4 6 2 3" xfId="2935"/>
    <cellStyle name="20% - Accent4 6 2 4" xfId="1735"/>
    <cellStyle name="20% - Accent4 6 3" xfId="895"/>
    <cellStyle name="20% - Accent4 6 3 2" xfId="3295"/>
    <cellStyle name="20% - Accent4 6 3 3" xfId="2095"/>
    <cellStyle name="20% - Accent4 6 4" xfId="2695"/>
    <cellStyle name="20% - Accent4 6 5" xfId="1495"/>
    <cellStyle name="20% - Accent4 7" xfId="413"/>
    <cellStyle name="20% - Accent4 7 2" xfId="1015"/>
    <cellStyle name="20% - Accent4 7 2 2" xfId="3415"/>
    <cellStyle name="20% - Accent4 7 2 3" xfId="2215"/>
    <cellStyle name="20% - Accent4 7 3" xfId="2815"/>
    <cellStyle name="20% - Accent4 7 4" xfId="1615"/>
    <cellStyle name="20% - Accent4 8" xfId="655"/>
    <cellStyle name="20% - Accent4 8 2" xfId="1255"/>
    <cellStyle name="20% - Accent4 8 2 2" xfId="3655"/>
    <cellStyle name="20% - Accent4 8 2 3" xfId="2455"/>
    <cellStyle name="20% - Accent4 8 3" xfId="3055"/>
    <cellStyle name="20% - Accent4 8 4" xfId="1855"/>
    <cellStyle name="20% - Accent4 9" xfId="775"/>
    <cellStyle name="20% - Accent4 9 2" xfId="3175"/>
    <cellStyle name="20% - Accent4 9 3" xfId="1975"/>
    <cellStyle name="20% - Accent5" xfId="119" builtinId="46" customBuiltin="1"/>
    <cellStyle name="20% - Accent5 10" xfId="2577"/>
    <cellStyle name="20% - Accent5 11" xfId="1377"/>
    <cellStyle name="20% - Accent5 2" xfId="157"/>
    <cellStyle name="20% - Accent5 2 2" xfId="210"/>
    <cellStyle name="20% - Accent5 2 2 2" xfId="345"/>
    <cellStyle name="20% - Accent5 2 2 2 2" xfId="586"/>
    <cellStyle name="20% - Accent5 2 2 2 2 2" xfId="1188"/>
    <cellStyle name="20% - Accent5 2 2 2 2 2 2" xfId="3588"/>
    <cellStyle name="20% - Accent5 2 2 2 2 2 3" xfId="2388"/>
    <cellStyle name="20% - Accent5 2 2 2 2 3" xfId="2988"/>
    <cellStyle name="20% - Accent5 2 2 2 2 4" xfId="1788"/>
    <cellStyle name="20% - Accent5 2 2 2 3" xfId="948"/>
    <cellStyle name="20% - Accent5 2 2 2 3 2" xfId="3348"/>
    <cellStyle name="20% - Accent5 2 2 2 3 3" xfId="2148"/>
    <cellStyle name="20% - Accent5 2 2 2 4" xfId="2748"/>
    <cellStyle name="20% - Accent5 2 2 2 5" xfId="1548"/>
    <cellStyle name="20% - Accent5 2 2 3" xfId="466"/>
    <cellStyle name="20% - Accent5 2 2 3 2" xfId="1068"/>
    <cellStyle name="20% - Accent5 2 2 3 2 2" xfId="3468"/>
    <cellStyle name="20% - Accent5 2 2 3 2 3" xfId="2268"/>
    <cellStyle name="20% - Accent5 2 2 3 3" xfId="2868"/>
    <cellStyle name="20% - Accent5 2 2 3 4" xfId="1668"/>
    <cellStyle name="20% - Accent5 2 2 4" xfId="708"/>
    <cellStyle name="20% - Accent5 2 2 4 2" xfId="1308"/>
    <cellStyle name="20% - Accent5 2 2 4 2 2" xfId="3708"/>
    <cellStyle name="20% - Accent5 2 2 4 2 3" xfId="2508"/>
    <cellStyle name="20% - Accent5 2 2 4 3" xfId="3108"/>
    <cellStyle name="20% - Accent5 2 2 4 4" xfId="1908"/>
    <cellStyle name="20% - Accent5 2 2 5" xfId="828"/>
    <cellStyle name="20% - Accent5 2 2 5 2" xfId="3228"/>
    <cellStyle name="20% - Accent5 2 2 5 3" xfId="2028"/>
    <cellStyle name="20% - Accent5 2 2 6" xfId="2628"/>
    <cellStyle name="20% - Accent5 2 2 7" xfId="1428"/>
    <cellStyle name="20% - Accent5 2 3" xfId="253"/>
    <cellStyle name="20% - Accent5 2 3 2" xfId="379"/>
    <cellStyle name="20% - Accent5 2 3 2 2" xfId="620"/>
    <cellStyle name="20% - Accent5 2 3 2 2 2" xfId="1222"/>
    <cellStyle name="20% - Accent5 2 3 2 2 2 2" xfId="3622"/>
    <cellStyle name="20% - Accent5 2 3 2 2 2 3" xfId="2422"/>
    <cellStyle name="20% - Accent5 2 3 2 2 3" xfId="3022"/>
    <cellStyle name="20% - Accent5 2 3 2 2 4" xfId="1822"/>
    <cellStyle name="20% - Accent5 2 3 2 3" xfId="982"/>
    <cellStyle name="20% - Accent5 2 3 2 3 2" xfId="3382"/>
    <cellStyle name="20% - Accent5 2 3 2 3 3" xfId="2182"/>
    <cellStyle name="20% - Accent5 2 3 2 4" xfId="2782"/>
    <cellStyle name="20% - Accent5 2 3 2 5" xfId="1582"/>
    <cellStyle name="20% - Accent5 2 3 3" xfId="500"/>
    <cellStyle name="20% - Accent5 2 3 3 2" xfId="1102"/>
    <cellStyle name="20% - Accent5 2 3 3 2 2" xfId="3502"/>
    <cellStyle name="20% - Accent5 2 3 3 2 3" xfId="2302"/>
    <cellStyle name="20% - Accent5 2 3 3 3" xfId="2902"/>
    <cellStyle name="20% - Accent5 2 3 3 4" xfId="1702"/>
    <cellStyle name="20% - Accent5 2 3 4" xfId="742"/>
    <cellStyle name="20% - Accent5 2 3 4 2" xfId="1342"/>
    <cellStyle name="20% - Accent5 2 3 4 2 2" xfId="3742"/>
    <cellStyle name="20% - Accent5 2 3 4 2 3" xfId="2542"/>
    <cellStyle name="20% - Accent5 2 3 4 3" xfId="3142"/>
    <cellStyle name="20% - Accent5 2 3 4 4" xfId="1942"/>
    <cellStyle name="20% - Accent5 2 3 5" xfId="862"/>
    <cellStyle name="20% - Accent5 2 3 5 2" xfId="3262"/>
    <cellStyle name="20% - Accent5 2 3 5 3" xfId="2062"/>
    <cellStyle name="20% - Accent5 2 3 6" xfId="2662"/>
    <cellStyle name="20% - Accent5 2 3 7" xfId="1462"/>
    <cellStyle name="20% - Accent5 2 4" xfId="311"/>
    <cellStyle name="20% - Accent5 2 4 2" xfId="552"/>
    <cellStyle name="20% - Accent5 2 4 2 2" xfId="1154"/>
    <cellStyle name="20% - Accent5 2 4 2 2 2" xfId="3554"/>
    <cellStyle name="20% - Accent5 2 4 2 2 3" xfId="2354"/>
    <cellStyle name="20% - Accent5 2 4 2 3" xfId="2954"/>
    <cellStyle name="20% - Accent5 2 4 2 4" xfId="1754"/>
    <cellStyle name="20% - Accent5 2 4 3" xfId="914"/>
    <cellStyle name="20% - Accent5 2 4 3 2" xfId="3314"/>
    <cellStyle name="20% - Accent5 2 4 3 3" xfId="2114"/>
    <cellStyle name="20% - Accent5 2 4 4" xfId="2714"/>
    <cellStyle name="20% - Accent5 2 4 5" xfId="1514"/>
    <cellStyle name="20% - Accent5 2 5" xfId="432"/>
    <cellStyle name="20% - Accent5 2 5 2" xfId="1034"/>
    <cellStyle name="20% - Accent5 2 5 2 2" xfId="3434"/>
    <cellStyle name="20% - Accent5 2 5 2 3" xfId="2234"/>
    <cellStyle name="20% - Accent5 2 5 3" xfId="2834"/>
    <cellStyle name="20% - Accent5 2 5 4" xfId="1634"/>
    <cellStyle name="20% - Accent5 2 6" xfId="674"/>
    <cellStyle name="20% - Accent5 2 6 2" xfId="1274"/>
    <cellStyle name="20% - Accent5 2 6 2 2" xfId="3674"/>
    <cellStyle name="20% - Accent5 2 6 2 3" xfId="2474"/>
    <cellStyle name="20% - Accent5 2 6 3" xfId="3074"/>
    <cellStyle name="20% - Accent5 2 6 4" xfId="1874"/>
    <cellStyle name="20% - Accent5 2 7" xfId="794"/>
    <cellStyle name="20% - Accent5 2 7 2" xfId="3194"/>
    <cellStyle name="20% - Accent5 2 7 3" xfId="1994"/>
    <cellStyle name="20% - Accent5 2 8" xfId="2594"/>
    <cellStyle name="20% - Accent5 2 9" xfId="1394"/>
    <cellStyle name="20% - Accent5 3" xfId="179"/>
    <cellStyle name="20% - Accent5 3 2" xfId="328"/>
    <cellStyle name="20% - Accent5 3 2 2" xfId="569"/>
    <cellStyle name="20% - Accent5 3 2 2 2" xfId="1171"/>
    <cellStyle name="20% - Accent5 3 2 2 2 2" xfId="3571"/>
    <cellStyle name="20% - Accent5 3 2 2 2 3" xfId="2371"/>
    <cellStyle name="20% - Accent5 3 2 2 3" xfId="2971"/>
    <cellStyle name="20% - Accent5 3 2 2 4" xfId="1771"/>
    <cellStyle name="20% - Accent5 3 2 3" xfId="931"/>
    <cellStyle name="20% - Accent5 3 2 3 2" xfId="3331"/>
    <cellStyle name="20% - Accent5 3 2 3 3" xfId="2131"/>
    <cellStyle name="20% - Accent5 3 2 4" xfId="2731"/>
    <cellStyle name="20% - Accent5 3 2 5" xfId="1531"/>
    <cellStyle name="20% - Accent5 3 3" xfId="449"/>
    <cellStyle name="20% - Accent5 3 3 2" xfId="1051"/>
    <cellStyle name="20% - Accent5 3 3 2 2" xfId="3451"/>
    <cellStyle name="20% - Accent5 3 3 2 3" xfId="2251"/>
    <cellStyle name="20% - Accent5 3 3 3" xfId="2851"/>
    <cellStyle name="20% - Accent5 3 3 4" xfId="1651"/>
    <cellStyle name="20% - Accent5 3 4" xfId="691"/>
    <cellStyle name="20% - Accent5 3 4 2" xfId="1291"/>
    <cellStyle name="20% - Accent5 3 4 2 2" xfId="3691"/>
    <cellStyle name="20% - Accent5 3 4 2 3" xfId="2491"/>
    <cellStyle name="20% - Accent5 3 4 3" xfId="3091"/>
    <cellStyle name="20% - Accent5 3 4 4" xfId="1891"/>
    <cellStyle name="20% - Accent5 3 5" xfId="811"/>
    <cellStyle name="20% - Accent5 3 5 2" xfId="3211"/>
    <cellStyle name="20% - Accent5 3 5 3" xfId="2011"/>
    <cellStyle name="20% - Accent5 3 6" xfId="2611"/>
    <cellStyle name="20% - Accent5 3 7" xfId="1411"/>
    <cellStyle name="20% - Accent5 4" xfId="236"/>
    <cellStyle name="20% - Accent5 4 2" xfId="362"/>
    <cellStyle name="20% - Accent5 4 2 2" xfId="603"/>
    <cellStyle name="20% - Accent5 4 2 2 2" xfId="1205"/>
    <cellStyle name="20% - Accent5 4 2 2 2 2" xfId="3605"/>
    <cellStyle name="20% - Accent5 4 2 2 2 3" xfId="2405"/>
    <cellStyle name="20% - Accent5 4 2 2 3" xfId="3005"/>
    <cellStyle name="20% - Accent5 4 2 2 4" xfId="1805"/>
    <cellStyle name="20% - Accent5 4 2 3" xfId="965"/>
    <cellStyle name="20% - Accent5 4 2 3 2" xfId="3365"/>
    <cellStyle name="20% - Accent5 4 2 3 3" xfId="2165"/>
    <cellStyle name="20% - Accent5 4 2 4" xfId="2765"/>
    <cellStyle name="20% - Accent5 4 2 5" xfId="1565"/>
    <cellStyle name="20% - Accent5 4 3" xfId="483"/>
    <cellStyle name="20% - Accent5 4 3 2" xfId="1085"/>
    <cellStyle name="20% - Accent5 4 3 2 2" xfId="3485"/>
    <cellStyle name="20% - Accent5 4 3 2 3" xfId="2285"/>
    <cellStyle name="20% - Accent5 4 3 3" xfId="2885"/>
    <cellStyle name="20% - Accent5 4 3 4" xfId="1685"/>
    <cellStyle name="20% - Accent5 4 4" xfId="725"/>
    <cellStyle name="20% - Accent5 4 4 2" xfId="1325"/>
    <cellStyle name="20% - Accent5 4 4 2 2" xfId="3725"/>
    <cellStyle name="20% - Accent5 4 4 2 3" xfId="2525"/>
    <cellStyle name="20% - Accent5 4 4 3" xfId="3125"/>
    <cellStyle name="20% - Accent5 4 4 4" xfId="1925"/>
    <cellStyle name="20% - Accent5 4 5" xfId="845"/>
    <cellStyle name="20% - Accent5 4 5 2" xfId="3245"/>
    <cellStyle name="20% - Accent5 4 5 3" xfId="2045"/>
    <cellStyle name="20% - Accent5 4 6" xfId="2645"/>
    <cellStyle name="20% - Accent5 4 7" xfId="1445"/>
    <cellStyle name="20% - Accent5 5" xfId="279"/>
    <cellStyle name="20% - Accent5 5 2" xfId="399"/>
    <cellStyle name="20% - Accent5 5 2 2" xfId="642"/>
    <cellStyle name="20% - Accent5 5 2 2 2" xfId="1242"/>
    <cellStyle name="20% - Accent5 5 2 2 2 2" xfId="3642"/>
    <cellStyle name="20% - Accent5 5 2 2 2 3" xfId="2442"/>
    <cellStyle name="20% - Accent5 5 2 2 3" xfId="3042"/>
    <cellStyle name="20% - Accent5 5 2 2 4" xfId="1842"/>
    <cellStyle name="20% - Accent5 5 2 3" xfId="1002"/>
    <cellStyle name="20% - Accent5 5 2 3 2" xfId="3402"/>
    <cellStyle name="20% - Accent5 5 2 3 3" xfId="2202"/>
    <cellStyle name="20% - Accent5 5 2 4" xfId="2802"/>
    <cellStyle name="20% - Accent5 5 2 5" xfId="1602"/>
    <cellStyle name="20% - Accent5 5 3" xfId="520"/>
    <cellStyle name="20% - Accent5 5 3 2" xfId="1122"/>
    <cellStyle name="20% - Accent5 5 3 2 2" xfId="3522"/>
    <cellStyle name="20% - Accent5 5 3 2 3" xfId="2322"/>
    <cellStyle name="20% - Accent5 5 3 3" xfId="2922"/>
    <cellStyle name="20% - Accent5 5 3 4" xfId="1722"/>
    <cellStyle name="20% - Accent5 5 4" xfId="762"/>
    <cellStyle name="20% - Accent5 5 4 2" xfId="1362"/>
    <cellStyle name="20% - Accent5 5 4 2 2" xfId="3762"/>
    <cellStyle name="20% - Accent5 5 4 2 3" xfId="2562"/>
    <cellStyle name="20% - Accent5 5 4 3" xfId="3162"/>
    <cellStyle name="20% - Accent5 5 4 4" xfId="1962"/>
    <cellStyle name="20% - Accent5 5 5" xfId="882"/>
    <cellStyle name="20% - Accent5 5 5 2" xfId="3282"/>
    <cellStyle name="20% - Accent5 5 5 3" xfId="2082"/>
    <cellStyle name="20% - Accent5 5 6" xfId="2682"/>
    <cellStyle name="20% - Accent5 5 7" xfId="1482"/>
    <cellStyle name="20% - Accent5 6" xfId="294"/>
    <cellStyle name="20% - Accent5 6 2" xfId="535"/>
    <cellStyle name="20% - Accent5 6 2 2" xfId="1137"/>
    <cellStyle name="20% - Accent5 6 2 2 2" xfId="3537"/>
    <cellStyle name="20% - Accent5 6 2 2 3" xfId="2337"/>
    <cellStyle name="20% - Accent5 6 2 3" xfId="2937"/>
    <cellStyle name="20% - Accent5 6 2 4" xfId="1737"/>
    <cellStyle name="20% - Accent5 6 3" xfId="897"/>
    <cellStyle name="20% - Accent5 6 3 2" xfId="3297"/>
    <cellStyle name="20% - Accent5 6 3 3" xfId="2097"/>
    <cellStyle name="20% - Accent5 6 4" xfId="2697"/>
    <cellStyle name="20% - Accent5 6 5" xfId="1497"/>
    <cellStyle name="20% - Accent5 7" xfId="415"/>
    <cellStyle name="20% - Accent5 7 2" xfId="1017"/>
    <cellStyle name="20% - Accent5 7 2 2" xfId="3417"/>
    <cellStyle name="20% - Accent5 7 2 3" xfId="2217"/>
    <cellStyle name="20% - Accent5 7 3" xfId="2817"/>
    <cellStyle name="20% - Accent5 7 4" xfId="1617"/>
    <cellStyle name="20% - Accent5 8" xfId="657"/>
    <cellStyle name="20% - Accent5 8 2" xfId="1257"/>
    <cellStyle name="20% - Accent5 8 2 2" xfId="3657"/>
    <cellStyle name="20% - Accent5 8 2 3" xfId="2457"/>
    <cellStyle name="20% - Accent5 8 3" xfId="3057"/>
    <cellStyle name="20% - Accent5 8 4" xfId="1857"/>
    <cellStyle name="20% - Accent5 9" xfId="777"/>
    <cellStyle name="20% - Accent5 9 2" xfId="3177"/>
    <cellStyle name="20% - Accent5 9 3" xfId="1977"/>
    <cellStyle name="20% - Accent6" xfId="123" builtinId="50" customBuiltin="1"/>
    <cellStyle name="20% - Accent6 10" xfId="2579"/>
    <cellStyle name="20% - Accent6 11" xfId="1379"/>
    <cellStyle name="20% - Accent6 2" xfId="159"/>
    <cellStyle name="20% - Accent6 2 2" xfId="212"/>
    <cellStyle name="20% - Accent6 2 2 2" xfId="347"/>
    <cellStyle name="20% - Accent6 2 2 2 2" xfId="588"/>
    <cellStyle name="20% - Accent6 2 2 2 2 2" xfId="1190"/>
    <cellStyle name="20% - Accent6 2 2 2 2 2 2" xfId="3590"/>
    <cellStyle name="20% - Accent6 2 2 2 2 2 3" xfId="2390"/>
    <cellStyle name="20% - Accent6 2 2 2 2 3" xfId="2990"/>
    <cellStyle name="20% - Accent6 2 2 2 2 4" xfId="1790"/>
    <cellStyle name="20% - Accent6 2 2 2 3" xfId="950"/>
    <cellStyle name="20% - Accent6 2 2 2 3 2" xfId="3350"/>
    <cellStyle name="20% - Accent6 2 2 2 3 3" xfId="2150"/>
    <cellStyle name="20% - Accent6 2 2 2 4" xfId="2750"/>
    <cellStyle name="20% - Accent6 2 2 2 5" xfId="1550"/>
    <cellStyle name="20% - Accent6 2 2 3" xfId="468"/>
    <cellStyle name="20% - Accent6 2 2 3 2" xfId="1070"/>
    <cellStyle name="20% - Accent6 2 2 3 2 2" xfId="3470"/>
    <cellStyle name="20% - Accent6 2 2 3 2 3" xfId="2270"/>
    <cellStyle name="20% - Accent6 2 2 3 3" xfId="2870"/>
    <cellStyle name="20% - Accent6 2 2 3 4" xfId="1670"/>
    <cellStyle name="20% - Accent6 2 2 4" xfId="710"/>
    <cellStyle name="20% - Accent6 2 2 4 2" xfId="1310"/>
    <cellStyle name="20% - Accent6 2 2 4 2 2" xfId="3710"/>
    <cellStyle name="20% - Accent6 2 2 4 2 3" xfId="2510"/>
    <cellStyle name="20% - Accent6 2 2 4 3" xfId="3110"/>
    <cellStyle name="20% - Accent6 2 2 4 4" xfId="1910"/>
    <cellStyle name="20% - Accent6 2 2 5" xfId="830"/>
    <cellStyle name="20% - Accent6 2 2 5 2" xfId="3230"/>
    <cellStyle name="20% - Accent6 2 2 5 3" xfId="2030"/>
    <cellStyle name="20% - Accent6 2 2 6" xfId="2630"/>
    <cellStyle name="20% - Accent6 2 2 7" xfId="1430"/>
    <cellStyle name="20% - Accent6 2 3" xfId="255"/>
    <cellStyle name="20% - Accent6 2 3 2" xfId="381"/>
    <cellStyle name="20% - Accent6 2 3 2 2" xfId="622"/>
    <cellStyle name="20% - Accent6 2 3 2 2 2" xfId="1224"/>
    <cellStyle name="20% - Accent6 2 3 2 2 2 2" xfId="3624"/>
    <cellStyle name="20% - Accent6 2 3 2 2 2 3" xfId="2424"/>
    <cellStyle name="20% - Accent6 2 3 2 2 3" xfId="3024"/>
    <cellStyle name="20% - Accent6 2 3 2 2 4" xfId="1824"/>
    <cellStyle name="20% - Accent6 2 3 2 3" xfId="984"/>
    <cellStyle name="20% - Accent6 2 3 2 3 2" xfId="3384"/>
    <cellStyle name="20% - Accent6 2 3 2 3 3" xfId="2184"/>
    <cellStyle name="20% - Accent6 2 3 2 4" xfId="2784"/>
    <cellStyle name="20% - Accent6 2 3 2 5" xfId="1584"/>
    <cellStyle name="20% - Accent6 2 3 3" xfId="502"/>
    <cellStyle name="20% - Accent6 2 3 3 2" xfId="1104"/>
    <cellStyle name="20% - Accent6 2 3 3 2 2" xfId="3504"/>
    <cellStyle name="20% - Accent6 2 3 3 2 3" xfId="2304"/>
    <cellStyle name="20% - Accent6 2 3 3 3" xfId="2904"/>
    <cellStyle name="20% - Accent6 2 3 3 4" xfId="1704"/>
    <cellStyle name="20% - Accent6 2 3 4" xfId="744"/>
    <cellStyle name="20% - Accent6 2 3 4 2" xfId="1344"/>
    <cellStyle name="20% - Accent6 2 3 4 2 2" xfId="3744"/>
    <cellStyle name="20% - Accent6 2 3 4 2 3" xfId="2544"/>
    <cellStyle name="20% - Accent6 2 3 4 3" xfId="3144"/>
    <cellStyle name="20% - Accent6 2 3 4 4" xfId="1944"/>
    <cellStyle name="20% - Accent6 2 3 5" xfId="864"/>
    <cellStyle name="20% - Accent6 2 3 5 2" xfId="3264"/>
    <cellStyle name="20% - Accent6 2 3 5 3" xfId="2064"/>
    <cellStyle name="20% - Accent6 2 3 6" xfId="2664"/>
    <cellStyle name="20% - Accent6 2 3 7" xfId="1464"/>
    <cellStyle name="20% - Accent6 2 4" xfId="313"/>
    <cellStyle name="20% - Accent6 2 4 2" xfId="554"/>
    <cellStyle name="20% - Accent6 2 4 2 2" xfId="1156"/>
    <cellStyle name="20% - Accent6 2 4 2 2 2" xfId="3556"/>
    <cellStyle name="20% - Accent6 2 4 2 2 3" xfId="2356"/>
    <cellStyle name="20% - Accent6 2 4 2 3" xfId="2956"/>
    <cellStyle name="20% - Accent6 2 4 2 4" xfId="1756"/>
    <cellStyle name="20% - Accent6 2 4 3" xfId="916"/>
    <cellStyle name="20% - Accent6 2 4 3 2" xfId="3316"/>
    <cellStyle name="20% - Accent6 2 4 3 3" xfId="2116"/>
    <cellStyle name="20% - Accent6 2 4 4" xfId="2716"/>
    <cellStyle name="20% - Accent6 2 4 5" xfId="1516"/>
    <cellStyle name="20% - Accent6 2 5" xfId="434"/>
    <cellStyle name="20% - Accent6 2 5 2" xfId="1036"/>
    <cellStyle name="20% - Accent6 2 5 2 2" xfId="3436"/>
    <cellStyle name="20% - Accent6 2 5 2 3" xfId="2236"/>
    <cellStyle name="20% - Accent6 2 5 3" xfId="2836"/>
    <cellStyle name="20% - Accent6 2 5 4" xfId="1636"/>
    <cellStyle name="20% - Accent6 2 6" xfId="676"/>
    <cellStyle name="20% - Accent6 2 6 2" xfId="1276"/>
    <cellStyle name="20% - Accent6 2 6 2 2" xfId="3676"/>
    <cellStyle name="20% - Accent6 2 6 2 3" xfId="2476"/>
    <cellStyle name="20% - Accent6 2 6 3" xfId="3076"/>
    <cellStyle name="20% - Accent6 2 6 4" xfId="1876"/>
    <cellStyle name="20% - Accent6 2 7" xfId="796"/>
    <cellStyle name="20% - Accent6 2 7 2" xfId="3196"/>
    <cellStyle name="20% - Accent6 2 7 3" xfId="1996"/>
    <cellStyle name="20% - Accent6 2 8" xfId="2596"/>
    <cellStyle name="20% - Accent6 2 9" xfId="1396"/>
    <cellStyle name="20% - Accent6 3" xfId="181"/>
    <cellStyle name="20% - Accent6 3 2" xfId="330"/>
    <cellStyle name="20% - Accent6 3 2 2" xfId="571"/>
    <cellStyle name="20% - Accent6 3 2 2 2" xfId="1173"/>
    <cellStyle name="20% - Accent6 3 2 2 2 2" xfId="3573"/>
    <cellStyle name="20% - Accent6 3 2 2 2 3" xfId="2373"/>
    <cellStyle name="20% - Accent6 3 2 2 3" xfId="2973"/>
    <cellStyle name="20% - Accent6 3 2 2 4" xfId="1773"/>
    <cellStyle name="20% - Accent6 3 2 3" xfId="933"/>
    <cellStyle name="20% - Accent6 3 2 3 2" xfId="3333"/>
    <cellStyle name="20% - Accent6 3 2 3 3" xfId="2133"/>
    <cellStyle name="20% - Accent6 3 2 4" xfId="2733"/>
    <cellStyle name="20% - Accent6 3 2 5" xfId="1533"/>
    <cellStyle name="20% - Accent6 3 3" xfId="451"/>
    <cellStyle name="20% - Accent6 3 3 2" xfId="1053"/>
    <cellStyle name="20% - Accent6 3 3 2 2" xfId="3453"/>
    <cellStyle name="20% - Accent6 3 3 2 3" xfId="2253"/>
    <cellStyle name="20% - Accent6 3 3 3" xfId="2853"/>
    <cellStyle name="20% - Accent6 3 3 4" xfId="1653"/>
    <cellStyle name="20% - Accent6 3 4" xfId="693"/>
    <cellStyle name="20% - Accent6 3 4 2" xfId="1293"/>
    <cellStyle name="20% - Accent6 3 4 2 2" xfId="3693"/>
    <cellStyle name="20% - Accent6 3 4 2 3" xfId="2493"/>
    <cellStyle name="20% - Accent6 3 4 3" xfId="3093"/>
    <cellStyle name="20% - Accent6 3 4 4" xfId="1893"/>
    <cellStyle name="20% - Accent6 3 5" xfId="813"/>
    <cellStyle name="20% - Accent6 3 5 2" xfId="3213"/>
    <cellStyle name="20% - Accent6 3 5 3" xfId="2013"/>
    <cellStyle name="20% - Accent6 3 6" xfId="2613"/>
    <cellStyle name="20% - Accent6 3 7" xfId="1413"/>
    <cellStyle name="20% - Accent6 4" xfId="238"/>
    <cellStyle name="20% - Accent6 4 2" xfId="364"/>
    <cellStyle name="20% - Accent6 4 2 2" xfId="605"/>
    <cellStyle name="20% - Accent6 4 2 2 2" xfId="1207"/>
    <cellStyle name="20% - Accent6 4 2 2 2 2" xfId="3607"/>
    <cellStyle name="20% - Accent6 4 2 2 2 3" xfId="2407"/>
    <cellStyle name="20% - Accent6 4 2 2 3" xfId="3007"/>
    <cellStyle name="20% - Accent6 4 2 2 4" xfId="1807"/>
    <cellStyle name="20% - Accent6 4 2 3" xfId="967"/>
    <cellStyle name="20% - Accent6 4 2 3 2" xfId="3367"/>
    <cellStyle name="20% - Accent6 4 2 3 3" xfId="2167"/>
    <cellStyle name="20% - Accent6 4 2 4" xfId="2767"/>
    <cellStyle name="20% - Accent6 4 2 5" xfId="1567"/>
    <cellStyle name="20% - Accent6 4 3" xfId="485"/>
    <cellStyle name="20% - Accent6 4 3 2" xfId="1087"/>
    <cellStyle name="20% - Accent6 4 3 2 2" xfId="3487"/>
    <cellStyle name="20% - Accent6 4 3 2 3" xfId="2287"/>
    <cellStyle name="20% - Accent6 4 3 3" xfId="2887"/>
    <cellStyle name="20% - Accent6 4 3 4" xfId="1687"/>
    <cellStyle name="20% - Accent6 4 4" xfId="727"/>
    <cellStyle name="20% - Accent6 4 4 2" xfId="1327"/>
    <cellStyle name="20% - Accent6 4 4 2 2" xfId="3727"/>
    <cellStyle name="20% - Accent6 4 4 2 3" xfId="2527"/>
    <cellStyle name="20% - Accent6 4 4 3" xfId="3127"/>
    <cellStyle name="20% - Accent6 4 4 4" xfId="1927"/>
    <cellStyle name="20% - Accent6 4 5" xfId="847"/>
    <cellStyle name="20% - Accent6 4 5 2" xfId="3247"/>
    <cellStyle name="20% - Accent6 4 5 3" xfId="2047"/>
    <cellStyle name="20% - Accent6 4 6" xfId="2647"/>
    <cellStyle name="20% - Accent6 4 7" xfId="1447"/>
    <cellStyle name="20% - Accent6 5" xfId="281"/>
    <cellStyle name="20% - Accent6 5 2" xfId="401"/>
    <cellStyle name="20% - Accent6 5 2 2" xfId="644"/>
    <cellStyle name="20% - Accent6 5 2 2 2" xfId="1244"/>
    <cellStyle name="20% - Accent6 5 2 2 2 2" xfId="3644"/>
    <cellStyle name="20% - Accent6 5 2 2 2 3" xfId="2444"/>
    <cellStyle name="20% - Accent6 5 2 2 3" xfId="3044"/>
    <cellStyle name="20% - Accent6 5 2 2 4" xfId="1844"/>
    <cellStyle name="20% - Accent6 5 2 3" xfId="1004"/>
    <cellStyle name="20% - Accent6 5 2 3 2" xfId="3404"/>
    <cellStyle name="20% - Accent6 5 2 3 3" xfId="2204"/>
    <cellStyle name="20% - Accent6 5 2 4" xfId="2804"/>
    <cellStyle name="20% - Accent6 5 2 5" xfId="1604"/>
    <cellStyle name="20% - Accent6 5 3" xfId="522"/>
    <cellStyle name="20% - Accent6 5 3 2" xfId="1124"/>
    <cellStyle name="20% - Accent6 5 3 2 2" xfId="3524"/>
    <cellStyle name="20% - Accent6 5 3 2 3" xfId="2324"/>
    <cellStyle name="20% - Accent6 5 3 3" xfId="2924"/>
    <cellStyle name="20% - Accent6 5 3 4" xfId="1724"/>
    <cellStyle name="20% - Accent6 5 4" xfId="764"/>
    <cellStyle name="20% - Accent6 5 4 2" xfId="1364"/>
    <cellStyle name="20% - Accent6 5 4 2 2" xfId="3764"/>
    <cellStyle name="20% - Accent6 5 4 2 3" xfId="2564"/>
    <cellStyle name="20% - Accent6 5 4 3" xfId="3164"/>
    <cellStyle name="20% - Accent6 5 4 4" xfId="1964"/>
    <cellStyle name="20% - Accent6 5 5" xfId="884"/>
    <cellStyle name="20% - Accent6 5 5 2" xfId="3284"/>
    <cellStyle name="20% - Accent6 5 5 3" xfId="2084"/>
    <cellStyle name="20% - Accent6 5 6" xfId="2684"/>
    <cellStyle name="20% - Accent6 5 7" xfId="1484"/>
    <cellStyle name="20% - Accent6 6" xfId="296"/>
    <cellStyle name="20% - Accent6 6 2" xfId="537"/>
    <cellStyle name="20% - Accent6 6 2 2" xfId="1139"/>
    <cellStyle name="20% - Accent6 6 2 2 2" xfId="3539"/>
    <cellStyle name="20% - Accent6 6 2 2 3" xfId="2339"/>
    <cellStyle name="20% - Accent6 6 2 3" xfId="2939"/>
    <cellStyle name="20% - Accent6 6 2 4" xfId="1739"/>
    <cellStyle name="20% - Accent6 6 3" xfId="899"/>
    <cellStyle name="20% - Accent6 6 3 2" xfId="3299"/>
    <cellStyle name="20% - Accent6 6 3 3" xfId="2099"/>
    <cellStyle name="20% - Accent6 6 4" xfId="2699"/>
    <cellStyle name="20% - Accent6 6 5" xfId="1499"/>
    <cellStyle name="20% - Accent6 7" xfId="417"/>
    <cellStyle name="20% - Accent6 7 2" xfId="1019"/>
    <cellStyle name="20% - Accent6 7 2 2" xfId="3419"/>
    <cellStyle name="20% - Accent6 7 2 3" xfId="2219"/>
    <cellStyle name="20% - Accent6 7 3" xfId="2819"/>
    <cellStyle name="20% - Accent6 7 4" xfId="1619"/>
    <cellStyle name="20% - Accent6 8" xfId="659"/>
    <cellStyle name="20% - Accent6 8 2" xfId="1259"/>
    <cellStyle name="20% - Accent6 8 2 2" xfId="3659"/>
    <cellStyle name="20% - Accent6 8 2 3" xfId="2459"/>
    <cellStyle name="20% - Accent6 8 3" xfId="3059"/>
    <cellStyle name="20% - Accent6 8 4" xfId="1859"/>
    <cellStyle name="20% - Accent6 9" xfId="779"/>
    <cellStyle name="20% - Accent6 9 2" xfId="3179"/>
    <cellStyle name="20% - Accent6 9 3" xfId="1979"/>
    <cellStyle name="20% - Akzent1" xfId="1"/>
    <cellStyle name="20% - Akzent2" xfId="2"/>
    <cellStyle name="20% - Akzent3" xfId="3"/>
    <cellStyle name="20% - Akzent4" xfId="4"/>
    <cellStyle name="20% - Akzent5" xfId="5"/>
    <cellStyle name="20% - Akzent6" xfId="6"/>
    <cellStyle name="20% - Énfasis1" xfId="7"/>
    <cellStyle name="20% - Énfasis2" xfId="8"/>
    <cellStyle name="20% - Énfasis3" xfId="9"/>
    <cellStyle name="20% - Énfasis4" xfId="10"/>
    <cellStyle name="20% - Énfasis5" xfId="11"/>
    <cellStyle name="20% - Énfasis6" xfId="12"/>
    <cellStyle name="40% - Accent1" xfId="104" builtinId="31" customBuiltin="1"/>
    <cellStyle name="40% - Accent1 10" xfId="2570"/>
    <cellStyle name="40% - Accent1 11" xfId="1370"/>
    <cellStyle name="40% - Accent1 2" xfId="150"/>
    <cellStyle name="40% - Accent1 2 2" xfId="203"/>
    <cellStyle name="40% - Accent1 2 2 2" xfId="338"/>
    <cellStyle name="40% - Accent1 2 2 2 2" xfId="579"/>
    <cellStyle name="40% - Accent1 2 2 2 2 2" xfId="1181"/>
    <cellStyle name="40% - Accent1 2 2 2 2 2 2" xfId="3581"/>
    <cellStyle name="40% - Accent1 2 2 2 2 2 3" xfId="2381"/>
    <cellStyle name="40% - Accent1 2 2 2 2 3" xfId="2981"/>
    <cellStyle name="40% - Accent1 2 2 2 2 4" xfId="1781"/>
    <cellStyle name="40% - Accent1 2 2 2 3" xfId="941"/>
    <cellStyle name="40% - Accent1 2 2 2 3 2" xfId="3341"/>
    <cellStyle name="40% - Accent1 2 2 2 3 3" xfId="2141"/>
    <cellStyle name="40% - Accent1 2 2 2 4" xfId="2741"/>
    <cellStyle name="40% - Accent1 2 2 2 5" xfId="1541"/>
    <cellStyle name="40% - Accent1 2 2 3" xfId="459"/>
    <cellStyle name="40% - Accent1 2 2 3 2" xfId="1061"/>
    <cellStyle name="40% - Accent1 2 2 3 2 2" xfId="3461"/>
    <cellStyle name="40% - Accent1 2 2 3 2 3" xfId="2261"/>
    <cellStyle name="40% - Accent1 2 2 3 3" xfId="2861"/>
    <cellStyle name="40% - Accent1 2 2 3 4" xfId="1661"/>
    <cellStyle name="40% - Accent1 2 2 4" xfId="701"/>
    <cellStyle name="40% - Accent1 2 2 4 2" xfId="1301"/>
    <cellStyle name="40% - Accent1 2 2 4 2 2" xfId="3701"/>
    <cellStyle name="40% - Accent1 2 2 4 2 3" xfId="2501"/>
    <cellStyle name="40% - Accent1 2 2 4 3" xfId="3101"/>
    <cellStyle name="40% - Accent1 2 2 4 4" xfId="1901"/>
    <cellStyle name="40% - Accent1 2 2 5" xfId="821"/>
    <cellStyle name="40% - Accent1 2 2 5 2" xfId="3221"/>
    <cellStyle name="40% - Accent1 2 2 5 3" xfId="2021"/>
    <cellStyle name="40% - Accent1 2 2 6" xfId="2621"/>
    <cellStyle name="40% - Accent1 2 2 7" xfId="1421"/>
    <cellStyle name="40% - Accent1 2 3" xfId="246"/>
    <cellStyle name="40% - Accent1 2 3 2" xfId="372"/>
    <cellStyle name="40% - Accent1 2 3 2 2" xfId="613"/>
    <cellStyle name="40% - Accent1 2 3 2 2 2" xfId="1215"/>
    <cellStyle name="40% - Accent1 2 3 2 2 2 2" xfId="3615"/>
    <cellStyle name="40% - Accent1 2 3 2 2 2 3" xfId="2415"/>
    <cellStyle name="40% - Accent1 2 3 2 2 3" xfId="3015"/>
    <cellStyle name="40% - Accent1 2 3 2 2 4" xfId="1815"/>
    <cellStyle name="40% - Accent1 2 3 2 3" xfId="975"/>
    <cellStyle name="40% - Accent1 2 3 2 3 2" xfId="3375"/>
    <cellStyle name="40% - Accent1 2 3 2 3 3" xfId="2175"/>
    <cellStyle name="40% - Accent1 2 3 2 4" xfId="2775"/>
    <cellStyle name="40% - Accent1 2 3 2 5" xfId="1575"/>
    <cellStyle name="40% - Accent1 2 3 3" xfId="493"/>
    <cellStyle name="40% - Accent1 2 3 3 2" xfId="1095"/>
    <cellStyle name="40% - Accent1 2 3 3 2 2" xfId="3495"/>
    <cellStyle name="40% - Accent1 2 3 3 2 3" xfId="2295"/>
    <cellStyle name="40% - Accent1 2 3 3 3" xfId="2895"/>
    <cellStyle name="40% - Accent1 2 3 3 4" xfId="1695"/>
    <cellStyle name="40% - Accent1 2 3 4" xfId="735"/>
    <cellStyle name="40% - Accent1 2 3 4 2" xfId="1335"/>
    <cellStyle name="40% - Accent1 2 3 4 2 2" xfId="3735"/>
    <cellStyle name="40% - Accent1 2 3 4 2 3" xfId="2535"/>
    <cellStyle name="40% - Accent1 2 3 4 3" xfId="3135"/>
    <cellStyle name="40% - Accent1 2 3 4 4" xfId="1935"/>
    <cellStyle name="40% - Accent1 2 3 5" xfId="855"/>
    <cellStyle name="40% - Accent1 2 3 5 2" xfId="3255"/>
    <cellStyle name="40% - Accent1 2 3 5 3" xfId="2055"/>
    <cellStyle name="40% - Accent1 2 3 6" xfId="2655"/>
    <cellStyle name="40% - Accent1 2 3 7" xfId="1455"/>
    <cellStyle name="40% - Accent1 2 4" xfId="304"/>
    <cellStyle name="40% - Accent1 2 4 2" xfId="545"/>
    <cellStyle name="40% - Accent1 2 4 2 2" xfId="1147"/>
    <cellStyle name="40% - Accent1 2 4 2 2 2" xfId="3547"/>
    <cellStyle name="40% - Accent1 2 4 2 2 3" xfId="2347"/>
    <cellStyle name="40% - Accent1 2 4 2 3" xfId="2947"/>
    <cellStyle name="40% - Accent1 2 4 2 4" xfId="1747"/>
    <cellStyle name="40% - Accent1 2 4 3" xfId="907"/>
    <cellStyle name="40% - Accent1 2 4 3 2" xfId="3307"/>
    <cellStyle name="40% - Accent1 2 4 3 3" xfId="2107"/>
    <cellStyle name="40% - Accent1 2 4 4" xfId="2707"/>
    <cellStyle name="40% - Accent1 2 4 5" xfId="1507"/>
    <cellStyle name="40% - Accent1 2 5" xfId="425"/>
    <cellStyle name="40% - Accent1 2 5 2" xfId="1027"/>
    <cellStyle name="40% - Accent1 2 5 2 2" xfId="3427"/>
    <cellStyle name="40% - Accent1 2 5 2 3" xfId="2227"/>
    <cellStyle name="40% - Accent1 2 5 3" xfId="2827"/>
    <cellStyle name="40% - Accent1 2 5 4" xfId="1627"/>
    <cellStyle name="40% - Accent1 2 6" xfId="667"/>
    <cellStyle name="40% - Accent1 2 6 2" xfId="1267"/>
    <cellStyle name="40% - Accent1 2 6 2 2" xfId="3667"/>
    <cellStyle name="40% - Accent1 2 6 2 3" xfId="2467"/>
    <cellStyle name="40% - Accent1 2 6 3" xfId="3067"/>
    <cellStyle name="40% - Accent1 2 6 4" xfId="1867"/>
    <cellStyle name="40% - Accent1 2 7" xfId="787"/>
    <cellStyle name="40% - Accent1 2 7 2" xfId="3187"/>
    <cellStyle name="40% - Accent1 2 7 3" xfId="1987"/>
    <cellStyle name="40% - Accent1 2 8" xfId="2587"/>
    <cellStyle name="40% - Accent1 2 9" xfId="1387"/>
    <cellStyle name="40% - Accent1 3" xfId="172"/>
    <cellStyle name="40% - Accent1 3 2" xfId="321"/>
    <cellStyle name="40% - Accent1 3 2 2" xfId="562"/>
    <cellStyle name="40% - Accent1 3 2 2 2" xfId="1164"/>
    <cellStyle name="40% - Accent1 3 2 2 2 2" xfId="3564"/>
    <cellStyle name="40% - Accent1 3 2 2 2 3" xfId="2364"/>
    <cellStyle name="40% - Accent1 3 2 2 3" xfId="2964"/>
    <cellStyle name="40% - Accent1 3 2 2 4" xfId="1764"/>
    <cellStyle name="40% - Accent1 3 2 3" xfId="924"/>
    <cellStyle name="40% - Accent1 3 2 3 2" xfId="3324"/>
    <cellStyle name="40% - Accent1 3 2 3 3" xfId="2124"/>
    <cellStyle name="40% - Accent1 3 2 4" xfId="2724"/>
    <cellStyle name="40% - Accent1 3 2 5" xfId="1524"/>
    <cellStyle name="40% - Accent1 3 3" xfId="442"/>
    <cellStyle name="40% - Accent1 3 3 2" xfId="1044"/>
    <cellStyle name="40% - Accent1 3 3 2 2" xfId="3444"/>
    <cellStyle name="40% - Accent1 3 3 2 3" xfId="2244"/>
    <cellStyle name="40% - Accent1 3 3 3" xfId="2844"/>
    <cellStyle name="40% - Accent1 3 3 4" xfId="1644"/>
    <cellStyle name="40% - Accent1 3 4" xfId="684"/>
    <cellStyle name="40% - Accent1 3 4 2" xfId="1284"/>
    <cellStyle name="40% - Accent1 3 4 2 2" xfId="3684"/>
    <cellStyle name="40% - Accent1 3 4 2 3" xfId="2484"/>
    <cellStyle name="40% - Accent1 3 4 3" xfId="3084"/>
    <cellStyle name="40% - Accent1 3 4 4" xfId="1884"/>
    <cellStyle name="40% - Accent1 3 5" xfId="804"/>
    <cellStyle name="40% - Accent1 3 5 2" xfId="3204"/>
    <cellStyle name="40% - Accent1 3 5 3" xfId="2004"/>
    <cellStyle name="40% - Accent1 3 6" xfId="2604"/>
    <cellStyle name="40% - Accent1 3 7" xfId="1404"/>
    <cellStyle name="40% - Accent1 4" xfId="229"/>
    <cellStyle name="40% - Accent1 4 2" xfId="355"/>
    <cellStyle name="40% - Accent1 4 2 2" xfId="596"/>
    <cellStyle name="40% - Accent1 4 2 2 2" xfId="1198"/>
    <cellStyle name="40% - Accent1 4 2 2 2 2" xfId="3598"/>
    <cellStyle name="40% - Accent1 4 2 2 2 3" xfId="2398"/>
    <cellStyle name="40% - Accent1 4 2 2 3" xfId="2998"/>
    <cellStyle name="40% - Accent1 4 2 2 4" xfId="1798"/>
    <cellStyle name="40% - Accent1 4 2 3" xfId="958"/>
    <cellStyle name="40% - Accent1 4 2 3 2" xfId="3358"/>
    <cellStyle name="40% - Accent1 4 2 3 3" xfId="2158"/>
    <cellStyle name="40% - Accent1 4 2 4" xfId="2758"/>
    <cellStyle name="40% - Accent1 4 2 5" xfId="1558"/>
    <cellStyle name="40% - Accent1 4 3" xfId="476"/>
    <cellStyle name="40% - Accent1 4 3 2" xfId="1078"/>
    <cellStyle name="40% - Accent1 4 3 2 2" xfId="3478"/>
    <cellStyle name="40% - Accent1 4 3 2 3" xfId="2278"/>
    <cellStyle name="40% - Accent1 4 3 3" xfId="2878"/>
    <cellStyle name="40% - Accent1 4 3 4" xfId="1678"/>
    <cellStyle name="40% - Accent1 4 4" xfId="718"/>
    <cellStyle name="40% - Accent1 4 4 2" xfId="1318"/>
    <cellStyle name="40% - Accent1 4 4 2 2" xfId="3718"/>
    <cellStyle name="40% - Accent1 4 4 2 3" xfId="2518"/>
    <cellStyle name="40% - Accent1 4 4 3" xfId="3118"/>
    <cellStyle name="40% - Accent1 4 4 4" xfId="1918"/>
    <cellStyle name="40% - Accent1 4 5" xfId="838"/>
    <cellStyle name="40% - Accent1 4 5 2" xfId="3238"/>
    <cellStyle name="40% - Accent1 4 5 3" xfId="2038"/>
    <cellStyle name="40% - Accent1 4 6" xfId="2638"/>
    <cellStyle name="40% - Accent1 4 7" xfId="1438"/>
    <cellStyle name="40% - Accent1 5" xfId="272"/>
    <cellStyle name="40% - Accent1 5 2" xfId="392"/>
    <cellStyle name="40% - Accent1 5 2 2" xfId="635"/>
    <cellStyle name="40% - Accent1 5 2 2 2" xfId="1235"/>
    <cellStyle name="40% - Accent1 5 2 2 2 2" xfId="3635"/>
    <cellStyle name="40% - Accent1 5 2 2 2 3" xfId="2435"/>
    <cellStyle name="40% - Accent1 5 2 2 3" xfId="3035"/>
    <cellStyle name="40% - Accent1 5 2 2 4" xfId="1835"/>
    <cellStyle name="40% - Accent1 5 2 3" xfId="995"/>
    <cellStyle name="40% - Accent1 5 2 3 2" xfId="3395"/>
    <cellStyle name="40% - Accent1 5 2 3 3" xfId="2195"/>
    <cellStyle name="40% - Accent1 5 2 4" xfId="2795"/>
    <cellStyle name="40% - Accent1 5 2 5" xfId="1595"/>
    <cellStyle name="40% - Accent1 5 3" xfId="513"/>
    <cellStyle name="40% - Accent1 5 3 2" xfId="1115"/>
    <cellStyle name="40% - Accent1 5 3 2 2" xfId="3515"/>
    <cellStyle name="40% - Accent1 5 3 2 3" xfId="2315"/>
    <cellStyle name="40% - Accent1 5 3 3" xfId="2915"/>
    <cellStyle name="40% - Accent1 5 3 4" xfId="1715"/>
    <cellStyle name="40% - Accent1 5 4" xfId="755"/>
    <cellStyle name="40% - Accent1 5 4 2" xfId="1355"/>
    <cellStyle name="40% - Accent1 5 4 2 2" xfId="3755"/>
    <cellStyle name="40% - Accent1 5 4 2 3" xfId="2555"/>
    <cellStyle name="40% - Accent1 5 4 3" xfId="3155"/>
    <cellStyle name="40% - Accent1 5 4 4" xfId="1955"/>
    <cellStyle name="40% - Accent1 5 5" xfId="875"/>
    <cellStyle name="40% - Accent1 5 5 2" xfId="3275"/>
    <cellStyle name="40% - Accent1 5 5 3" xfId="2075"/>
    <cellStyle name="40% - Accent1 5 6" xfId="2675"/>
    <cellStyle name="40% - Accent1 5 7" xfId="1475"/>
    <cellStyle name="40% - Accent1 6" xfId="287"/>
    <cellStyle name="40% - Accent1 6 2" xfId="528"/>
    <cellStyle name="40% - Accent1 6 2 2" xfId="1130"/>
    <cellStyle name="40% - Accent1 6 2 2 2" xfId="3530"/>
    <cellStyle name="40% - Accent1 6 2 2 3" xfId="2330"/>
    <cellStyle name="40% - Accent1 6 2 3" xfId="2930"/>
    <cellStyle name="40% - Accent1 6 2 4" xfId="1730"/>
    <cellStyle name="40% - Accent1 6 3" xfId="890"/>
    <cellStyle name="40% - Accent1 6 3 2" xfId="3290"/>
    <cellStyle name="40% - Accent1 6 3 3" xfId="2090"/>
    <cellStyle name="40% - Accent1 6 4" xfId="2690"/>
    <cellStyle name="40% - Accent1 6 5" xfId="1490"/>
    <cellStyle name="40% - Accent1 7" xfId="408"/>
    <cellStyle name="40% - Accent1 7 2" xfId="1010"/>
    <cellStyle name="40% - Accent1 7 2 2" xfId="3410"/>
    <cellStyle name="40% - Accent1 7 2 3" xfId="2210"/>
    <cellStyle name="40% - Accent1 7 3" xfId="2810"/>
    <cellStyle name="40% - Accent1 7 4" xfId="1610"/>
    <cellStyle name="40% - Accent1 8" xfId="650"/>
    <cellStyle name="40% - Accent1 8 2" xfId="1250"/>
    <cellStyle name="40% - Accent1 8 2 2" xfId="3650"/>
    <cellStyle name="40% - Accent1 8 2 3" xfId="2450"/>
    <cellStyle name="40% - Accent1 8 3" xfId="3050"/>
    <cellStyle name="40% - Accent1 8 4" xfId="1850"/>
    <cellStyle name="40% - Accent1 9" xfId="770"/>
    <cellStyle name="40% - Accent1 9 2" xfId="3170"/>
    <cellStyle name="40% - Accent1 9 3" xfId="1970"/>
    <cellStyle name="40% - Accent2" xfId="108" builtinId="35" customBuiltin="1"/>
    <cellStyle name="40% - Accent2 10" xfId="2572"/>
    <cellStyle name="40% - Accent2 11" xfId="1372"/>
    <cellStyle name="40% - Accent2 2" xfId="152"/>
    <cellStyle name="40% - Accent2 2 2" xfId="205"/>
    <cellStyle name="40% - Accent2 2 2 2" xfId="340"/>
    <cellStyle name="40% - Accent2 2 2 2 2" xfId="581"/>
    <cellStyle name="40% - Accent2 2 2 2 2 2" xfId="1183"/>
    <cellStyle name="40% - Accent2 2 2 2 2 2 2" xfId="3583"/>
    <cellStyle name="40% - Accent2 2 2 2 2 2 3" xfId="2383"/>
    <cellStyle name="40% - Accent2 2 2 2 2 3" xfId="2983"/>
    <cellStyle name="40% - Accent2 2 2 2 2 4" xfId="1783"/>
    <cellStyle name="40% - Accent2 2 2 2 3" xfId="943"/>
    <cellStyle name="40% - Accent2 2 2 2 3 2" xfId="3343"/>
    <cellStyle name="40% - Accent2 2 2 2 3 3" xfId="2143"/>
    <cellStyle name="40% - Accent2 2 2 2 4" xfId="2743"/>
    <cellStyle name="40% - Accent2 2 2 2 5" xfId="1543"/>
    <cellStyle name="40% - Accent2 2 2 3" xfId="461"/>
    <cellStyle name="40% - Accent2 2 2 3 2" xfId="1063"/>
    <cellStyle name="40% - Accent2 2 2 3 2 2" xfId="3463"/>
    <cellStyle name="40% - Accent2 2 2 3 2 3" xfId="2263"/>
    <cellStyle name="40% - Accent2 2 2 3 3" xfId="2863"/>
    <cellStyle name="40% - Accent2 2 2 3 4" xfId="1663"/>
    <cellStyle name="40% - Accent2 2 2 4" xfId="703"/>
    <cellStyle name="40% - Accent2 2 2 4 2" xfId="1303"/>
    <cellStyle name="40% - Accent2 2 2 4 2 2" xfId="3703"/>
    <cellStyle name="40% - Accent2 2 2 4 2 3" xfId="2503"/>
    <cellStyle name="40% - Accent2 2 2 4 3" xfId="3103"/>
    <cellStyle name="40% - Accent2 2 2 4 4" xfId="1903"/>
    <cellStyle name="40% - Accent2 2 2 5" xfId="823"/>
    <cellStyle name="40% - Accent2 2 2 5 2" xfId="3223"/>
    <cellStyle name="40% - Accent2 2 2 5 3" xfId="2023"/>
    <cellStyle name="40% - Accent2 2 2 6" xfId="2623"/>
    <cellStyle name="40% - Accent2 2 2 7" xfId="1423"/>
    <cellStyle name="40% - Accent2 2 3" xfId="248"/>
    <cellStyle name="40% - Accent2 2 3 2" xfId="374"/>
    <cellStyle name="40% - Accent2 2 3 2 2" xfId="615"/>
    <cellStyle name="40% - Accent2 2 3 2 2 2" xfId="1217"/>
    <cellStyle name="40% - Accent2 2 3 2 2 2 2" xfId="3617"/>
    <cellStyle name="40% - Accent2 2 3 2 2 2 3" xfId="2417"/>
    <cellStyle name="40% - Accent2 2 3 2 2 3" xfId="3017"/>
    <cellStyle name="40% - Accent2 2 3 2 2 4" xfId="1817"/>
    <cellStyle name="40% - Accent2 2 3 2 3" xfId="977"/>
    <cellStyle name="40% - Accent2 2 3 2 3 2" xfId="3377"/>
    <cellStyle name="40% - Accent2 2 3 2 3 3" xfId="2177"/>
    <cellStyle name="40% - Accent2 2 3 2 4" xfId="2777"/>
    <cellStyle name="40% - Accent2 2 3 2 5" xfId="1577"/>
    <cellStyle name="40% - Accent2 2 3 3" xfId="495"/>
    <cellStyle name="40% - Accent2 2 3 3 2" xfId="1097"/>
    <cellStyle name="40% - Accent2 2 3 3 2 2" xfId="3497"/>
    <cellStyle name="40% - Accent2 2 3 3 2 3" xfId="2297"/>
    <cellStyle name="40% - Accent2 2 3 3 3" xfId="2897"/>
    <cellStyle name="40% - Accent2 2 3 3 4" xfId="1697"/>
    <cellStyle name="40% - Accent2 2 3 4" xfId="737"/>
    <cellStyle name="40% - Accent2 2 3 4 2" xfId="1337"/>
    <cellStyle name="40% - Accent2 2 3 4 2 2" xfId="3737"/>
    <cellStyle name="40% - Accent2 2 3 4 2 3" xfId="2537"/>
    <cellStyle name="40% - Accent2 2 3 4 3" xfId="3137"/>
    <cellStyle name="40% - Accent2 2 3 4 4" xfId="1937"/>
    <cellStyle name="40% - Accent2 2 3 5" xfId="857"/>
    <cellStyle name="40% - Accent2 2 3 5 2" xfId="3257"/>
    <cellStyle name="40% - Accent2 2 3 5 3" xfId="2057"/>
    <cellStyle name="40% - Accent2 2 3 6" xfId="2657"/>
    <cellStyle name="40% - Accent2 2 3 7" xfId="1457"/>
    <cellStyle name="40% - Accent2 2 4" xfId="306"/>
    <cellStyle name="40% - Accent2 2 4 2" xfId="547"/>
    <cellStyle name="40% - Accent2 2 4 2 2" xfId="1149"/>
    <cellStyle name="40% - Accent2 2 4 2 2 2" xfId="3549"/>
    <cellStyle name="40% - Accent2 2 4 2 2 3" xfId="2349"/>
    <cellStyle name="40% - Accent2 2 4 2 3" xfId="2949"/>
    <cellStyle name="40% - Accent2 2 4 2 4" xfId="1749"/>
    <cellStyle name="40% - Accent2 2 4 3" xfId="909"/>
    <cellStyle name="40% - Accent2 2 4 3 2" xfId="3309"/>
    <cellStyle name="40% - Accent2 2 4 3 3" xfId="2109"/>
    <cellStyle name="40% - Accent2 2 4 4" xfId="2709"/>
    <cellStyle name="40% - Accent2 2 4 5" xfId="1509"/>
    <cellStyle name="40% - Accent2 2 5" xfId="427"/>
    <cellStyle name="40% - Accent2 2 5 2" xfId="1029"/>
    <cellStyle name="40% - Accent2 2 5 2 2" xfId="3429"/>
    <cellStyle name="40% - Accent2 2 5 2 3" xfId="2229"/>
    <cellStyle name="40% - Accent2 2 5 3" xfId="2829"/>
    <cellStyle name="40% - Accent2 2 5 4" xfId="1629"/>
    <cellStyle name="40% - Accent2 2 6" xfId="669"/>
    <cellStyle name="40% - Accent2 2 6 2" xfId="1269"/>
    <cellStyle name="40% - Accent2 2 6 2 2" xfId="3669"/>
    <cellStyle name="40% - Accent2 2 6 2 3" xfId="2469"/>
    <cellStyle name="40% - Accent2 2 6 3" xfId="3069"/>
    <cellStyle name="40% - Accent2 2 6 4" xfId="1869"/>
    <cellStyle name="40% - Accent2 2 7" xfId="789"/>
    <cellStyle name="40% - Accent2 2 7 2" xfId="3189"/>
    <cellStyle name="40% - Accent2 2 7 3" xfId="1989"/>
    <cellStyle name="40% - Accent2 2 8" xfId="2589"/>
    <cellStyle name="40% - Accent2 2 9" xfId="1389"/>
    <cellStyle name="40% - Accent2 3" xfId="174"/>
    <cellStyle name="40% - Accent2 3 2" xfId="323"/>
    <cellStyle name="40% - Accent2 3 2 2" xfId="564"/>
    <cellStyle name="40% - Accent2 3 2 2 2" xfId="1166"/>
    <cellStyle name="40% - Accent2 3 2 2 2 2" xfId="3566"/>
    <cellStyle name="40% - Accent2 3 2 2 2 3" xfId="2366"/>
    <cellStyle name="40% - Accent2 3 2 2 3" xfId="2966"/>
    <cellStyle name="40% - Accent2 3 2 2 4" xfId="1766"/>
    <cellStyle name="40% - Accent2 3 2 3" xfId="926"/>
    <cellStyle name="40% - Accent2 3 2 3 2" xfId="3326"/>
    <cellStyle name="40% - Accent2 3 2 3 3" xfId="2126"/>
    <cellStyle name="40% - Accent2 3 2 4" xfId="2726"/>
    <cellStyle name="40% - Accent2 3 2 5" xfId="1526"/>
    <cellStyle name="40% - Accent2 3 3" xfId="444"/>
    <cellStyle name="40% - Accent2 3 3 2" xfId="1046"/>
    <cellStyle name="40% - Accent2 3 3 2 2" xfId="3446"/>
    <cellStyle name="40% - Accent2 3 3 2 3" xfId="2246"/>
    <cellStyle name="40% - Accent2 3 3 3" xfId="2846"/>
    <cellStyle name="40% - Accent2 3 3 4" xfId="1646"/>
    <cellStyle name="40% - Accent2 3 4" xfId="686"/>
    <cellStyle name="40% - Accent2 3 4 2" xfId="1286"/>
    <cellStyle name="40% - Accent2 3 4 2 2" xfId="3686"/>
    <cellStyle name="40% - Accent2 3 4 2 3" xfId="2486"/>
    <cellStyle name="40% - Accent2 3 4 3" xfId="3086"/>
    <cellStyle name="40% - Accent2 3 4 4" xfId="1886"/>
    <cellStyle name="40% - Accent2 3 5" xfId="806"/>
    <cellStyle name="40% - Accent2 3 5 2" xfId="3206"/>
    <cellStyle name="40% - Accent2 3 5 3" xfId="2006"/>
    <cellStyle name="40% - Accent2 3 6" xfId="2606"/>
    <cellStyle name="40% - Accent2 3 7" xfId="1406"/>
    <cellStyle name="40% - Accent2 4" xfId="231"/>
    <cellStyle name="40% - Accent2 4 2" xfId="357"/>
    <cellStyle name="40% - Accent2 4 2 2" xfId="598"/>
    <cellStyle name="40% - Accent2 4 2 2 2" xfId="1200"/>
    <cellStyle name="40% - Accent2 4 2 2 2 2" xfId="3600"/>
    <cellStyle name="40% - Accent2 4 2 2 2 3" xfId="2400"/>
    <cellStyle name="40% - Accent2 4 2 2 3" xfId="3000"/>
    <cellStyle name="40% - Accent2 4 2 2 4" xfId="1800"/>
    <cellStyle name="40% - Accent2 4 2 3" xfId="960"/>
    <cellStyle name="40% - Accent2 4 2 3 2" xfId="3360"/>
    <cellStyle name="40% - Accent2 4 2 3 3" xfId="2160"/>
    <cellStyle name="40% - Accent2 4 2 4" xfId="2760"/>
    <cellStyle name="40% - Accent2 4 2 5" xfId="1560"/>
    <cellStyle name="40% - Accent2 4 3" xfId="478"/>
    <cellStyle name="40% - Accent2 4 3 2" xfId="1080"/>
    <cellStyle name="40% - Accent2 4 3 2 2" xfId="3480"/>
    <cellStyle name="40% - Accent2 4 3 2 3" xfId="2280"/>
    <cellStyle name="40% - Accent2 4 3 3" xfId="2880"/>
    <cellStyle name="40% - Accent2 4 3 4" xfId="1680"/>
    <cellStyle name="40% - Accent2 4 4" xfId="720"/>
    <cellStyle name="40% - Accent2 4 4 2" xfId="1320"/>
    <cellStyle name="40% - Accent2 4 4 2 2" xfId="3720"/>
    <cellStyle name="40% - Accent2 4 4 2 3" xfId="2520"/>
    <cellStyle name="40% - Accent2 4 4 3" xfId="3120"/>
    <cellStyle name="40% - Accent2 4 4 4" xfId="1920"/>
    <cellStyle name="40% - Accent2 4 5" xfId="840"/>
    <cellStyle name="40% - Accent2 4 5 2" xfId="3240"/>
    <cellStyle name="40% - Accent2 4 5 3" xfId="2040"/>
    <cellStyle name="40% - Accent2 4 6" xfId="2640"/>
    <cellStyle name="40% - Accent2 4 7" xfId="1440"/>
    <cellStyle name="40% - Accent2 5" xfId="274"/>
    <cellStyle name="40% - Accent2 5 2" xfId="394"/>
    <cellStyle name="40% - Accent2 5 2 2" xfId="637"/>
    <cellStyle name="40% - Accent2 5 2 2 2" xfId="1237"/>
    <cellStyle name="40% - Accent2 5 2 2 2 2" xfId="3637"/>
    <cellStyle name="40% - Accent2 5 2 2 2 3" xfId="2437"/>
    <cellStyle name="40% - Accent2 5 2 2 3" xfId="3037"/>
    <cellStyle name="40% - Accent2 5 2 2 4" xfId="1837"/>
    <cellStyle name="40% - Accent2 5 2 3" xfId="997"/>
    <cellStyle name="40% - Accent2 5 2 3 2" xfId="3397"/>
    <cellStyle name="40% - Accent2 5 2 3 3" xfId="2197"/>
    <cellStyle name="40% - Accent2 5 2 4" xfId="2797"/>
    <cellStyle name="40% - Accent2 5 2 5" xfId="1597"/>
    <cellStyle name="40% - Accent2 5 3" xfId="515"/>
    <cellStyle name="40% - Accent2 5 3 2" xfId="1117"/>
    <cellStyle name="40% - Accent2 5 3 2 2" xfId="3517"/>
    <cellStyle name="40% - Accent2 5 3 2 3" xfId="2317"/>
    <cellStyle name="40% - Accent2 5 3 3" xfId="2917"/>
    <cellStyle name="40% - Accent2 5 3 4" xfId="1717"/>
    <cellStyle name="40% - Accent2 5 4" xfId="757"/>
    <cellStyle name="40% - Accent2 5 4 2" xfId="1357"/>
    <cellStyle name="40% - Accent2 5 4 2 2" xfId="3757"/>
    <cellStyle name="40% - Accent2 5 4 2 3" xfId="2557"/>
    <cellStyle name="40% - Accent2 5 4 3" xfId="3157"/>
    <cellStyle name="40% - Accent2 5 4 4" xfId="1957"/>
    <cellStyle name="40% - Accent2 5 5" xfId="877"/>
    <cellStyle name="40% - Accent2 5 5 2" xfId="3277"/>
    <cellStyle name="40% - Accent2 5 5 3" xfId="2077"/>
    <cellStyle name="40% - Accent2 5 6" xfId="2677"/>
    <cellStyle name="40% - Accent2 5 7" xfId="1477"/>
    <cellStyle name="40% - Accent2 6" xfId="289"/>
    <cellStyle name="40% - Accent2 6 2" xfId="530"/>
    <cellStyle name="40% - Accent2 6 2 2" xfId="1132"/>
    <cellStyle name="40% - Accent2 6 2 2 2" xfId="3532"/>
    <cellStyle name="40% - Accent2 6 2 2 3" xfId="2332"/>
    <cellStyle name="40% - Accent2 6 2 3" xfId="2932"/>
    <cellStyle name="40% - Accent2 6 2 4" xfId="1732"/>
    <cellStyle name="40% - Accent2 6 3" xfId="892"/>
    <cellStyle name="40% - Accent2 6 3 2" xfId="3292"/>
    <cellStyle name="40% - Accent2 6 3 3" xfId="2092"/>
    <cellStyle name="40% - Accent2 6 4" xfId="2692"/>
    <cellStyle name="40% - Accent2 6 5" xfId="1492"/>
    <cellStyle name="40% - Accent2 7" xfId="410"/>
    <cellStyle name="40% - Accent2 7 2" xfId="1012"/>
    <cellStyle name="40% - Accent2 7 2 2" xfId="3412"/>
    <cellStyle name="40% - Accent2 7 2 3" xfId="2212"/>
    <cellStyle name="40% - Accent2 7 3" xfId="2812"/>
    <cellStyle name="40% - Accent2 7 4" xfId="1612"/>
    <cellStyle name="40% - Accent2 8" xfId="652"/>
    <cellStyle name="40% - Accent2 8 2" xfId="1252"/>
    <cellStyle name="40% - Accent2 8 2 2" xfId="3652"/>
    <cellStyle name="40% - Accent2 8 2 3" xfId="2452"/>
    <cellStyle name="40% - Accent2 8 3" xfId="3052"/>
    <cellStyle name="40% - Accent2 8 4" xfId="1852"/>
    <cellStyle name="40% - Accent2 9" xfId="772"/>
    <cellStyle name="40% - Accent2 9 2" xfId="3172"/>
    <cellStyle name="40% - Accent2 9 3" xfId="1972"/>
    <cellStyle name="40% - Accent3" xfId="112" builtinId="39" customBuiltin="1"/>
    <cellStyle name="40% - Accent3 10" xfId="2574"/>
    <cellStyle name="40% - Accent3 11" xfId="1374"/>
    <cellStyle name="40% - Accent3 2" xfId="154"/>
    <cellStyle name="40% - Accent3 2 2" xfId="207"/>
    <cellStyle name="40% - Accent3 2 2 2" xfId="342"/>
    <cellStyle name="40% - Accent3 2 2 2 2" xfId="583"/>
    <cellStyle name="40% - Accent3 2 2 2 2 2" xfId="1185"/>
    <cellStyle name="40% - Accent3 2 2 2 2 2 2" xfId="3585"/>
    <cellStyle name="40% - Accent3 2 2 2 2 2 3" xfId="2385"/>
    <cellStyle name="40% - Accent3 2 2 2 2 3" xfId="2985"/>
    <cellStyle name="40% - Accent3 2 2 2 2 4" xfId="1785"/>
    <cellStyle name="40% - Accent3 2 2 2 3" xfId="945"/>
    <cellStyle name="40% - Accent3 2 2 2 3 2" xfId="3345"/>
    <cellStyle name="40% - Accent3 2 2 2 3 3" xfId="2145"/>
    <cellStyle name="40% - Accent3 2 2 2 4" xfId="2745"/>
    <cellStyle name="40% - Accent3 2 2 2 5" xfId="1545"/>
    <cellStyle name="40% - Accent3 2 2 3" xfId="463"/>
    <cellStyle name="40% - Accent3 2 2 3 2" xfId="1065"/>
    <cellStyle name="40% - Accent3 2 2 3 2 2" xfId="3465"/>
    <cellStyle name="40% - Accent3 2 2 3 2 3" xfId="2265"/>
    <cellStyle name="40% - Accent3 2 2 3 3" xfId="2865"/>
    <cellStyle name="40% - Accent3 2 2 3 4" xfId="1665"/>
    <cellStyle name="40% - Accent3 2 2 4" xfId="705"/>
    <cellStyle name="40% - Accent3 2 2 4 2" xfId="1305"/>
    <cellStyle name="40% - Accent3 2 2 4 2 2" xfId="3705"/>
    <cellStyle name="40% - Accent3 2 2 4 2 3" xfId="2505"/>
    <cellStyle name="40% - Accent3 2 2 4 3" xfId="3105"/>
    <cellStyle name="40% - Accent3 2 2 4 4" xfId="1905"/>
    <cellStyle name="40% - Accent3 2 2 5" xfId="825"/>
    <cellStyle name="40% - Accent3 2 2 5 2" xfId="3225"/>
    <cellStyle name="40% - Accent3 2 2 5 3" xfId="2025"/>
    <cellStyle name="40% - Accent3 2 2 6" xfId="2625"/>
    <cellStyle name="40% - Accent3 2 2 7" xfId="1425"/>
    <cellStyle name="40% - Accent3 2 3" xfId="250"/>
    <cellStyle name="40% - Accent3 2 3 2" xfId="376"/>
    <cellStyle name="40% - Accent3 2 3 2 2" xfId="617"/>
    <cellStyle name="40% - Accent3 2 3 2 2 2" xfId="1219"/>
    <cellStyle name="40% - Accent3 2 3 2 2 2 2" xfId="3619"/>
    <cellStyle name="40% - Accent3 2 3 2 2 2 3" xfId="2419"/>
    <cellStyle name="40% - Accent3 2 3 2 2 3" xfId="3019"/>
    <cellStyle name="40% - Accent3 2 3 2 2 4" xfId="1819"/>
    <cellStyle name="40% - Accent3 2 3 2 3" xfId="979"/>
    <cellStyle name="40% - Accent3 2 3 2 3 2" xfId="3379"/>
    <cellStyle name="40% - Accent3 2 3 2 3 3" xfId="2179"/>
    <cellStyle name="40% - Accent3 2 3 2 4" xfId="2779"/>
    <cellStyle name="40% - Accent3 2 3 2 5" xfId="1579"/>
    <cellStyle name="40% - Accent3 2 3 3" xfId="497"/>
    <cellStyle name="40% - Accent3 2 3 3 2" xfId="1099"/>
    <cellStyle name="40% - Accent3 2 3 3 2 2" xfId="3499"/>
    <cellStyle name="40% - Accent3 2 3 3 2 3" xfId="2299"/>
    <cellStyle name="40% - Accent3 2 3 3 3" xfId="2899"/>
    <cellStyle name="40% - Accent3 2 3 3 4" xfId="1699"/>
    <cellStyle name="40% - Accent3 2 3 4" xfId="739"/>
    <cellStyle name="40% - Accent3 2 3 4 2" xfId="1339"/>
    <cellStyle name="40% - Accent3 2 3 4 2 2" xfId="3739"/>
    <cellStyle name="40% - Accent3 2 3 4 2 3" xfId="2539"/>
    <cellStyle name="40% - Accent3 2 3 4 3" xfId="3139"/>
    <cellStyle name="40% - Accent3 2 3 4 4" xfId="1939"/>
    <cellStyle name="40% - Accent3 2 3 5" xfId="859"/>
    <cellStyle name="40% - Accent3 2 3 5 2" xfId="3259"/>
    <cellStyle name="40% - Accent3 2 3 5 3" xfId="2059"/>
    <cellStyle name="40% - Accent3 2 3 6" xfId="2659"/>
    <cellStyle name="40% - Accent3 2 3 7" xfId="1459"/>
    <cellStyle name="40% - Accent3 2 4" xfId="308"/>
    <cellStyle name="40% - Accent3 2 4 2" xfId="549"/>
    <cellStyle name="40% - Accent3 2 4 2 2" xfId="1151"/>
    <cellStyle name="40% - Accent3 2 4 2 2 2" xfId="3551"/>
    <cellStyle name="40% - Accent3 2 4 2 2 3" xfId="2351"/>
    <cellStyle name="40% - Accent3 2 4 2 3" xfId="2951"/>
    <cellStyle name="40% - Accent3 2 4 2 4" xfId="1751"/>
    <cellStyle name="40% - Accent3 2 4 3" xfId="911"/>
    <cellStyle name="40% - Accent3 2 4 3 2" xfId="3311"/>
    <cellStyle name="40% - Accent3 2 4 3 3" xfId="2111"/>
    <cellStyle name="40% - Accent3 2 4 4" xfId="2711"/>
    <cellStyle name="40% - Accent3 2 4 5" xfId="1511"/>
    <cellStyle name="40% - Accent3 2 5" xfId="429"/>
    <cellStyle name="40% - Accent3 2 5 2" xfId="1031"/>
    <cellStyle name="40% - Accent3 2 5 2 2" xfId="3431"/>
    <cellStyle name="40% - Accent3 2 5 2 3" xfId="2231"/>
    <cellStyle name="40% - Accent3 2 5 3" xfId="2831"/>
    <cellStyle name="40% - Accent3 2 5 4" xfId="1631"/>
    <cellStyle name="40% - Accent3 2 6" xfId="671"/>
    <cellStyle name="40% - Accent3 2 6 2" xfId="1271"/>
    <cellStyle name="40% - Accent3 2 6 2 2" xfId="3671"/>
    <cellStyle name="40% - Accent3 2 6 2 3" xfId="2471"/>
    <cellStyle name="40% - Accent3 2 6 3" xfId="3071"/>
    <cellStyle name="40% - Accent3 2 6 4" xfId="1871"/>
    <cellStyle name="40% - Accent3 2 7" xfId="791"/>
    <cellStyle name="40% - Accent3 2 7 2" xfId="3191"/>
    <cellStyle name="40% - Accent3 2 7 3" xfId="1991"/>
    <cellStyle name="40% - Accent3 2 8" xfId="2591"/>
    <cellStyle name="40% - Accent3 2 9" xfId="1391"/>
    <cellStyle name="40% - Accent3 3" xfId="176"/>
    <cellStyle name="40% - Accent3 3 2" xfId="325"/>
    <cellStyle name="40% - Accent3 3 2 2" xfId="566"/>
    <cellStyle name="40% - Accent3 3 2 2 2" xfId="1168"/>
    <cellStyle name="40% - Accent3 3 2 2 2 2" xfId="3568"/>
    <cellStyle name="40% - Accent3 3 2 2 2 3" xfId="2368"/>
    <cellStyle name="40% - Accent3 3 2 2 3" xfId="2968"/>
    <cellStyle name="40% - Accent3 3 2 2 4" xfId="1768"/>
    <cellStyle name="40% - Accent3 3 2 3" xfId="928"/>
    <cellStyle name="40% - Accent3 3 2 3 2" xfId="3328"/>
    <cellStyle name="40% - Accent3 3 2 3 3" xfId="2128"/>
    <cellStyle name="40% - Accent3 3 2 4" xfId="2728"/>
    <cellStyle name="40% - Accent3 3 2 5" xfId="1528"/>
    <cellStyle name="40% - Accent3 3 3" xfId="446"/>
    <cellStyle name="40% - Accent3 3 3 2" xfId="1048"/>
    <cellStyle name="40% - Accent3 3 3 2 2" xfId="3448"/>
    <cellStyle name="40% - Accent3 3 3 2 3" xfId="2248"/>
    <cellStyle name="40% - Accent3 3 3 3" xfId="2848"/>
    <cellStyle name="40% - Accent3 3 3 4" xfId="1648"/>
    <cellStyle name="40% - Accent3 3 4" xfId="688"/>
    <cellStyle name="40% - Accent3 3 4 2" xfId="1288"/>
    <cellStyle name="40% - Accent3 3 4 2 2" xfId="3688"/>
    <cellStyle name="40% - Accent3 3 4 2 3" xfId="2488"/>
    <cellStyle name="40% - Accent3 3 4 3" xfId="3088"/>
    <cellStyle name="40% - Accent3 3 4 4" xfId="1888"/>
    <cellStyle name="40% - Accent3 3 5" xfId="808"/>
    <cellStyle name="40% - Accent3 3 5 2" xfId="3208"/>
    <cellStyle name="40% - Accent3 3 5 3" xfId="2008"/>
    <cellStyle name="40% - Accent3 3 6" xfId="2608"/>
    <cellStyle name="40% - Accent3 3 7" xfId="1408"/>
    <cellStyle name="40% - Accent3 4" xfId="233"/>
    <cellStyle name="40% - Accent3 4 2" xfId="359"/>
    <cellStyle name="40% - Accent3 4 2 2" xfId="600"/>
    <cellStyle name="40% - Accent3 4 2 2 2" xfId="1202"/>
    <cellStyle name="40% - Accent3 4 2 2 2 2" xfId="3602"/>
    <cellStyle name="40% - Accent3 4 2 2 2 3" xfId="2402"/>
    <cellStyle name="40% - Accent3 4 2 2 3" xfId="3002"/>
    <cellStyle name="40% - Accent3 4 2 2 4" xfId="1802"/>
    <cellStyle name="40% - Accent3 4 2 3" xfId="962"/>
    <cellStyle name="40% - Accent3 4 2 3 2" xfId="3362"/>
    <cellStyle name="40% - Accent3 4 2 3 3" xfId="2162"/>
    <cellStyle name="40% - Accent3 4 2 4" xfId="2762"/>
    <cellStyle name="40% - Accent3 4 2 5" xfId="1562"/>
    <cellStyle name="40% - Accent3 4 3" xfId="480"/>
    <cellStyle name="40% - Accent3 4 3 2" xfId="1082"/>
    <cellStyle name="40% - Accent3 4 3 2 2" xfId="3482"/>
    <cellStyle name="40% - Accent3 4 3 2 3" xfId="2282"/>
    <cellStyle name="40% - Accent3 4 3 3" xfId="2882"/>
    <cellStyle name="40% - Accent3 4 3 4" xfId="1682"/>
    <cellStyle name="40% - Accent3 4 4" xfId="722"/>
    <cellStyle name="40% - Accent3 4 4 2" xfId="1322"/>
    <cellStyle name="40% - Accent3 4 4 2 2" xfId="3722"/>
    <cellStyle name="40% - Accent3 4 4 2 3" xfId="2522"/>
    <cellStyle name="40% - Accent3 4 4 3" xfId="3122"/>
    <cellStyle name="40% - Accent3 4 4 4" xfId="1922"/>
    <cellStyle name="40% - Accent3 4 5" xfId="842"/>
    <cellStyle name="40% - Accent3 4 5 2" xfId="3242"/>
    <cellStyle name="40% - Accent3 4 5 3" xfId="2042"/>
    <cellStyle name="40% - Accent3 4 6" xfId="2642"/>
    <cellStyle name="40% - Accent3 4 7" xfId="1442"/>
    <cellStyle name="40% - Accent3 5" xfId="276"/>
    <cellStyle name="40% - Accent3 5 2" xfId="396"/>
    <cellStyle name="40% - Accent3 5 2 2" xfId="639"/>
    <cellStyle name="40% - Accent3 5 2 2 2" xfId="1239"/>
    <cellStyle name="40% - Accent3 5 2 2 2 2" xfId="3639"/>
    <cellStyle name="40% - Accent3 5 2 2 2 3" xfId="2439"/>
    <cellStyle name="40% - Accent3 5 2 2 3" xfId="3039"/>
    <cellStyle name="40% - Accent3 5 2 2 4" xfId="1839"/>
    <cellStyle name="40% - Accent3 5 2 3" xfId="999"/>
    <cellStyle name="40% - Accent3 5 2 3 2" xfId="3399"/>
    <cellStyle name="40% - Accent3 5 2 3 3" xfId="2199"/>
    <cellStyle name="40% - Accent3 5 2 4" xfId="2799"/>
    <cellStyle name="40% - Accent3 5 2 5" xfId="1599"/>
    <cellStyle name="40% - Accent3 5 3" xfId="517"/>
    <cellStyle name="40% - Accent3 5 3 2" xfId="1119"/>
    <cellStyle name="40% - Accent3 5 3 2 2" xfId="3519"/>
    <cellStyle name="40% - Accent3 5 3 2 3" xfId="2319"/>
    <cellStyle name="40% - Accent3 5 3 3" xfId="2919"/>
    <cellStyle name="40% - Accent3 5 3 4" xfId="1719"/>
    <cellStyle name="40% - Accent3 5 4" xfId="759"/>
    <cellStyle name="40% - Accent3 5 4 2" xfId="1359"/>
    <cellStyle name="40% - Accent3 5 4 2 2" xfId="3759"/>
    <cellStyle name="40% - Accent3 5 4 2 3" xfId="2559"/>
    <cellStyle name="40% - Accent3 5 4 3" xfId="3159"/>
    <cellStyle name="40% - Accent3 5 4 4" xfId="1959"/>
    <cellStyle name="40% - Accent3 5 5" xfId="879"/>
    <cellStyle name="40% - Accent3 5 5 2" xfId="3279"/>
    <cellStyle name="40% - Accent3 5 5 3" xfId="2079"/>
    <cellStyle name="40% - Accent3 5 6" xfId="2679"/>
    <cellStyle name="40% - Accent3 5 7" xfId="1479"/>
    <cellStyle name="40% - Accent3 6" xfId="291"/>
    <cellStyle name="40% - Accent3 6 2" xfId="532"/>
    <cellStyle name="40% - Accent3 6 2 2" xfId="1134"/>
    <cellStyle name="40% - Accent3 6 2 2 2" xfId="3534"/>
    <cellStyle name="40% - Accent3 6 2 2 3" xfId="2334"/>
    <cellStyle name="40% - Accent3 6 2 3" xfId="2934"/>
    <cellStyle name="40% - Accent3 6 2 4" xfId="1734"/>
    <cellStyle name="40% - Accent3 6 3" xfId="894"/>
    <cellStyle name="40% - Accent3 6 3 2" xfId="3294"/>
    <cellStyle name="40% - Accent3 6 3 3" xfId="2094"/>
    <cellStyle name="40% - Accent3 6 4" xfId="2694"/>
    <cellStyle name="40% - Accent3 6 5" xfId="1494"/>
    <cellStyle name="40% - Accent3 7" xfId="412"/>
    <cellStyle name="40% - Accent3 7 2" xfId="1014"/>
    <cellStyle name="40% - Accent3 7 2 2" xfId="3414"/>
    <cellStyle name="40% - Accent3 7 2 3" xfId="2214"/>
    <cellStyle name="40% - Accent3 7 3" xfId="2814"/>
    <cellStyle name="40% - Accent3 7 4" xfId="1614"/>
    <cellStyle name="40% - Accent3 8" xfId="654"/>
    <cellStyle name="40% - Accent3 8 2" xfId="1254"/>
    <cellStyle name="40% - Accent3 8 2 2" xfId="3654"/>
    <cellStyle name="40% - Accent3 8 2 3" xfId="2454"/>
    <cellStyle name="40% - Accent3 8 3" xfId="3054"/>
    <cellStyle name="40% - Accent3 8 4" xfId="1854"/>
    <cellStyle name="40% - Accent3 9" xfId="774"/>
    <cellStyle name="40% - Accent3 9 2" xfId="3174"/>
    <cellStyle name="40% - Accent3 9 3" xfId="1974"/>
    <cellStyle name="40% - Accent4" xfId="116" builtinId="43" customBuiltin="1"/>
    <cellStyle name="40% - Accent4 10" xfId="2576"/>
    <cellStyle name="40% - Accent4 11" xfId="1376"/>
    <cellStyle name="40% - Accent4 2" xfId="156"/>
    <cellStyle name="40% - Accent4 2 2" xfId="209"/>
    <cellStyle name="40% - Accent4 2 2 2" xfId="344"/>
    <cellStyle name="40% - Accent4 2 2 2 2" xfId="585"/>
    <cellStyle name="40% - Accent4 2 2 2 2 2" xfId="1187"/>
    <cellStyle name="40% - Accent4 2 2 2 2 2 2" xfId="3587"/>
    <cellStyle name="40% - Accent4 2 2 2 2 2 3" xfId="2387"/>
    <cellStyle name="40% - Accent4 2 2 2 2 3" xfId="2987"/>
    <cellStyle name="40% - Accent4 2 2 2 2 4" xfId="1787"/>
    <cellStyle name="40% - Accent4 2 2 2 3" xfId="947"/>
    <cellStyle name="40% - Accent4 2 2 2 3 2" xfId="3347"/>
    <cellStyle name="40% - Accent4 2 2 2 3 3" xfId="2147"/>
    <cellStyle name="40% - Accent4 2 2 2 4" xfId="2747"/>
    <cellStyle name="40% - Accent4 2 2 2 5" xfId="1547"/>
    <cellStyle name="40% - Accent4 2 2 3" xfId="465"/>
    <cellStyle name="40% - Accent4 2 2 3 2" xfId="1067"/>
    <cellStyle name="40% - Accent4 2 2 3 2 2" xfId="3467"/>
    <cellStyle name="40% - Accent4 2 2 3 2 3" xfId="2267"/>
    <cellStyle name="40% - Accent4 2 2 3 3" xfId="2867"/>
    <cellStyle name="40% - Accent4 2 2 3 4" xfId="1667"/>
    <cellStyle name="40% - Accent4 2 2 4" xfId="707"/>
    <cellStyle name="40% - Accent4 2 2 4 2" xfId="1307"/>
    <cellStyle name="40% - Accent4 2 2 4 2 2" xfId="3707"/>
    <cellStyle name="40% - Accent4 2 2 4 2 3" xfId="2507"/>
    <cellStyle name="40% - Accent4 2 2 4 3" xfId="3107"/>
    <cellStyle name="40% - Accent4 2 2 4 4" xfId="1907"/>
    <cellStyle name="40% - Accent4 2 2 5" xfId="827"/>
    <cellStyle name="40% - Accent4 2 2 5 2" xfId="3227"/>
    <cellStyle name="40% - Accent4 2 2 5 3" xfId="2027"/>
    <cellStyle name="40% - Accent4 2 2 6" xfId="2627"/>
    <cellStyle name="40% - Accent4 2 2 7" xfId="1427"/>
    <cellStyle name="40% - Accent4 2 3" xfId="252"/>
    <cellStyle name="40% - Accent4 2 3 2" xfId="378"/>
    <cellStyle name="40% - Accent4 2 3 2 2" xfId="619"/>
    <cellStyle name="40% - Accent4 2 3 2 2 2" xfId="1221"/>
    <cellStyle name="40% - Accent4 2 3 2 2 2 2" xfId="3621"/>
    <cellStyle name="40% - Accent4 2 3 2 2 2 3" xfId="2421"/>
    <cellStyle name="40% - Accent4 2 3 2 2 3" xfId="3021"/>
    <cellStyle name="40% - Accent4 2 3 2 2 4" xfId="1821"/>
    <cellStyle name="40% - Accent4 2 3 2 3" xfId="981"/>
    <cellStyle name="40% - Accent4 2 3 2 3 2" xfId="3381"/>
    <cellStyle name="40% - Accent4 2 3 2 3 3" xfId="2181"/>
    <cellStyle name="40% - Accent4 2 3 2 4" xfId="2781"/>
    <cellStyle name="40% - Accent4 2 3 2 5" xfId="1581"/>
    <cellStyle name="40% - Accent4 2 3 3" xfId="499"/>
    <cellStyle name="40% - Accent4 2 3 3 2" xfId="1101"/>
    <cellStyle name="40% - Accent4 2 3 3 2 2" xfId="3501"/>
    <cellStyle name="40% - Accent4 2 3 3 2 3" xfId="2301"/>
    <cellStyle name="40% - Accent4 2 3 3 3" xfId="2901"/>
    <cellStyle name="40% - Accent4 2 3 3 4" xfId="1701"/>
    <cellStyle name="40% - Accent4 2 3 4" xfId="741"/>
    <cellStyle name="40% - Accent4 2 3 4 2" xfId="1341"/>
    <cellStyle name="40% - Accent4 2 3 4 2 2" xfId="3741"/>
    <cellStyle name="40% - Accent4 2 3 4 2 3" xfId="2541"/>
    <cellStyle name="40% - Accent4 2 3 4 3" xfId="3141"/>
    <cellStyle name="40% - Accent4 2 3 4 4" xfId="1941"/>
    <cellStyle name="40% - Accent4 2 3 5" xfId="861"/>
    <cellStyle name="40% - Accent4 2 3 5 2" xfId="3261"/>
    <cellStyle name="40% - Accent4 2 3 5 3" xfId="2061"/>
    <cellStyle name="40% - Accent4 2 3 6" xfId="2661"/>
    <cellStyle name="40% - Accent4 2 3 7" xfId="1461"/>
    <cellStyle name="40% - Accent4 2 4" xfId="310"/>
    <cellStyle name="40% - Accent4 2 4 2" xfId="551"/>
    <cellStyle name="40% - Accent4 2 4 2 2" xfId="1153"/>
    <cellStyle name="40% - Accent4 2 4 2 2 2" xfId="3553"/>
    <cellStyle name="40% - Accent4 2 4 2 2 3" xfId="2353"/>
    <cellStyle name="40% - Accent4 2 4 2 3" xfId="2953"/>
    <cellStyle name="40% - Accent4 2 4 2 4" xfId="1753"/>
    <cellStyle name="40% - Accent4 2 4 3" xfId="913"/>
    <cellStyle name="40% - Accent4 2 4 3 2" xfId="3313"/>
    <cellStyle name="40% - Accent4 2 4 3 3" xfId="2113"/>
    <cellStyle name="40% - Accent4 2 4 4" xfId="2713"/>
    <cellStyle name="40% - Accent4 2 4 5" xfId="1513"/>
    <cellStyle name="40% - Accent4 2 5" xfId="431"/>
    <cellStyle name="40% - Accent4 2 5 2" xfId="1033"/>
    <cellStyle name="40% - Accent4 2 5 2 2" xfId="3433"/>
    <cellStyle name="40% - Accent4 2 5 2 3" xfId="2233"/>
    <cellStyle name="40% - Accent4 2 5 3" xfId="2833"/>
    <cellStyle name="40% - Accent4 2 5 4" xfId="1633"/>
    <cellStyle name="40% - Accent4 2 6" xfId="673"/>
    <cellStyle name="40% - Accent4 2 6 2" xfId="1273"/>
    <cellStyle name="40% - Accent4 2 6 2 2" xfId="3673"/>
    <cellStyle name="40% - Accent4 2 6 2 3" xfId="2473"/>
    <cellStyle name="40% - Accent4 2 6 3" xfId="3073"/>
    <cellStyle name="40% - Accent4 2 6 4" xfId="1873"/>
    <cellStyle name="40% - Accent4 2 7" xfId="793"/>
    <cellStyle name="40% - Accent4 2 7 2" xfId="3193"/>
    <cellStyle name="40% - Accent4 2 7 3" xfId="1993"/>
    <cellStyle name="40% - Accent4 2 8" xfId="2593"/>
    <cellStyle name="40% - Accent4 2 9" xfId="1393"/>
    <cellStyle name="40% - Accent4 3" xfId="178"/>
    <cellStyle name="40% - Accent4 3 2" xfId="327"/>
    <cellStyle name="40% - Accent4 3 2 2" xfId="568"/>
    <cellStyle name="40% - Accent4 3 2 2 2" xfId="1170"/>
    <cellStyle name="40% - Accent4 3 2 2 2 2" xfId="3570"/>
    <cellStyle name="40% - Accent4 3 2 2 2 3" xfId="2370"/>
    <cellStyle name="40% - Accent4 3 2 2 3" xfId="2970"/>
    <cellStyle name="40% - Accent4 3 2 2 4" xfId="1770"/>
    <cellStyle name="40% - Accent4 3 2 3" xfId="930"/>
    <cellStyle name="40% - Accent4 3 2 3 2" xfId="3330"/>
    <cellStyle name="40% - Accent4 3 2 3 3" xfId="2130"/>
    <cellStyle name="40% - Accent4 3 2 4" xfId="2730"/>
    <cellStyle name="40% - Accent4 3 2 5" xfId="1530"/>
    <cellStyle name="40% - Accent4 3 3" xfId="448"/>
    <cellStyle name="40% - Accent4 3 3 2" xfId="1050"/>
    <cellStyle name="40% - Accent4 3 3 2 2" xfId="3450"/>
    <cellStyle name="40% - Accent4 3 3 2 3" xfId="2250"/>
    <cellStyle name="40% - Accent4 3 3 3" xfId="2850"/>
    <cellStyle name="40% - Accent4 3 3 4" xfId="1650"/>
    <cellStyle name="40% - Accent4 3 4" xfId="690"/>
    <cellStyle name="40% - Accent4 3 4 2" xfId="1290"/>
    <cellStyle name="40% - Accent4 3 4 2 2" xfId="3690"/>
    <cellStyle name="40% - Accent4 3 4 2 3" xfId="2490"/>
    <cellStyle name="40% - Accent4 3 4 3" xfId="3090"/>
    <cellStyle name="40% - Accent4 3 4 4" xfId="1890"/>
    <cellStyle name="40% - Accent4 3 5" xfId="810"/>
    <cellStyle name="40% - Accent4 3 5 2" xfId="3210"/>
    <cellStyle name="40% - Accent4 3 5 3" xfId="2010"/>
    <cellStyle name="40% - Accent4 3 6" xfId="2610"/>
    <cellStyle name="40% - Accent4 3 7" xfId="1410"/>
    <cellStyle name="40% - Accent4 4" xfId="235"/>
    <cellStyle name="40% - Accent4 4 2" xfId="361"/>
    <cellStyle name="40% - Accent4 4 2 2" xfId="602"/>
    <cellStyle name="40% - Accent4 4 2 2 2" xfId="1204"/>
    <cellStyle name="40% - Accent4 4 2 2 2 2" xfId="3604"/>
    <cellStyle name="40% - Accent4 4 2 2 2 3" xfId="2404"/>
    <cellStyle name="40% - Accent4 4 2 2 3" xfId="3004"/>
    <cellStyle name="40% - Accent4 4 2 2 4" xfId="1804"/>
    <cellStyle name="40% - Accent4 4 2 3" xfId="964"/>
    <cellStyle name="40% - Accent4 4 2 3 2" xfId="3364"/>
    <cellStyle name="40% - Accent4 4 2 3 3" xfId="2164"/>
    <cellStyle name="40% - Accent4 4 2 4" xfId="2764"/>
    <cellStyle name="40% - Accent4 4 2 5" xfId="1564"/>
    <cellStyle name="40% - Accent4 4 3" xfId="482"/>
    <cellStyle name="40% - Accent4 4 3 2" xfId="1084"/>
    <cellStyle name="40% - Accent4 4 3 2 2" xfId="3484"/>
    <cellStyle name="40% - Accent4 4 3 2 3" xfId="2284"/>
    <cellStyle name="40% - Accent4 4 3 3" xfId="2884"/>
    <cellStyle name="40% - Accent4 4 3 4" xfId="1684"/>
    <cellStyle name="40% - Accent4 4 4" xfId="724"/>
    <cellStyle name="40% - Accent4 4 4 2" xfId="1324"/>
    <cellStyle name="40% - Accent4 4 4 2 2" xfId="3724"/>
    <cellStyle name="40% - Accent4 4 4 2 3" xfId="2524"/>
    <cellStyle name="40% - Accent4 4 4 3" xfId="3124"/>
    <cellStyle name="40% - Accent4 4 4 4" xfId="1924"/>
    <cellStyle name="40% - Accent4 4 5" xfId="844"/>
    <cellStyle name="40% - Accent4 4 5 2" xfId="3244"/>
    <cellStyle name="40% - Accent4 4 5 3" xfId="2044"/>
    <cellStyle name="40% - Accent4 4 6" xfId="2644"/>
    <cellStyle name="40% - Accent4 4 7" xfId="1444"/>
    <cellStyle name="40% - Accent4 5" xfId="278"/>
    <cellStyle name="40% - Accent4 5 2" xfId="398"/>
    <cellStyle name="40% - Accent4 5 2 2" xfId="641"/>
    <cellStyle name="40% - Accent4 5 2 2 2" xfId="1241"/>
    <cellStyle name="40% - Accent4 5 2 2 2 2" xfId="3641"/>
    <cellStyle name="40% - Accent4 5 2 2 2 3" xfId="2441"/>
    <cellStyle name="40% - Accent4 5 2 2 3" xfId="3041"/>
    <cellStyle name="40% - Accent4 5 2 2 4" xfId="1841"/>
    <cellStyle name="40% - Accent4 5 2 3" xfId="1001"/>
    <cellStyle name="40% - Accent4 5 2 3 2" xfId="3401"/>
    <cellStyle name="40% - Accent4 5 2 3 3" xfId="2201"/>
    <cellStyle name="40% - Accent4 5 2 4" xfId="2801"/>
    <cellStyle name="40% - Accent4 5 2 5" xfId="1601"/>
    <cellStyle name="40% - Accent4 5 3" xfId="519"/>
    <cellStyle name="40% - Accent4 5 3 2" xfId="1121"/>
    <cellStyle name="40% - Accent4 5 3 2 2" xfId="3521"/>
    <cellStyle name="40% - Accent4 5 3 2 3" xfId="2321"/>
    <cellStyle name="40% - Accent4 5 3 3" xfId="2921"/>
    <cellStyle name="40% - Accent4 5 3 4" xfId="1721"/>
    <cellStyle name="40% - Accent4 5 4" xfId="761"/>
    <cellStyle name="40% - Accent4 5 4 2" xfId="1361"/>
    <cellStyle name="40% - Accent4 5 4 2 2" xfId="3761"/>
    <cellStyle name="40% - Accent4 5 4 2 3" xfId="2561"/>
    <cellStyle name="40% - Accent4 5 4 3" xfId="3161"/>
    <cellStyle name="40% - Accent4 5 4 4" xfId="1961"/>
    <cellStyle name="40% - Accent4 5 5" xfId="881"/>
    <cellStyle name="40% - Accent4 5 5 2" xfId="3281"/>
    <cellStyle name="40% - Accent4 5 5 3" xfId="2081"/>
    <cellStyle name="40% - Accent4 5 6" xfId="2681"/>
    <cellStyle name="40% - Accent4 5 7" xfId="1481"/>
    <cellStyle name="40% - Accent4 6" xfId="293"/>
    <cellStyle name="40% - Accent4 6 2" xfId="534"/>
    <cellStyle name="40% - Accent4 6 2 2" xfId="1136"/>
    <cellStyle name="40% - Accent4 6 2 2 2" xfId="3536"/>
    <cellStyle name="40% - Accent4 6 2 2 3" xfId="2336"/>
    <cellStyle name="40% - Accent4 6 2 3" xfId="2936"/>
    <cellStyle name="40% - Accent4 6 2 4" xfId="1736"/>
    <cellStyle name="40% - Accent4 6 3" xfId="896"/>
    <cellStyle name="40% - Accent4 6 3 2" xfId="3296"/>
    <cellStyle name="40% - Accent4 6 3 3" xfId="2096"/>
    <cellStyle name="40% - Accent4 6 4" xfId="2696"/>
    <cellStyle name="40% - Accent4 6 5" xfId="1496"/>
    <cellStyle name="40% - Accent4 7" xfId="414"/>
    <cellStyle name="40% - Accent4 7 2" xfId="1016"/>
    <cellStyle name="40% - Accent4 7 2 2" xfId="3416"/>
    <cellStyle name="40% - Accent4 7 2 3" xfId="2216"/>
    <cellStyle name="40% - Accent4 7 3" xfId="2816"/>
    <cellStyle name="40% - Accent4 7 4" xfId="1616"/>
    <cellStyle name="40% - Accent4 8" xfId="656"/>
    <cellStyle name="40% - Accent4 8 2" xfId="1256"/>
    <cellStyle name="40% - Accent4 8 2 2" xfId="3656"/>
    <cellStyle name="40% - Accent4 8 2 3" xfId="2456"/>
    <cellStyle name="40% - Accent4 8 3" xfId="3056"/>
    <cellStyle name="40% - Accent4 8 4" xfId="1856"/>
    <cellStyle name="40% - Accent4 9" xfId="776"/>
    <cellStyle name="40% - Accent4 9 2" xfId="3176"/>
    <cellStyle name="40% - Accent4 9 3" xfId="1976"/>
    <cellStyle name="40% - Accent5" xfId="120" builtinId="47" customBuiltin="1"/>
    <cellStyle name="40% - Accent5 10" xfId="2578"/>
    <cellStyle name="40% - Accent5 11" xfId="1378"/>
    <cellStyle name="40% - Accent5 2" xfId="158"/>
    <cellStyle name="40% - Accent5 2 2" xfId="211"/>
    <cellStyle name="40% - Accent5 2 2 2" xfId="346"/>
    <cellStyle name="40% - Accent5 2 2 2 2" xfId="587"/>
    <cellStyle name="40% - Accent5 2 2 2 2 2" xfId="1189"/>
    <cellStyle name="40% - Accent5 2 2 2 2 2 2" xfId="3589"/>
    <cellStyle name="40% - Accent5 2 2 2 2 2 3" xfId="2389"/>
    <cellStyle name="40% - Accent5 2 2 2 2 3" xfId="2989"/>
    <cellStyle name="40% - Accent5 2 2 2 2 4" xfId="1789"/>
    <cellStyle name="40% - Accent5 2 2 2 3" xfId="949"/>
    <cellStyle name="40% - Accent5 2 2 2 3 2" xfId="3349"/>
    <cellStyle name="40% - Accent5 2 2 2 3 3" xfId="2149"/>
    <cellStyle name="40% - Accent5 2 2 2 4" xfId="2749"/>
    <cellStyle name="40% - Accent5 2 2 2 5" xfId="1549"/>
    <cellStyle name="40% - Accent5 2 2 3" xfId="467"/>
    <cellStyle name="40% - Accent5 2 2 3 2" xfId="1069"/>
    <cellStyle name="40% - Accent5 2 2 3 2 2" xfId="3469"/>
    <cellStyle name="40% - Accent5 2 2 3 2 3" xfId="2269"/>
    <cellStyle name="40% - Accent5 2 2 3 3" xfId="2869"/>
    <cellStyle name="40% - Accent5 2 2 3 4" xfId="1669"/>
    <cellStyle name="40% - Accent5 2 2 4" xfId="709"/>
    <cellStyle name="40% - Accent5 2 2 4 2" xfId="1309"/>
    <cellStyle name="40% - Accent5 2 2 4 2 2" xfId="3709"/>
    <cellStyle name="40% - Accent5 2 2 4 2 3" xfId="2509"/>
    <cellStyle name="40% - Accent5 2 2 4 3" xfId="3109"/>
    <cellStyle name="40% - Accent5 2 2 4 4" xfId="1909"/>
    <cellStyle name="40% - Accent5 2 2 5" xfId="829"/>
    <cellStyle name="40% - Accent5 2 2 5 2" xfId="3229"/>
    <cellStyle name="40% - Accent5 2 2 5 3" xfId="2029"/>
    <cellStyle name="40% - Accent5 2 2 6" xfId="2629"/>
    <cellStyle name="40% - Accent5 2 2 7" xfId="1429"/>
    <cellStyle name="40% - Accent5 2 3" xfId="254"/>
    <cellStyle name="40% - Accent5 2 3 2" xfId="380"/>
    <cellStyle name="40% - Accent5 2 3 2 2" xfId="621"/>
    <cellStyle name="40% - Accent5 2 3 2 2 2" xfId="1223"/>
    <cellStyle name="40% - Accent5 2 3 2 2 2 2" xfId="3623"/>
    <cellStyle name="40% - Accent5 2 3 2 2 2 3" xfId="2423"/>
    <cellStyle name="40% - Accent5 2 3 2 2 3" xfId="3023"/>
    <cellStyle name="40% - Accent5 2 3 2 2 4" xfId="1823"/>
    <cellStyle name="40% - Accent5 2 3 2 3" xfId="983"/>
    <cellStyle name="40% - Accent5 2 3 2 3 2" xfId="3383"/>
    <cellStyle name="40% - Accent5 2 3 2 3 3" xfId="2183"/>
    <cellStyle name="40% - Accent5 2 3 2 4" xfId="2783"/>
    <cellStyle name="40% - Accent5 2 3 2 5" xfId="1583"/>
    <cellStyle name="40% - Accent5 2 3 3" xfId="501"/>
    <cellStyle name="40% - Accent5 2 3 3 2" xfId="1103"/>
    <cellStyle name="40% - Accent5 2 3 3 2 2" xfId="3503"/>
    <cellStyle name="40% - Accent5 2 3 3 2 3" xfId="2303"/>
    <cellStyle name="40% - Accent5 2 3 3 3" xfId="2903"/>
    <cellStyle name="40% - Accent5 2 3 3 4" xfId="1703"/>
    <cellStyle name="40% - Accent5 2 3 4" xfId="743"/>
    <cellStyle name="40% - Accent5 2 3 4 2" xfId="1343"/>
    <cellStyle name="40% - Accent5 2 3 4 2 2" xfId="3743"/>
    <cellStyle name="40% - Accent5 2 3 4 2 3" xfId="2543"/>
    <cellStyle name="40% - Accent5 2 3 4 3" xfId="3143"/>
    <cellStyle name="40% - Accent5 2 3 4 4" xfId="1943"/>
    <cellStyle name="40% - Accent5 2 3 5" xfId="863"/>
    <cellStyle name="40% - Accent5 2 3 5 2" xfId="3263"/>
    <cellStyle name="40% - Accent5 2 3 5 3" xfId="2063"/>
    <cellStyle name="40% - Accent5 2 3 6" xfId="2663"/>
    <cellStyle name="40% - Accent5 2 3 7" xfId="1463"/>
    <cellStyle name="40% - Accent5 2 4" xfId="312"/>
    <cellStyle name="40% - Accent5 2 4 2" xfId="553"/>
    <cellStyle name="40% - Accent5 2 4 2 2" xfId="1155"/>
    <cellStyle name="40% - Accent5 2 4 2 2 2" xfId="3555"/>
    <cellStyle name="40% - Accent5 2 4 2 2 3" xfId="2355"/>
    <cellStyle name="40% - Accent5 2 4 2 3" xfId="2955"/>
    <cellStyle name="40% - Accent5 2 4 2 4" xfId="1755"/>
    <cellStyle name="40% - Accent5 2 4 3" xfId="915"/>
    <cellStyle name="40% - Accent5 2 4 3 2" xfId="3315"/>
    <cellStyle name="40% - Accent5 2 4 3 3" xfId="2115"/>
    <cellStyle name="40% - Accent5 2 4 4" xfId="2715"/>
    <cellStyle name="40% - Accent5 2 4 5" xfId="1515"/>
    <cellStyle name="40% - Accent5 2 5" xfId="433"/>
    <cellStyle name="40% - Accent5 2 5 2" xfId="1035"/>
    <cellStyle name="40% - Accent5 2 5 2 2" xfId="3435"/>
    <cellStyle name="40% - Accent5 2 5 2 3" xfId="2235"/>
    <cellStyle name="40% - Accent5 2 5 3" xfId="2835"/>
    <cellStyle name="40% - Accent5 2 5 4" xfId="1635"/>
    <cellStyle name="40% - Accent5 2 6" xfId="675"/>
    <cellStyle name="40% - Accent5 2 6 2" xfId="1275"/>
    <cellStyle name="40% - Accent5 2 6 2 2" xfId="3675"/>
    <cellStyle name="40% - Accent5 2 6 2 3" xfId="2475"/>
    <cellStyle name="40% - Accent5 2 6 3" xfId="3075"/>
    <cellStyle name="40% - Accent5 2 6 4" xfId="1875"/>
    <cellStyle name="40% - Accent5 2 7" xfId="795"/>
    <cellStyle name="40% - Accent5 2 7 2" xfId="3195"/>
    <cellStyle name="40% - Accent5 2 7 3" xfId="1995"/>
    <cellStyle name="40% - Accent5 2 8" xfId="2595"/>
    <cellStyle name="40% - Accent5 2 9" xfId="1395"/>
    <cellStyle name="40% - Accent5 3" xfId="180"/>
    <cellStyle name="40% - Accent5 3 2" xfId="329"/>
    <cellStyle name="40% - Accent5 3 2 2" xfId="570"/>
    <cellStyle name="40% - Accent5 3 2 2 2" xfId="1172"/>
    <cellStyle name="40% - Accent5 3 2 2 2 2" xfId="3572"/>
    <cellStyle name="40% - Accent5 3 2 2 2 3" xfId="2372"/>
    <cellStyle name="40% - Accent5 3 2 2 3" xfId="2972"/>
    <cellStyle name="40% - Accent5 3 2 2 4" xfId="1772"/>
    <cellStyle name="40% - Accent5 3 2 3" xfId="932"/>
    <cellStyle name="40% - Accent5 3 2 3 2" xfId="3332"/>
    <cellStyle name="40% - Accent5 3 2 3 3" xfId="2132"/>
    <cellStyle name="40% - Accent5 3 2 4" xfId="2732"/>
    <cellStyle name="40% - Accent5 3 2 5" xfId="1532"/>
    <cellStyle name="40% - Accent5 3 3" xfId="450"/>
    <cellStyle name="40% - Accent5 3 3 2" xfId="1052"/>
    <cellStyle name="40% - Accent5 3 3 2 2" xfId="3452"/>
    <cellStyle name="40% - Accent5 3 3 2 3" xfId="2252"/>
    <cellStyle name="40% - Accent5 3 3 3" xfId="2852"/>
    <cellStyle name="40% - Accent5 3 3 4" xfId="1652"/>
    <cellStyle name="40% - Accent5 3 4" xfId="692"/>
    <cellStyle name="40% - Accent5 3 4 2" xfId="1292"/>
    <cellStyle name="40% - Accent5 3 4 2 2" xfId="3692"/>
    <cellStyle name="40% - Accent5 3 4 2 3" xfId="2492"/>
    <cellStyle name="40% - Accent5 3 4 3" xfId="3092"/>
    <cellStyle name="40% - Accent5 3 4 4" xfId="1892"/>
    <cellStyle name="40% - Accent5 3 5" xfId="812"/>
    <cellStyle name="40% - Accent5 3 5 2" xfId="3212"/>
    <cellStyle name="40% - Accent5 3 5 3" xfId="2012"/>
    <cellStyle name="40% - Accent5 3 6" xfId="2612"/>
    <cellStyle name="40% - Accent5 3 7" xfId="1412"/>
    <cellStyle name="40% - Accent5 4" xfId="237"/>
    <cellStyle name="40% - Accent5 4 2" xfId="363"/>
    <cellStyle name="40% - Accent5 4 2 2" xfId="604"/>
    <cellStyle name="40% - Accent5 4 2 2 2" xfId="1206"/>
    <cellStyle name="40% - Accent5 4 2 2 2 2" xfId="3606"/>
    <cellStyle name="40% - Accent5 4 2 2 2 3" xfId="2406"/>
    <cellStyle name="40% - Accent5 4 2 2 3" xfId="3006"/>
    <cellStyle name="40% - Accent5 4 2 2 4" xfId="1806"/>
    <cellStyle name="40% - Accent5 4 2 3" xfId="966"/>
    <cellStyle name="40% - Accent5 4 2 3 2" xfId="3366"/>
    <cellStyle name="40% - Accent5 4 2 3 3" xfId="2166"/>
    <cellStyle name="40% - Accent5 4 2 4" xfId="2766"/>
    <cellStyle name="40% - Accent5 4 2 5" xfId="1566"/>
    <cellStyle name="40% - Accent5 4 3" xfId="484"/>
    <cellStyle name="40% - Accent5 4 3 2" xfId="1086"/>
    <cellStyle name="40% - Accent5 4 3 2 2" xfId="3486"/>
    <cellStyle name="40% - Accent5 4 3 2 3" xfId="2286"/>
    <cellStyle name="40% - Accent5 4 3 3" xfId="2886"/>
    <cellStyle name="40% - Accent5 4 3 4" xfId="1686"/>
    <cellStyle name="40% - Accent5 4 4" xfId="726"/>
    <cellStyle name="40% - Accent5 4 4 2" xfId="1326"/>
    <cellStyle name="40% - Accent5 4 4 2 2" xfId="3726"/>
    <cellStyle name="40% - Accent5 4 4 2 3" xfId="2526"/>
    <cellStyle name="40% - Accent5 4 4 3" xfId="3126"/>
    <cellStyle name="40% - Accent5 4 4 4" xfId="1926"/>
    <cellStyle name="40% - Accent5 4 5" xfId="846"/>
    <cellStyle name="40% - Accent5 4 5 2" xfId="3246"/>
    <cellStyle name="40% - Accent5 4 5 3" xfId="2046"/>
    <cellStyle name="40% - Accent5 4 6" xfId="2646"/>
    <cellStyle name="40% - Accent5 4 7" xfId="1446"/>
    <cellStyle name="40% - Accent5 5" xfId="280"/>
    <cellStyle name="40% - Accent5 5 2" xfId="400"/>
    <cellStyle name="40% - Accent5 5 2 2" xfId="643"/>
    <cellStyle name="40% - Accent5 5 2 2 2" xfId="1243"/>
    <cellStyle name="40% - Accent5 5 2 2 2 2" xfId="3643"/>
    <cellStyle name="40% - Accent5 5 2 2 2 3" xfId="2443"/>
    <cellStyle name="40% - Accent5 5 2 2 3" xfId="3043"/>
    <cellStyle name="40% - Accent5 5 2 2 4" xfId="1843"/>
    <cellStyle name="40% - Accent5 5 2 3" xfId="1003"/>
    <cellStyle name="40% - Accent5 5 2 3 2" xfId="3403"/>
    <cellStyle name="40% - Accent5 5 2 3 3" xfId="2203"/>
    <cellStyle name="40% - Accent5 5 2 4" xfId="2803"/>
    <cellStyle name="40% - Accent5 5 2 5" xfId="1603"/>
    <cellStyle name="40% - Accent5 5 3" xfId="521"/>
    <cellStyle name="40% - Accent5 5 3 2" xfId="1123"/>
    <cellStyle name="40% - Accent5 5 3 2 2" xfId="3523"/>
    <cellStyle name="40% - Accent5 5 3 2 3" xfId="2323"/>
    <cellStyle name="40% - Accent5 5 3 3" xfId="2923"/>
    <cellStyle name="40% - Accent5 5 3 4" xfId="1723"/>
    <cellStyle name="40% - Accent5 5 4" xfId="763"/>
    <cellStyle name="40% - Accent5 5 4 2" xfId="1363"/>
    <cellStyle name="40% - Accent5 5 4 2 2" xfId="3763"/>
    <cellStyle name="40% - Accent5 5 4 2 3" xfId="2563"/>
    <cellStyle name="40% - Accent5 5 4 3" xfId="3163"/>
    <cellStyle name="40% - Accent5 5 4 4" xfId="1963"/>
    <cellStyle name="40% - Accent5 5 5" xfId="883"/>
    <cellStyle name="40% - Accent5 5 5 2" xfId="3283"/>
    <cellStyle name="40% - Accent5 5 5 3" xfId="2083"/>
    <cellStyle name="40% - Accent5 5 6" xfId="2683"/>
    <cellStyle name="40% - Accent5 5 7" xfId="1483"/>
    <cellStyle name="40% - Accent5 6" xfId="295"/>
    <cellStyle name="40% - Accent5 6 2" xfId="536"/>
    <cellStyle name="40% - Accent5 6 2 2" xfId="1138"/>
    <cellStyle name="40% - Accent5 6 2 2 2" xfId="3538"/>
    <cellStyle name="40% - Accent5 6 2 2 3" xfId="2338"/>
    <cellStyle name="40% - Accent5 6 2 3" xfId="2938"/>
    <cellStyle name="40% - Accent5 6 2 4" xfId="1738"/>
    <cellStyle name="40% - Accent5 6 3" xfId="898"/>
    <cellStyle name="40% - Accent5 6 3 2" xfId="3298"/>
    <cellStyle name="40% - Accent5 6 3 3" xfId="2098"/>
    <cellStyle name="40% - Accent5 6 4" xfId="2698"/>
    <cellStyle name="40% - Accent5 6 5" xfId="1498"/>
    <cellStyle name="40% - Accent5 7" xfId="416"/>
    <cellStyle name="40% - Accent5 7 2" xfId="1018"/>
    <cellStyle name="40% - Accent5 7 2 2" xfId="3418"/>
    <cellStyle name="40% - Accent5 7 2 3" xfId="2218"/>
    <cellStyle name="40% - Accent5 7 3" xfId="2818"/>
    <cellStyle name="40% - Accent5 7 4" xfId="1618"/>
    <cellStyle name="40% - Accent5 8" xfId="658"/>
    <cellStyle name="40% - Accent5 8 2" xfId="1258"/>
    <cellStyle name="40% - Accent5 8 2 2" xfId="3658"/>
    <cellStyle name="40% - Accent5 8 2 3" xfId="2458"/>
    <cellStyle name="40% - Accent5 8 3" xfId="3058"/>
    <cellStyle name="40% - Accent5 8 4" xfId="1858"/>
    <cellStyle name="40% - Accent5 9" xfId="778"/>
    <cellStyle name="40% - Accent5 9 2" xfId="3178"/>
    <cellStyle name="40% - Accent5 9 3" xfId="1978"/>
    <cellStyle name="40% - Accent6" xfId="124" builtinId="51" customBuiltin="1"/>
    <cellStyle name="40% - Accent6 10" xfId="2580"/>
    <cellStyle name="40% - Accent6 11" xfId="1380"/>
    <cellStyle name="40% - Accent6 2" xfId="160"/>
    <cellStyle name="40% - Accent6 2 2" xfId="213"/>
    <cellStyle name="40% - Accent6 2 2 2" xfId="348"/>
    <cellStyle name="40% - Accent6 2 2 2 2" xfId="589"/>
    <cellStyle name="40% - Accent6 2 2 2 2 2" xfId="1191"/>
    <cellStyle name="40% - Accent6 2 2 2 2 2 2" xfId="3591"/>
    <cellStyle name="40% - Accent6 2 2 2 2 2 3" xfId="2391"/>
    <cellStyle name="40% - Accent6 2 2 2 2 3" xfId="2991"/>
    <cellStyle name="40% - Accent6 2 2 2 2 4" xfId="1791"/>
    <cellStyle name="40% - Accent6 2 2 2 3" xfId="951"/>
    <cellStyle name="40% - Accent6 2 2 2 3 2" xfId="3351"/>
    <cellStyle name="40% - Accent6 2 2 2 3 3" xfId="2151"/>
    <cellStyle name="40% - Accent6 2 2 2 4" xfId="2751"/>
    <cellStyle name="40% - Accent6 2 2 2 5" xfId="1551"/>
    <cellStyle name="40% - Accent6 2 2 3" xfId="469"/>
    <cellStyle name="40% - Accent6 2 2 3 2" xfId="1071"/>
    <cellStyle name="40% - Accent6 2 2 3 2 2" xfId="3471"/>
    <cellStyle name="40% - Accent6 2 2 3 2 3" xfId="2271"/>
    <cellStyle name="40% - Accent6 2 2 3 3" xfId="2871"/>
    <cellStyle name="40% - Accent6 2 2 3 4" xfId="1671"/>
    <cellStyle name="40% - Accent6 2 2 4" xfId="711"/>
    <cellStyle name="40% - Accent6 2 2 4 2" xfId="1311"/>
    <cellStyle name="40% - Accent6 2 2 4 2 2" xfId="3711"/>
    <cellStyle name="40% - Accent6 2 2 4 2 3" xfId="2511"/>
    <cellStyle name="40% - Accent6 2 2 4 3" xfId="3111"/>
    <cellStyle name="40% - Accent6 2 2 4 4" xfId="1911"/>
    <cellStyle name="40% - Accent6 2 2 5" xfId="831"/>
    <cellStyle name="40% - Accent6 2 2 5 2" xfId="3231"/>
    <cellStyle name="40% - Accent6 2 2 5 3" xfId="2031"/>
    <cellStyle name="40% - Accent6 2 2 6" xfId="2631"/>
    <cellStyle name="40% - Accent6 2 2 7" xfId="1431"/>
    <cellStyle name="40% - Accent6 2 3" xfId="256"/>
    <cellStyle name="40% - Accent6 2 3 2" xfId="382"/>
    <cellStyle name="40% - Accent6 2 3 2 2" xfId="623"/>
    <cellStyle name="40% - Accent6 2 3 2 2 2" xfId="1225"/>
    <cellStyle name="40% - Accent6 2 3 2 2 2 2" xfId="3625"/>
    <cellStyle name="40% - Accent6 2 3 2 2 2 3" xfId="2425"/>
    <cellStyle name="40% - Accent6 2 3 2 2 3" xfId="3025"/>
    <cellStyle name="40% - Accent6 2 3 2 2 4" xfId="1825"/>
    <cellStyle name="40% - Accent6 2 3 2 3" xfId="985"/>
    <cellStyle name="40% - Accent6 2 3 2 3 2" xfId="3385"/>
    <cellStyle name="40% - Accent6 2 3 2 3 3" xfId="2185"/>
    <cellStyle name="40% - Accent6 2 3 2 4" xfId="2785"/>
    <cellStyle name="40% - Accent6 2 3 2 5" xfId="1585"/>
    <cellStyle name="40% - Accent6 2 3 3" xfId="503"/>
    <cellStyle name="40% - Accent6 2 3 3 2" xfId="1105"/>
    <cellStyle name="40% - Accent6 2 3 3 2 2" xfId="3505"/>
    <cellStyle name="40% - Accent6 2 3 3 2 3" xfId="2305"/>
    <cellStyle name="40% - Accent6 2 3 3 3" xfId="2905"/>
    <cellStyle name="40% - Accent6 2 3 3 4" xfId="1705"/>
    <cellStyle name="40% - Accent6 2 3 4" xfId="745"/>
    <cellStyle name="40% - Accent6 2 3 4 2" xfId="1345"/>
    <cellStyle name="40% - Accent6 2 3 4 2 2" xfId="3745"/>
    <cellStyle name="40% - Accent6 2 3 4 2 3" xfId="2545"/>
    <cellStyle name="40% - Accent6 2 3 4 3" xfId="3145"/>
    <cellStyle name="40% - Accent6 2 3 4 4" xfId="1945"/>
    <cellStyle name="40% - Accent6 2 3 5" xfId="865"/>
    <cellStyle name="40% - Accent6 2 3 5 2" xfId="3265"/>
    <cellStyle name="40% - Accent6 2 3 5 3" xfId="2065"/>
    <cellStyle name="40% - Accent6 2 3 6" xfId="2665"/>
    <cellStyle name="40% - Accent6 2 3 7" xfId="1465"/>
    <cellStyle name="40% - Accent6 2 4" xfId="314"/>
    <cellStyle name="40% - Accent6 2 4 2" xfId="555"/>
    <cellStyle name="40% - Accent6 2 4 2 2" xfId="1157"/>
    <cellStyle name="40% - Accent6 2 4 2 2 2" xfId="3557"/>
    <cellStyle name="40% - Accent6 2 4 2 2 3" xfId="2357"/>
    <cellStyle name="40% - Accent6 2 4 2 3" xfId="2957"/>
    <cellStyle name="40% - Accent6 2 4 2 4" xfId="1757"/>
    <cellStyle name="40% - Accent6 2 4 3" xfId="917"/>
    <cellStyle name="40% - Accent6 2 4 3 2" xfId="3317"/>
    <cellStyle name="40% - Accent6 2 4 3 3" xfId="2117"/>
    <cellStyle name="40% - Accent6 2 4 4" xfId="2717"/>
    <cellStyle name="40% - Accent6 2 4 5" xfId="1517"/>
    <cellStyle name="40% - Accent6 2 5" xfId="435"/>
    <cellStyle name="40% - Accent6 2 5 2" xfId="1037"/>
    <cellStyle name="40% - Accent6 2 5 2 2" xfId="3437"/>
    <cellStyle name="40% - Accent6 2 5 2 3" xfId="2237"/>
    <cellStyle name="40% - Accent6 2 5 3" xfId="2837"/>
    <cellStyle name="40% - Accent6 2 5 4" xfId="1637"/>
    <cellStyle name="40% - Accent6 2 6" xfId="677"/>
    <cellStyle name="40% - Accent6 2 6 2" xfId="1277"/>
    <cellStyle name="40% - Accent6 2 6 2 2" xfId="3677"/>
    <cellStyle name="40% - Accent6 2 6 2 3" xfId="2477"/>
    <cellStyle name="40% - Accent6 2 6 3" xfId="3077"/>
    <cellStyle name="40% - Accent6 2 6 4" xfId="1877"/>
    <cellStyle name="40% - Accent6 2 7" xfId="797"/>
    <cellStyle name="40% - Accent6 2 7 2" xfId="3197"/>
    <cellStyle name="40% - Accent6 2 7 3" xfId="1997"/>
    <cellStyle name="40% - Accent6 2 8" xfId="2597"/>
    <cellStyle name="40% - Accent6 2 9" xfId="1397"/>
    <cellStyle name="40% - Accent6 3" xfId="182"/>
    <cellStyle name="40% - Accent6 3 2" xfId="331"/>
    <cellStyle name="40% - Accent6 3 2 2" xfId="572"/>
    <cellStyle name="40% - Accent6 3 2 2 2" xfId="1174"/>
    <cellStyle name="40% - Accent6 3 2 2 2 2" xfId="3574"/>
    <cellStyle name="40% - Accent6 3 2 2 2 3" xfId="2374"/>
    <cellStyle name="40% - Accent6 3 2 2 3" xfId="2974"/>
    <cellStyle name="40% - Accent6 3 2 2 4" xfId="1774"/>
    <cellStyle name="40% - Accent6 3 2 3" xfId="934"/>
    <cellStyle name="40% - Accent6 3 2 3 2" xfId="3334"/>
    <cellStyle name="40% - Accent6 3 2 3 3" xfId="2134"/>
    <cellStyle name="40% - Accent6 3 2 4" xfId="2734"/>
    <cellStyle name="40% - Accent6 3 2 5" xfId="1534"/>
    <cellStyle name="40% - Accent6 3 3" xfId="452"/>
    <cellStyle name="40% - Accent6 3 3 2" xfId="1054"/>
    <cellStyle name="40% - Accent6 3 3 2 2" xfId="3454"/>
    <cellStyle name="40% - Accent6 3 3 2 3" xfId="2254"/>
    <cellStyle name="40% - Accent6 3 3 3" xfId="2854"/>
    <cellStyle name="40% - Accent6 3 3 4" xfId="1654"/>
    <cellStyle name="40% - Accent6 3 4" xfId="694"/>
    <cellStyle name="40% - Accent6 3 4 2" xfId="1294"/>
    <cellStyle name="40% - Accent6 3 4 2 2" xfId="3694"/>
    <cellStyle name="40% - Accent6 3 4 2 3" xfId="2494"/>
    <cellStyle name="40% - Accent6 3 4 3" xfId="3094"/>
    <cellStyle name="40% - Accent6 3 4 4" xfId="1894"/>
    <cellStyle name="40% - Accent6 3 5" xfId="814"/>
    <cellStyle name="40% - Accent6 3 5 2" xfId="3214"/>
    <cellStyle name="40% - Accent6 3 5 3" xfId="2014"/>
    <cellStyle name="40% - Accent6 3 6" xfId="2614"/>
    <cellStyle name="40% - Accent6 3 7" xfId="1414"/>
    <cellStyle name="40% - Accent6 4" xfId="239"/>
    <cellStyle name="40% - Accent6 4 2" xfId="365"/>
    <cellStyle name="40% - Accent6 4 2 2" xfId="606"/>
    <cellStyle name="40% - Accent6 4 2 2 2" xfId="1208"/>
    <cellStyle name="40% - Accent6 4 2 2 2 2" xfId="3608"/>
    <cellStyle name="40% - Accent6 4 2 2 2 3" xfId="2408"/>
    <cellStyle name="40% - Accent6 4 2 2 3" xfId="3008"/>
    <cellStyle name="40% - Accent6 4 2 2 4" xfId="1808"/>
    <cellStyle name="40% - Accent6 4 2 3" xfId="968"/>
    <cellStyle name="40% - Accent6 4 2 3 2" xfId="3368"/>
    <cellStyle name="40% - Accent6 4 2 3 3" xfId="2168"/>
    <cellStyle name="40% - Accent6 4 2 4" xfId="2768"/>
    <cellStyle name="40% - Accent6 4 2 5" xfId="1568"/>
    <cellStyle name="40% - Accent6 4 3" xfId="486"/>
    <cellStyle name="40% - Accent6 4 3 2" xfId="1088"/>
    <cellStyle name="40% - Accent6 4 3 2 2" xfId="3488"/>
    <cellStyle name="40% - Accent6 4 3 2 3" xfId="2288"/>
    <cellStyle name="40% - Accent6 4 3 3" xfId="2888"/>
    <cellStyle name="40% - Accent6 4 3 4" xfId="1688"/>
    <cellStyle name="40% - Accent6 4 4" xfId="728"/>
    <cellStyle name="40% - Accent6 4 4 2" xfId="1328"/>
    <cellStyle name="40% - Accent6 4 4 2 2" xfId="3728"/>
    <cellStyle name="40% - Accent6 4 4 2 3" xfId="2528"/>
    <cellStyle name="40% - Accent6 4 4 3" xfId="3128"/>
    <cellStyle name="40% - Accent6 4 4 4" xfId="1928"/>
    <cellStyle name="40% - Accent6 4 5" xfId="848"/>
    <cellStyle name="40% - Accent6 4 5 2" xfId="3248"/>
    <cellStyle name="40% - Accent6 4 5 3" xfId="2048"/>
    <cellStyle name="40% - Accent6 4 6" xfId="2648"/>
    <cellStyle name="40% - Accent6 4 7" xfId="1448"/>
    <cellStyle name="40% - Accent6 5" xfId="282"/>
    <cellStyle name="40% - Accent6 5 2" xfId="402"/>
    <cellStyle name="40% - Accent6 5 2 2" xfId="645"/>
    <cellStyle name="40% - Accent6 5 2 2 2" xfId="1245"/>
    <cellStyle name="40% - Accent6 5 2 2 2 2" xfId="3645"/>
    <cellStyle name="40% - Accent6 5 2 2 2 3" xfId="2445"/>
    <cellStyle name="40% - Accent6 5 2 2 3" xfId="3045"/>
    <cellStyle name="40% - Accent6 5 2 2 4" xfId="1845"/>
    <cellStyle name="40% - Accent6 5 2 3" xfId="1005"/>
    <cellStyle name="40% - Accent6 5 2 3 2" xfId="3405"/>
    <cellStyle name="40% - Accent6 5 2 3 3" xfId="2205"/>
    <cellStyle name="40% - Accent6 5 2 4" xfId="2805"/>
    <cellStyle name="40% - Accent6 5 2 5" xfId="1605"/>
    <cellStyle name="40% - Accent6 5 3" xfId="523"/>
    <cellStyle name="40% - Accent6 5 3 2" xfId="1125"/>
    <cellStyle name="40% - Accent6 5 3 2 2" xfId="3525"/>
    <cellStyle name="40% - Accent6 5 3 2 3" xfId="2325"/>
    <cellStyle name="40% - Accent6 5 3 3" xfId="2925"/>
    <cellStyle name="40% - Accent6 5 3 4" xfId="1725"/>
    <cellStyle name="40% - Accent6 5 4" xfId="765"/>
    <cellStyle name="40% - Accent6 5 4 2" xfId="1365"/>
    <cellStyle name="40% - Accent6 5 4 2 2" xfId="3765"/>
    <cellStyle name="40% - Accent6 5 4 2 3" xfId="2565"/>
    <cellStyle name="40% - Accent6 5 4 3" xfId="3165"/>
    <cellStyle name="40% - Accent6 5 4 4" xfId="1965"/>
    <cellStyle name="40% - Accent6 5 5" xfId="885"/>
    <cellStyle name="40% - Accent6 5 5 2" xfId="3285"/>
    <cellStyle name="40% - Accent6 5 5 3" xfId="2085"/>
    <cellStyle name="40% - Accent6 5 6" xfId="2685"/>
    <cellStyle name="40% - Accent6 5 7" xfId="1485"/>
    <cellStyle name="40% - Accent6 6" xfId="297"/>
    <cellStyle name="40% - Accent6 6 2" xfId="538"/>
    <cellStyle name="40% - Accent6 6 2 2" xfId="1140"/>
    <cellStyle name="40% - Accent6 6 2 2 2" xfId="3540"/>
    <cellStyle name="40% - Accent6 6 2 2 3" xfId="2340"/>
    <cellStyle name="40% - Accent6 6 2 3" xfId="2940"/>
    <cellStyle name="40% - Accent6 6 2 4" xfId="1740"/>
    <cellStyle name="40% - Accent6 6 3" xfId="900"/>
    <cellStyle name="40% - Accent6 6 3 2" xfId="3300"/>
    <cellStyle name="40% - Accent6 6 3 3" xfId="2100"/>
    <cellStyle name="40% - Accent6 6 4" xfId="2700"/>
    <cellStyle name="40% - Accent6 6 5" xfId="1500"/>
    <cellStyle name="40% - Accent6 7" xfId="418"/>
    <cellStyle name="40% - Accent6 7 2" xfId="1020"/>
    <cellStyle name="40% - Accent6 7 2 2" xfId="3420"/>
    <cellStyle name="40% - Accent6 7 2 3" xfId="2220"/>
    <cellStyle name="40% - Accent6 7 3" xfId="2820"/>
    <cellStyle name="40% - Accent6 7 4" xfId="1620"/>
    <cellStyle name="40% - Accent6 8" xfId="660"/>
    <cellStyle name="40% - Accent6 8 2" xfId="1260"/>
    <cellStyle name="40% - Accent6 8 2 2" xfId="3660"/>
    <cellStyle name="40% - Accent6 8 2 3" xfId="2460"/>
    <cellStyle name="40% - Accent6 8 3" xfId="3060"/>
    <cellStyle name="40% - Accent6 8 4" xfId="1860"/>
    <cellStyle name="40% - Accent6 9" xfId="780"/>
    <cellStyle name="40% - Accent6 9 2" xfId="3180"/>
    <cellStyle name="40% - Accent6 9 3" xfId="1980"/>
    <cellStyle name="40% - Akzent1" xfId="13"/>
    <cellStyle name="40% - Akzent2" xfId="14"/>
    <cellStyle name="40% - Akzent3" xfId="15"/>
    <cellStyle name="40% - Akzent4" xfId="16"/>
    <cellStyle name="40% - Akzent5" xfId="17"/>
    <cellStyle name="40% - Akzent6" xfId="18"/>
    <cellStyle name="40% - Akzent6 2" xfId="221"/>
    <cellStyle name="40% - Énfasis1" xfId="19"/>
    <cellStyle name="40% - Énfasis2" xfId="20"/>
    <cellStyle name="40% - Énfasis3" xfId="21"/>
    <cellStyle name="40% - Énfasis4" xfId="22"/>
    <cellStyle name="40% - Énfasis5" xfId="23"/>
    <cellStyle name="40% - Énfasis6" xfId="24"/>
    <cellStyle name="60% - Accent1" xfId="105" builtinId="32" customBuiltin="1"/>
    <cellStyle name="60% - Accent2" xfId="109" builtinId="36" customBuiltin="1"/>
    <cellStyle name="60% - Accent3" xfId="113" builtinId="40" customBuiltin="1"/>
    <cellStyle name="60% - Accent4" xfId="117" builtinId="44" customBuiltin="1"/>
    <cellStyle name="60% - Accent5" xfId="121" builtinId="48" customBuiltin="1"/>
    <cellStyle name="60% - Accent6" xfId="125" builtinId="52" customBuiltin="1"/>
    <cellStyle name="60% - Akzent1" xfId="25"/>
    <cellStyle name="60% - Akzent2" xfId="26"/>
    <cellStyle name="60% - Akzent3" xfId="27"/>
    <cellStyle name="60% - Akzent4" xfId="28"/>
    <cellStyle name="60% - Akzent5" xfId="29"/>
    <cellStyle name="60% - Akzent6" xfId="30"/>
    <cellStyle name="60% - Akzent6 2" xfId="222"/>
    <cellStyle name="60% - Énfasis1" xfId="31"/>
    <cellStyle name="60% - Énfasis2" xfId="32"/>
    <cellStyle name="60% - Énfasis3" xfId="33"/>
    <cellStyle name="60% - Énfasis4" xfId="34"/>
    <cellStyle name="60% - Énfasis5" xfId="35"/>
    <cellStyle name="60% - Énfasis6" xfId="36"/>
    <cellStyle name="Accent1" xfId="102" builtinId="29" customBuiltin="1"/>
    <cellStyle name="Accent2" xfId="106" builtinId="33" customBuiltin="1"/>
    <cellStyle name="Accent3" xfId="110" builtinId="37" customBuiltin="1"/>
    <cellStyle name="Accent4" xfId="114" builtinId="41" customBuiltin="1"/>
    <cellStyle name="Accent5" xfId="118" builtinId="45" customBuiltin="1"/>
    <cellStyle name="Accent6" xfId="122" builtinId="49" customBuiltin="1"/>
    <cellStyle name="Akzent1" xfId="37"/>
    <cellStyle name="Akzent2" xfId="38"/>
    <cellStyle name="Akzent3" xfId="39"/>
    <cellStyle name="Akzent4" xfId="40"/>
    <cellStyle name="Akzent5" xfId="41"/>
    <cellStyle name="Akzent6" xfId="42"/>
    <cellStyle name="Akzent6 2" xfId="223"/>
    <cellStyle name="Ausgabe" xfId="43"/>
    <cellStyle name="Bad" xfId="94" builtinId="27" customBuiltin="1"/>
    <cellStyle name="Berechnung" xfId="44"/>
    <cellStyle name="Buena" xfId="45"/>
    <cellStyle name="Calculation" xfId="97" builtinId="22" customBuiltin="1"/>
    <cellStyle name="Cálculo" xfId="46"/>
    <cellStyle name="Celda de comprobación" xfId="47"/>
    <cellStyle name="Celda vinculada" xfId="48"/>
    <cellStyle name="Check Cell" xfId="99" builtinId="23" customBuiltin="1"/>
    <cellStyle name="Comma 2" xfId="136"/>
    <cellStyle name="Comma 2 2" xfId="190"/>
    <cellStyle name="Comma 2 3" xfId="266"/>
    <cellStyle name="Comma 3" xfId="129"/>
    <cellStyle name="Comma 3 2" xfId="183"/>
    <cellStyle name="Comma 3 3" xfId="263"/>
    <cellStyle name="Comma 4" xfId="225"/>
    <cellStyle name="Currency 2" xfId="130"/>
    <cellStyle name="Currency 2 2" xfId="145"/>
    <cellStyle name="Currency 2 2 2" xfId="198"/>
    <cellStyle name="Currency 2 3" xfId="184"/>
    <cellStyle name="Eingabe" xfId="49"/>
    <cellStyle name="Encabezado 4" xfId="50"/>
    <cellStyle name="Énfasis1" xfId="51"/>
    <cellStyle name="Énfasis2" xfId="52"/>
    <cellStyle name="Énfasis3" xfId="53"/>
    <cellStyle name="Énfasis4" xfId="54"/>
    <cellStyle name="Énfasis5" xfId="55"/>
    <cellStyle name="Énfasis6" xfId="56"/>
    <cellStyle name="Énfasis6 2" xfId="224"/>
    <cellStyle name="Entrada" xfId="57"/>
    <cellStyle name="Ergebnis" xfId="58"/>
    <cellStyle name="Erklärender Text" xfId="59"/>
    <cellStyle name="Excel Built-in Normal" xfId="60"/>
    <cellStyle name="Excel Built-in Normal 2" xfId="166"/>
    <cellStyle name="Excel Built-in Normal 3" xfId="126"/>
    <cellStyle name="Explanatory Text" xfId="101" builtinId="53" customBuiltin="1"/>
    <cellStyle name="Good" xfId="93" builtinId="26" customBuiltin="1"/>
    <cellStyle name="Gut" xfId="61"/>
    <cellStyle name="Heading 1" xfId="89" builtinId="16" customBuiltin="1"/>
    <cellStyle name="Heading 2" xfId="90" builtinId="17" customBuiltin="1"/>
    <cellStyle name="Heading 3" xfId="91" builtinId="18" customBuiltin="1"/>
    <cellStyle name="Heading 4" xfId="92" builtinId="19" customBuiltin="1"/>
    <cellStyle name="Incorrecto" xfId="62"/>
    <cellStyle name="Input" xfId="95" builtinId="20" customBuiltin="1"/>
    <cellStyle name="Linked Cell" xfId="98" builtinId="24" customBuiltin="1"/>
    <cellStyle name="Neutral" xfId="63" builtinId="28" customBuiltin="1"/>
    <cellStyle name="Neutral 2" xfId="142"/>
    <cellStyle name="Neutral 3" xfId="226"/>
    <cellStyle name="Normal" xfId="0" builtinId="0"/>
    <cellStyle name="Normal 2" xfId="131"/>
    <cellStyle name="Normal 2 2" xfId="132"/>
    <cellStyle name="Normal 2 2 2" xfId="146"/>
    <cellStyle name="Normal 2 2 2 2" xfId="199"/>
    <cellStyle name="Normal 2 2 3" xfId="186"/>
    <cellStyle name="Normal 2 3" xfId="140"/>
    <cellStyle name="Normal 2 3 2" xfId="270"/>
    <cellStyle name="Normal 2 3 2 2" xfId="633"/>
    <cellStyle name="Normal 2 4" xfId="185"/>
    <cellStyle name="Normal 3" xfId="139"/>
    <cellStyle name="Normal 3 10" xfId="2582"/>
    <cellStyle name="Normal 3 11" xfId="1382"/>
    <cellStyle name="Normal 3 2" xfId="162"/>
    <cellStyle name="Normal 3 2 2" xfId="215"/>
    <cellStyle name="Normal 3 2 2 2" xfId="350"/>
    <cellStyle name="Normal 3 2 2 2 2" xfId="591"/>
    <cellStyle name="Normal 3 2 2 2 2 2" xfId="1193"/>
    <cellStyle name="Normal 3 2 2 2 2 2 2" xfId="3593"/>
    <cellStyle name="Normal 3 2 2 2 2 2 3" xfId="2393"/>
    <cellStyle name="Normal 3 2 2 2 2 3" xfId="2993"/>
    <cellStyle name="Normal 3 2 2 2 2 4" xfId="1793"/>
    <cellStyle name="Normal 3 2 2 2 3" xfId="953"/>
    <cellStyle name="Normal 3 2 2 2 3 2" xfId="3353"/>
    <cellStyle name="Normal 3 2 2 2 3 3" xfId="2153"/>
    <cellStyle name="Normal 3 2 2 2 4" xfId="2753"/>
    <cellStyle name="Normal 3 2 2 2 5" xfId="1553"/>
    <cellStyle name="Normal 3 2 2 3" xfId="471"/>
    <cellStyle name="Normal 3 2 2 3 2" xfId="1073"/>
    <cellStyle name="Normal 3 2 2 3 2 2" xfId="3473"/>
    <cellStyle name="Normal 3 2 2 3 2 3" xfId="2273"/>
    <cellStyle name="Normal 3 2 2 3 3" xfId="2873"/>
    <cellStyle name="Normal 3 2 2 3 4" xfId="1673"/>
    <cellStyle name="Normal 3 2 2 4" xfId="713"/>
    <cellStyle name="Normal 3 2 2 4 2" xfId="1313"/>
    <cellStyle name="Normal 3 2 2 4 2 2" xfId="3713"/>
    <cellStyle name="Normal 3 2 2 4 2 3" xfId="2513"/>
    <cellStyle name="Normal 3 2 2 4 3" xfId="3113"/>
    <cellStyle name="Normal 3 2 2 4 4" xfId="1913"/>
    <cellStyle name="Normal 3 2 2 5" xfId="833"/>
    <cellStyle name="Normal 3 2 2 5 2" xfId="3233"/>
    <cellStyle name="Normal 3 2 2 5 3" xfId="2033"/>
    <cellStyle name="Normal 3 2 2 6" xfId="2633"/>
    <cellStyle name="Normal 3 2 2 7" xfId="1433"/>
    <cellStyle name="Normal 3 2 3" xfId="258"/>
    <cellStyle name="Normal 3 2 3 2" xfId="384"/>
    <cellStyle name="Normal 3 2 3 2 2" xfId="625"/>
    <cellStyle name="Normal 3 2 3 2 2 2" xfId="1227"/>
    <cellStyle name="Normal 3 2 3 2 2 2 2" xfId="3627"/>
    <cellStyle name="Normal 3 2 3 2 2 2 3" xfId="2427"/>
    <cellStyle name="Normal 3 2 3 2 2 3" xfId="3027"/>
    <cellStyle name="Normal 3 2 3 2 2 4" xfId="1827"/>
    <cellStyle name="Normal 3 2 3 2 3" xfId="987"/>
    <cellStyle name="Normal 3 2 3 2 3 2" xfId="3387"/>
    <cellStyle name="Normal 3 2 3 2 3 3" xfId="2187"/>
    <cellStyle name="Normal 3 2 3 2 4" xfId="2787"/>
    <cellStyle name="Normal 3 2 3 2 5" xfId="1587"/>
    <cellStyle name="Normal 3 2 3 3" xfId="505"/>
    <cellStyle name="Normal 3 2 3 3 2" xfId="1107"/>
    <cellStyle name="Normal 3 2 3 3 2 2" xfId="3507"/>
    <cellStyle name="Normal 3 2 3 3 2 3" xfId="2307"/>
    <cellStyle name="Normal 3 2 3 3 3" xfId="2907"/>
    <cellStyle name="Normal 3 2 3 3 4" xfId="1707"/>
    <cellStyle name="Normal 3 2 3 4" xfId="747"/>
    <cellStyle name="Normal 3 2 3 4 2" xfId="1347"/>
    <cellStyle name="Normal 3 2 3 4 2 2" xfId="3747"/>
    <cellStyle name="Normal 3 2 3 4 2 3" xfId="2547"/>
    <cellStyle name="Normal 3 2 3 4 3" xfId="3147"/>
    <cellStyle name="Normal 3 2 3 4 4" xfId="1947"/>
    <cellStyle name="Normal 3 2 3 5" xfId="867"/>
    <cellStyle name="Normal 3 2 3 5 2" xfId="3267"/>
    <cellStyle name="Normal 3 2 3 5 3" xfId="2067"/>
    <cellStyle name="Normal 3 2 3 6" xfId="2667"/>
    <cellStyle name="Normal 3 2 3 7" xfId="1467"/>
    <cellStyle name="Normal 3 2 4" xfId="316"/>
    <cellStyle name="Normal 3 2 4 2" xfId="557"/>
    <cellStyle name="Normal 3 2 4 2 2" xfId="1159"/>
    <cellStyle name="Normal 3 2 4 2 2 2" xfId="3559"/>
    <cellStyle name="Normal 3 2 4 2 2 3" xfId="2359"/>
    <cellStyle name="Normal 3 2 4 2 3" xfId="2959"/>
    <cellStyle name="Normal 3 2 4 2 4" xfId="1759"/>
    <cellStyle name="Normal 3 2 4 3" xfId="919"/>
    <cellStyle name="Normal 3 2 4 3 2" xfId="3319"/>
    <cellStyle name="Normal 3 2 4 3 3" xfId="2119"/>
    <cellStyle name="Normal 3 2 4 4" xfId="2719"/>
    <cellStyle name="Normal 3 2 4 5" xfId="1519"/>
    <cellStyle name="Normal 3 2 5" xfId="437"/>
    <cellStyle name="Normal 3 2 5 2" xfId="1039"/>
    <cellStyle name="Normal 3 2 5 2 2" xfId="3439"/>
    <cellStyle name="Normal 3 2 5 2 3" xfId="2239"/>
    <cellStyle name="Normal 3 2 5 3" xfId="2839"/>
    <cellStyle name="Normal 3 2 5 4" xfId="1639"/>
    <cellStyle name="Normal 3 2 6" xfId="679"/>
    <cellStyle name="Normal 3 2 6 2" xfId="1279"/>
    <cellStyle name="Normal 3 2 6 2 2" xfId="3679"/>
    <cellStyle name="Normal 3 2 6 2 3" xfId="2479"/>
    <cellStyle name="Normal 3 2 6 3" xfId="3079"/>
    <cellStyle name="Normal 3 2 6 4" xfId="1879"/>
    <cellStyle name="Normal 3 2 7" xfId="799"/>
    <cellStyle name="Normal 3 2 7 2" xfId="3199"/>
    <cellStyle name="Normal 3 2 7 3" xfId="1999"/>
    <cellStyle name="Normal 3 2 8" xfId="2599"/>
    <cellStyle name="Normal 3 2 9" xfId="1399"/>
    <cellStyle name="Normal 3 3" xfId="195"/>
    <cellStyle name="Normal 3 3 2" xfId="333"/>
    <cellStyle name="Normal 3 3 2 2" xfId="574"/>
    <cellStyle name="Normal 3 3 2 2 2" xfId="1176"/>
    <cellStyle name="Normal 3 3 2 2 2 2" xfId="3576"/>
    <cellStyle name="Normal 3 3 2 2 2 3" xfId="2376"/>
    <cellStyle name="Normal 3 3 2 2 3" xfId="2976"/>
    <cellStyle name="Normal 3 3 2 2 4" xfId="1776"/>
    <cellStyle name="Normal 3 3 2 3" xfId="936"/>
    <cellStyle name="Normal 3 3 2 3 2" xfId="3336"/>
    <cellStyle name="Normal 3 3 2 3 3" xfId="2136"/>
    <cellStyle name="Normal 3 3 2 4" xfId="2736"/>
    <cellStyle name="Normal 3 3 2 5" xfId="1536"/>
    <cellStyle name="Normal 3 3 3" xfId="454"/>
    <cellStyle name="Normal 3 3 3 2" xfId="1056"/>
    <cellStyle name="Normal 3 3 3 2 2" xfId="3456"/>
    <cellStyle name="Normal 3 3 3 2 3" xfId="2256"/>
    <cellStyle name="Normal 3 3 3 3" xfId="2856"/>
    <cellStyle name="Normal 3 3 3 4" xfId="1656"/>
    <cellStyle name="Normal 3 3 4" xfId="696"/>
    <cellStyle name="Normal 3 3 4 2" xfId="1296"/>
    <cellStyle name="Normal 3 3 4 2 2" xfId="3696"/>
    <cellStyle name="Normal 3 3 4 2 3" xfId="2496"/>
    <cellStyle name="Normal 3 3 4 3" xfId="3096"/>
    <cellStyle name="Normal 3 3 4 4" xfId="1896"/>
    <cellStyle name="Normal 3 3 5" xfId="816"/>
    <cellStyle name="Normal 3 3 5 2" xfId="3216"/>
    <cellStyle name="Normal 3 3 5 3" xfId="2016"/>
    <cellStyle name="Normal 3 3 6" xfId="2616"/>
    <cellStyle name="Normal 3 3 7" xfId="1416"/>
    <cellStyle name="Normal 3 4" xfId="241"/>
    <cellStyle name="Normal 3 4 2" xfId="367"/>
    <cellStyle name="Normal 3 4 2 2" xfId="608"/>
    <cellStyle name="Normal 3 4 2 2 2" xfId="1210"/>
    <cellStyle name="Normal 3 4 2 2 2 2" xfId="3610"/>
    <cellStyle name="Normal 3 4 2 2 2 3" xfId="2410"/>
    <cellStyle name="Normal 3 4 2 2 3" xfId="3010"/>
    <cellStyle name="Normal 3 4 2 2 4" xfId="1810"/>
    <cellStyle name="Normal 3 4 2 3" xfId="970"/>
    <cellStyle name="Normal 3 4 2 3 2" xfId="3370"/>
    <cellStyle name="Normal 3 4 2 3 3" xfId="2170"/>
    <cellStyle name="Normal 3 4 2 4" xfId="2770"/>
    <cellStyle name="Normal 3 4 2 5" xfId="1570"/>
    <cellStyle name="Normal 3 4 3" xfId="488"/>
    <cellStyle name="Normal 3 4 3 2" xfId="1090"/>
    <cellStyle name="Normal 3 4 3 2 2" xfId="3490"/>
    <cellStyle name="Normal 3 4 3 2 3" xfId="2290"/>
    <cellStyle name="Normal 3 4 3 3" xfId="2890"/>
    <cellStyle name="Normal 3 4 3 4" xfId="1690"/>
    <cellStyle name="Normal 3 4 4" xfId="730"/>
    <cellStyle name="Normal 3 4 4 2" xfId="1330"/>
    <cellStyle name="Normal 3 4 4 2 2" xfId="3730"/>
    <cellStyle name="Normal 3 4 4 2 3" xfId="2530"/>
    <cellStyle name="Normal 3 4 4 3" xfId="3130"/>
    <cellStyle name="Normal 3 4 4 4" xfId="1930"/>
    <cellStyle name="Normal 3 4 5" xfId="850"/>
    <cellStyle name="Normal 3 4 5 2" xfId="3250"/>
    <cellStyle name="Normal 3 4 5 3" xfId="2050"/>
    <cellStyle name="Normal 3 4 6" xfId="2650"/>
    <cellStyle name="Normal 3 4 7" xfId="1450"/>
    <cellStyle name="Normal 3 5" xfId="269"/>
    <cellStyle name="Normal 3 5 2" xfId="390"/>
    <cellStyle name="Normal 3 5 2 2" xfId="632"/>
    <cellStyle name="Normal 3 5 2 2 2" xfId="1233"/>
    <cellStyle name="Normal 3 5 2 2 2 2" xfId="3633"/>
    <cellStyle name="Normal 3 5 2 2 2 3" xfId="2433"/>
    <cellStyle name="Normal 3 5 2 2 3" xfId="3033"/>
    <cellStyle name="Normal 3 5 2 2 4" xfId="1833"/>
    <cellStyle name="Normal 3 5 2 3" xfId="993"/>
    <cellStyle name="Normal 3 5 2 3 2" xfId="3393"/>
    <cellStyle name="Normal 3 5 2 3 3" xfId="2193"/>
    <cellStyle name="Normal 3 5 2 4" xfId="2793"/>
    <cellStyle name="Normal 3 5 2 5" xfId="1593"/>
    <cellStyle name="Normal 3 5 3" xfId="511"/>
    <cellStyle name="Normal 3 5 3 2" xfId="1113"/>
    <cellStyle name="Normal 3 5 3 2 2" xfId="3513"/>
    <cellStyle name="Normal 3 5 3 2 3" xfId="2313"/>
    <cellStyle name="Normal 3 5 3 3" xfId="2913"/>
    <cellStyle name="Normal 3 5 3 4" xfId="1713"/>
    <cellStyle name="Normal 3 5 4" xfId="753"/>
    <cellStyle name="Normal 3 5 4 2" xfId="1353"/>
    <cellStyle name="Normal 3 5 4 2 2" xfId="3753"/>
    <cellStyle name="Normal 3 5 4 2 3" xfId="2553"/>
    <cellStyle name="Normal 3 5 4 3" xfId="3153"/>
    <cellStyle name="Normal 3 5 4 4" xfId="1953"/>
    <cellStyle name="Normal 3 5 5" xfId="873"/>
    <cellStyle name="Normal 3 5 5 2" xfId="3273"/>
    <cellStyle name="Normal 3 5 5 3" xfId="2073"/>
    <cellStyle name="Normal 3 5 6" xfId="2673"/>
    <cellStyle name="Normal 3 5 7" xfId="1473"/>
    <cellStyle name="Normal 3 6" xfId="299"/>
    <cellStyle name="Normal 3 6 2" xfId="540"/>
    <cellStyle name="Normal 3 6 2 2" xfId="1142"/>
    <cellStyle name="Normal 3 6 2 2 2" xfId="3542"/>
    <cellStyle name="Normal 3 6 2 2 3" xfId="2342"/>
    <cellStyle name="Normal 3 6 2 3" xfId="2942"/>
    <cellStyle name="Normal 3 6 2 4" xfId="1742"/>
    <cellStyle name="Normal 3 6 3" xfId="902"/>
    <cellStyle name="Normal 3 6 3 2" xfId="3302"/>
    <cellStyle name="Normal 3 6 3 3" xfId="2102"/>
    <cellStyle name="Normal 3 6 4" xfId="2702"/>
    <cellStyle name="Normal 3 6 5" xfId="1502"/>
    <cellStyle name="Normal 3 7" xfId="420"/>
    <cellStyle name="Normal 3 7 2" xfId="1022"/>
    <cellStyle name="Normal 3 7 2 2" xfId="3422"/>
    <cellStyle name="Normal 3 7 2 3" xfId="2222"/>
    <cellStyle name="Normal 3 7 3" xfId="2822"/>
    <cellStyle name="Normal 3 7 4" xfId="1622"/>
    <cellStyle name="Normal 3 8" xfId="662"/>
    <cellStyle name="Normal 3 8 2" xfId="1262"/>
    <cellStyle name="Normal 3 8 2 2" xfId="3662"/>
    <cellStyle name="Normal 3 8 2 3" xfId="2462"/>
    <cellStyle name="Normal 3 8 3" xfId="3062"/>
    <cellStyle name="Normal 3 8 4" xfId="1862"/>
    <cellStyle name="Normal 3 9" xfId="782"/>
    <cellStyle name="Normal 3 9 2" xfId="3182"/>
    <cellStyle name="Normal 3 9 3" xfId="1982"/>
    <cellStyle name="Normal 4" xfId="141"/>
    <cellStyle name="Normal 4 10" xfId="2583"/>
    <cellStyle name="Normal 4 11" xfId="1383"/>
    <cellStyle name="Normal 4 2" xfId="163"/>
    <cellStyle name="Normal 4 2 2" xfId="216"/>
    <cellStyle name="Normal 4 2 2 2" xfId="351"/>
    <cellStyle name="Normal 4 2 2 2 2" xfId="592"/>
    <cellStyle name="Normal 4 2 2 2 2 2" xfId="1194"/>
    <cellStyle name="Normal 4 2 2 2 2 2 2" xfId="3594"/>
    <cellStyle name="Normal 4 2 2 2 2 2 3" xfId="2394"/>
    <cellStyle name="Normal 4 2 2 2 2 3" xfId="2994"/>
    <cellStyle name="Normal 4 2 2 2 2 4" xfId="1794"/>
    <cellStyle name="Normal 4 2 2 2 3" xfId="954"/>
    <cellStyle name="Normal 4 2 2 2 3 2" xfId="3354"/>
    <cellStyle name="Normal 4 2 2 2 3 3" xfId="2154"/>
    <cellStyle name="Normal 4 2 2 2 4" xfId="2754"/>
    <cellStyle name="Normal 4 2 2 2 5" xfId="1554"/>
    <cellStyle name="Normal 4 2 2 3" xfId="472"/>
    <cellStyle name="Normal 4 2 2 3 2" xfId="1074"/>
    <cellStyle name="Normal 4 2 2 3 2 2" xfId="3474"/>
    <cellStyle name="Normal 4 2 2 3 2 3" xfId="2274"/>
    <cellStyle name="Normal 4 2 2 3 3" xfId="2874"/>
    <cellStyle name="Normal 4 2 2 3 4" xfId="1674"/>
    <cellStyle name="Normal 4 2 2 4" xfId="714"/>
    <cellStyle name="Normal 4 2 2 4 2" xfId="1314"/>
    <cellStyle name="Normal 4 2 2 4 2 2" xfId="3714"/>
    <cellStyle name="Normal 4 2 2 4 2 3" xfId="2514"/>
    <cellStyle name="Normal 4 2 2 4 3" xfId="3114"/>
    <cellStyle name="Normal 4 2 2 4 4" xfId="1914"/>
    <cellStyle name="Normal 4 2 2 5" xfId="834"/>
    <cellStyle name="Normal 4 2 2 5 2" xfId="3234"/>
    <cellStyle name="Normal 4 2 2 5 3" xfId="2034"/>
    <cellStyle name="Normal 4 2 2 6" xfId="2634"/>
    <cellStyle name="Normal 4 2 2 7" xfId="1434"/>
    <cellStyle name="Normal 4 2 3" xfId="259"/>
    <cellStyle name="Normal 4 2 3 2" xfId="385"/>
    <cellStyle name="Normal 4 2 3 2 2" xfId="626"/>
    <cellStyle name="Normal 4 2 3 2 2 2" xfId="1228"/>
    <cellStyle name="Normal 4 2 3 2 2 2 2" xfId="3628"/>
    <cellStyle name="Normal 4 2 3 2 2 2 3" xfId="2428"/>
    <cellStyle name="Normal 4 2 3 2 2 3" xfId="3028"/>
    <cellStyle name="Normal 4 2 3 2 2 4" xfId="1828"/>
    <cellStyle name="Normal 4 2 3 2 3" xfId="988"/>
    <cellStyle name="Normal 4 2 3 2 3 2" xfId="3388"/>
    <cellStyle name="Normal 4 2 3 2 3 3" xfId="2188"/>
    <cellStyle name="Normal 4 2 3 2 4" xfId="2788"/>
    <cellStyle name="Normal 4 2 3 2 5" xfId="1588"/>
    <cellStyle name="Normal 4 2 3 3" xfId="506"/>
    <cellStyle name="Normal 4 2 3 3 2" xfId="1108"/>
    <cellStyle name="Normal 4 2 3 3 2 2" xfId="3508"/>
    <cellStyle name="Normal 4 2 3 3 2 3" xfId="2308"/>
    <cellStyle name="Normal 4 2 3 3 3" xfId="2908"/>
    <cellStyle name="Normal 4 2 3 3 4" xfId="1708"/>
    <cellStyle name="Normal 4 2 3 4" xfId="748"/>
    <cellStyle name="Normal 4 2 3 4 2" xfId="1348"/>
    <cellStyle name="Normal 4 2 3 4 2 2" xfId="3748"/>
    <cellStyle name="Normal 4 2 3 4 2 3" xfId="2548"/>
    <cellStyle name="Normal 4 2 3 4 3" xfId="3148"/>
    <cellStyle name="Normal 4 2 3 4 4" xfId="1948"/>
    <cellStyle name="Normal 4 2 3 5" xfId="868"/>
    <cellStyle name="Normal 4 2 3 5 2" xfId="3268"/>
    <cellStyle name="Normal 4 2 3 5 3" xfId="2068"/>
    <cellStyle name="Normal 4 2 3 6" xfId="2668"/>
    <cellStyle name="Normal 4 2 3 7" xfId="1468"/>
    <cellStyle name="Normal 4 2 4" xfId="317"/>
    <cellStyle name="Normal 4 2 4 2" xfId="558"/>
    <cellStyle name="Normal 4 2 4 2 2" xfId="1160"/>
    <cellStyle name="Normal 4 2 4 2 2 2" xfId="3560"/>
    <cellStyle name="Normal 4 2 4 2 2 3" xfId="2360"/>
    <cellStyle name="Normal 4 2 4 2 3" xfId="2960"/>
    <cellStyle name="Normal 4 2 4 2 4" xfId="1760"/>
    <cellStyle name="Normal 4 2 4 3" xfId="920"/>
    <cellStyle name="Normal 4 2 4 3 2" xfId="3320"/>
    <cellStyle name="Normal 4 2 4 3 3" xfId="2120"/>
    <cellStyle name="Normal 4 2 4 4" xfId="2720"/>
    <cellStyle name="Normal 4 2 4 5" xfId="1520"/>
    <cellStyle name="Normal 4 2 5" xfId="438"/>
    <cellStyle name="Normal 4 2 5 2" xfId="1040"/>
    <cellStyle name="Normal 4 2 5 2 2" xfId="3440"/>
    <cellStyle name="Normal 4 2 5 2 3" xfId="2240"/>
    <cellStyle name="Normal 4 2 5 3" xfId="2840"/>
    <cellStyle name="Normal 4 2 5 4" xfId="1640"/>
    <cellStyle name="Normal 4 2 6" xfId="680"/>
    <cellStyle name="Normal 4 2 6 2" xfId="1280"/>
    <cellStyle name="Normal 4 2 6 2 2" xfId="3680"/>
    <cellStyle name="Normal 4 2 6 2 3" xfId="2480"/>
    <cellStyle name="Normal 4 2 6 3" xfId="3080"/>
    <cellStyle name="Normal 4 2 6 4" xfId="1880"/>
    <cellStyle name="Normal 4 2 7" xfId="800"/>
    <cellStyle name="Normal 4 2 7 2" xfId="3200"/>
    <cellStyle name="Normal 4 2 7 3" xfId="2000"/>
    <cellStyle name="Normal 4 2 8" xfId="2600"/>
    <cellStyle name="Normal 4 2 9" xfId="1400"/>
    <cellStyle name="Normal 4 3" xfId="196"/>
    <cellStyle name="Normal 4 3 2" xfId="334"/>
    <cellStyle name="Normal 4 3 2 2" xfId="575"/>
    <cellStyle name="Normal 4 3 2 2 2" xfId="1177"/>
    <cellStyle name="Normal 4 3 2 2 2 2" xfId="3577"/>
    <cellStyle name="Normal 4 3 2 2 2 3" xfId="2377"/>
    <cellStyle name="Normal 4 3 2 2 3" xfId="2977"/>
    <cellStyle name="Normal 4 3 2 2 4" xfId="1777"/>
    <cellStyle name="Normal 4 3 2 3" xfId="937"/>
    <cellStyle name="Normal 4 3 2 3 2" xfId="3337"/>
    <cellStyle name="Normal 4 3 2 3 3" xfId="2137"/>
    <cellStyle name="Normal 4 3 2 4" xfId="2737"/>
    <cellStyle name="Normal 4 3 2 5" xfId="1537"/>
    <cellStyle name="Normal 4 3 3" xfId="455"/>
    <cellStyle name="Normal 4 3 3 2" xfId="1057"/>
    <cellStyle name="Normal 4 3 3 2 2" xfId="3457"/>
    <cellStyle name="Normal 4 3 3 2 3" xfId="2257"/>
    <cellStyle name="Normal 4 3 3 3" xfId="2857"/>
    <cellStyle name="Normal 4 3 3 4" xfId="1657"/>
    <cellStyle name="Normal 4 3 4" xfId="697"/>
    <cellStyle name="Normal 4 3 4 2" xfId="1297"/>
    <cellStyle name="Normal 4 3 4 2 2" xfId="3697"/>
    <cellStyle name="Normal 4 3 4 2 3" xfId="2497"/>
    <cellStyle name="Normal 4 3 4 3" xfId="3097"/>
    <cellStyle name="Normal 4 3 4 4" xfId="1897"/>
    <cellStyle name="Normal 4 3 5" xfId="817"/>
    <cellStyle name="Normal 4 3 5 2" xfId="3217"/>
    <cellStyle name="Normal 4 3 5 3" xfId="2017"/>
    <cellStyle name="Normal 4 3 6" xfId="2617"/>
    <cellStyle name="Normal 4 3 7" xfId="1417"/>
    <cellStyle name="Normal 4 4" xfId="242"/>
    <cellStyle name="Normal 4 4 2" xfId="368"/>
    <cellStyle name="Normal 4 4 2 2" xfId="609"/>
    <cellStyle name="Normal 4 4 2 2 2" xfId="1211"/>
    <cellStyle name="Normal 4 4 2 2 2 2" xfId="3611"/>
    <cellStyle name="Normal 4 4 2 2 2 3" xfId="2411"/>
    <cellStyle name="Normal 4 4 2 2 3" xfId="3011"/>
    <cellStyle name="Normal 4 4 2 2 4" xfId="1811"/>
    <cellStyle name="Normal 4 4 2 3" xfId="971"/>
    <cellStyle name="Normal 4 4 2 3 2" xfId="3371"/>
    <cellStyle name="Normal 4 4 2 3 3" xfId="2171"/>
    <cellStyle name="Normal 4 4 2 4" xfId="2771"/>
    <cellStyle name="Normal 4 4 2 5" xfId="1571"/>
    <cellStyle name="Normal 4 4 3" xfId="489"/>
    <cellStyle name="Normal 4 4 3 2" xfId="1091"/>
    <cellStyle name="Normal 4 4 3 2 2" xfId="3491"/>
    <cellStyle name="Normal 4 4 3 2 3" xfId="2291"/>
    <cellStyle name="Normal 4 4 3 3" xfId="2891"/>
    <cellStyle name="Normal 4 4 3 4" xfId="1691"/>
    <cellStyle name="Normal 4 4 4" xfId="731"/>
    <cellStyle name="Normal 4 4 4 2" xfId="1331"/>
    <cellStyle name="Normal 4 4 4 2 2" xfId="3731"/>
    <cellStyle name="Normal 4 4 4 2 3" xfId="2531"/>
    <cellStyle name="Normal 4 4 4 3" xfId="3131"/>
    <cellStyle name="Normal 4 4 4 4" xfId="1931"/>
    <cellStyle name="Normal 4 4 5" xfId="851"/>
    <cellStyle name="Normal 4 4 5 2" xfId="3251"/>
    <cellStyle name="Normal 4 4 5 3" xfId="2051"/>
    <cellStyle name="Normal 4 4 6" xfId="2651"/>
    <cellStyle name="Normal 4 4 7" xfId="1451"/>
    <cellStyle name="Normal 4 5" xfId="283"/>
    <cellStyle name="Normal 4 5 2" xfId="403"/>
    <cellStyle name="Normal 4 5 2 2" xfId="646"/>
    <cellStyle name="Normal 4 5 2 2 2" xfId="1246"/>
    <cellStyle name="Normal 4 5 2 2 2 2" xfId="3646"/>
    <cellStyle name="Normal 4 5 2 2 2 3" xfId="2446"/>
    <cellStyle name="Normal 4 5 2 2 3" xfId="3046"/>
    <cellStyle name="Normal 4 5 2 2 4" xfId="1846"/>
    <cellStyle name="Normal 4 5 2 3" xfId="1006"/>
    <cellStyle name="Normal 4 5 2 3 2" xfId="3406"/>
    <cellStyle name="Normal 4 5 2 3 3" xfId="2206"/>
    <cellStyle name="Normal 4 5 2 4" xfId="2806"/>
    <cellStyle name="Normal 4 5 2 5" xfId="1606"/>
    <cellStyle name="Normal 4 5 3" xfId="524"/>
    <cellStyle name="Normal 4 5 3 2" xfId="1126"/>
    <cellStyle name="Normal 4 5 3 2 2" xfId="3526"/>
    <cellStyle name="Normal 4 5 3 2 3" xfId="2326"/>
    <cellStyle name="Normal 4 5 3 3" xfId="2926"/>
    <cellStyle name="Normal 4 5 3 4" xfId="1726"/>
    <cellStyle name="Normal 4 5 4" xfId="766"/>
    <cellStyle name="Normal 4 5 4 2" xfId="1366"/>
    <cellStyle name="Normal 4 5 4 2 2" xfId="3766"/>
    <cellStyle name="Normal 4 5 4 2 3" xfId="2566"/>
    <cellStyle name="Normal 4 5 4 3" xfId="3166"/>
    <cellStyle name="Normal 4 5 4 4" xfId="1966"/>
    <cellStyle name="Normal 4 5 5" xfId="886"/>
    <cellStyle name="Normal 4 5 5 2" xfId="3286"/>
    <cellStyle name="Normal 4 5 5 3" xfId="2086"/>
    <cellStyle name="Normal 4 5 6" xfId="2686"/>
    <cellStyle name="Normal 4 5 7" xfId="1486"/>
    <cellStyle name="Normal 4 6" xfId="300"/>
    <cellStyle name="Normal 4 6 2" xfId="541"/>
    <cellStyle name="Normal 4 6 2 2" xfId="1143"/>
    <cellStyle name="Normal 4 6 2 2 2" xfId="3543"/>
    <cellStyle name="Normal 4 6 2 2 3" xfId="2343"/>
    <cellStyle name="Normal 4 6 2 3" xfId="2943"/>
    <cellStyle name="Normal 4 6 2 4" xfId="1743"/>
    <cellStyle name="Normal 4 6 3" xfId="903"/>
    <cellStyle name="Normal 4 6 3 2" xfId="3303"/>
    <cellStyle name="Normal 4 6 3 3" xfId="2103"/>
    <cellStyle name="Normal 4 6 4" xfId="2703"/>
    <cellStyle name="Normal 4 6 5" xfId="1503"/>
    <cellStyle name="Normal 4 7" xfId="421"/>
    <cellStyle name="Normal 4 7 2" xfId="1023"/>
    <cellStyle name="Normal 4 7 2 2" xfId="3423"/>
    <cellStyle name="Normal 4 7 2 3" xfId="2223"/>
    <cellStyle name="Normal 4 7 3" xfId="2823"/>
    <cellStyle name="Normal 4 7 4" xfId="1623"/>
    <cellStyle name="Normal 4 8" xfId="663"/>
    <cellStyle name="Normal 4 8 2" xfId="1263"/>
    <cellStyle name="Normal 4 8 2 2" xfId="3663"/>
    <cellStyle name="Normal 4 8 2 3" xfId="2463"/>
    <cellStyle name="Normal 4 8 3" xfId="3063"/>
    <cellStyle name="Normal 4 8 4" xfId="1863"/>
    <cellStyle name="Normal 4 9" xfId="783"/>
    <cellStyle name="Normal 4 9 2" xfId="3183"/>
    <cellStyle name="Normal 4 9 3" xfId="1983"/>
    <cellStyle name="Normal 5" xfId="268"/>
    <cellStyle name="Normal 5 2" xfId="631"/>
    <cellStyle name="Normale 2" xfId="64"/>
    <cellStyle name="Normale 2 2" xfId="86"/>
    <cellStyle name="Normale 2 2 2" xfId="191"/>
    <cellStyle name="Normale 2 3" xfId="167"/>
    <cellStyle name="Normale 2_DCF_Guidelines_Standard-Tables_Version-2009" xfId="219"/>
    <cellStyle name="Normale 3" xfId="65"/>
    <cellStyle name="Normale 3 2" xfId="87"/>
    <cellStyle name="Normale 3 2 2" xfId="192"/>
    <cellStyle name="Normale 3 3" xfId="168"/>
    <cellStyle name="Normale_Guidelines_NP-Proposals_Standard-Tables_Version-2006_Final" xfId="66"/>
    <cellStyle name="Notas" xfId="67"/>
    <cellStyle name="Notas 2" xfId="137"/>
    <cellStyle name="Notas 2 2" xfId="193"/>
    <cellStyle name="Notas 3" xfId="169"/>
    <cellStyle name="Notas 4" xfId="127"/>
    <cellStyle name="Note 2" xfId="143"/>
    <cellStyle name="Note 2 10" xfId="2584"/>
    <cellStyle name="Note 2 11" xfId="1384"/>
    <cellStyle name="Note 2 2" xfId="164"/>
    <cellStyle name="Note 2 2 2" xfId="217"/>
    <cellStyle name="Note 2 2 2 2" xfId="352"/>
    <cellStyle name="Note 2 2 2 2 2" xfId="593"/>
    <cellStyle name="Note 2 2 2 2 2 2" xfId="1195"/>
    <cellStyle name="Note 2 2 2 2 2 2 2" xfId="3595"/>
    <cellStyle name="Note 2 2 2 2 2 2 3" xfId="2395"/>
    <cellStyle name="Note 2 2 2 2 2 3" xfId="2995"/>
    <cellStyle name="Note 2 2 2 2 2 4" xfId="1795"/>
    <cellStyle name="Note 2 2 2 2 3" xfId="955"/>
    <cellStyle name="Note 2 2 2 2 3 2" xfId="3355"/>
    <cellStyle name="Note 2 2 2 2 3 3" xfId="2155"/>
    <cellStyle name="Note 2 2 2 2 4" xfId="2755"/>
    <cellStyle name="Note 2 2 2 2 5" xfId="1555"/>
    <cellStyle name="Note 2 2 2 3" xfId="473"/>
    <cellStyle name="Note 2 2 2 3 2" xfId="1075"/>
    <cellStyle name="Note 2 2 2 3 2 2" xfId="3475"/>
    <cellStyle name="Note 2 2 2 3 2 3" xfId="2275"/>
    <cellStyle name="Note 2 2 2 3 3" xfId="2875"/>
    <cellStyle name="Note 2 2 2 3 4" xfId="1675"/>
    <cellStyle name="Note 2 2 2 4" xfId="715"/>
    <cellStyle name="Note 2 2 2 4 2" xfId="1315"/>
    <cellStyle name="Note 2 2 2 4 2 2" xfId="3715"/>
    <cellStyle name="Note 2 2 2 4 2 3" xfId="2515"/>
    <cellStyle name="Note 2 2 2 4 3" xfId="3115"/>
    <cellStyle name="Note 2 2 2 4 4" xfId="1915"/>
    <cellStyle name="Note 2 2 2 5" xfId="835"/>
    <cellStyle name="Note 2 2 2 5 2" xfId="3235"/>
    <cellStyle name="Note 2 2 2 5 3" xfId="2035"/>
    <cellStyle name="Note 2 2 2 6" xfId="2635"/>
    <cellStyle name="Note 2 2 2 7" xfId="1435"/>
    <cellStyle name="Note 2 2 3" xfId="260"/>
    <cellStyle name="Note 2 2 3 2" xfId="386"/>
    <cellStyle name="Note 2 2 3 2 2" xfId="627"/>
    <cellStyle name="Note 2 2 3 2 2 2" xfId="1229"/>
    <cellStyle name="Note 2 2 3 2 2 2 2" xfId="3629"/>
    <cellStyle name="Note 2 2 3 2 2 2 3" xfId="2429"/>
    <cellStyle name="Note 2 2 3 2 2 3" xfId="3029"/>
    <cellStyle name="Note 2 2 3 2 2 4" xfId="1829"/>
    <cellStyle name="Note 2 2 3 2 3" xfId="989"/>
    <cellStyle name="Note 2 2 3 2 3 2" xfId="3389"/>
    <cellStyle name="Note 2 2 3 2 3 3" xfId="2189"/>
    <cellStyle name="Note 2 2 3 2 4" xfId="2789"/>
    <cellStyle name="Note 2 2 3 2 5" xfId="1589"/>
    <cellStyle name="Note 2 2 3 3" xfId="507"/>
    <cellStyle name="Note 2 2 3 3 2" xfId="1109"/>
    <cellStyle name="Note 2 2 3 3 2 2" xfId="3509"/>
    <cellStyle name="Note 2 2 3 3 2 3" xfId="2309"/>
    <cellStyle name="Note 2 2 3 3 3" xfId="2909"/>
    <cellStyle name="Note 2 2 3 3 4" xfId="1709"/>
    <cellStyle name="Note 2 2 3 4" xfId="749"/>
    <cellStyle name="Note 2 2 3 4 2" xfId="1349"/>
    <cellStyle name="Note 2 2 3 4 2 2" xfId="3749"/>
    <cellStyle name="Note 2 2 3 4 2 3" xfId="2549"/>
    <cellStyle name="Note 2 2 3 4 3" xfId="3149"/>
    <cellStyle name="Note 2 2 3 4 4" xfId="1949"/>
    <cellStyle name="Note 2 2 3 5" xfId="869"/>
    <cellStyle name="Note 2 2 3 5 2" xfId="3269"/>
    <cellStyle name="Note 2 2 3 5 3" xfId="2069"/>
    <cellStyle name="Note 2 2 3 6" xfId="2669"/>
    <cellStyle name="Note 2 2 3 7" xfId="1469"/>
    <cellStyle name="Note 2 2 4" xfId="318"/>
    <cellStyle name="Note 2 2 4 2" xfId="559"/>
    <cellStyle name="Note 2 2 4 2 2" xfId="1161"/>
    <cellStyle name="Note 2 2 4 2 2 2" xfId="3561"/>
    <cellStyle name="Note 2 2 4 2 2 3" xfId="2361"/>
    <cellStyle name="Note 2 2 4 2 3" xfId="2961"/>
    <cellStyle name="Note 2 2 4 2 4" xfId="1761"/>
    <cellStyle name="Note 2 2 4 3" xfId="921"/>
    <cellStyle name="Note 2 2 4 3 2" xfId="3321"/>
    <cellStyle name="Note 2 2 4 3 3" xfId="2121"/>
    <cellStyle name="Note 2 2 4 4" xfId="2721"/>
    <cellStyle name="Note 2 2 4 5" xfId="1521"/>
    <cellStyle name="Note 2 2 5" xfId="439"/>
    <cellStyle name="Note 2 2 5 2" xfId="1041"/>
    <cellStyle name="Note 2 2 5 2 2" xfId="3441"/>
    <cellStyle name="Note 2 2 5 2 3" xfId="2241"/>
    <cellStyle name="Note 2 2 5 3" xfId="2841"/>
    <cellStyle name="Note 2 2 5 4" xfId="1641"/>
    <cellStyle name="Note 2 2 6" xfId="681"/>
    <cellStyle name="Note 2 2 6 2" xfId="1281"/>
    <cellStyle name="Note 2 2 6 2 2" xfId="3681"/>
    <cellStyle name="Note 2 2 6 2 3" xfId="2481"/>
    <cellStyle name="Note 2 2 6 3" xfId="3081"/>
    <cellStyle name="Note 2 2 6 4" xfId="1881"/>
    <cellStyle name="Note 2 2 7" xfId="801"/>
    <cellStyle name="Note 2 2 7 2" xfId="3201"/>
    <cellStyle name="Note 2 2 7 3" xfId="2001"/>
    <cellStyle name="Note 2 2 8" xfId="2601"/>
    <cellStyle name="Note 2 2 9" xfId="1401"/>
    <cellStyle name="Note 2 3" xfId="197"/>
    <cellStyle name="Note 2 3 2" xfId="335"/>
    <cellStyle name="Note 2 3 2 2" xfId="576"/>
    <cellStyle name="Note 2 3 2 2 2" xfId="1178"/>
    <cellStyle name="Note 2 3 2 2 2 2" xfId="3578"/>
    <cellStyle name="Note 2 3 2 2 2 3" xfId="2378"/>
    <cellStyle name="Note 2 3 2 2 3" xfId="2978"/>
    <cellStyle name="Note 2 3 2 2 4" xfId="1778"/>
    <cellStyle name="Note 2 3 2 3" xfId="938"/>
    <cellStyle name="Note 2 3 2 3 2" xfId="3338"/>
    <cellStyle name="Note 2 3 2 3 3" xfId="2138"/>
    <cellStyle name="Note 2 3 2 4" xfId="2738"/>
    <cellStyle name="Note 2 3 2 5" xfId="1538"/>
    <cellStyle name="Note 2 3 3" xfId="456"/>
    <cellStyle name="Note 2 3 3 2" xfId="1058"/>
    <cellStyle name="Note 2 3 3 2 2" xfId="3458"/>
    <cellStyle name="Note 2 3 3 2 3" xfId="2258"/>
    <cellStyle name="Note 2 3 3 3" xfId="2858"/>
    <cellStyle name="Note 2 3 3 4" xfId="1658"/>
    <cellStyle name="Note 2 3 4" xfId="698"/>
    <cellStyle name="Note 2 3 4 2" xfId="1298"/>
    <cellStyle name="Note 2 3 4 2 2" xfId="3698"/>
    <cellStyle name="Note 2 3 4 2 3" xfId="2498"/>
    <cellStyle name="Note 2 3 4 3" xfId="3098"/>
    <cellStyle name="Note 2 3 4 4" xfId="1898"/>
    <cellStyle name="Note 2 3 5" xfId="818"/>
    <cellStyle name="Note 2 3 5 2" xfId="3218"/>
    <cellStyle name="Note 2 3 5 3" xfId="2018"/>
    <cellStyle name="Note 2 3 6" xfId="2618"/>
    <cellStyle name="Note 2 3 7" xfId="1418"/>
    <cellStyle name="Note 2 4" xfId="243"/>
    <cellStyle name="Note 2 4 2" xfId="369"/>
    <cellStyle name="Note 2 4 2 2" xfId="610"/>
    <cellStyle name="Note 2 4 2 2 2" xfId="1212"/>
    <cellStyle name="Note 2 4 2 2 2 2" xfId="3612"/>
    <cellStyle name="Note 2 4 2 2 2 3" xfId="2412"/>
    <cellStyle name="Note 2 4 2 2 3" xfId="3012"/>
    <cellStyle name="Note 2 4 2 2 4" xfId="1812"/>
    <cellStyle name="Note 2 4 2 3" xfId="972"/>
    <cellStyle name="Note 2 4 2 3 2" xfId="3372"/>
    <cellStyle name="Note 2 4 2 3 3" xfId="2172"/>
    <cellStyle name="Note 2 4 2 4" xfId="2772"/>
    <cellStyle name="Note 2 4 2 5" xfId="1572"/>
    <cellStyle name="Note 2 4 3" xfId="490"/>
    <cellStyle name="Note 2 4 3 2" xfId="1092"/>
    <cellStyle name="Note 2 4 3 2 2" xfId="3492"/>
    <cellStyle name="Note 2 4 3 2 3" xfId="2292"/>
    <cellStyle name="Note 2 4 3 3" xfId="2892"/>
    <cellStyle name="Note 2 4 3 4" xfId="1692"/>
    <cellStyle name="Note 2 4 4" xfId="732"/>
    <cellStyle name="Note 2 4 4 2" xfId="1332"/>
    <cellStyle name="Note 2 4 4 2 2" xfId="3732"/>
    <cellStyle name="Note 2 4 4 2 3" xfId="2532"/>
    <cellStyle name="Note 2 4 4 3" xfId="3132"/>
    <cellStyle name="Note 2 4 4 4" xfId="1932"/>
    <cellStyle name="Note 2 4 5" xfId="852"/>
    <cellStyle name="Note 2 4 5 2" xfId="3252"/>
    <cellStyle name="Note 2 4 5 3" xfId="2052"/>
    <cellStyle name="Note 2 4 6" xfId="2652"/>
    <cellStyle name="Note 2 4 7" xfId="1452"/>
    <cellStyle name="Note 2 5" xfId="284"/>
    <cellStyle name="Note 2 5 2" xfId="404"/>
    <cellStyle name="Note 2 5 2 2" xfId="647"/>
    <cellStyle name="Note 2 5 2 2 2" xfId="1247"/>
    <cellStyle name="Note 2 5 2 2 2 2" xfId="3647"/>
    <cellStyle name="Note 2 5 2 2 2 3" xfId="2447"/>
    <cellStyle name="Note 2 5 2 2 3" xfId="3047"/>
    <cellStyle name="Note 2 5 2 2 4" xfId="1847"/>
    <cellStyle name="Note 2 5 2 3" xfId="1007"/>
    <cellStyle name="Note 2 5 2 3 2" xfId="3407"/>
    <cellStyle name="Note 2 5 2 3 3" xfId="2207"/>
    <cellStyle name="Note 2 5 2 4" xfId="2807"/>
    <cellStyle name="Note 2 5 2 5" xfId="1607"/>
    <cellStyle name="Note 2 5 3" xfId="525"/>
    <cellStyle name="Note 2 5 3 2" xfId="1127"/>
    <cellStyle name="Note 2 5 3 2 2" xfId="3527"/>
    <cellStyle name="Note 2 5 3 2 3" xfId="2327"/>
    <cellStyle name="Note 2 5 3 3" xfId="2927"/>
    <cellStyle name="Note 2 5 3 4" xfId="1727"/>
    <cellStyle name="Note 2 5 4" xfId="767"/>
    <cellStyle name="Note 2 5 4 2" xfId="1367"/>
    <cellStyle name="Note 2 5 4 2 2" xfId="3767"/>
    <cellStyle name="Note 2 5 4 2 3" xfId="2567"/>
    <cellStyle name="Note 2 5 4 3" xfId="3167"/>
    <cellStyle name="Note 2 5 4 4" xfId="1967"/>
    <cellStyle name="Note 2 5 5" xfId="887"/>
    <cellStyle name="Note 2 5 5 2" xfId="3287"/>
    <cellStyle name="Note 2 5 5 3" xfId="2087"/>
    <cellStyle name="Note 2 5 6" xfId="2687"/>
    <cellStyle name="Note 2 5 7" xfId="1487"/>
    <cellStyle name="Note 2 6" xfId="301"/>
    <cellStyle name="Note 2 6 2" xfId="542"/>
    <cellStyle name="Note 2 6 2 2" xfId="1144"/>
    <cellStyle name="Note 2 6 2 2 2" xfId="3544"/>
    <cellStyle name="Note 2 6 2 2 3" xfId="2344"/>
    <cellStyle name="Note 2 6 2 3" xfId="2944"/>
    <cellStyle name="Note 2 6 2 4" xfId="1744"/>
    <cellStyle name="Note 2 6 3" xfId="904"/>
    <cellStyle name="Note 2 6 3 2" xfId="3304"/>
    <cellStyle name="Note 2 6 3 3" xfId="2104"/>
    <cellStyle name="Note 2 6 4" xfId="2704"/>
    <cellStyle name="Note 2 6 5" xfId="1504"/>
    <cellStyle name="Note 2 7" xfId="422"/>
    <cellStyle name="Note 2 7 2" xfId="1024"/>
    <cellStyle name="Note 2 7 2 2" xfId="3424"/>
    <cellStyle name="Note 2 7 2 3" xfId="2224"/>
    <cellStyle name="Note 2 7 3" xfId="2824"/>
    <cellStyle name="Note 2 7 4" xfId="1624"/>
    <cellStyle name="Note 2 8" xfId="664"/>
    <cellStyle name="Note 2 8 2" xfId="1264"/>
    <cellStyle name="Note 2 8 2 2" xfId="3664"/>
    <cellStyle name="Note 2 8 2 3" xfId="2464"/>
    <cellStyle name="Note 2 8 3" xfId="3064"/>
    <cellStyle name="Note 2 8 4" xfId="1864"/>
    <cellStyle name="Note 2 9" xfId="784"/>
    <cellStyle name="Note 2 9 2" xfId="3184"/>
    <cellStyle name="Note 2 9 3" xfId="1984"/>
    <cellStyle name="Notiz" xfId="68"/>
    <cellStyle name="Notiz 2" xfId="138"/>
    <cellStyle name="Notiz 2 2" xfId="194"/>
    <cellStyle name="Notiz 3" xfId="170"/>
    <cellStyle name="Notiz 4" xfId="128"/>
    <cellStyle name="Output" xfId="96" builtinId="21" customBuiltin="1"/>
    <cellStyle name="Percent" xfId="406" builtinId="5"/>
    <cellStyle name="Percent 2" xfId="134"/>
    <cellStyle name="Percent 2 2" xfId="147"/>
    <cellStyle name="Percent 2 2 2" xfId="200"/>
    <cellStyle name="Percent 2 3" xfId="188"/>
    <cellStyle name="Percent 3" xfId="133"/>
    <cellStyle name="Percent 3 2" xfId="187"/>
    <cellStyle name="Percentuale 2" xfId="220"/>
    <cellStyle name="Salida" xfId="69"/>
    <cellStyle name="Schlecht" xfId="70"/>
    <cellStyle name="Standaard 2" xfId="135"/>
    <cellStyle name="Standaard 2 10" xfId="781"/>
    <cellStyle name="Standaard 2 10 2" xfId="3181"/>
    <cellStyle name="Standaard 2 10 3" xfId="1981"/>
    <cellStyle name="Standaard 2 11" xfId="2581"/>
    <cellStyle name="Standaard 2 12" xfId="1381"/>
    <cellStyle name="Standaard 2 2" xfId="148"/>
    <cellStyle name="Standaard 2 2 10" xfId="2585"/>
    <cellStyle name="Standaard 2 2 11" xfId="1385"/>
    <cellStyle name="Standaard 2 2 2" xfId="165"/>
    <cellStyle name="Standaard 2 2 2 2" xfId="218"/>
    <cellStyle name="Standaard 2 2 2 2 2" xfId="353"/>
    <cellStyle name="Standaard 2 2 2 2 2 2" xfId="594"/>
    <cellStyle name="Standaard 2 2 2 2 2 2 2" xfId="1196"/>
    <cellStyle name="Standaard 2 2 2 2 2 2 2 2" xfId="3596"/>
    <cellStyle name="Standaard 2 2 2 2 2 2 2 3" xfId="2396"/>
    <cellStyle name="Standaard 2 2 2 2 2 2 3" xfId="2996"/>
    <cellStyle name="Standaard 2 2 2 2 2 2 4" xfId="1796"/>
    <cellStyle name="Standaard 2 2 2 2 2 3" xfId="956"/>
    <cellStyle name="Standaard 2 2 2 2 2 3 2" xfId="3356"/>
    <cellStyle name="Standaard 2 2 2 2 2 3 3" xfId="2156"/>
    <cellStyle name="Standaard 2 2 2 2 2 4" xfId="2756"/>
    <cellStyle name="Standaard 2 2 2 2 2 5" xfId="1556"/>
    <cellStyle name="Standaard 2 2 2 2 3" xfId="474"/>
    <cellStyle name="Standaard 2 2 2 2 3 2" xfId="1076"/>
    <cellStyle name="Standaard 2 2 2 2 3 2 2" xfId="3476"/>
    <cellStyle name="Standaard 2 2 2 2 3 2 3" xfId="2276"/>
    <cellStyle name="Standaard 2 2 2 2 3 3" xfId="2876"/>
    <cellStyle name="Standaard 2 2 2 2 3 4" xfId="1676"/>
    <cellStyle name="Standaard 2 2 2 2 4" xfId="716"/>
    <cellStyle name="Standaard 2 2 2 2 4 2" xfId="1316"/>
    <cellStyle name="Standaard 2 2 2 2 4 2 2" xfId="3716"/>
    <cellStyle name="Standaard 2 2 2 2 4 2 3" xfId="2516"/>
    <cellStyle name="Standaard 2 2 2 2 4 3" xfId="3116"/>
    <cellStyle name="Standaard 2 2 2 2 4 4" xfId="1916"/>
    <cellStyle name="Standaard 2 2 2 2 5" xfId="836"/>
    <cellStyle name="Standaard 2 2 2 2 5 2" xfId="3236"/>
    <cellStyle name="Standaard 2 2 2 2 5 3" xfId="2036"/>
    <cellStyle name="Standaard 2 2 2 2 6" xfId="2636"/>
    <cellStyle name="Standaard 2 2 2 2 7" xfId="1436"/>
    <cellStyle name="Standaard 2 2 2 3" xfId="261"/>
    <cellStyle name="Standaard 2 2 2 3 2" xfId="387"/>
    <cellStyle name="Standaard 2 2 2 3 2 2" xfId="628"/>
    <cellStyle name="Standaard 2 2 2 3 2 2 2" xfId="1230"/>
    <cellStyle name="Standaard 2 2 2 3 2 2 2 2" xfId="3630"/>
    <cellStyle name="Standaard 2 2 2 3 2 2 2 3" xfId="2430"/>
    <cellStyle name="Standaard 2 2 2 3 2 2 3" xfId="3030"/>
    <cellStyle name="Standaard 2 2 2 3 2 2 4" xfId="1830"/>
    <cellStyle name="Standaard 2 2 2 3 2 3" xfId="990"/>
    <cellStyle name="Standaard 2 2 2 3 2 3 2" xfId="3390"/>
    <cellStyle name="Standaard 2 2 2 3 2 3 3" xfId="2190"/>
    <cellStyle name="Standaard 2 2 2 3 2 4" xfId="2790"/>
    <cellStyle name="Standaard 2 2 2 3 2 5" xfId="1590"/>
    <cellStyle name="Standaard 2 2 2 3 3" xfId="508"/>
    <cellStyle name="Standaard 2 2 2 3 3 2" xfId="1110"/>
    <cellStyle name="Standaard 2 2 2 3 3 2 2" xfId="3510"/>
    <cellStyle name="Standaard 2 2 2 3 3 2 3" xfId="2310"/>
    <cellStyle name="Standaard 2 2 2 3 3 3" xfId="2910"/>
    <cellStyle name="Standaard 2 2 2 3 3 4" xfId="1710"/>
    <cellStyle name="Standaard 2 2 2 3 4" xfId="750"/>
    <cellStyle name="Standaard 2 2 2 3 4 2" xfId="1350"/>
    <cellStyle name="Standaard 2 2 2 3 4 2 2" xfId="3750"/>
    <cellStyle name="Standaard 2 2 2 3 4 2 3" xfId="2550"/>
    <cellStyle name="Standaard 2 2 2 3 4 3" xfId="3150"/>
    <cellStyle name="Standaard 2 2 2 3 4 4" xfId="1950"/>
    <cellStyle name="Standaard 2 2 2 3 5" xfId="870"/>
    <cellStyle name="Standaard 2 2 2 3 5 2" xfId="3270"/>
    <cellStyle name="Standaard 2 2 2 3 5 3" xfId="2070"/>
    <cellStyle name="Standaard 2 2 2 3 6" xfId="2670"/>
    <cellStyle name="Standaard 2 2 2 3 7" xfId="1470"/>
    <cellStyle name="Standaard 2 2 2 4" xfId="319"/>
    <cellStyle name="Standaard 2 2 2 4 2" xfId="560"/>
    <cellStyle name="Standaard 2 2 2 4 2 2" xfId="1162"/>
    <cellStyle name="Standaard 2 2 2 4 2 2 2" xfId="3562"/>
    <cellStyle name="Standaard 2 2 2 4 2 2 3" xfId="2362"/>
    <cellStyle name="Standaard 2 2 2 4 2 3" xfId="2962"/>
    <cellStyle name="Standaard 2 2 2 4 2 4" xfId="1762"/>
    <cellStyle name="Standaard 2 2 2 4 3" xfId="922"/>
    <cellStyle name="Standaard 2 2 2 4 3 2" xfId="3322"/>
    <cellStyle name="Standaard 2 2 2 4 3 3" xfId="2122"/>
    <cellStyle name="Standaard 2 2 2 4 4" xfId="2722"/>
    <cellStyle name="Standaard 2 2 2 4 5" xfId="1522"/>
    <cellStyle name="Standaard 2 2 2 5" xfId="440"/>
    <cellStyle name="Standaard 2 2 2 5 2" xfId="1042"/>
    <cellStyle name="Standaard 2 2 2 5 2 2" xfId="3442"/>
    <cellStyle name="Standaard 2 2 2 5 2 3" xfId="2242"/>
    <cellStyle name="Standaard 2 2 2 5 3" xfId="2842"/>
    <cellStyle name="Standaard 2 2 2 5 4" xfId="1642"/>
    <cellStyle name="Standaard 2 2 2 6" xfId="682"/>
    <cellStyle name="Standaard 2 2 2 6 2" xfId="1282"/>
    <cellStyle name="Standaard 2 2 2 6 2 2" xfId="3682"/>
    <cellStyle name="Standaard 2 2 2 6 2 3" xfId="2482"/>
    <cellStyle name="Standaard 2 2 2 6 3" xfId="3082"/>
    <cellStyle name="Standaard 2 2 2 6 4" xfId="1882"/>
    <cellStyle name="Standaard 2 2 2 7" xfId="802"/>
    <cellStyle name="Standaard 2 2 2 7 2" xfId="3202"/>
    <cellStyle name="Standaard 2 2 2 7 3" xfId="2002"/>
    <cellStyle name="Standaard 2 2 2 8" xfId="2602"/>
    <cellStyle name="Standaard 2 2 2 9" xfId="1402"/>
    <cellStyle name="Standaard 2 2 3" xfId="201"/>
    <cellStyle name="Standaard 2 2 3 2" xfId="336"/>
    <cellStyle name="Standaard 2 2 3 2 2" xfId="577"/>
    <cellStyle name="Standaard 2 2 3 2 2 2" xfId="1179"/>
    <cellStyle name="Standaard 2 2 3 2 2 2 2" xfId="3579"/>
    <cellStyle name="Standaard 2 2 3 2 2 2 3" xfId="2379"/>
    <cellStyle name="Standaard 2 2 3 2 2 3" xfId="2979"/>
    <cellStyle name="Standaard 2 2 3 2 2 4" xfId="1779"/>
    <cellStyle name="Standaard 2 2 3 2 3" xfId="939"/>
    <cellStyle name="Standaard 2 2 3 2 3 2" xfId="3339"/>
    <cellStyle name="Standaard 2 2 3 2 3 3" xfId="2139"/>
    <cellStyle name="Standaard 2 2 3 2 4" xfId="2739"/>
    <cellStyle name="Standaard 2 2 3 2 5" xfId="1539"/>
    <cellStyle name="Standaard 2 2 3 3" xfId="457"/>
    <cellStyle name="Standaard 2 2 3 3 2" xfId="1059"/>
    <cellStyle name="Standaard 2 2 3 3 2 2" xfId="3459"/>
    <cellStyle name="Standaard 2 2 3 3 2 3" xfId="2259"/>
    <cellStyle name="Standaard 2 2 3 3 3" xfId="2859"/>
    <cellStyle name="Standaard 2 2 3 3 4" xfId="1659"/>
    <cellStyle name="Standaard 2 2 3 4" xfId="699"/>
    <cellStyle name="Standaard 2 2 3 4 2" xfId="1299"/>
    <cellStyle name="Standaard 2 2 3 4 2 2" xfId="3699"/>
    <cellStyle name="Standaard 2 2 3 4 2 3" xfId="2499"/>
    <cellStyle name="Standaard 2 2 3 4 3" xfId="3099"/>
    <cellStyle name="Standaard 2 2 3 4 4" xfId="1899"/>
    <cellStyle name="Standaard 2 2 3 5" xfId="819"/>
    <cellStyle name="Standaard 2 2 3 5 2" xfId="3219"/>
    <cellStyle name="Standaard 2 2 3 5 3" xfId="2019"/>
    <cellStyle name="Standaard 2 2 3 6" xfId="2619"/>
    <cellStyle name="Standaard 2 2 3 7" xfId="1419"/>
    <cellStyle name="Standaard 2 2 4" xfId="244"/>
    <cellStyle name="Standaard 2 2 4 2" xfId="370"/>
    <cellStyle name="Standaard 2 2 4 2 2" xfId="611"/>
    <cellStyle name="Standaard 2 2 4 2 2 2" xfId="1213"/>
    <cellStyle name="Standaard 2 2 4 2 2 2 2" xfId="3613"/>
    <cellStyle name="Standaard 2 2 4 2 2 2 3" xfId="2413"/>
    <cellStyle name="Standaard 2 2 4 2 2 3" xfId="3013"/>
    <cellStyle name="Standaard 2 2 4 2 2 4" xfId="1813"/>
    <cellStyle name="Standaard 2 2 4 2 3" xfId="973"/>
    <cellStyle name="Standaard 2 2 4 2 3 2" xfId="3373"/>
    <cellStyle name="Standaard 2 2 4 2 3 3" xfId="2173"/>
    <cellStyle name="Standaard 2 2 4 2 4" xfId="2773"/>
    <cellStyle name="Standaard 2 2 4 2 5" xfId="1573"/>
    <cellStyle name="Standaard 2 2 4 3" xfId="491"/>
    <cellStyle name="Standaard 2 2 4 3 2" xfId="1093"/>
    <cellStyle name="Standaard 2 2 4 3 2 2" xfId="3493"/>
    <cellStyle name="Standaard 2 2 4 3 2 3" xfId="2293"/>
    <cellStyle name="Standaard 2 2 4 3 3" xfId="2893"/>
    <cellStyle name="Standaard 2 2 4 3 4" xfId="1693"/>
    <cellStyle name="Standaard 2 2 4 4" xfId="733"/>
    <cellStyle name="Standaard 2 2 4 4 2" xfId="1333"/>
    <cellStyle name="Standaard 2 2 4 4 2 2" xfId="3733"/>
    <cellStyle name="Standaard 2 2 4 4 2 3" xfId="2533"/>
    <cellStyle name="Standaard 2 2 4 4 3" xfId="3133"/>
    <cellStyle name="Standaard 2 2 4 4 4" xfId="1933"/>
    <cellStyle name="Standaard 2 2 4 5" xfId="853"/>
    <cellStyle name="Standaard 2 2 4 5 2" xfId="3253"/>
    <cellStyle name="Standaard 2 2 4 5 3" xfId="2053"/>
    <cellStyle name="Standaard 2 2 4 6" xfId="2653"/>
    <cellStyle name="Standaard 2 2 4 7" xfId="1453"/>
    <cellStyle name="Standaard 2 2 5" xfId="285"/>
    <cellStyle name="Standaard 2 2 5 2" xfId="405"/>
    <cellStyle name="Standaard 2 2 5 2 2" xfId="648"/>
    <cellStyle name="Standaard 2 2 5 2 2 2" xfId="1248"/>
    <cellStyle name="Standaard 2 2 5 2 2 2 2" xfId="3648"/>
    <cellStyle name="Standaard 2 2 5 2 2 2 3" xfId="2448"/>
    <cellStyle name="Standaard 2 2 5 2 2 3" xfId="3048"/>
    <cellStyle name="Standaard 2 2 5 2 2 4" xfId="1848"/>
    <cellStyle name="Standaard 2 2 5 2 3" xfId="1008"/>
    <cellStyle name="Standaard 2 2 5 2 3 2" xfId="3408"/>
    <cellStyle name="Standaard 2 2 5 2 3 3" xfId="2208"/>
    <cellStyle name="Standaard 2 2 5 2 4" xfId="2808"/>
    <cellStyle name="Standaard 2 2 5 2 5" xfId="1608"/>
    <cellStyle name="Standaard 2 2 5 3" xfId="526"/>
    <cellStyle name="Standaard 2 2 5 3 2" xfId="1128"/>
    <cellStyle name="Standaard 2 2 5 3 2 2" xfId="3528"/>
    <cellStyle name="Standaard 2 2 5 3 2 3" xfId="2328"/>
    <cellStyle name="Standaard 2 2 5 3 3" xfId="2928"/>
    <cellStyle name="Standaard 2 2 5 3 4" xfId="1728"/>
    <cellStyle name="Standaard 2 2 5 4" xfId="768"/>
    <cellStyle name="Standaard 2 2 5 4 2" xfId="1368"/>
    <cellStyle name="Standaard 2 2 5 4 2 2" xfId="3768"/>
    <cellStyle name="Standaard 2 2 5 4 2 3" xfId="2568"/>
    <cellStyle name="Standaard 2 2 5 4 3" xfId="3168"/>
    <cellStyle name="Standaard 2 2 5 4 4" xfId="1968"/>
    <cellStyle name="Standaard 2 2 5 5" xfId="888"/>
    <cellStyle name="Standaard 2 2 5 5 2" xfId="3288"/>
    <cellStyle name="Standaard 2 2 5 5 3" xfId="2088"/>
    <cellStyle name="Standaard 2 2 5 6" xfId="2688"/>
    <cellStyle name="Standaard 2 2 5 7" xfId="1488"/>
    <cellStyle name="Standaard 2 2 6" xfId="302"/>
    <cellStyle name="Standaard 2 2 6 2" xfId="543"/>
    <cellStyle name="Standaard 2 2 6 2 2" xfId="1145"/>
    <cellStyle name="Standaard 2 2 6 2 2 2" xfId="3545"/>
    <cellStyle name="Standaard 2 2 6 2 2 3" xfId="2345"/>
    <cellStyle name="Standaard 2 2 6 2 3" xfId="2945"/>
    <cellStyle name="Standaard 2 2 6 2 4" xfId="1745"/>
    <cellStyle name="Standaard 2 2 6 3" xfId="905"/>
    <cellStyle name="Standaard 2 2 6 3 2" xfId="3305"/>
    <cellStyle name="Standaard 2 2 6 3 3" xfId="2105"/>
    <cellStyle name="Standaard 2 2 6 4" xfId="2705"/>
    <cellStyle name="Standaard 2 2 6 5" xfId="1505"/>
    <cellStyle name="Standaard 2 2 7" xfId="423"/>
    <cellStyle name="Standaard 2 2 7 2" xfId="1025"/>
    <cellStyle name="Standaard 2 2 7 2 2" xfId="3425"/>
    <cellStyle name="Standaard 2 2 7 2 3" xfId="2225"/>
    <cellStyle name="Standaard 2 2 7 3" xfId="2825"/>
    <cellStyle name="Standaard 2 2 7 4" xfId="1625"/>
    <cellStyle name="Standaard 2 2 8" xfId="665"/>
    <cellStyle name="Standaard 2 2 8 2" xfId="1265"/>
    <cellStyle name="Standaard 2 2 8 2 2" xfId="3665"/>
    <cellStyle name="Standaard 2 2 8 2 3" xfId="2465"/>
    <cellStyle name="Standaard 2 2 8 3" xfId="3065"/>
    <cellStyle name="Standaard 2 2 8 4" xfId="1865"/>
    <cellStyle name="Standaard 2 2 9" xfId="785"/>
    <cellStyle name="Standaard 2 2 9 2" xfId="3185"/>
    <cellStyle name="Standaard 2 2 9 3" xfId="1985"/>
    <cellStyle name="Standaard 2 3" xfId="161"/>
    <cellStyle name="Standaard 2 3 10" xfId="1398"/>
    <cellStyle name="Standaard 2 3 2" xfId="214"/>
    <cellStyle name="Standaard 2 3 2 2" xfId="349"/>
    <cellStyle name="Standaard 2 3 2 2 2" xfId="590"/>
    <cellStyle name="Standaard 2 3 2 2 2 2" xfId="1192"/>
    <cellStyle name="Standaard 2 3 2 2 2 2 2" xfId="3592"/>
    <cellStyle name="Standaard 2 3 2 2 2 2 3" xfId="2392"/>
    <cellStyle name="Standaard 2 3 2 2 2 3" xfId="2992"/>
    <cellStyle name="Standaard 2 3 2 2 2 4" xfId="1792"/>
    <cellStyle name="Standaard 2 3 2 2 3" xfId="952"/>
    <cellStyle name="Standaard 2 3 2 2 3 2" xfId="3352"/>
    <cellStyle name="Standaard 2 3 2 2 3 3" xfId="2152"/>
    <cellStyle name="Standaard 2 3 2 2 4" xfId="2752"/>
    <cellStyle name="Standaard 2 3 2 2 5" xfId="1552"/>
    <cellStyle name="Standaard 2 3 2 3" xfId="470"/>
    <cellStyle name="Standaard 2 3 2 3 2" xfId="1072"/>
    <cellStyle name="Standaard 2 3 2 3 2 2" xfId="3472"/>
    <cellStyle name="Standaard 2 3 2 3 2 3" xfId="2272"/>
    <cellStyle name="Standaard 2 3 2 3 3" xfId="2872"/>
    <cellStyle name="Standaard 2 3 2 3 4" xfId="1672"/>
    <cellStyle name="Standaard 2 3 2 4" xfId="712"/>
    <cellStyle name="Standaard 2 3 2 4 2" xfId="1312"/>
    <cellStyle name="Standaard 2 3 2 4 2 2" xfId="3712"/>
    <cellStyle name="Standaard 2 3 2 4 2 3" xfId="2512"/>
    <cellStyle name="Standaard 2 3 2 4 3" xfId="3112"/>
    <cellStyle name="Standaard 2 3 2 4 4" xfId="1912"/>
    <cellStyle name="Standaard 2 3 2 5" xfId="832"/>
    <cellStyle name="Standaard 2 3 2 5 2" xfId="3232"/>
    <cellStyle name="Standaard 2 3 2 5 3" xfId="2032"/>
    <cellStyle name="Standaard 2 3 2 6" xfId="2632"/>
    <cellStyle name="Standaard 2 3 2 7" xfId="1432"/>
    <cellStyle name="Standaard 2 3 3" xfId="257"/>
    <cellStyle name="Standaard 2 3 3 2" xfId="383"/>
    <cellStyle name="Standaard 2 3 3 2 2" xfId="624"/>
    <cellStyle name="Standaard 2 3 3 2 2 2" xfId="1226"/>
    <cellStyle name="Standaard 2 3 3 2 2 2 2" xfId="3626"/>
    <cellStyle name="Standaard 2 3 3 2 2 2 3" xfId="2426"/>
    <cellStyle name="Standaard 2 3 3 2 2 3" xfId="3026"/>
    <cellStyle name="Standaard 2 3 3 2 2 4" xfId="1826"/>
    <cellStyle name="Standaard 2 3 3 2 3" xfId="986"/>
    <cellStyle name="Standaard 2 3 3 2 3 2" xfId="3386"/>
    <cellStyle name="Standaard 2 3 3 2 3 3" xfId="2186"/>
    <cellStyle name="Standaard 2 3 3 2 4" xfId="2786"/>
    <cellStyle name="Standaard 2 3 3 2 5" xfId="1586"/>
    <cellStyle name="Standaard 2 3 3 3" xfId="504"/>
    <cellStyle name="Standaard 2 3 3 3 2" xfId="1106"/>
    <cellStyle name="Standaard 2 3 3 3 2 2" xfId="3506"/>
    <cellStyle name="Standaard 2 3 3 3 2 3" xfId="2306"/>
    <cellStyle name="Standaard 2 3 3 3 3" xfId="2906"/>
    <cellStyle name="Standaard 2 3 3 3 4" xfId="1706"/>
    <cellStyle name="Standaard 2 3 3 4" xfId="746"/>
    <cellStyle name="Standaard 2 3 3 4 2" xfId="1346"/>
    <cellStyle name="Standaard 2 3 3 4 2 2" xfId="3746"/>
    <cellStyle name="Standaard 2 3 3 4 2 3" xfId="2546"/>
    <cellStyle name="Standaard 2 3 3 4 3" xfId="3146"/>
    <cellStyle name="Standaard 2 3 3 4 4" xfId="1946"/>
    <cellStyle name="Standaard 2 3 3 5" xfId="866"/>
    <cellStyle name="Standaard 2 3 3 5 2" xfId="3266"/>
    <cellStyle name="Standaard 2 3 3 5 3" xfId="2066"/>
    <cellStyle name="Standaard 2 3 3 6" xfId="2666"/>
    <cellStyle name="Standaard 2 3 3 7" xfId="1466"/>
    <cellStyle name="Standaard 2 3 4" xfId="264"/>
    <cellStyle name="Standaard 2 3 4 2" xfId="389"/>
    <cellStyle name="Standaard 2 3 4 2 2" xfId="630"/>
    <cellStyle name="Standaard 2 3 4 2 2 2" xfId="1232"/>
    <cellStyle name="Standaard 2 3 4 2 2 2 2" xfId="3632"/>
    <cellStyle name="Standaard 2 3 4 2 2 2 3" xfId="2432"/>
    <cellStyle name="Standaard 2 3 4 2 2 3" xfId="3032"/>
    <cellStyle name="Standaard 2 3 4 2 2 4" xfId="1832"/>
    <cellStyle name="Standaard 2 3 4 2 3" xfId="992"/>
    <cellStyle name="Standaard 2 3 4 2 3 2" xfId="3392"/>
    <cellStyle name="Standaard 2 3 4 2 3 3" xfId="2192"/>
    <cellStyle name="Standaard 2 3 4 2 4" xfId="2792"/>
    <cellStyle name="Standaard 2 3 4 2 5" xfId="1592"/>
    <cellStyle name="Standaard 2 3 4 3" xfId="510"/>
    <cellStyle name="Standaard 2 3 4 3 2" xfId="1112"/>
    <cellStyle name="Standaard 2 3 4 3 2 2" xfId="3512"/>
    <cellStyle name="Standaard 2 3 4 3 2 3" xfId="2312"/>
    <cellStyle name="Standaard 2 3 4 3 3" xfId="2912"/>
    <cellStyle name="Standaard 2 3 4 3 4" xfId="1712"/>
    <cellStyle name="Standaard 2 3 4 4" xfId="752"/>
    <cellStyle name="Standaard 2 3 4 4 2" xfId="1352"/>
    <cellStyle name="Standaard 2 3 4 4 2 2" xfId="3752"/>
    <cellStyle name="Standaard 2 3 4 4 2 3" xfId="2552"/>
    <cellStyle name="Standaard 2 3 4 4 3" xfId="3152"/>
    <cellStyle name="Standaard 2 3 4 4 4" xfId="1952"/>
    <cellStyle name="Standaard 2 3 4 5" xfId="872"/>
    <cellStyle name="Standaard 2 3 4 5 2" xfId="3272"/>
    <cellStyle name="Standaard 2 3 4 5 3" xfId="2072"/>
    <cellStyle name="Standaard 2 3 4 6" xfId="2672"/>
    <cellStyle name="Standaard 2 3 4 7" xfId="1472"/>
    <cellStyle name="Standaard 2 3 5" xfId="315"/>
    <cellStyle name="Standaard 2 3 5 2" xfId="556"/>
    <cellStyle name="Standaard 2 3 5 2 2" xfId="1158"/>
    <cellStyle name="Standaard 2 3 5 2 2 2" xfId="3558"/>
    <cellStyle name="Standaard 2 3 5 2 2 3" xfId="2358"/>
    <cellStyle name="Standaard 2 3 5 2 3" xfId="2958"/>
    <cellStyle name="Standaard 2 3 5 2 4" xfId="1758"/>
    <cellStyle name="Standaard 2 3 5 3" xfId="918"/>
    <cellStyle name="Standaard 2 3 5 3 2" xfId="3318"/>
    <cellStyle name="Standaard 2 3 5 3 3" xfId="2118"/>
    <cellStyle name="Standaard 2 3 5 4" xfId="2718"/>
    <cellStyle name="Standaard 2 3 5 5" xfId="1518"/>
    <cellStyle name="Standaard 2 3 6" xfId="436"/>
    <cellStyle name="Standaard 2 3 6 2" xfId="1038"/>
    <cellStyle name="Standaard 2 3 6 2 2" xfId="3438"/>
    <cellStyle name="Standaard 2 3 6 2 3" xfId="2238"/>
    <cellStyle name="Standaard 2 3 6 3" xfId="2838"/>
    <cellStyle name="Standaard 2 3 6 4" xfId="1638"/>
    <cellStyle name="Standaard 2 3 7" xfId="678"/>
    <cellStyle name="Standaard 2 3 7 2" xfId="1278"/>
    <cellStyle name="Standaard 2 3 7 2 2" xfId="3678"/>
    <cellStyle name="Standaard 2 3 7 2 3" xfId="2478"/>
    <cellStyle name="Standaard 2 3 7 3" xfId="3078"/>
    <cellStyle name="Standaard 2 3 7 4" xfId="1878"/>
    <cellStyle name="Standaard 2 3 8" xfId="798"/>
    <cellStyle name="Standaard 2 3 8 2" xfId="3198"/>
    <cellStyle name="Standaard 2 3 8 3" xfId="1998"/>
    <cellStyle name="Standaard 2 3 9" xfId="2598"/>
    <cellStyle name="Standaard 2 4" xfId="189"/>
    <cellStyle name="Standaard 2 4 2" xfId="332"/>
    <cellStyle name="Standaard 2 4 2 2" xfId="573"/>
    <cellStyle name="Standaard 2 4 2 2 2" xfId="1175"/>
    <cellStyle name="Standaard 2 4 2 2 2 2" xfId="3575"/>
    <cellStyle name="Standaard 2 4 2 2 2 3" xfId="2375"/>
    <cellStyle name="Standaard 2 4 2 2 3" xfId="2975"/>
    <cellStyle name="Standaard 2 4 2 2 4" xfId="1775"/>
    <cellStyle name="Standaard 2 4 2 3" xfId="935"/>
    <cellStyle name="Standaard 2 4 2 3 2" xfId="3335"/>
    <cellStyle name="Standaard 2 4 2 3 3" xfId="2135"/>
    <cellStyle name="Standaard 2 4 2 4" xfId="2735"/>
    <cellStyle name="Standaard 2 4 2 5" xfId="1535"/>
    <cellStyle name="Standaard 2 4 3" xfId="453"/>
    <cellStyle name="Standaard 2 4 3 2" xfId="1055"/>
    <cellStyle name="Standaard 2 4 3 2 2" xfId="3455"/>
    <cellStyle name="Standaard 2 4 3 2 3" xfId="2255"/>
    <cellStyle name="Standaard 2 4 3 3" xfId="2855"/>
    <cellStyle name="Standaard 2 4 3 4" xfId="1655"/>
    <cellStyle name="Standaard 2 4 4" xfId="695"/>
    <cellStyle name="Standaard 2 4 4 2" xfId="1295"/>
    <cellStyle name="Standaard 2 4 4 2 2" xfId="3695"/>
    <cellStyle name="Standaard 2 4 4 2 3" xfId="2495"/>
    <cellStyle name="Standaard 2 4 4 3" xfId="3095"/>
    <cellStyle name="Standaard 2 4 4 4" xfId="1895"/>
    <cellStyle name="Standaard 2 4 5" xfId="815"/>
    <cellStyle name="Standaard 2 4 5 2" xfId="3215"/>
    <cellStyle name="Standaard 2 4 5 3" xfId="2015"/>
    <cellStyle name="Standaard 2 4 6" xfId="2615"/>
    <cellStyle name="Standaard 2 4 7" xfId="1415"/>
    <cellStyle name="Standaard 2 5" xfId="240"/>
    <cellStyle name="Standaard 2 5 2" xfId="366"/>
    <cellStyle name="Standaard 2 5 2 2" xfId="607"/>
    <cellStyle name="Standaard 2 5 2 2 2" xfId="1209"/>
    <cellStyle name="Standaard 2 5 2 2 2 2" xfId="3609"/>
    <cellStyle name="Standaard 2 5 2 2 2 3" xfId="2409"/>
    <cellStyle name="Standaard 2 5 2 2 3" xfId="3009"/>
    <cellStyle name="Standaard 2 5 2 2 4" xfId="1809"/>
    <cellStyle name="Standaard 2 5 2 3" xfId="969"/>
    <cellStyle name="Standaard 2 5 2 3 2" xfId="3369"/>
    <cellStyle name="Standaard 2 5 2 3 3" xfId="2169"/>
    <cellStyle name="Standaard 2 5 2 4" xfId="2769"/>
    <cellStyle name="Standaard 2 5 2 5" xfId="1569"/>
    <cellStyle name="Standaard 2 5 3" xfId="487"/>
    <cellStyle name="Standaard 2 5 3 2" xfId="1089"/>
    <cellStyle name="Standaard 2 5 3 2 2" xfId="3489"/>
    <cellStyle name="Standaard 2 5 3 2 3" xfId="2289"/>
    <cellStyle name="Standaard 2 5 3 3" xfId="2889"/>
    <cellStyle name="Standaard 2 5 3 4" xfId="1689"/>
    <cellStyle name="Standaard 2 5 4" xfId="729"/>
    <cellStyle name="Standaard 2 5 4 2" xfId="1329"/>
    <cellStyle name="Standaard 2 5 4 2 2" xfId="3729"/>
    <cellStyle name="Standaard 2 5 4 2 3" xfId="2529"/>
    <cellStyle name="Standaard 2 5 4 3" xfId="3129"/>
    <cellStyle name="Standaard 2 5 4 4" xfId="1929"/>
    <cellStyle name="Standaard 2 5 5" xfId="849"/>
    <cellStyle name="Standaard 2 5 5 2" xfId="3249"/>
    <cellStyle name="Standaard 2 5 5 3" xfId="2049"/>
    <cellStyle name="Standaard 2 5 6" xfId="2649"/>
    <cellStyle name="Standaard 2 5 7" xfId="1449"/>
    <cellStyle name="Standaard 2 6" xfId="262"/>
    <cellStyle name="Standaard 2 6 2" xfId="388"/>
    <cellStyle name="Standaard 2 6 2 2" xfId="629"/>
    <cellStyle name="Standaard 2 6 2 2 2" xfId="1231"/>
    <cellStyle name="Standaard 2 6 2 2 2 2" xfId="3631"/>
    <cellStyle name="Standaard 2 6 2 2 2 3" xfId="2431"/>
    <cellStyle name="Standaard 2 6 2 2 3" xfId="3031"/>
    <cellStyle name="Standaard 2 6 2 2 4" xfId="1831"/>
    <cellStyle name="Standaard 2 6 2 3" xfId="991"/>
    <cellStyle name="Standaard 2 6 2 3 2" xfId="3391"/>
    <cellStyle name="Standaard 2 6 2 3 3" xfId="2191"/>
    <cellStyle name="Standaard 2 6 2 4" xfId="2791"/>
    <cellStyle name="Standaard 2 6 2 5" xfId="1591"/>
    <cellStyle name="Standaard 2 6 3" xfId="509"/>
    <cellStyle name="Standaard 2 6 3 2" xfId="1111"/>
    <cellStyle name="Standaard 2 6 3 2 2" xfId="3511"/>
    <cellStyle name="Standaard 2 6 3 2 3" xfId="2311"/>
    <cellStyle name="Standaard 2 6 3 3" xfId="2911"/>
    <cellStyle name="Standaard 2 6 3 4" xfId="1711"/>
    <cellStyle name="Standaard 2 6 4" xfId="751"/>
    <cellStyle name="Standaard 2 6 4 2" xfId="1351"/>
    <cellStyle name="Standaard 2 6 4 2 2" xfId="3751"/>
    <cellStyle name="Standaard 2 6 4 2 3" xfId="2551"/>
    <cellStyle name="Standaard 2 6 4 3" xfId="3151"/>
    <cellStyle name="Standaard 2 6 4 4" xfId="1951"/>
    <cellStyle name="Standaard 2 6 5" xfId="871"/>
    <cellStyle name="Standaard 2 6 5 2" xfId="3271"/>
    <cellStyle name="Standaard 2 6 5 3" xfId="2071"/>
    <cellStyle name="Standaard 2 6 6" xfId="2671"/>
    <cellStyle name="Standaard 2 6 7" xfId="1471"/>
    <cellStyle name="Standaard 2 7" xfId="298"/>
    <cellStyle name="Standaard 2 7 2" xfId="539"/>
    <cellStyle name="Standaard 2 7 2 2" xfId="1141"/>
    <cellStyle name="Standaard 2 7 2 2 2" xfId="3541"/>
    <cellStyle name="Standaard 2 7 2 2 3" xfId="2341"/>
    <cellStyle name="Standaard 2 7 2 3" xfId="2941"/>
    <cellStyle name="Standaard 2 7 2 4" xfId="1741"/>
    <cellStyle name="Standaard 2 7 3" xfId="901"/>
    <cellStyle name="Standaard 2 7 3 2" xfId="3301"/>
    <cellStyle name="Standaard 2 7 3 3" xfId="2101"/>
    <cellStyle name="Standaard 2 7 4" xfId="2701"/>
    <cellStyle name="Standaard 2 7 5" xfId="1501"/>
    <cellStyle name="Standaard 2 8" xfId="419"/>
    <cellStyle name="Standaard 2 8 2" xfId="1021"/>
    <cellStyle name="Standaard 2 8 2 2" xfId="3421"/>
    <cellStyle name="Standaard 2 8 2 3" xfId="2221"/>
    <cellStyle name="Standaard 2 8 3" xfId="2821"/>
    <cellStyle name="Standaard 2 8 4" xfId="1621"/>
    <cellStyle name="Standaard 2 9" xfId="661"/>
    <cellStyle name="Standaard 2 9 2" xfId="1261"/>
    <cellStyle name="Standaard 2 9 2 2" xfId="3661"/>
    <cellStyle name="Standaard 2 9 2 3" xfId="2461"/>
    <cellStyle name="Standaard 2 9 3" xfId="3061"/>
    <cellStyle name="Standaard 2 9 4" xfId="1861"/>
    <cellStyle name="Standard 2" xfId="267"/>
    <cellStyle name="Standard 2 2" xfId="265"/>
    <cellStyle name="Texto de advertencia" xfId="71"/>
    <cellStyle name="Texto explicativo" xfId="72"/>
    <cellStyle name="Title" xfId="88" builtinId="15" customBuiltin="1"/>
    <cellStyle name="Título" xfId="73"/>
    <cellStyle name="Título 1" xfId="74"/>
    <cellStyle name="Título 2" xfId="75"/>
    <cellStyle name="Título 3" xfId="76"/>
    <cellStyle name="Total" xfId="77" builtinId="25" customBuiltin="1"/>
    <cellStyle name="Total 2" xfId="144"/>
    <cellStyle name="Total 3" xfId="227"/>
    <cellStyle name="Überschrift" xfId="78"/>
    <cellStyle name="Überschrift 1" xfId="79"/>
    <cellStyle name="Überschrift 2" xfId="80"/>
    <cellStyle name="Überschrift 3" xfId="81"/>
    <cellStyle name="Überschrift 4" xfId="82"/>
    <cellStyle name="Verknüpfte Zelle" xfId="83"/>
    <cellStyle name="Warnender Text" xfId="84"/>
    <cellStyle name="Warning Text" xfId="100" builtinId="11" customBuiltin="1"/>
    <cellStyle name="Zelle überprüfen" xfId="8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666666"/>
      <rgbColor rgb="00800080"/>
      <rgbColor rgb="0000808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4.bin"/><Relationship Id="rId2" Type="http://schemas.openxmlformats.org/officeDocument/2006/relationships/printerSettings" Target="../printerSettings/printerSettings53.bin"/><Relationship Id="rId1" Type="http://schemas.openxmlformats.org/officeDocument/2006/relationships/printerSettings" Target="../printerSettings/printerSettings52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0.bin"/><Relationship Id="rId2" Type="http://schemas.openxmlformats.org/officeDocument/2006/relationships/printerSettings" Target="../printerSettings/printerSettings59.bin"/><Relationship Id="rId1" Type="http://schemas.openxmlformats.org/officeDocument/2006/relationships/printerSettings" Target="../printerSettings/printerSettings58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6.bin"/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9.bin"/><Relationship Id="rId2" Type="http://schemas.openxmlformats.org/officeDocument/2006/relationships/printerSettings" Target="../printerSettings/printerSettings68.bin"/><Relationship Id="rId1" Type="http://schemas.openxmlformats.org/officeDocument/2006/relationships/printerSettings" Target="../printerSettings/printerSettings67.bin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opLeftCell="A85" workbookViewId="0">
      <selection activeCell="B96" sqref="B96"/>
    </sheetView>
  </sheetViews>
  <sheetFormatPr defaultColWidth="11.42578125" defaultRowHeight="12.75"/>
  <cols>
    <col min="1" max="1" width="7.7109375" style="331" customWidth="1"/>
    <col min="2" max="2" width="55.42578125" style="331" customWidth="1"/>
    <col min="3" max="4" width="18.7109375" style="333" customWidth="1"/>
    <col min="5" max="5" width="16.7109375" style="331" customWidth="1"/>
    <col min="6" max="6" width="18.28515625" style="333" customWidth="1"/>
    <col min="7" max="7" width="12.7109375" style="331" customWidth="1"/>
    <col min="8" max="8" width="13.140625" style="331" customWidth="1"/>
    <col min="9" max="9" width="13.28515625" style="331" customWidth="1"/>
    <col min="10" max="16384" width="11.42578125" style="331"/>
  </cols>
  <sheetData>
    <row r="1" spans="1:10" s="164" customFormat="1" ht="19.149999999999999" customHeight="1">
      <c r="A1" s="2" t="s">
        <v>788</v>
      </c>
      <c r="B1" s="2"/>
      <c r="C1" s="332"/>
      <c r="D1" s="332"/>
      <c r="F1" s="303"/>
      <c r="G1" s="3"/>
      <c r="H1" s="4" t="s">
        <v>789</v>
      </c>
      <c r="I1" s="5" t="s">
        <v>800</v>
      </c>
    </row>
    <row r="2" spans="1:10" s="164" customFormat="1" ht="23.1" customHeight="1">
      <c r="A2" s="2"/>
      <c r="B2" s="2"/>
      <c r="C2" s="332"/>
      <c r="D2" s="332"/>
      <c r="F2" s="303"/>
      <c r="G2" s="3"/>
      <c r="H2" s="330" t="s">
        <v>790</v>
      </c>
      <c r="I2" s="482" t="s">
        <v>1103</v>
      </c>
    </row>
    <row r="3" spans="1:10" s="164" customFormat="1" ht="47.1" customHeight="1">
      <c r="A3" s="465" t="s">
        <v>791</v>
      </c>
      <c r="B3" s="465" t="s">
        <v>792</v>
      </c>
      <c r="C3" s="465" t="s">
        <v>793</v>
      </c>
      <c r="D3" s="465" t="s">
        <v>794</v>
      </c>
      <c r="E3" s="465" t="s">
        <v>795</v>
      </c>
      <c r="F3" s="465" t="s">
        <v>796</v>
      </c>
      <c r="G3" s="465" t="s">
        <v>797</v>
      </c>
      <c r="H3" s="465" t="s">
        <v>798</v>
      </c>
      <c r="I3" s="466" t="s">
        <v>799</v>
      </c>
    </row>
    <row r="4" spans="1:10" s="469" customFormat="1" ht="30.75" customHeight="1">
      <c r="A4" s="400"/>
      <c r="B4" s="467" t="s">
        <v>1105</v>
      </c>
      <c r="C4" s="400"/>
      <c r="D4" s="400"/>
      <c r="E4" s="400"/>
      <c r="F4" s="400"/>
      <c r="G4" s="336"/>
      <c r="H4" s="472" t="s">
        <v>1220</v>
      </c>
      <c r="I4" s="477"/>
    </row>
    <row r="5" spans="1:10" s="419" customFormat="1">
      <c r="A5" s="404" t="s">
        <v>735</v>
      </c>
      <c r="B5" s="473" t="s">
        <v>1106</v>
      </c>
      <c r="C5" s="404"/>
      <c r="D5" s="404">
        <v>2012</v>
      </c>
      <c r="E5" s="404"/>
      <c r="F5" s="404"/>
      <c r="G5" s="462" t="s">
        <v>801</v>
      </c>
      <c r="H5" s="462" t="s">
        <v>801</v>
      </c>
      <c r="I5" s="461" t="s">
        <v>904</v>
      </c>
    </row>
    <row r="6" spans="1:10" s="419" customFormat="1">
      <c r="A6" s="404" t="s">
        <v>735</v>
      </c>
      <c r="B6" s="473" t="s">
        <v>1222</v>
      </c>
      <c r="C6" s="404"/>
      <c r="D6" s="404">
        <v>2012</v>
      </c>
      <c r="E6" s="404"/>
      <c r="F6" s="462"/>
      <c r="G6" s="462" t="s">
        <v>801</v>
      </c>
      <c r="H6" s="462" t="s">
        <v>801</v>
      </c>
      <c r="I6" s="461" t="s">
        <v>904</v>
      </c>
      <c r="J6" s="585"/>
    </row>
    <row r="7" spans="1:10" s="419" customFormat="1">
      <c r="A7" s="404" t="s">
        <v>735</v>
      </c>
      <c r="B7" s="473" t="s">
        <v>1107</v>
      </c>
      <c r="C7" s="404"/>
      <c r="D7" s="404">
        <v>2012</v>
      </c>
      <c r="E7" s="404"/>
      <c r="F7" s="404"/>
      <c r="G7" s="404"/>
      <c r="H7" s="462" t="s">
        <v>801</v>
      </c>
      <c r="I7" s="461"/>
      <c r="J7" s="585"/>
    </row>
    <row r="8" spans="1:10" s="419" customFormat="1">
      <c r="A8" s="404" t="s">
        <v>735</v>
      </c>
      <c r="B8" s="473" t="s">
        <v>1108</v>
      </c>
      <c r="C8" s="404"/>
      <c r="D8" s="404">
        <v>2012</v>
      </c>
      <c r="E8" s="404"/>
      <c r="F8" s="404"/>
      <c r="G8" s="404"/>
      <c r="H8" s="462" t="s">
        <v>801</v>
      </c>
      <c r="I8" s="461"/>
      <c r="J8" s="585"/>
    </row>
    <row r="9" spans="1:10" s="419" customFormat="1" ht="25.5">
      <c r="A9" s="404" t="s">
        <v>735</v>
      </c>
      <c r="B9" s="473" t="s">
        <v>1109</v>
      </c>
      <c r="C9" s="404"/>
      <c r="D9" s="404">
        <v>2012</v>
      </c>
      <c r="E9" s="404"/>
      <c r="F9" s="404"/>
      <c r="G9" s="404"/>
      <c r="H9" s="462" t="s">
        <v>801</v>
      </c>
      <c r="I9" s="461"/>
      <c r="J9" s="585"/>
    </row>
    <row r="10" spans="1:10" s="419" customFormat="1" ht="25.5">
      <c r="A10" s="404" t="s">
        <v>735</v>
      </c>
      <c r="B10" s="473" t="s">
        <v>1110</v>
      </c>
      <c r="C10" s="404"/>
      <c r="D10" s="404">
        <v>2012</v>
      </c>
      <c r="E10" s="404"/>
      <c r="F10" s="404"/>
      <c r="G10" s="404"/>
      <c r="H10" s="462" t="s">
        <v>801</v>
      </c>
      <c r="I10" s="461"/>
      <c r="J10" s="585"/>
    </row>
    <row r="11" spans="1:10" s="419" customFormat="1" ht="25.5">
      <c r="A11" s="404" t="s">
        <v>735</v>
      </c>
      <c r="B11" s="473" t="s">
        <v>1111</v>
      </c>
      <c r="C11" s="404"/>
      <c r="D11" s="404">
        <v>2012</v>
      </c>
      <c r="E11" s="404"/>
      <c r="F11" s="404"/>
      <c r="G11" s="404"/>
      <c r="H11" s="462" t="s">
        <v>801</v>
      </c>
      <c r="I11" s="461"/>
      <c r="J11" s="585"/>
    </row>
    <row r="12" spans="1:10" s="468" customFormat="1" ht="29.25" customHeight="1">
      <c r="A12" s="336"/>
      <c r="B12" s="467" t="s">
        <v>1190</v>
      </c>
      <c r="C12" s="336"/>
      <c r="D12" s="336"/>
      <c r="E12" s="336"/>
      <c r="F12" s="336"/>
      <c r="G12" s="336"/>
      <c r="H12" s="472"/>
      <c r="I12" s="477"/>
    </row>
    <row r="13" spans="1:10" s="419" customFormat="1">
      <c r="A13" s="404" t="s">
        <v>735</v>
      </c>
      <c r="B13" s="473" t="s">
        <v>1191</v>
      </c>
      <c r="C13" s="462"/>
      <c r="D13" s="404">
        <v>2012</v>
      </c>
      <c r="E13" s="404"/>
      <c r="F13" s="404"/>
      <c r="G13" s="404"/>
      <c r="H13" s="462" t="s">
        <v>801</v>
      </c>
      <c r="I13" s="461"/>
      <c r="J13" s="585"/>
    </row>
    <row r="14" spans="1:10" s="419" customFormat="1">
      <c r="A14" s="404" t="s">
        <v>735</v>
      </c>
      <c r="B14" s="473" t="s">
        <v>1192</v>
      </c>
      <c r="C14" s="462"/>
      <c r="D14" s="404">
        <v>2012</v>
      </c>
      <c r="E14" s="404"/>
      <c r="F14" s="462" t="s">
        <v>1104</v>
      </c>
      <c r="G14" s="462" t="s">
        <v>801</v>
      </c>
      <c r="H14" s="462" t="s">
        <v>801</v>
      </c>
      <c r="I14" s="461" t="s">
        <v>904</v>
      </c>
      <c r="J14" s="585"/>
    </row>
    <row r="15" spans="1:10" s="419" customFormat="1">
      <c r="A15" s="404" t="s">
        <v>735</v>
      </c>
      <c r="B15" s="473" t="s">
        <v>1193</v>
      </c>
      <c r="C15" s="462"/>
      <c r="D15" s="404">
        <v>2012</v>
      </c>
      <c r="E15" s="404"/>
      <c r="F15" s="462" t="s">
        <v>1091</v>
      </c>
      <c r="G15" s="462" t="s">
        <v>801</v>
      </c>
      <c r="H15" s="462" t="s">
        <v>801</v>
      </c>
      <c r="I15" s="461" t="s">
        <v>904</v>
      </c>
      <c r="J15" s="585"/>
    </row>
    <row r="16" spans="1:10" s="419" customFormat="1">
      <c r="A16" s="404" t="s">
        <v>735</v>
      </c>
      <c r="B16" s="473" t="s">
        <v>1166</v>
      </c>
      <c r="C16" s="462"/>
      <c r="D16" s="404">
        <v>2012</v>
      </c>
      <c r="E16" s="404"/>
      <c r="F16" s="404"/>
      <c r="G16" s="462"/>
      <c r="H16" s="462" t="s">
        <v>801</v>
      </c>
      <c r="I16" s="461"/>
      <c r="J16" s="585"/>
    </row>
    <row r="17" spans="1:10" s="419" customFormat="1">
      <c r="A17" s="404" t="s">
        <v>735</v>
      </c>
      <c r="B17" s="473" t="s">
        <v>1164</v>
      </c>
      <c r="C17" s="462"/>
      <c r="D17" s="404">
        <v>2012</v>
      </c>
      <c r="E17" s="404"/>
      <c r="F17" s="404"/>
      <c r="G17" s="462" t="s">
        <v>801</v>
      </c>
      <c r="H17" s="462" t="s">
        <v>801</v>
      </c>
      <c r="I17" s="461" t="s">
        <v>904</v>
      </c>
      <c r="J17" s="585"/>
    </row>
    <row r="18" spans="1:10" s="419" customFormat="1" ht="51">
      <c r="A18" s="404" t="s">
        <v>735</v>
      </c>
      <c r="B18" s="473" t="s">
        <v>1165</v>
      </c>
      <c r="C18" s="462"/>
      <c r="D18" s="404">
        <v>2012</v>
      </c>
      <c r="E18" s="404"/>
      <c r="F18" s="462"/>
      <c r="G18" s="462" t="s">
        <v>801</v>
      </c>
      <c r="H18" s="462" t="s">
        <v>801</v>
      </c>
      <c r="I18" s="461" t="s">
        <v>904</v>
      </c>
      <c r="J18" s="585"/>
    </row>
    <row r="19" spans="1:10" s="420" customFormat="1" ht="25.5">
      <c r="A19" s="404" t="s">
        <v>735</v>
      </c>
      <c r="B19" s="473" t="s">
        <v>1112</v>
      </c>
      <c r="C19" s="462"/>
      <c r="D19" s="404">
        <v>2012</v>
      </c>
      <c r="E19" s="479"/>
      <c r="F19" s="462"/>
      <c r="G19" s="462" t="s">
        <v>801</v>
      </c>
      <c r="H19" s="462" t="s">
        <v>801</v>
      </c>
      <c r="I19" s="461"/>
      <c r="J19" s="464"/>
    </row>
    <row r="20" spans="1:10" s="464" customFormat="1" ht="25.5">
      <c r="A20" s="404" t="s">
        <v>735</v>
      </c>
      <c r="B20" s="473" t="s">
        <v>1113</v>
      </c>
      <c r="C20" s="259"/>
      <c r="D20" s="404">
        <v>2012</v>
      </c>
      <c r="E20" s="480"/>
      <c r="F20" s="259"/>
      <c r="G20" s="462" t="s">
        <v>801</v>
      </c>
      <c r="H20" s="462" t="s">
        <v>801</v>
      </c>
      <c r="I20" s="461" t="s">
        <v>904</v>
      </c>
    </row>
    <row r="21" spans="1:10" s="464" customFormat="1" ht="25.5">
      <c r="A21" s="404" t="s">
        <v>735</v>
      </c>
      <c r="B21" s="473" t="s">
        <v>1114</v>
      </c>
      <c r="C21" s="259"/>
      <c r="D21" s="404">
        <v>2012</v>
      </c>
      <c r="E21" s="480"/>
      <c r="F21" s="259"/>
      <c r="G21" s="462" t="s">
        <v>801</v>
      </c>
      <c r="H21" s="462" t="s">
        <v>801</v>
      </c>
      <c r="I21" s="461"/>
    </row>
    <row r="22" spans="1:10" s="420" customFormat="1">
      <c r="A22" s="404" t="s">
        <v>735</v>
      </c>
      <c r="B22" s="473" t="s">
        <v>1115</v>
      </c>
      <c r="C22" s="462"/>
      <c r="D22" s="404">
        <v>2012</v>
      </c>
      <c r="E22" s="479"/>
      <c r="F22" s="462"/>
      <c r="G22" s="462"/>
      <c r="H22" s="462" t="s">
        <v>801</v>
      </c>
      <c r="I22" s="461"/>
      <c r="J22" s="464"/>
    </row>
    <row r="23" spans="1:10" s="420" customFormat="1" ht="25.5">
      <c r="A23" s="404" t="s">
        <v>735</v>
      </c>
      <c r="B23" s="473" t="s">
        <v>1116</v>
      </c>
      <c r="C23" s="462"/>
      <c r="D23" s="404">
        <v>2012</v>
      </c>
      <c r="E23" s="479"/>
      <c r="F23" s="462"/>
      <c r="G23" s="462" t="s">
        <v>801</v>
      </c>
      <c r="H23" s="462" t="s">
        <v>801</v>
      </c>
      <c r="I23" s="461" t="s">
        <v>904</v>
      </c>
      <c r="J23" s="464"/>
    </row>
    <row r="24" spans="1:10" s="419" customFormat="1" ht="25.5">
      <c r="A24" s="404" t="s">
        <v>735</v>
      </c>
      <c r="B24" s="473" t="s">
        <v>1117</v>
      </c>
      <c r="C24" s="404"/>
      <c r="D24" s="404">
        <v>2012</v>
      </c>
      <c r="E24" s="404"/>
      <c r="F24" s="404"/>
      <c r="G24" s="462" t="s">
        <v>801</v>
      </c>
      <c r="H24" s="462" t="s">
        <v>801</v>
      </c>
      <c r="I24" s="461" t="s">
        <v>904</v>
      </c>
      <c r="J24" s="585"/>
    </row>
    <row r="25" spans="1:10" s="419" customFormat="1" ht="25.5">
      <c r="A25" s="404" t="s">
        <v>735</v>
      </c>
      <c r="B25" s="473" t="s">
        <v>1118</v>
      </c>
      <c r="C25" s="404"/>
      <c r="D25" s="404">
        <v>2012</v>
      </c>
      <c r="E25" s="404"/>
      <c r="F25" s="404"/>
      <c r="G25" s="462" t="s">
        <v>801</v>
      </c>
      <c r="H25" s="462" t="s">
        <v>801</v>
      </c>
      <c r="I25" s="461" t="s">
        <v>904</v>
      </c>
      <c r="J25" s="585"/>
    </row>
    <row r="26" spans="1:10" s="469" customFormat="1" ht="39.75" customHeight="1">
      <c r="A26" s="400"/>
      <c r="B26" s="467" t="s">
        <v>1167</v>
      </c>
      <c r="C26" s="400"/>
      <c r="D26" s="400"/>
      <c r="E26" s="400"/>
      <c r="F26" s="400"/>
      <c r="G26" s="400"/>
      <c r="H26" s="380"/>
      <c r="I26" s="477"/>
      <c r="J26" s="468"/>
    </row>
    <row r="27" spans="1:10" s="419" customFormat="1" ht="25.5">
      <c r="A27" s="404" t="s">
        <v>735</v>
      </c>
      <c r="B27" s="473" t="s">
        <v>1168</v>
      </c>
      <c r="C27" s="462"/>
      <c r="D27" s="404">
        <v>2012</v>
      </c>
      <c r="E27" s="404"/>
      <c r="F27" s="404">
        <v>2012</v>
      </c>
      <c r="G27" s="462" t="s">
        <v>801</v>
      </c>
      <c r="H27" s="462" t="s">
        <v>801</v>
      </c>
      <c r="I27" s="461" t="s">
        <v>904</v>
      </c>
      <c r="J27" s="585"/>
    </row>
    <row r="28" spans="1:10" s="419" customFormat="1" ht="51">
      <c r="A28" s="404" t="s">
        <v>735</v>
      </c>
      <c r="B28" s="473" t="s">
        <v>1169</v>
      </c>
      <c r="C28" s="462"/>
      <c r="D28" s="404">
        <v>2012</v>
      </c>
      <c r="E28" s="302"/>
      <c r="F28" s="404"/>
      <c r="G28" s="462" t="s">
        <v>801</v>
      </c>
      <c r="H28" s="462" t="s">
        <v>801</v>
      </c>
      <c r="I28" s="461" t="s">
        <v>904</v>
      </c>
      <c r="J28" s="585"/>
    </row>
    <row r="29" spans="1:10" s="419" customFormat="1" ht="25.5">
      <c r="A29" s="404" t="s">
        <v>735</v>
      </c>
      <c r="B29" s="473" t="s">
        <v>1170</v>
      </c>
      <c r="C29" s="462"/>
      <c r="D29" s="404">
        <v>2012</v>
      </c>
      <c r="E29" s="404"/>
      <c r="F29" s="404">
        <v>2012</v>
      </c>
      <c r="G29" s="462" t="s">
        <v>801</v>
      </c>
      <c r="H29" s="462" t="s">
        <v>801</v>
      </c>
      <c r="I29" s="461" t="s">
        <v>904</v>
      </c>
      <c r="J29" s="585"/>
    </row>
    <row r="30" spans="1:10" s="419" customFormat="1" ht="38.25">
      <c r="A30" s="404" t="s">
        <v>735</v>
      </c>
      <c r="B30" s="473" t="s">
        <v>1194</v>
      </c>
      <c r="C30" s="462"/>
      <c r="D30" s="404">
        <v>2012</v>
      </c>
      <c r="E30" s="404"/>
      <c r="F30" s="462">
        <v>2012</v>
      </c>
      <c r="G30" s="462"/>
      <c r="H30" s="462" t="s">
        <v>801</v>
      </c>
      <c r="I30" s="461"/>
      <c r="J30" s="585"/>
    </row>
    <row r="31" spans="1:10" s="419" customFormat="1" ht="25.5">
      <c r="A31" s="404" t="s">
        <v>735</v>
      </c>
      <c r="B31" s="473" t="s">
        <v>1171</v>
      </c>
      <c r="C31" s="462"/>
      <c r="D31" s="404">
        <v>2012</v>
      </c>
      <c r="E31" s="404"/>
      <c r="F31" s="462">
        <v>2012</v>
      </c>
      <c r="G31" s="404"/>
      <c r="H31" s="462" t="s">
        <v>801</v>
      </c>
      <c r="I31" s="461"/>
      <c r="J31" s="585"/>
    </row>
    <row r="32" spans="1:10" s="419" customFormat="1" ht="25.5">
      <c r="A32" s="404" t="s">
        <v>735</v>
      </c>
      <c r="B32" s="473" t="s">
        <v>1172</v>
      </c>
      <c r="C32" s="462"/>
      <c r="D32" s="404">
        <v>2012</v>
      </c>
      <c r="E32" s="302"/>
      <c r="F32" s="462"/>
      <c r="G32" s="404"/>
      <c r="H32" s="462" t="s">
        <v>801</v>
      </c>
      <c r="I32" s="461"/>
      <c r="J32" s="585"/>
    </row>
    <row r="33" spans="1:10" s="419" customFormat="1" ht="38.25">
      <c r="A33" s="404" t="s">
        <v>735</v>
      </c>
      <c r="B33" s="473" t="s">
        <v>1195</v>
      </c>
      <c r="C33" s="462"/>
      <c r="D33" s="404">
        <v>2012</v>
      </c>
      <c r="E33" s="404"/>
      <c r="F33" s="404"/>
      <c r="G33" s="462" t="s">
        <v>801</v>
      </c>
      <c r="H33" s="462" t="s">
        <v>801</v>
      </c>
      <c r="I33" s="461" t="s">
        <v>904</v>
      </c>
      <c r="J33" s="585"/>
    </row>
    <row r="34" spans="1:10" s="419" customFormat="1" ht="25.5">
      <c r="A34" s="404" t="s">
        <v>735</v>
      </c>
      <c r="B34" s="474" t="s">
        <v>1196</v>
      </c>
      <c r="C34" s="462"/>
      <c r="D34" s="404">
        <v>2012</v>
      </c>
      <c r="E34" s="404"/>
      <c r="F34" s="462"/>
      <c r="G34" s="462" t="s">
        <v>801</v>
      </c>
      <c r="H34" s="462" t="s">
        <v>801</v>
      </c>
      <c r="I34" s="461"/>
      <c r="J34" s="585"/>
    </row>
    <row r="35" spans="1:10" s="419" customFormat="1">
      <c r="A35" s="404" t="s">
        <v>735</v>
      </c>
      <c r="B35" s="473" t="s">
        <v>1197</v>
      </c>
      <c r="C35" s="462"/>
      <c r="D35" s="404">
        <v>2012</v>
      </c>
      <c r="E35" s="404"/>
      <c r="F35" s="404"/>
      <c r="G35" s="462" t="s">
        <v>801</v>
      </c>
      <c r="H35" s="462" t="s">
        <v>801</v>
      </c>
      <c r="I35" s="461"/>
      <c r="J35" s="585"/>
    </row>
    <row r="36" spans="1:10" s="419" customFormat="1" ht="25.5">
      <c r="A36" s="404" t="s">
        <v>735</v>
      </c>
      <c r="B36" s="473" t="s">
        <v>1198</v>
      </c>
      <c r="C36" s="462"/>
      <c r="D36" s="404">
        <v>2012</v>
      </c>
      <c r="E36" s="404"/>
      <c r="F36" s="302"/>
      <c r="G36" s="462"/>
      <c r="H36" s="462" t="s">
        <v>801</v>
      </c>
      <c r="I36" s="461"/>
      <c r="J36" s="585"/>
    </row>
    <row r="37" spans="1:10" s="419" customFormat="1" ht="25.5">
      <c r="A37" s="404" t="s">
        <v>735</v>
      </c>
      <c r="B37" s="473" t="s">
        <v>1173</v>
      </c>
      <c r="C37" s="462"/>
      <c r="D37" s="404">
        <v>2012</v>
      </c>
      <c r="E37" s="404"/>
      <c r="F37" s="462"/>
      <c r="G37" s="462"/>
      <c r="H37" s="462" t="s">
        <v>801</v>
      </c>
      <c r="I37" s="461"/>
      <c r="J37" s="585"/>
    </row>
    <row r="38" spans="1:10" s="419" customFormat="1" ht="51">
      <c r="A38" s="404" t="s">
        <v>735</v>
      </c>
      <c r="B38" s="473" t="s">
        <v>1174</v>
      </c>
      <c r="C38" s="462"/>
      <c r="D38" s="404">
        <v>2012</v>
      </c>
      <c r="E38" s="404"/>
      <c r="F38" s="462"/>
      <c r="G38" s="462"/>
      <c r="H38" s="462" t="s">
        <v>801</v>
      </c>
      <c r="I38" s="399"/>
      <c r="J38" s="585"/>
    </row>
    <row r="39" spans="1:10" s="419" customFormat="1" ht="38.25">
      <c r="A39" s="404" t="s">
        <v>735</v>
      </c>
      <c r="B39" s="473" t="s">
        <v>1199</v>
      </c>
      <c r="C39" s="462"/>
      <c r="D39" s="404">
        <v>2012</v>
      </c>
      <c r="E39" s="404"/>
      <c r="F39" s="462"/>
      <c r="G39" s="462"/>
      <c r="H39" s="462" t="s">
        <v>801</v>
      </c>
      <c r="I39" s="461"/>
      <c r="J39" s="585"/>
    </row>
    <row r="40" spans="1:10" s="419" customFormat="1" ht="25.5">
      <c r="A40" s="404" t="s">
        <v>735</v>
      </c>
      <c r="B40" s="473" t="s">
        <v>1175</v>
      </c>
      <c r="C40" s="462"/>
      <c r="D40" s="404">
        <v>2012</v>
      </c>
      <c r="E40" s="404"/>
      <c r="F40" s="462"/>
      <c r="G40" s="462"/>
      <c r="H40" s="462" t="s">
        <v>801</v>
      </c>
      <c r="I40" s="461"/>
      <c r="J40" s="585"/>
    </row>
    <row r="41" spans="1:10" s="469" customFormat="1" ht="31.5" customHeight="1">
      <c r="A41" s="400"/>
      <c r="B41" s="467" t="s">
        <v>963</v>
      </c>
      <c r="C41" s="380"/>
      <c r="D41" s="400"/>
      <c r="E41" s="400"/>
      <c r="F41" s="380"/>
      <c r="G41" s="380"/>
      <c r="H41" s="380"/>
      <c r="I41" s="478"/>
      <c r="J41" s="468"/>
    </row>
    <row r="42" spans="1:10" s="419" customFormat="1" ht="25.5">
      <c r="A42" s="404" t="s">
        <v>735</v>
      </c>
      <c r="B42" s="473" t="s">
        <v>1176</v>
      </c>
      <c r="C42" s="462"/>
      <c r="D42" s="404">
        <v>2012</v>
      </c>
      <c r="E42" s="404"/>
      <c r="F42" s="462"/>
      <c r="G42" s="462"/>
      <c r="H42" s="462" t="s">
        <v>801</v>
      </c>
      <c r="I42" s="461"/>
      <c r="J42" s="585"/>
    </row>
    <row r="43" spans="1:10" s="419" customFormat="1" ht="25.5">
      <c r="A43" s="404" t="s">
        <v>735</v>
      </c>
      <c r="B43" s="473" t="s">
        <v>1177</v>
      </c>
      <c r="C43" s="462"/>
      <c r="D43" s="404">
        <v>2012</v>
      </c>
      <c r="E43" s="404"/>
      <c r="F43" s="462"/>
      <c r="G43" s="462"/>
      <c r="H43" s="462" t="s">
        <v>801</v>
      </c>
      <c r="I43" s="461"/>
      <c r="J43" s="585"/>
    </row>
    <row r="44" spans="1:10" s="419" customFormat="1" ht="25.5">
      <c r="A44" s="404" t="s">
        <v>735</v>
      </c>
      <c r="B44" s="473" t="s">
        <v>1178</v>
      </c>
      <c r="C44" s="462"/>
      <c r="D44" s="404">
        <v>2012</v>
      </c>
      <c r="E44" s="404"/>
      <c r="F44" s="462"/>
      <c r="G44" s="462"/>
      <c r="H44" s="462" t="s">
        <v>801</v>
      </c>
      <c r="I44" s="461"/>
      <c r="J44" s="585"/>
    </row>
    <row r="45" spans="1:10" s="419" customFormat="1" ht="25.5">
      <c r="A45" s="404" t="s">
        <v>735</v>
      </c>
      <c r="B45" s="473" t="s">
        <v>1179</v>
      </c>
      <c r="C45" s="462"/>
      <c r="D45" s="404">
        <v>2012</v>
      </c>
      <c r="E45" s="404"/>
      <c r="F45" s="462"/>
      <c r="G45" s="462"/>
      <c r="H45" s="404"/>
      <c r="I45" s="461"/>
      <c r="J45" s="585"/>
    </row>
    <row r="46" spans="1:10" s="469" customFormat="1" ht="27" customHeight="1">
      <c r="A46" s="400" t="s">
        <v>735</v>
      </c>
      <c r="B46" s="467" t="s">
        <v>1180</v>
      </c>
      <c r="C46" s="380"/>
      <c r="D46" s="400">
        <v>2012</v>
      </c>
      <c r="E46" s="400"/>
      <c r="F46" s="380"/>
      <c r="G46" s="380"/>
      <c r="H46" s="380"/>
      <c r="I46" s="478"/>
      <c r="J46" s="468"/>
    </row>
    <row r="47" spans="1:10" s="419" customFormat="1" ht="24.75" customHeight="1">
      <c r="A47" s="404" t="s">
        <v>735</v>
      </c>
      <c r="B47" s="473" t="s">
        <v>1181</v>
      </c>
      <c r="C47" s="462"/>
      <c r="D47" s="404">
        <v>2012</v>
      </c>
      <c r="E47" s="404"/>
      <c r="F47" s="462"/>
      <c r="G47" s="462"/>
      <c r="H47" s="462" t="s">
        <v>801</v>
      </c>
      <c r="I47" s="461"/>
      <c r="J47" s="585"/>
    </row>
    <row r="48" spans="1:10" s="419" customFormat="1">
      <c r="A48" s="404" t="s">
        <v>735</v>
      </c>
      <c r="B48" s="475" t="s">
        <v>1182</v>
      </c>
      <c r="C48" s="462"/>
      <c r="D48" s="404">
        <v>2012</v>
      </c>
      <c r="E48" s="404"/>
      <c r="F48" s="462"/>
      <c r="G48" s="462"/>
      <c r="H48" s="462" t="s">
        <v>801</v>
      </c>
      <c r="I48" s="461"/>
      <c r="J48" s="585"/>
    </row>
    <row r="49" spans="1:10" s="419" customFormat="1" ht="25.5">
      <c r="A49" s="404" t="s">
        <v>735</v>
      </c>
      <c r="B49" s="475" t="s">
        <v>1183</v>
      </c>
      <c r="C49" s="462"/>
      <c r="D49" s="404">
        <v>2012</v>
      </c>
      <c r="E49" s="404"/>
      <c r="F49" s="462"/>
      <c r="G49" s="462"/>
      <c r="H49" s="462" t="s">
        <v>801</v>
      </c>
      <c r="I49" s="461"/>
      <c r="J49" s="585"/>
    </row>
    <row r="50" spans="1:10" s="419" customFormat="1">
      <c r="A50" s="404" t="s">
        <v>735</v>
      </c>
      <c r="B50" s="475" t="s">
        <v>1184</v>
      </c>
      <c r="C50" s="462"/>
      <c r="D50" s="404">
        <v>2012</v>
      </c>
      <c r="E50" s="404"/>
      <c r="F50" s="462"/>
      <c r="G50" s="462"/>
      <c r="H50" s="462" t="s">
        <v>801</v>
      </c>
      <c r="I50" s="461"/>
      <c r="J50" s="585"/>
    </row>
    <row r="51" spans="1:10" s="419" customFormat="1">
      <c r="A51" s="404" t="s">
        <v>735</v>
      </c>
      <c r="B51" s="476" t="s">
        <v>1185</v>
      </c>
      <c r="C51" s="462"/>
      <c r="D51" s="404">
        <v>2012</v>
      </c>
      <c r="E51" s="404"/>
      <c r="F51" s="462"/>
      <c r="G51" s="462"/>
      <c r="H51" s="462" t="s">
        <v>801</v>
      </c>
      <c r="I51" s="461"/>
      <c r="J51" s="585"/>
    </row>
    <row r="52" spans="1:10" s="419" customFormat="1" ht="25.5">
      <c r="A52" s="404" t="s">
        <v>735</v>
      </c>
      <c r="B52" s="475" t="s">
        <v>1186</v>
      </c>
      <c r="C52" s="462"/>
      <c r="D52" s="404">
        <v>2012</v>
      </c>
      <c r="E52" s="404"/>
      <c r="F52" s="462"/>
      <c r="G52" s="462"/>
      <c r="H52" s="462" t="s">
        <v>801</v>
      </c>
      <c r="I52" s="461"/>
      <c r="J52" s="585"/>
    </row>
    <row r="53" spans="1:10" s="419" customFormat="1" ht="27">
      <c r="A53" s="404" t="s">
        <v>735</v>
      </c>
      <c r="B53" s="475" t="s">
        <v>1200</v>
      </c>
      <c r="C53" s="462"/>
      <c r="D53" s="404">
        <v>2012</v>
      </c>
      <c r="E53" s="404"/>
      <c r="F53" s="462"/>
      <c r="G53" s="462"/>
      <c r="H53" s="462" t="s">
        <v>801</v>
      </c>
      <c r="I53" s="461"/>
      <c r="J53" s="585"/>
    </row>
    <row r="54" spans="1:10" s="469" customFormat="1" ht="28.5" customHeight="1">
      <c r="A54" s="400"/>
      <c r="B54" s="467" t="s">
        <v>1119</v>
      </c>
      <c r="C54" s="400"/>
      <c r="D54" s="400"/>
      <c r="E54" s="400"/>
      <c r="F54" s="400"/>
      <c r="G54" s="400"/>
      <c r="H54" s="380"/>
      <c r="I54" s="477"/>
      <c r="J54" s="468"/>
    </row>
    <row r="55" spans="1:10" s="419" customFormat="1" ht="25.5">
      <c r="A55" s="404" t="s">
        <v>735</v>
      </c>
      <c r="B55" s="473" t="s">
        <v>1120</v>
      </c>
      <c r="C55" s="462"/>
      <c r="D55" s="404">
        <v>2012</v>
      </c>
      <c r="E55" s="404"/>
      <c r="F55" s="404"/>
      <c r="G55" s="462" t="s">
        <v>801</v>
      </c>
      <c r="H55" s="462" t="s">
        <v>801</v>
      </c>
      <c r="I55" s="461" t="s">
        <v>904</v>
      </c>
      <c r="J55" s="585"/>
    </row>
    <row r="56" spans="1:10" s="419" customFormat="1" ht="25.5">
      <c r="A56" s="404" t="s">
        <v>735</v>
      </c>
      <c r="B56" s="473" t="s">
        <v>1121</v>
      </c>
      <c r="C56" s="462"/>
      <c r="D56" s="404">
        <v>2012</v>
      </c>
      <c r="E56" s="404"/>
      <c r="F56" s="404"/>
      <c r="G56" s="462" t="s">
        <v>801</v>
      </c>
      <c r="H56" s="462" t="s">
        <v>801</v>
      </c>
      <c r="I56" s="461" t="s">
        <v>904</v>
      </c>
      <c r="J56" s="585"/>
    </row>
    <row r="57" spans="1:10" s="419" customFormat="1" ht="25.5">
      <c r="A57" s="404" t="s">
        <v>735</v>
      </c>
      <c r="B57" s="473" t="s">
        <v>1122</v>
      </c>
      <c r="C57" s="404"/>
      <c r="D57" s="404">
        <v>2012</v>
      </c>
      <c r="E57" s="404"/>
      <c r="F57" s="404">
        <v>2012</v>
      </c>
      <c r="G57" s="462" t="s">
        <v>801</v>
      </c>
      <c r="H57" s="462" t="s">
        <v>801</v>
      </c>
      <c r="I57" s="461" t="s">
        <v>904</v>
      </c>
      <c r="J57" s="585"/>
    </row>
    <row r="58" spans="1:10" s="420" customFormat="1" ht="38.25">
      <c r="A58" s="404" t="s">
        <v>735</v>
      </c>
      <c r="B58" s="473" t="s">
        <v>1123</v>
      </c>
      <c r="C58" s="462"/>
      <c r="D58" s="404">
        <v>2012</v>
      </c>
      <c r="E58" s="404"/>
      <c r="F58" s="404"/>
      <c r="G58" s="462" t="s">
        <v>801</v>
      </c>
      <c r="H58" s="462" t="s">
        <v>801</v>
      </c>
      <c r="I58" s="461" t="s">
        <v>904</v>
      </c>
      <c r="J58" s="464"/>
    </row>
    <row r="59" spans="1:10" s="420" customFormat="1" ht="25.5">
      <c r="A59" s="404" t="s">
        <v>735</v>
      </c>
      <c r="B59" s="473" t="s">
        <v>1124</v>
      </c>
      <c r="C59" s="462"/>
      <c r="D59" s="404">
        <v>2012</v>
      </c>
      <c r="E59" s="404"/>
      <c r="F59" s="404"/>
      <c r="G59" s="404"/>
      <c r="H59" s="462" t="s">
        <v>801</v>
      </c>
      <c r="I59" s="461"/>
      <c r="J59" s="464"/>
    </row>
    <row r="60" spans="1:10" ht="25.5">
      <c r="A60" s="404" t="s">
        <v>735</v>
      </c>
      <c r="B60" s="473" t="s">
        <v>1125</v>
      </c>
      <c r="C60" s="463"/>
      <c r="D60" s="404">
        <v>2012</v>
      </c>
      <c r="E60" s="479"/>
      <c r="F60" s="479"/>
      <c r="G60" s="463"/>
      <c r="H60" s="462" t="s">
        <v>801</v>
      </c>
      <c r="I60" s="461"/>
      <c r="J60" s="584"/>
    </row>
    <row r="61" spans="1:10" ht="25.5">
      <c r="A61" s="404" t="s">
        <v>735</v>
      </c>
      <c r="B61" s="473" t="s">
        <v>1126</v>
      </c>
      <c r="C61" s="463"/>
      <c r="D61" s="404">
        <v>2012</v>
      </c>
      <c r="E61" s="479"/>
      <c r="F61" s="479"/>
      <c r="G61" s="462" t="s">
        <v>801</v>
      </c>
      <c r="H61" s="462" t="s">
        <v>801</v>
      </c>
      <c r="I61" s="461" t="s">
        <v>904</v>
      </c>
      <c r="J61" s="584"/>
    </row>
    <row r="62" spans="1:10" ht="25.5">
      <c r="A62" s="404" t="s">
        <v>735</v>
      </c>
      <c r="B62" s="473" t="s">
        <v>1127</v>
      </c>
      <c r="C62" s="463"/>
      <c r="D62" s="404">
        <v>2012</v>
      </c>
      <c r="E62" s="479"/>
      <c r="F62" s="462" t="s">
        <v>1092</v>
      </c>
      <c r="G62" s="462" t="s">
        <v>801</v>
      </c>
      <c r="H62" s="462" t="s">
        <v>801</v>
      </c>
      <c r="I62" s="461" t="s">
        <v>904</v>
      </c>
      <c r="J62" s="584"/>
    </row>
    <row r="63" spans="1:10" ht="25.5">
      <c r="A63" s="404" t="s">
        <v>735</v>
      </c>
      <c r="B63" s="473" t="s">
        <v>1128</v>
      </c>
      <c r="C63" s="463"/>
      <c r="D63" s="404">
        <v>2012</v>
      </c>
      <c r="E63" s="479"/>
      <c r="F63" s="479">
        <v>2012</v>
      </c>
      <c r="G63" s="462" t="s">
        <v>801</v>
      </c>
      <c r="H63" s="462" t="s">
        <v>801</v>
      </c>
      <c r="I63" s="461" t="s">
        <v>904</v>
      </c>
      <c r="J63" s="584"/>
    </row>
    <row r="64" spans="1:10" ht="25.5">
      <c r="A64" s="404" t="s">
        <v>735</v>
      </c>
      <c r="B64" s="473" t="s">
        <v>1201</v>
      </c>
      <c r="C64" s="463"/>
      <c r="D64" s="404">
        <v>2012</v>
      </c>
      <c r="E64" s="479"/>
      <c r="F64" s="479"/>
      <c r="G64" s="462" t="s">
        <v>801</v>
      </c>
      <c r="H64" s="462" t="s">
        <v>801</v>
      </c>
      <c r="I64" s="461" t="s">
        <v>1221</v>
      </c>
      <c r="J64" s="584"/>
    </row>
    <row r="65" spans="1:10" ht="25.5">
      <c r="A65" s="404" t="s">
        <v>735</v>
      </c>
      <c r="B65" s="473" t="s">
        <v>1202</v>
      </c>
      <c r="C65" s="463"/>
      <c r="D65" s="404">
        <v>2012</v>
      </c>
      <c r="E65" s="479"/>
      <c r="F65" s="479"/>
      <c r="G65" s="462" t="s">
        <v>801</v>
      </c>
      <c r="H65" s="462" t="s">
        <v>801</v>
      </c>
      <c r="I65" s="461" t="s">
        <v>904</v>
      </c>
      <c r="J65" s="584"/>
    </row>
    <row r="66" spans="1:10" ht="25.5">
      <c r="A66" s="404" t="s">
        <v>735</v>
      </c>
      <c r="B66" s="473" t="s">
        <v>1129</v>
      </c>
      <c r="C66" s="463"/>
      <c r="D66" s="404">
        <v>2012</v>
      </c>
      <c r="E66" s="479"/>
      <c r="F66" s="479">
        <v>2012</v>
      </c>
      <c r="G66" s="462" t="s">
        <v>801</v>
      </c>
      <c r="H66" s="462" t="s">
        <v>801</v>
      </c>
      <c r="I66" s="461" t="s">
        <v>904</v>
      </c>
      <c r="J66" s="584"/>
    </row>
    <row r="67" spans="1:10" ht="25.5">
      <c r="A67" s="404" t="s">
        <v>735</v>
      </c>
      <c r="B67" s="473" t="s">
        <v>1130</v>
      </c>
      <c r="C67" s="463"/>
      <c r="D67" s="404">
        <v>2012</v>
      </c>
      <c r="E67" s="479"/>
      <c r="F67" s="479"/>
      <c r="G67" s="462" t="s">
        <v>801</v>
      </c>
      <c r="H67" s="462" t="s">
        <v>801</v>
      </c>
      <c r="I67" s="461" t="s">
        <v>904</v>
      </c>
      <c r="J67" s="584"/>
    </row>
    <row r="68" spans="1:10" ht="25.5">
      <c r="A68" s="404" t="s">
        <v>735</v>
      </c>
      <c r="B68" s="473" t="s">
        <v>1131</v>
      </c>
      <c r="C68" s="463"/>
      <c r="D68" s="404">
        <v>2012</v>
      </c>
      <c r="E68" s="479"/>
      <c r="F68" s="479"/>
      <c r="G68" s="463"/>
      <c r="H68" s="462" t="s">
        <v>801</v>
      </c>
      <c r="I68" s="461"/>
      <c r="J68" s="584"/>
    </row>
    <row r="69" spans="1:10" ht="38.25">
      <c r="A69" s="404" t="s">
        <v>735</v>
      </c>
      <c r="B69" s="473" t="s">
        <v>1203</v>
      </c>
      <c r="C69" s="463"/>
      <c r="D69" s="404">
        <v>2012</v>
      </c>
      <c r="E69" s="479"/>
      <c r="F69" s="479"/>
      <c r="G69" s="463"/>
      <c r="H69" s="462" t="s">
        <v>801</v>
      </c>
      <c r="I69" s="461"/>
      <c r="J69" s="584"/>
    </row>
    <row r="70" spans="1:10" ht="25.5">
      <c r="A70" s="404" t="s">
        <v>735</v>
      </c>
      <c r="B70" s="473" t="s">
        <v>1132</v>
      </c>
      <c r="C70" s="463"/>
      <c r="D70" s="404">
        <v>2012</v>
      </c>
      <c r="E70" s="479"/>
      <c r="F70" s="479">
        <v>2012</v>
      </c>
      <c r="G70" s="462" t="s">
        <v>801</v>
      </c>
      <c r="H70" s="462" t="s">
        <v>801</v>
      </c>
      <c r="I70" s="461" t="s">
        <v>904</v>
      </c>
      <c r="J70" s="584"/>
    </row>
    <row r="71" spans="1:10" ht="38.25">
      <c r="A71" s="404" t="s">
        <v>735</v>
      </c>
      <c r="B71" s="473" t="s">
        <v>1133</v>
      </c>
      <c r="C71" s="463"/>
      <c r="D71" s="404">
        <v>2012</v>
      </c>
      <c r="E71" s="479"/>
      <c r="F71" s="479">
        <v>2012</v>
      </c>
      <c r="G71" s="462" t="s">
        <v>801</v>
      </c>
      <c r="H71" s="462" t="s">
        <v>801</v>
      </c>
      <c r="I71" s="461" t="s">
        <v>904</v>
      </c>
      <c r="J71" s="584"/>
    </row>
    <row r="72" spans="1:10" ht="38.25">
      <c r="A72" s="404" t="s">
        <v>735</v>
      </c>
      <c r="B72" s="473" t="s">
        <v>1134</v>
      </c>
      <c r="C72" s="463"/>
      <c r="D72" s="404">
        <v>2012</v>
      </c>
      <c r="E72" s="479"/>
      <c r="F72" s="479"/>
      <c r="G72" s="463"/>
      <c r="H72" s="462" t="s">
        <v>801</v>
      </c>
      <c r="I72" s="461"/>
      <c r="J72" s="584"/>
    </row>
    <row r="73" spans="1:10" ht="25.5">
      <c r="A73" s="404" t="s">
        <v>735</v>
      </c>
      <c r="B73" s="475" t="s">
        <v>1135</v>
      </c>
      <c r="C73" s="463"/>
      <c r="D73" s="404">
        <v>2012</v>
      </c>
      <c r="E73" s="479"/>
      <c r="F73" s="479"/>
      <c r="G73" s="463"/>
      <c r="H73" s="462" t="s">
        <v>801</v>
      </c>
      <c r="I73" s="461"/>
      <c r="J73" s="584"/>
    </row>
    <row r="74" spans="1:10" ht="25.5">
      <c r="A74" s="404" t="s">
        <v>735</v>
      </c>
      <c r="B74" s="475" t="s">
        <v>1204</v>
      </c>
      <c r="C74" s="463"/>
      <c r="D74" s="404">
        <v>2012</v>
      </c>
      <c r="E74" s="479"/>
      <c r="F74" s="479"/>
      <c r="G74" s="463"/>
      <c r="H74" s="462" t="s">
        <v>801</v>
      </c>
      <c r="I74" s="461"/>
      <c r="J74" s="584"/>
    </row>
    <row r="75" spans="1:10" ht="38.25">
      <c r="A75" s="404" t="s">
        <v>735</v>
      </c>
      <c r="B75" s="475" t="s">
        <v>1136</v>
      </c>
      <c r="C75" s="463"/>
      <c r="D75" s="404">
        <v>2012</v>
      </c>
      <c r="E75" s="479"/>
      <c r="F75" s="479"/>
      <c r="G75" s="463"/>
      <c r="H75" s="462" t="s">
        <v>801</v>
      </c>
      <c r="I75" s="461"/>
      <c r="J75" s="584"/>
    </row>
    <row r="76" spans="1:10" s="471" customFormat="1" ht="24" customHeight="1">
      <c r="A76" s="400"/>
      <c r="B76" s="467" t="s">
        <v>1187</v>
      </c>
      <c r="C76" s="470"/>
      <c r="D76" s="400"/>
      <c r="E76" s="481"/>
      <c r="F76" s="481"/>
      <c r="G76" s="470"/>
      <c r="H76" s="380"/>
      <c r="I76" s="478"/>
      <c r="J76" s="583"/>
    </row>
    <row r="77" spans="1:10" s="471" customFormat="1" ht="22.5" customHeight="1">
      <c r="A77" s="400"/>
      <c r="B77" s="467" t="s">
        <v>1188</v>
      </c>
      <c r="C77" s="470"/>
      <c r="D77" s="400"/>
      <c r="E77" s="481"/>
      <c r="F77" s="481"/>
      <c r="G77" s="470"/>
      <c r="H77" s="380"/>
      <c r="I77" s="478"/>
      <c r="J77" s="583"/>
    </row>
    <row r="78" spans="1:10" ht="25.5">
      <c r="A78" s="404" t="s">
        <v>735</v>
      </c>
      <c r="B78" s="473" t="s">
        <v>1137</v>
      </c>
      <c r="C78" s="463"/>
      <c r="D78" s="404">
        <v>2012</v>
      </c>
      <c r="E78" s="479"/>
      <c r="F78" s="479"/>
      <c r="G78" s="462" t="s">
        <v>801</v>
      </c>
      <c r="H78" s="462" t="s">
        <v>801</v>
      </c>
      <c r="I78" s="461" t="s">
        <v>904</v>
      </c>
      <c r="J78" s="584"/>
    </row>
    <row r="79" spans="1:10">
      <c r="A79" s="404" t="s">
        <v>735</v>
      </c>
      <c r="B79" s="473" t="s">
        <v>1205</v>
      </c>
      <c r="C79" s="463"/>
      <c r="D79" s="404">
        <v>2012</v>
      </c>
      <c r="E79" s="479"/>
      <c r="F79" s="479"/>
      <c r="G79" s="463"/>
      <c r="H79" s="462" t="s">
        <v>801</v>
      </c>
      <c r="I79" s="461"/>
      <c r="J79" s="584"/>
    </row>
    <row r="80" spans="1:10" ht="25.5">
      <c r="A80" s="404" t="s">
        <v>735</v>
      </c>
      <c r="B80" s="473" t="s">
        <v>1138</v>
      </c>
      <c r="C80" s="463"/>
      <c r="D80" s="404">
        <v>2012</v>
      </c>
      <c r="E80" s="479"/>
      <c r="F80" s="479"/>
      <c r="G80" s="462" t="s">
        <v>801</v>
      </c>
      <c r="H80" s="462" t="s">
        <v>801</v>
      </c>
      <c r="I80" s="461" t="s">
        <v>904</v>
      </c>
      <c r="J80" s="584"/>
    </row>
    <row r="81" spans="1:10" ht="25.5">
      <c r="A81" s="404" t="s">
        <v>735</v>
      </c>
      <c r="B81" s="473" t="s">
        <v>1139</v>
      </c>
      <c r="C81" s="463"/>
      <c r="D81" s="404">
        <v>2012</v>
      </c>
      <c r="E81" s="479"/>
      <c r="F81" s="479"/>
      <c r="G81" s="463"/>
      <c r="H81" s="462" t="s">
        <v>801</v>
      </c>
      <c r="I81" s="461"/>
      <c r="J81" s="584"/>
    </row>
    <row r="82" spans="1:10" ht="25.5">
      <c r="A82" s="404" t="s">
        <v>735</v>
      </c>
      <c r="B82" s="473" t="s">
        <v>1140</v>
      </c>
      <c r="C82" s="463"/>
      <c r="D82" s="404">
        <v>2012</v>
      </c>
      <c r="E82" s="479"/>
      <c r="F82" s="479"/>
      <c r="G82" s="463"/>
      <c r="H82" s="462" t="s">
        <v>801</v>
      </c>
      <c r="I82" s="461"/>
      <c r="J82" s="584"/>
    </row>
    <row r="83" spans="1:10" ht="25.5">
      <c r="A83" s="404" t="s">
        <v>735</v>
      </c>
      <c r="B83" s="473" t="s">
        <v>1141</v>
      </c>
      <c r="C83" s="463"/>
      <c r="D83" s="404">
        <v>2012</v>
      </c>
      <c r="E83" s="479"/>
      <c r="F83" s="479"/>
      <c r="G83" s="463"/>
      <c r="H83" s="462" t="s">
        <v>801</v>
      </c>
      <c r="I83" s="461"/>
      <c r="J83" s="584"/>
    </row>
    <row r="84" spans="1:10" ht="25.5">
      <c r="A84" s="404" t="s">
        <v>735</v>
      </c>
      <c r="B84" s="473" t="s">
        <v>1142</v>
      </c>
      <c r="C84" s="463"/>
      <c r="D84" s="404">
        <v>2012</v>
      </c>
      <c r="E84" s="479"/>
      <c r="F84" s="479"/>
      <c r="G84" s="463"/>
      <c r="H84" s="462" t="s">
        <v>801</v>
      </c>
      <c r="I84" s="461"/>
      <c r="J84" s="584"/>
    </row>
    <row r="85" spans="1:10" ht="25.5">
      <c r="A85" s="404" t="s">
        <v>735</v>
      </c>
      <c r="B85" s="473" t="s">
        <v>1143</v>
      </c>
      <c r="C85" s="463"/>
      <c r="D85" s="404">
        <v>2012</v>
      </c>
      <c r="E85" s="479"/>
      <c r="F85" s="479"/>
      <c r="G85" s="463"/>
      <c r="H85" s="462" t="s">
        <v>801</v>
      </c>
      <c r="I85" s="461"/>
      <c r="J85" s="584"/>
    </row>
    <row r="86" spans="1:10" ht="25.5">
      <c r="A86" s="404" t="s">
        <v>735</v>
      </c>
      <c r="B86" s="473" t="s">
        <v>1144</v>
      </c>
      <c r="C86" s="463"/>
      <c r="D86" s="404">
        <v>2012</v>
      </c>
      <c r="E86" s="479"/>
      <c r="F86" s="479"/>
      <c r="G86" s="463"/>
      <c r="H86" s="462" t="s">
        <v>801</v>
      </c>
      <c r="I86" s="461"/>
      <c r="J86" s="584"/>
    </row>
    <row r="87" spans="1:10" ht="38.25">
      <c r="A87" s="404" t="s">
        <v>735</v>
      </c>
      <c r="B87" s="473" t="s">
        <v>1145</v>
      </c>
      <c r="C87" s="463"/>
      <c r="D87" s="404">
        <v>2012</v>
      </c>
      <c r="E87" s="479">
        <v>1</v>
      </c>
      <c r="F87" s="479"/>
      <c r="G87" s="462" t="s">
        <v>801</v>
      </c>
      <c r="H87" s="462" t="s">
        <v>801</v>
      </c>
      <c r="I87" s="461" t="s">
        <v>904</v>
      </c>
      <c r="J87" s="584"/>
    </row>
    <row r="88" spans="1:10" ht="25.5">
      <c r="A88" s="404" t="s">
        <v>735</v>
      </c>
      <c r="B88" s="473" t="s">
        <v>1206</v>
      </c>
      <c r="C88" s="463"/>
      <c r="D88" s="404">
        <v>2012</v>
      </c>
      <c r="E88" s="479"/>
      <c r="F88" s="479"/>
      <c r="G88" s="463"/>
      <c r="H88" s="462" t="s">
        <v>801</v>
      </c>
      <c r="I88" s="461"/>
      <c r="J88" s="584"/>
    </row>
    <row r="89" spans="1:10" ht="25.5">
      <c r="A89" s="404" t="s">
        <v>735</v>
      </c>
      <c r="B89" s="473" t="s">
        <v>1207</v>
      </c>
      <c r="C89" s="463"/>
      <c r="D89" s="404">
        <v>2012</v>
      </c>
      <c r="E89" s="479">
        <v>1</v>
      </c>
      <c r="F89" s="462" t="s">
        <v>800</v>
      </c>
      <c r="G89" s="462" t="s">
        <v>801</v>
      </c>
      <c r="H89" s="462" t="s">
        <v>801</v>
      </c>
      <c r="I89" s="461" t="s">
        <v>904</v>
      </c>
      <c r="J89" s="584"/>
    </row>
    <row r="90" spans="1:10" ht="25.5">
      <c r="A90" s="404" t="s">
        <v>735</v>
      </c>
      <c r="B90" s="473" t="s">
        <v>1146</v>
      </c>
      <c r="C90" s="463"/>
      <c r="D90" s="404">
        <v>2012</v>
      </c>
      <c r="E90" s="479"/>
      <c r="F90" s="479"/>
      <c r="G90" s="463"/>
      <c r="H90" s="462" t="s">
        <v>801</v>
      </c>
      <c r="I90" s="461"/>
      <c r="J90" s="584"/>
    </row>
    <row r="91" spans="1:10" ht="25.5">
      <c r="A91" s="404" t="s">
        <v>735</v>
      </c>
      <c r="B91" s="473" t="s">
        <v>1147</v>
      </c>
      <c r="C91" s="463"/>
      <c r="D91" s="404">
        <v>2012</v>
      </c>
      <c r="E91" s="479"/>
      <c r="F91" s="479"/>
      <c r="G91" s="463"/>
      <c r="H91" s="462" t="s">
        <v>801</v>
      </c>
      <c r="I91" s="461"/>
      <c r="J91" s="584"/>
    </row>
    <row r="92" spans="1:10" ht="25.5">
      <c r="A92" s="404" t="s">
        <v>735</v>
      </c>
      <c r="B92" s="473" t="s">
        <v>1148</v>
      </c>
      <c r="C92" s="463"/>
      <c r="D92" s="404">
        <v>2012</v>
      </c>
      <c r="E92" s="479"/>
      <c r="F92" s="462" t="s">
        <v>1189</v>
      </c>
      <c r="G92" s="462" t="s">
        <v>801</v>
      </c>
      <c r="H92" s="462" t="s">
        <v>801</v>
      </c>
      <c r="I92" s="461" t="s">
        <v>904</v>
      </c>
      <c r="J92" s="584"/>
    </row>
    <row r="93" spans="1:10" ht="25.5">
      <c r="A93" s="404" t="s">
        <v>735</v>
      </c>
      <c r="B93" s="473" t="s">
        <v>1149</v>
      </c>
      <c r="C93" s="463"/>
      <c r="D93" s="404">
        <v>2012</v>
      </c>
      <c r="E93" s="479"/>
      <c r="F93" s="479"/>
      <c r="G93" s="462" t="s">
        <v>801</v>
      </c>
      <c r="H93" s="462" t="s">
        <v>801</v>
      </c>
      <c r="I93" s="461" t="s">
        <v>904</v>
      </c>
      <c r="J93" s="584"/>
    </row>
    <row r="94" spans="1:10" ht="25.5">
      <c r="A94" s="404" t="s">
        <v>735</v>
      </c>
      <c r="B94" s="473" t="s">
        <v>1208</v>
      </c>
      <c r="C94" s="463"/>
      <c r="D94" s="404">
        <v>2012</v>
      </c>
      <c r="E94" s="479">
        <v>1</v>
      </c>
      <c r="F94" s="462" t="s">
        <v>800</v>
      </c>
      <c r="G94" s="462" t="s">
        <v>801</v>
      </c>
      <c r="H94" s="462" t="s">
        <v>801</v>
      </c>
      <c r="I94" s="461" t="s">
        <v>904</v>
      </c>
      <c r="J94" s="584"/>
    </row>
    <row r="95" spans="1:10" ht="25.5">
      <c r="A95" s="404" t="s">
        <v>735</v>
      </c>
      <c r="B95" s="473" t="s">
        <v>1150</v>
      </c>
      <c r="C95" s="463"/>
      <c r="D95" s="404">
        <v>2012</v>
      </c>
      <c r="E95" s="479"/>
      <c r="F95" s="479"/>
      <c r="G95" s="462" t="s">
        <v>801</v>
      </c>
      <c r="H95" s="462" t="s">
        <v>801</v>
      </c>
      <c r="I95" s="461" t="s">
        <v>904</v>
      </c>
      <c r="J95" s="584"/>
    </row>
    <row r="96" spans="1:10" ht="25.5">
      <c r="A96" s="404" t="s">
        <v>735</v>
      </c>
      <c r="B96" s="473" t="s">
        <v>1209</v>
      </c>
      <c r="C96" s="463"/>
      <c r="D96" s="404">
        <v>2012</v>
      </c>
      <c r="E96" s="479"/>
      <c r="F96" s="479"/>
      <c r="G96" s="462" t="s">
        <v>801</v>
      </c>
      <c r="H96" s="462" t="s">
        <v>801</v>
      </c>
      <c r="I96" s="461" t="s">
        <v>904</v>
      </c>
      <c r="J96" s="584"/>
    </row>
    <row r="97" spans="1:10" ht="25.5">
      <c r="A97" s="404" t="s">
        <v>735</v>
      </c>
      <c r="B97" s="473" t="s">
        <v>1210</v>
      </c>
      <c r="C97" s="463"/>
      <c r="D97" s="404">
        <v>2012</v>
      </c>
      <c r="E97" s="479"/>
      <c r="F97" s="479"/>
      <c r="G97" s="463"/>
      <c r="H97" s="462" t="s">
        <v>801</v>
      </c>
      <c r="I97" s="461"/>
      <c r="J97" s="584"/>
    </row>
    <row r="98" spans="1:10" ht="25.5">
      <c r="A98" s="404" t="s">
        <v>735</v>
      </c>
      <c r="B98" s="473" t="s">
        <v>1151</v>
      </c>
      <c r="C98" s="463"/>
      <c r="D98" s="404">
        <v>2012</v>
      </c>
      <c r="E98" s="479"/>
      <c r="F98" s="479"/>
      <c r="G98" s="462" t="s">
        <v>801</v>
      </c>
      <c r="H98" s="462" t="s">
        <v>801</v>
      </c>
      <c r="I98" s="461" t="s">
        <v>904</v>
      </c>
      <c r="J98" s="584"/>
    </row>
    <row r="99" spans="1:10" ht="25.5">
      <c r="A99" s="404" t="s">
        <v>735</v>
      </c>
      <c r="B99" s="473" t="s">
        <v>1152</v>
      </c>
      <c r="C99" s="463"/>
      <c r="D99" s="404">
        <v>2012</v>
      </c>
      <c r="E99" s="479"/>
      <c r="F99" s="479"/>
      <c r="G99" s="463"/>
      <c r="H99" s="462" t="s">
        <v>801</v>
      </c>
      <c r="I99" s="461"/>
      <c r="J99" s="584"/>
    </row>
    <row r="100" spans="1:10" ht="25.5">
      <c r="A100" s="404" t="s">
        <v>735</v>
      </c>
      <c r="B100" s="473" t="s">
        <v>1211</v>
      </c>
      <c r="C100" s="463"/>
      <c r="D100" s="404">
        <v>2012</v>
      </c>
      <c r="E100" s="479"/>
      <c r="F100" s="479"/>
      <c r="G100" s="463"/>
      <c r="H100" s="462" t="s">
        <v>801</v>
      </c>
      <c r="I100" s="461"/>
      <c r="J100" s="584"/>
    </row>
    <row r="101" spans="1:10" ht="25.5">
      <c r="A101" s="404" t="s">
        <v>735</v>
      </c>
      <c r="B101" s="473" t="s">
        <v>1153</v>
      </c>
      <c r="C101" s="463"/>
      <c r="D101" s="404">
        <v>2012</v>
      </c>
      <c r="E101" s="479"/>
      <c r="F101" s="462" t="s">
        <v>800</v>
      </c>
      <c r="G101" s="462" t="s">
        <v>801</v>
      </c>
      <c r="H101" s="462" t="s">
        <v>801</v>
      </c>
      <c r="I101" s="461" t="s">
        <v>904</v>
      </c>
      <c r="J101" s="584"/>
    </row>
    <row r="102" spans="1:10" ht="25.5">
      <c r="A102" s="404" t="s">
        <v>735</v>
      </c>
      <c r="B102" s="473" t="s">
        <v>1212</v>
      </c>
      <c r="C102" s="463"/>
      <c r="D102" s="404">
        <v>2012</v>
      </c>
      <c r="E102" s="479"/>
      <c r="F102" s="479"/>
      <c r="G102" s="463"/>
      <c r="H102" s="462" t="s">
        <v>801</v>
      </c>
      <c r="I102" s="461"/>
      <c r="J102" s="584"/>
    </row>
    <row r="103" spans="1:10" ht="38.25">
      <c r="A103" s="404" t="s">
        <v>735</v>
      </c>
      <c r="B103" s="473" t="s">
        <v>1154</v>
      </c>
      <c r="C103" s="463"/>
      <c r="D103" s="404">
        <v>2012</v>
      </c>
      <c r="E103" s="479"/>
      <c r="F103" s="462" t="s">
        <v>1091</v>
      </c>
      <c r="G103" s="462" t="s">
        <v>801</v>
      </c>
      <c r="H103" s="462" t="s">
        <v>801</v>
      </c>
      <c r="I103" s="461" t="s">
        <v>904</v>
      </c>
      <c r="J103" s="584"/>
    </row>
    <row r="104" spans="1:10" ht="25.5">
      <c r="A104" s="404" t="s">
        <v>735</v>
      </c>
      <c r="B104" s="473" t="s">
        <v>1155</v>
      </c>
      <c r="C104" s="463"/>
      <c r="D104" s="404">
        <v>2012</v>
      </c>
      <c r="E104" s="479"/>
      <c r="F104" s="479"/>
      <c r="G104" s="463"/>
      <c r="H104" s="462" t="s">
        <v>801</v>
      </c>
      <c r="I104" s="461"/>
      <c r="J104" s="584"/>
    </row>
    <row r="105" spans="1:10" ht="25.5">
      <c r="A105" s="404" t="s">
        <v>735</v>
      </c>
      <c r="B105" s="473" t="s">
        <v>1156</v>
      </c>
      <c r="C105" s="463"/>
      <c r="D105" s="404">
        <v>2012</v>
      </c>
      <c r="E105" s="479"/>
      <c r="F105" s="479"/>
      <c r="G105" s="463"/>
      <c r="H105" s="462" t="s">
        <v>801</v>
      </c>
      <c r="I105" s="461"/>
      <c r="J105" s="584"/>
    </row>
    <row r="106" spans="1:10" ht="25.5">
      <c r="A106" s="404" t="s">
        <v>735</v>
      </c>
      <c r="B106" s="473" t="s">
        <v>1157</v>
      </c>
      <c r="C106" s="463"/>
      <c r="D106" s="404">
        <v>2012</v>
      </c>
      <c r="E106" s="479"/>
      <c r="F106" s="462">
        <v>2012</v>
      </c>
      <c r="G106" s="462" t="s">
        <v>801</v>
      </c>
      <c r="H106" s="462" t="s">
        <v>801</v>
      </c>
      <c r="I106" s="461" t="s">
        <v>904</v>
      </c>
      <c r="J106" s="584"/>
    </row>
    <row r="107" spans="1:10" ht="25.5">
      <c r="A107" s="404" t="s">
        <v>735</v>
      </c>
      <c r="B107" s="473" t="s">
        <v>1213</v>
      </c>
      <c r="C107" s="463"/>
      <c r="D107" s="404">
        <v>2012</v>
      </c>
      <c r="E107" s="479"/>
      <c r="F107" s="479"/>
      <c r="G107" s="463"/>
      <c r="H107" s="462" t="s">
        <v>801</v>
      </c>
      <c r="I107" s="461"/>
      <c r="J107" s="584"/>
    </row>
    <row r="108" spans="1:10" ht="25.5">
      <c r="A108" s="404" t="s">
        <v>735</v>
      </c>
      <c r="B108" s="473" t="s">
        <v>1214</v>
      </c>
      <c r="C108" s="463"/>
      <c r="D108" s="404">
        <v>2012</v>
      </c>
      <c r="E108" s="479"/>
      <c r="F108" s="479"/>
      <c r="G108" s="462" t="s">
        <v>801</v>
      </c>
      <c r="H108" s="462" t="s">
        <v>801</v>
      </c>
      <c r="I108" s="461" t="s">
        <v>904</v>
      </c>
      <c r="J108" s="584"/>
    </row>
    <row r="109" spans="1:10" ht="38.25">
      <c r="A109" s="404" t="s">
        <v>735</v>
      </c>
      <c r="B109" s="473" t="s">
        <v>1215</v>
      </c>
      <c r="C109" s="463"/>
      <c r="D109" s="404">
        <v>2012</v>
      </c>
      <c r="E109" s="479"/>
      <c r="F109" s="479"/>
      <c r="G109" s="462" t="s">
        <v>801</v>
      </c>
      <c r="H109" s="462" t="s">
        <v>801</v>
      </c>
      <c r="I109" s="461" t="s">
        <v>904</v>
      </c>
      <c r="J109" s="584"/>
    </row>
    <row r="110" spans="1:10" ht="38.25">
      <c r="A110" s="404" t="s">
        <v>735</v>
      </c>
      <c r="B110" s="473" t="s">
        <v>1216</v>
      </c>
      <c r="C110" s="463"/>
      <c r="D110" s="404">
        <v>2012</v>
      </c>
      <c r="E110" s="479"/>
      <c r="F110" s="479"/>
      <c r="G110" s="463"/>
      <c r="H110" s="462" t="s">
        <v>801</v>
      </c>
      <c r="I110" s="461"/>
      <c r="J110" s="584"/>
    </row>
    <row r="111" spans="1:10" ht="25.5">
      <c r="A111" s="404" t="s">
        <v>735</v>
      </c>
      <c r="B111" s="473" t="s">
        <v>1217</v>
      </c>
      <c r="C111" s="463"/>
      <c r="D111" s="404">
        <v>2012</v>
      </c>
      <c r="E111" s="479"/>
      <c r="F111" s="479"/>
      <c r="G111" s="463"/>
      <c r="H111" s="462" t="s">
        <v>801</v>
      </c>
      <c r="I111" s="461"/>
      <c r="J111" s="584"/>
    </row>
    <row r="112" spans="1:10" ht="25.5">
      <c r="A112" s="404" t="s">
        <v>735</v>
      </c>
      <c r="B112" s="473" t="s">
        <v>1158</v>
      </c>
      <c r="C112" s="463"/>
      <c r="D112" s="404">
        <v>2012</v>
      </c>
      <c r="E112" s="479"/>
      <c r="F112" s="479"/>
      <c r="G112" s="462" t="s">
        <v>801</v>
      </c>
      <c r="H112" s="462" t="s">
        <v>801</v>
      </c>
      <c r="I112" s="461" t="s">
        <v>904</v>
      </c>
      <c r="J112" s="584"/>
    </row>
    <row r="113" spans="1:10" ht="25.5">
      <c r="A113" s="404" t="s">
        <v>735</v>
      </c>
      <c r="B113" s="473" t="s">
        <v>1218</v>
      </c>
      <c r="C113" s="463"/>
      <c r="D113" s="404">
        <v>2012</v>
      </c>
      <c r="E113" s="479"/>
      <c r="F113" s="479"/>
      <c r="G113" s="463"/>
      <c r="H113" s="462" t="s">
        <v>801</v>
      </c>
      <c r="I113" s="461"/>
      <c r="J113" s="584"/>
    </row>
    <row r="114" spans="1:10" ht="25.5">
      <c r="A114" s="404" t="s">
        <v>735</v>
      </c>
      <c r="B114" s="473" t="s">
        <v>1159</v>
      </c>
      <c r="C114" s="463"/>
      <c r="D114" s="404">
        <v>2012</v>
      </c>
      <c r="E114" s="479"/>
      <c r="F114" s="479"/>
      <c r="G114" s="462" t="s">
        <v>801</v>
      </c>
      <c r="H114" s="462" t="s">
        <v>801</v>
      </c>
      <c r="I114" s="461" t="s">
        <v>1221</v>
      </c>
      <c r="J114" s="584"/>
    </row>
    <row r="115" spans="1:10" ht="25.5">
      <c r="A115" s="404" t="s">
        <v>735</v>
      </c>
      <c r="B115" s="473" t="s">
        <v>1219</v>
      </c>
      <c r="C115" s="463"/>
      <c r="D115" s="404">
        <v>2012</v>
      </c>
      <c r="E115" s="479"/>
      <c r="F115" s="479"/>
      <c r="G115" s="462" t="s">
        <v>801</v>
      </c>
      <c r="H115" s="462" t="s">
        <v>801</v>
      </c>
      <c r="I115" s="461" t="s">
        <v>1221</v>
      </c>
      <c r="J115" s="584"/>
    </row>
    <row r="116" spans="1:10" ht="25.5">
      <c r="A116" s="404" t="s">
        <v>735</v>
      </c>
      <c r="B116" s="473" t="s">
        <v>1160</v>
      </c>
      <c r="C116" s="463"/>
      <c r="D116" s="404">
        <v>2012</v>
      </c>
      <c r="E116" s="479"/>
      <c r="F116" s="479"/>
      <c r="G116" s="463"/>
      <c r="H116" s="462" t="s">
        <v>801</v>
      </c>
      <c r="I116" s="461"/>
      <c r="J116" s="584"/>
    </row>
    <row r="117" spans="1:10" s="471" customFormat="1" ht="30.75" customHeight="1">
      <c r="A117" s="400"/>
      <c r="B117" s="467" t="s">
        <v>1161</v>
      </c>
      <c r="C117" s="470"/>
      <c r="D117" s="400"/>
      <c r="E117" s="481"/>
      <c r="F117" s="481"/>
      <c r="G117" s="470"/>
      <c r="H117" s="380"/>
      <c r="I117" s="478"/>
    </row>
    <row r="118" spans="1:10" ht="25.5">
      <c r="A118" s="404" t="s">
        <v>735</v>
      </c>
      <c r="B118" s="473" t="s">
        <v>1162</v>
      </c>
      <c r="C118" s="463"/>
      <c r="D118" s="404">
        <v>2012</v>
      </c>
      <c r="E118" s="479"/>
      <c r="F118" s="479"/>
      <c r="G118" s="463"/>
      <c r="H118" s="462" t="s">
        <v>801</v>
      </c>
      <c r="I118" s="461"/>
    </row>
    <row r="119" spans="1:10" ht="25.5">
      <c r="A119" s="404" t="s">
        <v>735</v>
      </c>
      <c r="B119" s="473" t="s">
        <v>1163</v>
      </c>
      <c r="C119" s="463"/>
      <c r="D119" s="404">
        <v>2012</v>
      </c>
      <c r="E119" s="479"/>
      <c r="F119" s="479"/>
      <c r="G119" s="463"/>
      <c r="H119" s="462" t="s">
        <v>801</v>
      </c>
      <c r="I119" s="46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C16"/>
  <sheetViews>
    <sheetView workbookViewId="0">
      <selection activeCell="C109" sqref="C109"/>
    </sheetView>
  </sheetViews>
  <sheetFormatPr defaultColWidth="5.7109375" defaultRowHeight="19.899999999999999" customHeight="1"/>
  <cols>
    <col min="1" max="1" width="9" style="1" customWidth="1"/>
    <col min="2" max="2" width="38.28515625" style="8" customWidth="1"/>
    <col min="3" max="3" width="43.7109375" style="9" customWidth="1"/>
    <col min="4" max="4" width="11.140625" style="9" customWidth="1"/>
    <col min="5" max="9" width="14" style="9" customWidth="1"/>
    <col min="10" max="237" width="5.7109375" style="10" customWidth="1"/>
    <col min="238" max="16384" width="5.7109375" style="1"/>
  </cols>
  <sheetData>
    <row r="1" spans="1:237" ht="20.100000000000001" customHeight="1">
      <c r="A1" s="11" t="s">
        <v>803</v>
      </c>
      <c r="B1" s="12"/>
      <c r="C1" s="13"/>
      <c r="D1" s="13"/>
      <c r="E1" s="13"/>
      <c r="F1" s="13"/>
      <c r="G1" s="14"/>
      <c r="H1" s="15" t="s">
        <v>789</v>
      </c>
      <c r="I1" s="16" t="s">
        <v>800</v>
      </c>
      <c r="IB1" s="1"/>
      <c r="IC1" s="1"/>
    </row>
    <row r="2" spans="1:237" ht="20.100000000000001" customHeight="1">
      <c r="A2" s="17"/>
      <c r="B2" s="18"/>
      <c r="C2" s="18"/>
      <c r="D2" s="18"/>
      <c r="E2" s="18"/>
      <c r="F2" s="18"/>
      <c r="G2" s="19"/>
      <c r="H2" s="20" t="s">
        <v>804</v>
      </c>
      <c r="I2" s="494">
        <v>2012</v>
      </c>
      <c r="IB2" s="1"/>
      <c r="IC2" s="1"/>
    </row>
    <row r="3" spans="1:237" ht="25.15" customHeight="1">
      <c r="A3" s="965" t="s">
        <v>791</v>
      </c>
      <c r="B3" s="965" t="s">
        <v>805</v>
      </c>
      <c r="C3" s="966" t="s">
        <v>806</v>
      </c>
      <c r="D3" s="963" t="s">
        <v>807</v>
      </c>
      <c r="E3" s="963"/>
      <c r="F3" s="963"/>
      <c r="G3" s="963"/>
      <c r="H3" s="963"/>
      <c r="I3" s="963"/>
      <c r="HX3" s="1"/>
      <c r="HY3" s="1"/>
      <c r="HZ3" s="1"/>
      <c r="IA3" s="1"/>
      <c r="IB3" s="1"/>
      <c r="IC3" s="1"/>
    </row>
    <row r="4" spans="1:237" ht="40.15" customHeight="1">
      <c r="A4" s="965"/>
      <c r="B4" s="965"/>
      <c r="C4" s="966"/>
      <c r="D4" s="21" t="s">
        <v>808</v>
      </c>
      <c r="E4" s="21" t="s">
        <v>809</v>
      </c>
      <c r="F4" s="21" t="s">
        <v>810</v>
      </c>
      <c r="G4" s="21" t="s">
        <v>811</v>
      </c>
      <c r="H4" s="21" t="s">
        <v>812</v>
      </c>
      <c r="I4" s="21" t="s">
        <v>813</v>
      </c>
      <c r="HX4" s="1"/>
      <c r="HY4" s="1"/>
      <c r="HZ4" s="1"/>
      <c r="IA4" s="1"/>
      <c r="IB4" s="1"/>
      <c r="IC4" s="1"/>
    </row>
    <row r="5" spans="1:237" ht="19.899999999999999" customHeight="1">
      <c r="A5" s="77" t="s">
        <v>735</v>
      </c>
      <c r="B5" s="23" t="s">
        <v>814</v>
      </c>
      <c r="C5" s="24" t="s">
        <v>815</v>
      </c>
      <c r="D5" s="199" t="s">
        <v>902</v>
      </c>
      <c r="E5" s="199" t="s">
        <v>902</v>
      </c>
      <c r="F5" s="199" t="s">
        <v>902</v>
      </c>
      <c r="G5" s="199" t="s">
        <v>902</v>
      </c>
      <c r="H5" s="26"/>
      <c r="I5" s="26"/>
      <c r="HX5" s="1"/>
      <c r="HY5" s="1"/>
      <c r="HZ5" s="1"/>
      <c r="IA5" s="1"/>
      <c r="IB5" s="1"/>
      <c r="IC5" s="1"/>
    </row>
    <row r="6" spans="1:237" s="28" customFormat="1" ht="19.899999999999999" customHeight="1">
      <c r="A6" s="27" t="s">
        <v>735</v>
      </c>
      <c r="B6" s="23" t="s">
        <v>816</v>
      </c>
      <c r="C6" s="24" t="s">
        <v>817</v>
      </c>
      <c r="D6" s="200" t="s">
        <v>904</v>
      </c>
      <c r="E6" s="200" t="s">
        <v>904</v>
      </c>
      <c r="F6" s="200" t="s">
        <v>902</v>
      </c>
      <c r="G6" s="200" t="s">
        <v>902</v>
      </c>
      <c r="H6" s="200" t="s">
        <v>902</v>
      </c>
      <c r="I6" s="200" t="s">
        <v>902</v>
      </c>
    </row>
    <row r="7" spans="1:237" s="28" customFormat="1" ht="19.899999999999999" customHeight="1">
      <c r="A7" s="27" t="s">
        <v>735</v>
      </c>
      <c r="B7" s="23" t="s">
        <v>818</v>
      </c>
      <c r="C7" s="24" t="s">
        <v>819</v>
      </c>
      <c r="D7" s="200" t="s">
        <v>904</v>
      </c>
      <c r="E7" s="200" t="s">
        <v>904</v>
      </c>
      <c r="F7" s="200" t="s">
        <v>902</v>
      </c>
      <c r="G7" s="200" t="s">
        <v>902</v>
      </c>
      <c r="H7" s="200" t="s">
        <v>902</v>
      </c>
      <c r="I7" s="200" t="s">
        <v>902</v>
      </c>
    </row>
    <row r="8" spans="1:237" ht="19.899999999999999" customHeight="1">
      <c r="A8" s="22" t="s">
        <v>735</v>
      </c>
      <c r="B8" s="23" t="s">
        <v>820</v>
      </c>
      <c r="C8" s="24" t="s">
        <v>821</v>
      </c>
      <c r="D8" s="200" t="s">
        <v>902</v>
      </c>
      <c r="E8" s="200" t="s">
        <v>902</v>
      </c>
      <c r="F8" s="200" t="s">
        <v>902</v>
      </c>
      <c r="G8" s="200" t="s">
        <v>902</v>
      </c>
      <c r="H8" s="200" t="s">
        <v>902</v>
      </c>
      <c r="I8" s="200" t="s">
        <v>902</v>
      </c>
      <c r="HX8" s="1"/>
      <c r="HY8" s="1"/>
      <c r="HZ8" s="1"/>
      <c r="IA8" s="1"/>
      <c r="IB8" s="1"/>
      <c r="IC8" s="1"/>
    </row>
    <row r="9" spans="1:237" ht="19.899999999999999" customHeight="1">
      <c r="A9" s="22" t="s">
        <v>735</v>
      </c>
      <c r="B9" s="964" t="s">
        <v>822</v>
      </c>
      <c r="C9" s="24" t="s">
        <v>823</v>
      </c>
      <c r="D9" s="200" t="s">
        <v>902</v>
      </c>
      <c r="E9" s="200" t="s">
        <v>904</v>
      </c>
      <c r="F9" s="200" t="s">
        <v>902</v>
      </c>
      <c r="G9" s="200" t="s">
        <v>902</v>
      </c>
      <c r="H9" s="200" t="s">
        <v>902</v>
      </c>
      <c r="I9" s="200" t="s">
        <v>902</v>
      </c>
      <c r="HX9" s="1"/>
      <c r="HY9" s="1"/>
      <c r="HZ9" s="1"/>
      <c r="IA9" s="1"/>
      <c r="IB9" s="1"/>
      <c r="IC9" s="1"/>
    </row>
    <row r="10" spans="1:237" ht="19.899999999999999" customHeight="1">
      <c r="A10" s="22" t="s">
        <v>735</v>
      </c>
      <c r="B10" s="964"/>
      <c r="C10" s="24" t="s">
        <v>824</v>
      </c>
      <c r="D10" s="200" t="s">
        <v>902</v>
      </c>
      <c r="E10" s="200" t="s">
        <v>902</v>
      </c>
      <c r="F10" s="200" t="s">
        <v>902</v>
      </c>
      <c r="G10" s="200" t="s">
        <v>902</v>
      </c>
      <c r="H10" s="200" t="s">
        <v>902</v>
      </c>
      <c r="I10" s="200" t="s">
        <v>902</v>
      </c>
      <c r="HX10" s="1"/>
      <c r="HY10" s="1"/>
      <c r="HZ10" s="1"/>
      <c r="IA10" s="1"/>
      <c r="IB10" s="1"/>
      <c r="IC10" s="1"/>
    </row>
    <row r="11" spans="1:237" ht="19.899999999999999" customHeight="1">
      <c r="A11" s="22" t="s">
        <v>735</v>
      </c>
      <c r="B11" s="964"/>
      <c r="C11" s="24" t="s">
        <v>825</v>
      </c>
      <c r="D11" s="200" t="s">
        <v>902</v>
      </c>
      <c r="E11" s="200" t="s">
        <v>902</v>
      </c>
      <c r="F11" s="200" t="s">
        <v>902</v>
      </c>
      <c r="G11" s="200" t="s">
        <v>902</v>
      </c>
      <c r="H11" s="200" t="s">
        <v>902</v>
      </c>
      <c r="I11" s="200" t="s">
        <v>902</v>
      </c>
      <c r="HX11" s="1"/>
      <c r="HY11" s="1"/>
      <c r="HZ11" s="1"/>
      <c r="IA11" s="1"/>
      <c r="IB11" s="1"/>
      <c r="IC11" s="1"/>
    </row>
    <row r="12" spans="1:237" ht="19.899999999999999" customHeight="1">
      <c r="A12" s="22" t="s">
        <v>735</v>
      </c>
      <c r="B12" s="964"/>
      <c r="C12" s="24" t="s">
        <v>826</v>
      </c>
      <c r="D12" s="200" t="s">
        <v>902</v>
      </c>
      <c r="E12" s="200" t="s">
        <v>902</v>
      </c>
      <c r="F12" s="200" t="s">
        <v>902</v>
      </c>
      <c r="G12" s="200" t="s">
        <v>902</v>
      </c>
      <c r="H12" s="200" t="s">
        <v>902</v>
      </c>
      <c r="I12" s="200" t="s">
        <v>902</v>
      </c>
      <c r="HX12" s="1"/>
      <c r="HY12" s="1"/>
      <c r="HZ12" s="1"/>
      <c r="IA12" s="1"/>
      <c r="IB12" s="1"/>
      <c r="IC12" s="1"/>
    </row>
    <row r="13" spans="1:237" ht="19.899999999999999" customHeight="1">
      <c r="A13" s="22" t="s">
        <v>735</v>
      </c>
      <c r="B13" s="964"/>
      <c r="C13" s="24" t="s">
        <v>827</v>
      </c>
      <c r="D13" s="200" t="s">
        <v>902</v>
      </c>
      <c r="E13" s="200" t="s">
        <v>904</v>
      </c>
      <c r="F13" s="200" t="s">
        <v>902</v>
      </c>
      <c r="G13" s="200" t="s">
        <v>902</v>
      </c>
      <c r="H13" s="200" t="s">
        <v>902</v>
      </c>
      <c r="I13" s="200" t="s">
        <v>902</v>
      </c>
      <c r="HX13" s="1"/>
      <c r="HY13" s="1"/>
      <c r="HZ13" s="1"/>
      <c r="IA13" s="1"/>
      <c r="IB13" s="1"/>
      <c r="IC13" s="1"/>
    </row>
    <row r="14" spans="1:237" ht="19.899999999999999" customHeight="1">
      <c r="A14" s="29" t="s">
        <v>828</v>
      </c>
      <c r="B14"/>
      <c r="C14"/>
      <c r="D14"/>
      <c r="E14"/>
      <c r="F14"/>
      <c r="G14"/>
      <c r="H14"/>
      <c r="I14"/>
      <c r="HX14" s="1"/>
      <c r="HY14" s="1"/>
      <c r="HZ14" s="1"/>
      <c r="IA14" s="1"/>
      <c r="IB14" s="1"/>
      <c r="IC14" s="1"/>
    </row>
    <row r="15" spans="1:237" ht="19.899999999999999" customHeight="1">
      <c r="A15" s="30" t="s">
        <v>829</v>
      </c>
      <c r="B15"/>
      <c r="C15" s="30"/>
      <c r="D15" s="30"/>
      <c r="E15" s="30"/>
      <c r="F15" s="30"/>
      <c r="G15" s="30"/>
      <c r="H15" s="30"/>
      <c r="I15" s="30"/>
      <c r="HX15" s="1"/>
      <c r="HY15" s="1"/>
      <c r="HZ15" s="1"/>
      <c r="IA15" s="1"/>
      <c r="IB15" s="1"/>
      <c r="IC15" s="1"/>
    </row>
    <row r="16" spans="1:237" ht="19.899999999999999" customHeight="1">
      <c r="B16"/>
      <c r="C16" s="30"/>
      <c r="D16" s="30"/>
      <c r="E16" s="30"/>
      <c r="F16" s="30"/>
      <c r="G16" s="30"/>
      <c r="H16" s="30"/>
      <c r="I16" s="30"/>
    </row>
  </sheetData>
  <customSheetViews>
    <customSheetView guid="{07C8CEEF-9046-4EF8-9C0B-911B65CC3011}" showPageBreaks="1" fitToPage="1" printArea="1">
      <selection activeCell="A5" sqref="A5:A13"/>
      <pageMargins left="0.78749999999999998" right="0.78749999999999998" top="1.0631944444444446" bottom="1.0631944444444446" header="0.51180555555555551" footer="0.51180555555555551"/>
      <pageSetup paperSize="9" scale="76" orientation="landscape" useFirstPageNumber="1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activeCell="A5" sqref="A5:A13"/>
      <pageMargins left="0.78749999999999998" right="0.78749999999999998" top="1.0631944444444446" bottom="1.0631944444444446" header="0.51180555555555551" footer="0.51180555555555551"/>
      <pageSetup paperSize="9" scale="76" orientation="landscape" useFirstPageNumber="1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>
      <selection activeCell="A5" sqref="A5:A13"/>
      <pageMargins left="0.78749999999999998" right="0.78749999999999998" top="1.0631944444444446" bottom="1.0631944444444446" header="0.51180555555555551" footer="0.51180555555555551"/>
      <pageSetup paperSize="9" scale="76" orientation="landscape" useFirstPageNumber="1" horizontalDpi="300" verticalDpi="300" r:id="rId2"/>
      <headerFooter alignWithMargins="0">
        <oddFooter>&amp;L&amp;F&amp;C&amp;A&amp;R&amp;D</oddFooter>
      </headerFooter>
    </customSheetView>
  </customSheetViews>
  <mergeCells count="5">
    <mergeCell ref="D3:I3"/>
    <mergeCell ref="B9:B13"/>
    <mergeCell ref="A3:A4"/>
    <mergeCell ref="B3:B4"/>
    <mergeCell ref="C3:C4"/>
  </mergeCells>
  <phoneticPr fontId="48" type="noConversion"/>
  <pageMargins left="0.78749999999999998" right="0.78749999999999998" top="1.0631944444444446" bottom="1.0631944444444446" header="0.51180555555555551" footer="0.51180555555555551"/>
  <pageSetup paperSize="9" scale="76" orientation="landscape" useFirstPageNumber="1" horizontalDpi="300" verticalDpi="300" r:id="rId3"/>
  <headerFooter alignWithMargins="0">
    <oddFooter>&amp;L&amp;F&amp;C&amp;A&amp;R&amp;D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workbookViewId="0">
      <selection activeCell="A26" sqref="A26"/>
    </sheetView>
  </sheetViews>
  <sheetFormatPr defaultColWidth="11.5703125" defaultRowHeight="12.75"/>
  <cols>
    <col min="1" max="1" width="11.5703125" style="164" customWidth="1"/>
    <col min="2" max="2" width="52" style="164" customWidth="1"/>
    <col min="3" max="3" width="38.140625" style="164" customWidth="1"/>
    <col min="4" max="7" width="11.5703125" style="164" customWidth="1"/>
    <col min="8" max="8" width="13.140625" style="164" customWidth="1"/>
    <col min="9" max="9" width="19.28515625" style="164" customWidth="1"/>
    <col min="10" max="11" width="11.5703125" style="164" customWidth="1"/>
    <col min="12" max="12" width="12.5703125" style="164" customWidth="1"/>
    <col min="13" max="16384" width="11.5703125" style="164"/>
  </cols>
  <sheetData>
    <row r="1" spans="1:12" ht="25.15" customHeight="1" thickBot="1">
      <c r="A1" s="31" t="s">
        <v>830</v>
      </c>
      <c r="B1" s="31"/>
      <c r="C1" s="31"/>
      <c r="D1" s="31"/>
      <c r="E1" s="31"/>
      <c r="F1" s="31"/>
      <c r="G1" s="327"/>
      <c r="K1" s="33" t="s">
        <v>789</v>
      </c>
      <c r="L1" s="34" t="s">
        <v>800</v>
      </c>
    </row>
    <row r="2" spans="1:12" ht="26.85" customHeight="1" thickBot="1">
      <c r="A2" s="35"/>
      <c r="B2" s="35"/>
      <c r="C2" s="35"/>
      <c r="D2" s="35"/>
      <c r="E2" s="35"/>
      <c r="F2" s="35"/>
      <c r="G2" s="311"/>
      <c r="K2" s="37" t="s">
        <v>831</v>
      </c>
      <c r="L2" s="38" t="s">
        <v>1103</v>
      </c>
    </row>
    <row r="3" spans="1:12" ht="88.15" customHeight="1" thickBot="1">
      <c r="A3" s="39" t="s">
        <v>791</v>
      </c>
      <c r="B3" s="40" t="s">
        <v>832</v>
      </c>
      <c r="C3" s="40" t="s">
        <v>833</v>
      </c>
      <c r="D3" s="41" t="s">
        <v>834</v>
      </c>
      <c r="E3" s="41" t="s">
        <v>835</v>
      </c>
      <c r="F3" s="41" t="s">
        <v>836</v>
      </c>
      <c r="G3" s="41" t="s">
        <v>837</v>
      </c>
      <c r="H3" s="41" t="s">
        <v>838</v>
      </c>
      <c r="I3" s="42" t="s">
        <v>839</v>
      </c>
      <c r="J3" s="7" t="s">
        <v>840</v>
      </c>
      <c r="K3" s="7" t="s">
        <v>841</v>
      </c>
      <c r="L3" s="7" t="s">
        <v>842</v>
      </c>
    </row>
    <row r="4" spans="1:12">
      <c r="A4" s="642" t="s">
        <v>735</v>
      </c>
      <c r="B4" s="658" t="s">
        <v>1400</v>
      </c>
      <c r="C4" s="657" t="s">
        <v>1401</v>
      </c>
      <c r="D4" s="656">
        <v>2011</v>
      </c>
      <c r="E4" s="656">
        <v>25</v>
      </c>
      <c r="F4" s="656">
        <v>25</v>
      </c>
      <c r="G4" s="655">
        <v>5</v>
      </c>
      <c r="H4" s="654">
        <v>20</v>
      </c>
      <c r="I4" s="653" t="s">
        <v>845</v>
      </c>
      <c r="J4" s="652">
        <v>5</v>
      </c>
      <c r="K4" s="651">
        <v>20</v>
      </c>
      <c r="L4" s="650">
        <v>100</v>
      </c>
    </row>
    <row r="5" spans="1:12">
      <c r="A5" s="642" t="s">
        <v>735</v>
      </c>
      <c r="B5" s="658" t="s">
        <v>1400</v>
      </c>
      <c r="C5" s="657" t="s">
        <v>1402</v>
      </c>
      <c r="D5" s="656">
        <v>2011</v>
      </c>
      <c r="E5" s="656">
        <v>157</v>
      </c>
      <c r="F5" s="656">
        <v>157</v>
      </c>
      <c r="G5" s="656">
        <v>31</v>
      </c>
      <c r="H5" s="649">
        <v>20.147366656807648</v>
      </c>
      <c r="I5" s="653" t="s">
        <v>845</v>
      </c>
      <c r="J5" s="652">
        <v>31</v>
      </c>
      <c r="K5" s="651">
        <v>20.147366656807648</v>
      </c>
      <c r="L5" s="650">
        <v>100</v>
      </c>
    </row>
    <row r="6" spans="1:12">
      <c r="A6" s="642" t="s">
        <v>735</v>
      </c>
      <c r="B6" s="658" t="s">
        <v>1400</v>
      </c>
      <c r="C6" s="657" t="s">
        <v>1403</v>
      </c>
      <c r="D6" s="656">
        <v>2011</v>
      </c>
      <c r="E6" s="656">
        <v>22</v>
      </c>
      <c r="F6" s="656">
        <v>22</v>
      </c>
      <c r="G6" s="656">
        <v>6</v>
      </c>
      <c r="H6" s="649">
        <v>27.27272727272727</v>
      </c>
      <c r="I6" s="653" t="s">
        <v>845</v>
      </c>
      <c r="J6" s="652">
        <v>6</v>
      </c>
      <c r="K6" s="651">
        <v>27.27272727272727</v>
      </c>
      <c r="L6" s="650">
        <v>100</v>
      </c>
    </row>
    <row r="7" spans="1:12">
      <c r="A7" s="642" t="s">
        <v>735</v>
      </c>
      <c r="B7" s="658" t="s">
        <v>1400</v>
      </c>
      <c r="C7" s="657" t="s">
        <v>1404</v>
      </c>
      <c r="D7" s="656">
        <v>2011</v>
      </c>
      <c r="E7" s="656">
        <v>59</v>
      </c>
      <c r="F7" s="656">
        <v>59</v>
      </c>
      <c r="G7" s="656">
        <v>23</v>
      </c>
      <c r="H7" s="649">
        <v>40.641864406779661</v>
      </c>
      <c r="I7" s="653" t="s">
        <v>845</v>
      </c>
      <c r="J7" s="652">
        <v>23</v>
      </c>
      <c r="K7" s="651">
        <v>40.641864406779661</v>
      </c>
      <c r="L7" s="650">
        <v>100</v>
      </c>
    </row>
    <row r="8" spans="1:12">
      <c r="A8" s="642" t="s">
        <v>735</v>
      </c>
      <c r="B8" s="658" t="s">
        <v>1400</v>
      </c>
      <c r="C8" s="659" t="s">
        <v>736</v>
      </c>
      <c r="D8" s="656">
        <v>2011</v>
      </c>
      <c r="E8" s="656">
        <v>27</v>
      </c>
      <c r="F8" s="656">
        <v>27</v>
      </c>
      <c r="G8" s="656">
        <v>27</v>
      </c>
      <c r="H8" s="654">
        <v>100</v>
      </c>
      <c r="I8" s="653" t="s">
        <v>844</v>
      </c>
      <c r="J8" s="652">
        <v>4</v>
      </c>
      <c r="K8" s="651">
        <v>15.384615384615385</v>
      </c>
      <c r="L8" s="650">
        <v>14.814814814814813</v>
      </c>
    </row>
    <row r="9" spans="1:12">
      <c r="A9" s="642" t="s">
        <v>735</v>
      </c>
      <c r="B9" s="658" t="s">
        <v>1400</v>
      </c>
      <c r="C9" s="657" t="s">
        <v>1405</v>
      </c>
      <c r="D9" s="656">
        <v>2011</v>
      </c>
      <c r="E9" s="656">
        <v>17</v>
      </c>
      <c r="F9" s="656">
        <v>17</v>
      </c>
      <c r="G9" s="656">
        <v>5</v>
      </c>
      <c r="H9" s="654">
        <v>29.412352941176469</v>
      </c>
      <c r="I9" s="653" t="s">
        <v>845</v>
      </c>
      <c r="J9" s="652">
        <v>5</v>
      </c>
      <c r="K9" s="651">
        <v>29.412352941176469</v>
      </c>
      <c r="L9" s="650">
        <v>100</v>
      </c>
    </row>
    <row r="10" spans="1:12">
      <c r="A10" s="642" t="s">
        <v>735</v>
      </c>
      <c r="B10" s="658" t="s">
        <v>1400</v>
      </c>
      <c r="C10" s="657" t="s">
        <v>737</v>
      </c>
      <c r="D10" s="656">
        <v>2011</v>
      </c>
      <c r="E10" s="656">
        <v>19</v>
      </c>
      <c r="F10" s="656">
        <v>19</v>
      </c>
      <c r="G10" s="656">
        <v>10</v>
      </c>
      <c r="H10" s="654">
        <v>52.631578947368418</v>
      </c>
      <c r="I10" s="653" t="s">
        <v>845</v>
      </c>
      <c r="J10" s="652">
        <v>10</v>
      </c>
      <c r="K10" s="651">
        <v>52.631578947368418</v>
      </c>
      <c r="L10" s="650">
        <v>100</v>
      </c>
    </row>
    <row r="11" spans="1:12">
      <c r="A11" s="642" t="s">
        <v>735</v>
      </c>
      <c r="B11" s="658" t="s">
        <v>1400</v>
      </c>
      <c r="C11" s="657" t="s">
        <v>1406</v>
      </c>
      <c r="D11" s="656">
        <v>2011</v>
      </c>
      <c r="E11" s="656">
        <v>20</v>
      </c>
      <c r="F11" s="656">
        <v>20</v>
      </c>
      <c r="G11" s="656">
        <v>20</v>
      </c>
      <c r="H11" s="649">
        <v>100</v>
      </c>
      <c r="I11" s="653" t="s">
        <v>844</v>
      </c>
      <c r="J11" s="652">
        <v>2</v>
      </c>
      <c r="K11" s="651">
        <v>11.111111111111111</v>
      </c>
      <c r="L11" s="650">
        <v>10</v>
      </c>
    </row>
    <row r="12" spans="1:12">
      <c r="A12" s="642" t="s">
        <v>735</v>
      </c>
      <c r="B12" s="658" t="s">
        <v>1400</v>
      </c>
      <c r="C12" s="657" t="s">
        <v>1407</v>
      </c>
      <c r="D12" s="656">
        <v>2011</v>
      </c>
      <c r="E12" s="656">
        <v>124</v>
      </c>
      <c r="F12" s="656">
        <v>124</v>
      </c>
      <c r="G12" s="655">
        <v>124</v>
      </c>
      <c r="H12" s="649">
        <v>100</v>
      </c>
      <c r="I12" s="653" t="s">
        <v>844</v>
      </c>
      <c r="J12" s="652">
        <v>124</v>
      </c>
      <c r="K12" s="651">
        <v>100</v>
      </c>
      <c r="L12" s="650">
        <v>100</v>
      </c>
    </row>
    <row r="13" spans="1:12">
      <c r="A13" s="642" t="s">
        <v>735</v>
      </c>
      <c r="B13" s="658" t="s">
        <v>1400</v>
      </c>
      <c r="C13" s="657" t="s">
        <v>1408</v>
      </c>
      <c r="D13" s="656">
        <v>2011</v>
      </c>
      <c r="E13" s="656">
        <v>15</v>
      </c>
      <c r="F13" s="656">
        <v>15</v>
      </c>
      <c r="G13" s="655">
        <v>15</v>
      </c>
      <c r="H13" s="649">
        <v>100</v>
      </c>
      <c r="I13" s="653" t="s">
        <v>844</v>
      </c>
      <c r="J13" s="652">
        <v>15</v>
      </c>
      <c r="K13" s="651">
        <v>100</v>
      </c>
      <c r="L13" s="650">
        <v>100</v>
      </c>
    </row>
    <row r="14" spans="1:12">
      <c r="A14" s="642" t="s">
        <v>735</v>
      </c>
      <c r="B14" s="658" t="s">
        <v>1400</v>
      </c>
      <c r="C14" s="657" t="s">
        <v>1409</v>
      </c>
      <c r="D14" s="656">
        <v>2011</v>
      </c>
      <c r="E14" s="656">
        <v>18</v>
      </c>
      <c r="F14" s="656">
        <v>18</v>
      </c>
      <c r="G14" s="655">
        <v>18</v>
      </c>
      <c r="H14" s="649">
        <v>100</v>
      </c>
      <c r="I14" s="653" t="s">
        <v>844</v>
      </c>
      <c r="J14" s="652">
        <v>18</v>
      </c>
      <c r="K14" s="651">
        <v>100</v>
      </c>
      <c r="L14" s="650">
        <v>100</v>
      </c>
    </row>
    <row r="15" spans="1:12">
      <c r="A15" s="642" t="s">
        <v>735</v>
      </c>
      <c r="B15" s="658" t="s">
        <v>1400</v>
      </c>
      <c r="C15" s="657" t="s">
        <v>1410</v>
      </c>
      <c r="D15" s="656">
        <v>2011</v>
      </c>
      <c r="E15" s="656">
        <v>25</v>
      </c>
      <c r="F15" s="656">
        <v>25</v>
      </c>
      <c r="G15" s="655">
        <v>25</v>
      </c>
      <c r="H15" s="654">
        <v>100</v>
      </c>
      <c r="I15" s="653" t="s">
        <v>844</v>
      </c>
      <c r="J15" s="652">
        <v>25</v>
      </c>
      <c r="K15" s="651">
        <v>100</v>
      </c>
      <c r="L15" s="650">
        <v>100</v>
      </c>
    </row>
    <row r="16" spans="1:12">
      <c r="A16" s="642" t="s">
        <v>735</v>
      </c>
      <c r="B16" s="658" t="s">
        <v>1400</v>
      </c>
      <c r="C16" s="657" t="s">
        <v>1411</v>
      </c>
      <c r="D16" s="656">
        <v>2011</v>
      </c>
      <c r="E16" s="656">
        <v>199</v>
      </c>
      <c r="F16" s="656">
        <v>199</v>
      </c>
      <c r="G16" s="655">
        <v>199</v>
      </c>
      <c r="H16" s="654">
        <v>100</v>
      </c>
      <c r="I16" s="653" t="s">
        <v>844</v>
      </c>
      <c r="J16" s="652">
        <v>69</v>
      </c>
      <c r="K16" s="651">
        <v>35.172413793103445</v>
      </c>
      <c r="L16" s="650">
        <v>34.673366834170857</v>
      </c>
    </row>
    <row r="17" spans="1:12">
      <c r="A17" s="642" t="s">
        <v>735</v>
      </c>
      <c r="B17" s="658" t="s">
        <v>1400</v>
      </c>
      <c r="C17" s="657" t="s">
        <v>1412</v>
      </c>
      <c r="D17" s="656">
        <v>2011</v>
      </c>
      <c r="E17" s="656">
        <v>8</v>
      </c>
      <c r="F17" s="656">
        <v>8</v>
      </c>
      <c r="G17" s="656">
        <v>8</v>
      </c>
      <c r="H17" s="654">
        <v>100</v>
      </c>
      <c r="I17" s="653" t="s">
        <v>844</v>
      </c>
      <c r="J17" s="652">
        <v>8</v>
      </c>
      <c r="K17" s="651">
        <v>100</v>
      </c>
      <c r="L17" s="650">
        <v>100</v>
      </c>
    </row>
    <row r="18" spans="1:12">
      <c r="A18" s="642" t="s">
        <v>735</v>
      </c>
      <c r="B18" s="660" t="s">
        <v>1085</v>
      </c>
      <c r="C18" s="657" t="s">
        <v>1412</v>
      </c>
      <c r="D18" s="656">
        <v>2011</v>
      </c>
      <c r="E18" s="656">
        <v>6</v>
      </c>
      <c r="F18" s="656">
        <v>6</v>
      </c>
      <c r="G18" s="656">
        <v>6</v>
      </c>
      <c r="H18" s="654">
        <v>100</v>
      </c>
      <c r="I18" s="653" t="s">
        <v>844</v>
      </c>
      <c r="J18" s="652">
        <v>6</v>
      </c>
      <c r="K18" s="651">
        <v>100</v>
      </c>
      <c r="L18" s="650">
        <v>100</v>
      </c>
    </row>
    <row r="19" spans="1:12">
      <c r="A19" s="643" t="s">
        <v>847</v>
      </c>
      <c r="B19" s="640"/>
      <c r="C19" s="645"/>
      <c r="D19" s="645"/>
      <c r="E19" s="645"/>
      <c r="F19" s="645"/>
      <c r="G19" s="645"/>
      <c r="H19" s="645"/>
      <c r="I19" s="646"/>
      <c r="J19" s="646"/>
      <c r="K19" s="646"/>
      <c r="L19" s="646"/>
    </row>
    <row r="20" spans="1:12">
      <c r="A20" s="644" t="s">
        <v>848</v>
      </c>
      <c r="B20" s="640"/>
      <c r="C20" s="647"/>
      <c r="D20" s="647"/>
      <c r="E20" s="647"/>
      <c r="F20" s="640"/>
      <c r="G20" s="648"/>
      <c r="H20" s="647"/>
      <c r="I20" s="647"/>
      <c r="J20" s="647"/>
      <c r="K20" s="647"/>
      <c r="L20" s="647"/>
    </row>
    <row r="21" spans="1:12">
      <c r="A21" s="644" t="s">
        <v>849</v>
      </c>
      <c r="B21" s="640"/>
      <c r="C21" s="647"/>
      <c r="D21" s="647"/>
      <c r="E21" s="647"/>
      <c r="F21" s="640"/>
      <c r="G21" s="648"/>
      <c r="H21" s="647"/>
      <c r="I21" s="647"/>
      <c r="J21" s="647"/>
      <c r="K21" s="647"/>
      <c r="L21" s="647"/>
    </row>
    <row r="22" spans="1:12">
      <c r="A22" s="644" t="s">
        <v>850</v>
      </c>
      <c r="B22" s="640"/>
      <c r="C22" s="647"/>
      <c r="D22" s="647"/>
      <c r="E22" s="647"/>
      <c r="F22" s="640"/>
      <c r="G22" s="648"/>
      <c r="H22" s="647"/>
      <c r="I22" s="647"/>
      <c r="J22" s="647"/>
      <c r="K22" s="647"/>
      <c r="L22" s="647"/>
    </row>
    <row r="23" spans="1:12">
      <c r="A23" s="644"/>
      <c r="B23" s="640"/>
      <c r="C23" s="647"/>
      <c r="D23" s="647"/>
      <c r="E23" s="647"/>
      <c r="F23" s="640"/>
      <c r="G23" s="648"/>
      <c r="H23" s="647"/>
      <c r="I23" s="647"/>
      <c r="J23" s="640"/>
      <c r="K23" s="640"/>
      <c r="L23" s="640"/>
    </row>
    <row r="24" spans="1:12">
      <c r="A24" s="641" t="s">
        <v>851</v>
      </c>
      <c r="B24" s="640"/>
      <c r="C24" s="640"/>
      <c r="D24" s="640"/>
      <c r="E24" s="640"/>
      <c r="F24" s="640"/>
      <c r="G24" s="648"/>
      <c r="H24" s="640"/>
      <c r="I24" s="640"/>
      <c r="J24" s="640"/>
      <c r="K24" s="640"/>
      <c r="L24" s="640"/>
    </row>
    <row r="25" spans="1:12">
      <c r="A25" s="641" t="s">
        <v>852</v>
      </c>
      <c r="B25" s="640"/>
      <c r="C25" s="640"/>
      <c r="D25" s="640"/>
      <c r="E25" s="640"/>
      <c r="F25" s="640"/>
      <c r="G25" s="648"/>
      <c r="H25" s="640"/>
      <c r="I25" s="640"/>
      <c r="J25" s="640"/>
      <c r="K25" s="640"/>
      <c r="L25" s="640"/>
    </row>
    <row r="26" spans="1:12">
      <c r="A26" s="641" t="s">
        <v>853</v>
      </c>
      <c r="B26" s="640"/>
      <c r="C26" s="640"/>
      <c r="D26" s="640"/>
      <c r="E26" s="640"/>
      <c r="F26" s="640"/>
      <c r="G26" s="648"/>
      <c r="H26" s="640"/>
      <c r="I26" s="640"/>
      <c r="J26" s="640"/>
      <c r="K26" s="640"/>
      <c r="L26" s="640"/>
    </row>
  </sheetData>
  <customSheetViews>
    <customSheetView guid="{07C8CEEF-9046-4EF8-9C0B-911B65CC3011}" showPageBreaks="1" fitToPage="1" printArea="1">
      <selection activeCell="B42" sqref="B42"/>
      <pageMargins left="0.78749999999999998" right="0.78749999999999998" top="1.0527777777777778" bottom="1.0527777777777778" header="0.78749999999999998" footer="0.78749999999999998"/>
      <pageSetup paperSize="9" scale="10" firstPageNumber="0" orientation="landscape" horizontalDpi="300" verticalDpi="300" r:id="rId1"/>
      <headerFooter alignWithMargins="0">
        <oddHeader>&amp;C&amp;"Times New Roman,Normal"&amp;12&amp;A</oddHeader>
        <oddFooter>&amp;L&amp;F&amp;C&amp;"Times New Roman,Regular"&amp;12&amp;A&amp;R&amp;D</oddFooter>
      </headerFooter>
    </customSheetView>
    <customSheetView guid="{7665AB54-3FD1-4E19-96C0-77A2754FE0B5}" showPageBreaks="1" fitToPage="1" printArea="1" showRuler="0">
      <selection activeCell="B1" sqref="B1"/>
      <pageMargins left="0.78749999999999998" right="0.78749999999999998" top="1.0527777777777778" bottom="1.0527777777777778" header="0.78749999999999998" footer="0.78749999999999998"/>
      <pageSetup paperSize="9" scale="61" firstPageNumber="0" orientation="landscape" horizontalDpi="300" verticalDpi="300"/>
      <headerFooter alignWithMargins="0">
        <oddHeader>&amp;C&amp;"Times New Roman,Normal"&amp;12&amp;A</oddHeader>
        <oddFooter>&amp;L&amp;F&amp;C&amp;"Times New Roman,Regular"&amp;12&amp;A&amp;R&amp;D</oddFooter>
      </headerFooter>
    </customSheetView>
    <customSheetView guid="{1A05CC46-E8C1-47E6-B06E-E341483B0B83}" showPageBreaks="1" fitToPage="1" printArea="1">
      <selection activeCell="B1" sqref="B1"/>
      <pageMargins left="0.78749999999999998" right="0.78749999999999998" top="1.0527777777777778" bottom="1.0527777777777778" header="0.78749999999999998" footer="0.78749999999999998"/>
      <pageSetup paperSize="9" scale="10" firstPageNumber="0" orientation="landscape" horizontalDpi="300" verticalDpi="300" r:id="rId2"/>
      <headerFooter alignWithMargins="0">
        <oddHeader>&amp;C&amp;"Times New Roman,Normal"&amp;12&amp;A</oddHeader>
        <oddFooter>&amp;L&amp;F&amp;C&amp;"Times New Roman,Regular"&amp;12&amp;A&amp;R&amp;D</oddFooter>
      </headerFooter>
    </customSheetView>
  </customSheetViews>
  <phoneticPr fontId="48" type="noConversion"/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3"/>
  <headerFooter alignWithMargins="0">
    <oddHeader>&amp;C&amp;"Times New Roman,Normal"&amp;12&amp;A</oddHeader>
    <oddFooter>&amp;L&amp;F&amp;C&amp;"Times New Roman,Regular"&amp;12&amp;A&amp;R&amp;D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workbookViewId="0">
      <selection activeCell="C109" sqref="C109"/>
    </sheetView>
  </sheetViews>
  <sheetFormatPr defaultColWidth="11.42578125" defaultRowHeight="12.75"/>
  <cols>
    <col min="1" max="1" width="6.7109375" style="412" customWidth="1"/>
    <col min="2" max="2" width="52" style="412" customWidth="1"/>
    <col min="3" max="3" width="10.7109375" style="412" customWidth="1"/>
    <col min="4" max="4" width="20.85546875" style="412" customWidth="1"/>
    <col min="5" max="5" width="19.5703125" style="429" customWidth="1"/>
    <col min="6" max="6" width="22.5703125" style="429" customWidth="1"/>
    <col min="7" max="7" width="32" style="412" customWidth="1"/>
    <col min="8" max="8" width="20.28515625" style="412" customWidth="1"/>
    <col min="9" max="9" width="23.140625" style="412" customWidth="1"/>
    <col min="10" max="10" width="20.5703125" style="412" customWidth="1"/>
    <col min="11" max="16384" width="11.42578125" style="412"/>
  </cols>
  <sheetData>
    <row r="1" spans="1:10" ht="16.5" thickBot="1">
      <c r="A1" s="422" t="s">
        <v>854</v>
      </c>
      <c r="B1" s="417"/>
      <c r="C1" s="422"/>
      <c r="D1" s="422"/>
      <c r="E1" s="423"/>
      <c r="F1" s="423"/>
      <c r="G1" s="417"/>
      <c r="H1" s="414"/>
      <c r="I1" s="424" t="s">
        <v>789</v>
      </c>
      <c r="J1" s="425" t="s">
        <v>800</v>
      </c>
    </row>
    <row r="2" spans="1:10" ht="16.5" thickBot="1">
      <c r="A2" s="415"/>
      <c r="B2" s="426"/>
      <c r="C2" s="426"/>
      <c r="D2" s="426"/>
      <c r="E2" s="427"/>
      <c r="F2" s="423"/>
      <c r="G2" s="415"/>
      <c r="H2" s="416"/>
      <c r="I2" s="37" t="s">
        <v>831</v>
      </c>
      <c r="J2" s="428" t="s">
        <v>1103</v>
      </c>
    </row>
    <row r="3" spans="1:10" ht="63.75">
      <c r="A3" s="418" t="s">
        <v>791</v>
      </c>
      <c r="B3" s="418" t="s">
        <v>832</v>
      </c>
      <c r="C3" s="243" t="s">
        <v>834</v>
      </c>
      <c r="D3" s="243" t="s">
        <v>855</v>
      </c>
      <c r="E3" s="430" t="s">
        <v>856</v>
      </c>
      <c r="F3" s="432" t="s">
        <v>857</v>
      </c>
      <c r="G3" s="431" t="s">
        <v>858</v>
      </c>
      <c r="H3" s="243" t="s">
        <v>32</v>
      </c>
      <c r="I3" s="363" t="s">
        <v>859</v>
      </c>
      <c r="J3" s="364" t="s">
        <v>860</v>
      </c>
    </row>
    <row r="4" spans="1:10">
      <c r="A4" s="975" t="s">
        <v>735</v>
      </c>
      <c r="B4" s="977" t="s">
        <v>1400</v>
      </c>
      <c r="C4" s="979">
        <v>2011</v>
      </c>
      <c r="D4" s="979" t="s">
        <v>1413</v>
      </c>
      <c r="E4" s="981">
        <v>25</v>
      </c>
      <c r="F4" s="967">
        <v>25</v>
      </c>
      <c r="G4" s="679" t="s">
        <v>1414</v>
      </c>
      <c r="H4" s="678" t="s">
        <v>738</v>
      </c>
      <c r="I4" s="678">
        <v>18</v>
      </c>
      <c r="J4" s="677">
        <v>18</v>
      </c>
    </row>
    <row r="5" spans="1:10">
      <c r="A5" s="976"/>
      <c r="B5" s="978"/>
      <c r="C5" s="980"/>
      <c r="D5" s="980"/>
      <c r="E5" s="982"/>
      <c r="F5" s="968"/>
      <c r="G5" s="676" t="s">
        <v>1413</v>
      </c>
      <c r="H5" s="663" t="s">
        <v>738</v>
      </c>
      <c r="I5" s="663">
        <v>7</v>
      </c>
      <c r="J5" s="675">
        <v>7</v>
      </c>
    </row>
    <row r="6" spans="1:10">
      <c r="A6" s="969" t="s">
        <v>735</v>
      </c>
      <c r="B6" s="971" t="s">
        <v>1400</v>
      </c>
      <c r="C6" s="973">
        <v>2011</v>
      </c>
      <c r="D6" s="971" t="s">
        <v>739</v>
      </c>
      <c r="E6" s="973">
        <v>27</v>
      </c>
      <c r="F6" s="968">
        <v>27</v>
      </c>
      <c r="G6" s="674" t="s">
        <v>739</v>
      </c>
      <c r="H6" s="673" t="s">
        <v>738</v>
      </c>
      <c r="I6" s="673">
        <v>14</v>
      </c>
      <c r="J6" s="672">
        <v>14</v>
      </c>
    </row>
    <row r="7" spans="1:10">
      <c r="A7" s="969"/>
      <c r="B7" s="971"/>
      <c r="C7" s="973"/>
      <c r="D7" s="971"/>
      <c r="E7" s="973"/>
      <c r="F7" s="968"/>
      <c r="G7" s="671" t="s">
        <v>740</v>
      </c>
      <c r="H7" s="678" t="s">
        <v>738</v>
      </c>
      <c r="I7" s="678">
        <v>1</v>
      </c>
      <c r="J7" s="677">
        <v>1</v>
      </c>
    </row>
    <row r="8" spans="1:10">
      <c r="A8" s="969"/>
      <c r="B8" s="971"/>
      <c r="C8" s="973"/>
      <c r="D8" s="971"/>
      <c r="E8" s="973"/>
      <c r="F8" s="968"/>
      <c r="G8" s="670" t="s">
        <v>1087</v>
      </c>
      <c r="H8" s="673" t="s">
        <v>738</v>
      </c>
      <c r="I8" s="673">
        <v>6</v>
      </c>
      <c r="J8" s="672">
        <v>6</v>
      </c>
    </row>
    <row r="9" spans="1:10">
      <c r="A9" s="969"/>
      <c r="B9" s="971"/>
      <c r="C9" s="973"/>
      <c r="D9" s="971"/>
      <c r="E9" s="973"/>
      <c r="F9" s="968"/>
      <c r="G9" s="671" t="s">
        <v>1415</v>
      </c>
      <c r="H9" s="678" t="s">
        <v>738</v>
      </c>
      <c r="I9" s="678">
        <v>2</v>
      </c>
      <c r="J9" s="677">
        <v>2</v>
      </c>
    </row>
    <row r="10" spans="1:10">
      <c r="A10" s="970"/>
      <c r="B10" s="972"/>
      <c r="C10" s="974"/>
      <c r="D10" s="972"/>
      <c r="E10" s="974"/>
      <c r="F10" s="983"/>
      <c r="G10" s="670" t="s">
        <v>1416</v>
      </c>
      <c r="H10" s="673" t="s">
        <v>738</v>
      </c>
      <c r="I10" s="673">
        <v>4</v>
      </c>
      <c r="J10" s="672">
        <v>4</v>
      </c>
    </row>
    <row r="11" spans="1:10">
      <c r="A11" s="984" t="s">
        <v>735</v>
      </c>
      <c r="B11" s="985" t="s">
        <v>1400</v>
      </c>
      <c r="C11" s="988">
        <v>2011</v>
      </c>
      <c r="D11" s="989" t="s">
        <v>741</v>
      </c>
      <c r="E11" s="988">
        <v>20</v>
      </c>
      <c r="F11" s="967">
        <v>20</v>
      </c>
      <c r="G11" s="671" t="s">
        <v>741</v>
      </c>
      <c r="H11" s="678" t="s">
        <v>738</v>
      </c>
      <c r="I11" s="678">
        <v>9</v>
      </c>
      <c r="J11" s="677">
        <v>9</v>
      </c>
    </row>
    <row r="12" spans="1:10">
      <c r="A12" s="969"/>
      <c r="B12" s="986"/>
      <c r="C12" s="973"/>
      <c r="D12" s="990"/>
      <c r="E12" s="973"/>
      <c r="F12" s="968"/>
      <c r="G12" s="670" t="s">
        <v>742</v>
      </c>
      <c r="H12" s="673" t="s">
        <v>738</v>
      </c>
      <c r="I12" s="673">
        <v>1</v>
      </c>
      <c r="J12" s="672">
        <v>1</v>
      </c>
    </row>
    <row r="13" spans="1:10">
      <c r="A13" s="969"/>
      <c r="B13" s="986"/>
      <c r="C13" s="973"/>
      <c r="D13" s="990"/>
      <c r="E13" s="973"/>
      <c r="F13" s="968"/>
      <c r="G13" s="682" t="s">
        <v>1417</v>
      </c>
      <c r="H13" s="678" t="s">
        <v>738</v>
      </c>
      <c r="I13" s="678">
        <v>4</v>
      </c>
      <c r="J13" s="677">
        <v>4</v>
      </c>
    </row>
    <row r="14" spans="1:10">
      <c r="A14" s="969"/>
      <c r="B14" s="986"/>
      <c r="C14" s="973"/>
      <c r="D14" s="990"/>
      <c r="E14" s="973"/>
      <c r="F14" s="968"/>
      <c r="G14" s="681" t="s">
        <v>1418</v>
      </c>
      <c r="H14" s="663" t="s">
        <v>738</v>
      </c>
      <c r="I14" s="663">
        <v>1</v>
      </c>
      <c r="J14" s="675">
        <v>1</v>
      </c>
    </row>
    <row r="15" spans="1:10">
      <c r="A15" s="970"/>
      <c r="B15" s="987"/>
      <c r="C15" s="974"/>
      <c r="D15" s="991"/>
      <c r="E15" s="974"/>
      <c r="F15" s="983"/>
      <c r="G15" s="670" t="s">
        <v>1419</v>
      </c>
      <c r="H15" s="673" t="s">
        <v>738</v>
      </c>
      <c r="I15" s="673">
        <v>5</v>
      </c>
      <c r="J15" s="672">
        <v>5</v>
      </c>
    </row>
    <row r="16" spans="1:10">
      <c r="A16" s="984" t="s">
        <v>735</v>
      </c>
      <c r="B16" s="992" t="s">
        <v>1400</v>
      </c>
      <c r="C16" s="988">
        <v>2011</v>
      </c>
      <c r="D16" s="993" t="s">
        <v>1420</v>
      </c>
      <c r="E16" s="988">
        <v>199</v>
      </c>
      <c r="F16" s="967">
        <v>199</v>
      </c>
      <c r="G16" s="680" t="s">
        <v>1420</v>
      </c>
      <c r="H16" s="678" t="s">
        <v>738</v>
      </c>
      <c r="I16" s="678">
        <v>125</v>
      </c>
      <c r="J16" s="677">
        <v>125</v>
      </c>
    </row>
    <row r="17" spans="1:10">
      <c r="A17" s="969"/>
      <c r="B17" s="971"/>
      <c r="C17" s="973"/>
      <c r="D17" s="994"/>
      <c r="E17" s="973"/>
      <c r="F17" s="968"/>
      <c r="G17" s="681" t="s">
        <v>1421</v>
      </c>
      <c r="H17" s="663" t="s">
        <v>738</v>
      </c>
      <c r="I17" s="663">
        <v>12</v>
      </c>
      <c r="J17" s="675">
        <v>12</v>
      </c>
    </row>
    <row r="18" spans="1:10">
      <c r="A18" s="969"/>
      <c r="B18" s="971"/>
      <c r="C18" s="973"/>
      <c r="D18" s="994"/>
      <c r="E18" s="973"/>
      <c r="F18" s="968"/>
      <c r="G18" s="681" t="s">
        <v>1422</v>
      </c>
      <c r="H18" s="663" t="s">
        <v>738</v>
      </c>
      <c r="I18" s="663">
        <v>15</v>
      </c>
      <c r="J18" s="675">
        <v>15</v>
      </c>
    </row>
    <row r="19" spans="1:10">
      <c r="A19" s="969"/>
      <c r="B19" s="971"/>
      <c r="C19" s="973"/>
      <c r="D19" s="994"/>
      <c r="E19" s="973"/>
      <c r="F19" s="968"/>
      <c r="G19" s="670" t="s">
        <v>1423</v>
      </c>
      <c r="H19" s="673" t="s">
        <v>738</v>
      </c>
      <c r="I19" s="673">
        <v>3</v>
      </c>
      <c r="J19" s="672">
        <v>3</v>
      </c>
    </row>
    <row r="20" spans="1:10">
      <c r="A20" s="969"/>
      <c r="B20" s="971"/>
      <c r="C20" s="973"/>
      <c r="D20" s="994"/>
      <c r="E20" s="973"/>
      <c r="F20" s="968"/>
      <c r="G20" s="671" t="s">
        <v>1424</v>
      </c>
      <c r="H20" s="678" t="s">
        <v>738</v>
      </c>
      <c r="I20" s="678">
        <v>3</v>
      </c>
      <c r="J20" s="677">
        <v>3</v>
      </c>
    </row>
    <row r="21" spans="1:10">
      <c r="A21" s="969"/>
      <c r="B21" s="971"/>
      <c r="C21" s="973"/>
      <c r="D21" s="994"/>
      <c r="E21" s="973"/>
      <c r="F21" s="968"/>
      <c r="G21" s="681" t="s">
        <v>743</v>
      </c>
      <c r="H21" s="663" t="s">
        <v>738</v>
      </c>
      <c r="I21" s="663">
        <v>9</v>
      </c>
      <c r="J21" s="675">
        <v>9</v>
      </c>
    </row>
    <row r="22" spans="1:10">
      <c r="A22" s="969"/>
      <c r="B22" s="971"/>
      <c r="C22" s="973"/>
      <c r="D22" s="994"/>
      <c r="E22" s="973"/>
      <c r="F22" s="968"/>
      <c r="G22" s="681" t="s">
        <v>1425</v>
      </c>
      <c r="H22" s="663" t="s">
        <v>738</v>
      </c>
      <c r="I22" s="663">
        <v>30</v>
      </c>
      <c r="J22" s="675">
        <v>30</v>
      </c>
    </row>
    <row r="23" spans="1:10">
      <c r="A23" s="969"/>
      <c r="B23" s="971"/>
      <c r="C23" s="973"/>
      <c r="D23" s="994"/>
      <c r="E23" s="973"/>
      <c r="F23" s="968"/>
      <c r="G23" s="681" t="s">
        <v>1426</v>
      </c>
      <c r="H23" s="663" t="s">
        <v>738</v>
      </c>
      <c r="I23" s="663">
        <v>2</v>
      </c>
      <c r="J23" s="675">
        <v>2</v>
      </c>
    </row>
    <row r="24" spans="1:10">
      <c r="A24" s="969" t="s">
        <v>735</v>
      </c>
      <c r="B24" s="971" t="s">
        <v>1400</v>
      </c>
      <c r="C24" s="973">
        <v>2011</v>
      </c>
      <c r="D24" s="971" t="s">
        <v>1427</v>
      </c>
      <c r="E24" s="973">
        <v>124</v>
      </c>
      <c r="F24" s="968">
        <v>124</v>
      </c>
      <c r="G24" s="664" t="s">
        <v>1427</v>
      </c>
      <c r="H24" s="663" t="s">
        <v>738</v>
      </c>
      <c r="I24" s="663">
        <v>118</v>
      </c>
      <c r="J24" s="675">
        <v>118</v>
      </c>
    </row>
    <row r="25" spans="1:10">
      <c r="A25" s="969"/>
      <c r="B25" s="971"/>
      <c r="C25" s="973"/>
      <c r="D25" s="971"/>
      <c r="E25" s="973"/>
      <c r="F25" s="968"/>
      <c r="G25" s="664" t="s">
        <v>1428</v>
      </c>
      <c r="H25" s="663" t="s">
        <v>738</v>
      </c>
      <c r="I25" s="663">
        <v>6</v>
      </c>
      <c r="J25" s="675">
        <v>6</v>
      </c>
    </row>
    <row r="26" spans="1:10">
      <c r="A26" s="969" t="s">
        <v>735</v>
      </c>
      <c r="B26" s="971" t="s">
        <v>1400</v>
      </c>
      <c r="C26" s="973">
        <v>2011</v>
      </c>
      <c r="D26" s="971" t="s">
        <v>1429</v>
      </c>
      <c r="E26" s="973">
        <v>25</v>
      </c>
      <c r="F26" s="968">
        <v>25</v>
      </c>
      <c r="G26" s="664" t="s">
        <v>1429</v>
      </c>
      <c r="H26" s="663" t="s">
        <v>738</v>
      </c>
      <c r="I26" s="663">
        <v>17</v>
      </c>
      <c r="J26" s="675">
        <v>17</v>
      </c>
    </row>
    <row r="27" spans="1:10">
      <c r="A27" s="969"/>
      <c r="B27" s="971"/>
      <c r="C27" s="973"/>
      <c r="D27" s="971"/>
      <c r="E27" s="973"/>
      <c r="F27" s="968"/>
      <c r="G27" s="664" t="s">
        <v>1430</v>
      </c>
      <c r="H27" s="663" t="s">
        <v>738</v>
      </c>
      <c r="I27" s="665">
        <v>8</v>
      </c>
      <c r="J27" s="675">
        <v>8</v>
      </c>
    </row>
    <row r="28" spans="1:10">
      <c r="A28" s="662" t="s">
        <v>33</v>
      </c>
      <c r="B28" s="662"/>
      <c r="C28" s="662"/>
      <c r="D28" s="662"/>
      <c r="E28" s="667"/>
      <c r="F28" s="668"/>
      <c r="G28" s="661"/>
      <c r="H28" s="661"/>
      <c r="I28" s="661"/>
      <c r="J28" s="669"/>
    </row>
    <row r="29" spans="1:10">
      <c r="A29" s="664"/>
      <c r="B29" s="664"/>
      <c r="C29" s="664"/>
      <c r="D29" s="664"/>
      <c r="E29" s="665"/>
      <c r="F29" s="663"/>
      <c r="G29" s="661"/>
      <c r="H29" s="661"/>
      <c r="I29" s="661"/>
      <c r="J29" s="666"/>
    </row>
  </sheetData>
  <customSheetViews>
    <customSheetView guid="{07C8CEEF-9046-4EF8-9C0B-911B65CC3011}" showPageBreaks="1" fitToPage="1" printArea="1" topLeftCell="C1">
      <pane ySplit="3" topLeftCell="A4" activePane="bottomLeft" state="frozenSplit"/>
      <selection pane="bottomLeft" activeCell="E7" sqref="E7:E9"/>
      <pageMargins left="0.70833333333333337" right="0.70833333333333337" top="0.78749999999999998" bottom="0.78749999999999998" header="0.51180555555555551" footer="0.51180555555555551"/>
      <pageSetup paperSize="9" scale="60" firstPageNumber="0" orientation="landscape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activeCell="A20" sqref="A20:A30"/>
      <pageMargins left="0.70833333333333337" right="0.70833333333333337" top="0.78749999999999998" bottom="0.78749999999999998" header="0.51180555555555551" footer="0.51180555555555551"/>
      <pageSetup paperSize="9" scale="60" firstPageNumber="0" orientation="landscape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>
      <selection activeCell="A20" sqref="A20:A30"/>
      <pageMargins left="0.70833333333333337" right="0.70833333333333337" top="0.78749999999999998" bottom="0.78749999999999998" header="0.51180555555555551" footer="0.51180555555555551"/>
      <pageSetup paperSize="9" scale="60" firstPageNumber="0" orientation="landscape" horizontalDpi="300" verticalDpi="300" r:id="rId2"/>
      <headerFooter alignWithMargins="0">
        <oddFooter>&amp;L&amp;F&amp;C&amp;A&amp;R&amp;D</oddFooter>
      </headerFooter>
    </customSheetView>
  </customSheetViews>
  <mergeCells count="36">
    <mergeCell ref="E16:E23"/>
    <mergeCell ref="A16:A23"/>
    <mergeCell ref="B24:B25"/>
    <mergeCell ref="C24:C25"/>
    <mergeCell ref="D24:D25"/>
    <mergeCell ref="B16:B23"/>
    <mergeCell ref="C16:C23"/>
    <mergeCell ref="D16:D23"/>
    <mergeCell ref="F11:F15"/>
    <mergeCell ref="E24:E25"/>
    <mergeCell ref="F24:F25"/>
    <mergeCell ref="B26:B27"/>
    <mergeCell ref="A26:A27"/>
    <mergeCell ref="C26:C27"/>
    <mergeCell ref="D26:D27"/>
    <mergeCell ref="E26:E27"/>
    <mergeCell ref="F26:F27"/>
    <mergeCell ref="A11:A15"/>
    <mergeCell ref="B11:B15"/>
    <mergeCell ref="C11:C15"/>
    <mergeCell ref="D11:D15"/>
    <mergeCell ref="E11:E15"/>
    <mergeCell ref="F16:F23"/>
    <mergeCell ref="A24:A25"/>
    <mergeCell ref="F4:F5"/>
    <mergeCell ref="A6:A10"/>
    <mergeCell ref="B6:B10"/>
    <mergeCell ref="C6:C10"/>
    <mergeCell ref="D6:D10"/>
    <mergeCell ref="A4:A5"/>
    <mergeCell ref="B4:B5"/>
    <mergeCell ref="C4:C5"/>
    <mergeCell ref="D4:D5"/>
    <mergeCell ref="E4:E5"/>
    <mergeCell ref="E6:E10"/>
    <mergeCell ref="F6:F10"/>
  </mergeCells>
  <phoneticPr fontId="48" type="noConversion"/>
  <pageMargins left="0.70833333333333337" right="0.70833333333333337" top="0.78749999999999998" bottom="0.78749999999999998" header="0.51180555555555551" footer="0.51180555555555551"/>
  <pageSetup paperSize="9" scale="60" firstPageNumber="0" orientation="landscape" horizontalDpi="300" verticalDpi="300" r:id="rId3"/>
  <headerFooter alignWithMargins="0">
    <oddFooter>&amp;L&amp;F&amp;C&amp;A&amp;R&amp;D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4"/>
  <sheetViews>
    <sheetView zoomScale="85" zoomScaleNormal="85" workbookViewId="0">
      <selection activeCell="J5" sqref="J5"/>
    </sheetView>
  </sheetViews>
  <sheetFormatPr defaultColWidth="11.5703125" defaultRowHeight="12.75"/>
  <cols>
    <col min="1" max="1" width="7.5703125" style="412" customWidth="1"/>
    <col min="2" max="2" width="52.5703125" style="412" customWidth="1"/>
    <col min="3" max="3" width="11.5703125" style="412" customWidth="1"/>
    <col min="4" max="4" width="31.28515625" style="412" customWidth="1"/>
    <col min="5" max="5" width="13.140625" style="412" customWidth="1"/>
    <col min="6" max="6" width="13.7109375" style="412" customWidth="1"/>
    <col min="7" max="8" width="18" style="412" customWidth="1"/>
    <col min="9" max="9" width="22.42578125" style="412" customWidth="1"/>
    <col min="10" max="10" width="18.42578125" style="433" customWidth="1"/>
    <col min="11" max="11" width="41.140625" style="412" customWidth="1"/>
    <col min="12" max="16384" width="11.5703125" style="412"/>
  </cols>
  <sheetData>
    <row r="1" spans="1:13" ht="15.6" customHeight="1" thickBot="1">
      <c r="A1" s="687" t="s">
        <v>861</v>
      </c>
      <c r="B1" s="687"/>
      <c r="C1" s="687"/>
      <c r="D1" s="687"/>
      <c r="E1" s="687"/>
      <c r="F1" s="687"/>
      <c r="G1" s="686"/>
      <c r="H1" s="686"/>
      <c r="I1" s="687"/>
      <c r="J1" s="685"/>
      <c r="K1" s="685"/>
      <c r="L1" s="698" t="s">
        <v>789</v>
      </c>
      <c r="M1" s="699" t="s">
        <v>800</v>
      </c>
    </row>
    <row r="2" spans="1:13" ht="13.9" customHeight="1" thickBot="1">
      <c r="A2" s="638" t="s">
        <v>1445</v>
      </c>
      <c r="B2" s="688"/>
      <c r="C2" s="688"/>
      <c r="D2" s="688"/>
      <c r="E2" s="688"/>
      <c r="F2" s="688"/>
      <c r="G2" s="700"/>
      <c r="H2" s="689"/>
      <c r="I2" s="688"/>
      <c r="J2" s="685"/>
      <c r="K2" s="685"/>
      <c r="L2" s="696" t="s">
        <v>1446</v>
      </c>
      <c r="M2" s="697" t="s">
        <v>1103</v>
      </c>
    </row>
    <row r="3" spans="1:13" ht="43.9" customHeight="1" thickBot="1">
      <c r="A3" s="690" t="s">
        <v>791</v>
      </c>
      <c r="B3" s="684" t="s">
        <v>832</v>
      </c>
      <c r="C3" s="690" t="s">
        <v>1447</v>
      </c>
      <c r="D3" s="690" t="s">
        <v>864</v>
      </c>
      <c r="E3" s="690" t="s">
        <v>834</v>
      </c>
      <c r="F3" s="690" t="s">
        <v>865</v>
      </c>
      <c r="G3" s="691" t="s">
        <v>1448</v>
      </c>
      <c r="H3" s="691" t="s">
        <v>1449</v>
      </c>
      <c r="I3" s="690" t="s">
        <v>1450</v>
      </c>
      <c r="J3" s="692" t="s">
        <v>1451</v>
      </c>
      <c r="K3" s="693" t="s">
        <v>1452</v>
      </c>
      <c r="L3" s="695" t="s">
        <v>1453</v>
      </c>
      <c r="M3" s="694" t="s">
        <v>1454</v>
      </c>
    </row>
    <row r="4" spans="1:13">
      <c r="A4" s="872" t="s">
        <v>735</v>
      </c>
      <c r="B4" s="867" t="s">
        <v>1400</v>
      </c>
      <c r="C4" s="871" t="s">
        <v>756</v>
      </c>
      <c r="D4" s="871" t="s">
        <v>757</v>
      </c>
      <c r="E4" s="871">
        <v>2011</v>
      </c>
      <c r="F4" s="871" t="s">
        <v>1437</v>
      </c>
      <c r="G4" s="871" t="s">
        <v>1431</v>
      </c>
      <c r="H4" s="871" t="s">
        <v>1439</v>
      </c>
      <c r="I4" s="874" t="s">
        <v>844</v>
      </c>
      <c r="J4" s="875">
        <v>0.16666700000000001</v>
      </c>
      <c r="K4" s="876">
        <v>0.16666700000000001</v>
      </c>
      <c r="L4" s="873">
        <v>0.34503299999999998</v>
      </c>
      <c r="M4" s="868"/>
    </row>
    <row r="5" spans="1:13">
      <c r="A5" s="872" t="s">
        <v>735</v>
      </c>
      <c r="B5" s="867" t="s">
        <v>1400</v>
      </c>
      <c r="C5" s="871" t="s">
        <v>756</v>
      </c>
      <c r="D5" s="871" t="s">
        <v>759</v>
      </c>
      <c r="E5" s="871">
        <v>2011</v>
      </c>
      <c r="F5" s="871" t="s">
        <v>1437</v>
      </c>
      <c r="G5" s="871" t="s">
        <v>1431</v>
      </c>
      <c r="H5" s="871" t="s">
        <v>1439</v>
      </c>
      <c r="I5" s="874" t="s">
        <v>844</v>
      </c>
      <c r="J5" s="875">
        <v>0.16666700000000001</v>
      </c>
      <c r="K5" s="876">
        <v>0.16666700000000001</v>
      </c>
      <c r="L5" s="873">
        <v>0.42477300000000001</v>
      </c>
      <c r="M5" s="868"/>
    </row>
    <row r="6" spans="1:13">
      <c r="A6" s="872" t="s">
        <v>735</v>
      </c>
      <c r="B6" s="867" t="s">
        <v>1400</v>
      </c>
      <c r="C6" s="871" t="s">
        <v>756</v>
      </c>
      <c r="D6" s="871" t="s">
        <v>758</v>
      </c>
      <c r="E6" s="871">
        <v>2011</v>
      </c>
      <c r="F6" s="871" t="s">
        <v>1437</v>
      </c>
      <c r="G6" s="871" t="s">
        <v>1431</v>
      </c>
      <c r="H6" s="871" t="s">
        <v>1439</v>
      </c>
      <c r="I6" s="874" t="s">
        <v>844</v>
      </c>
      <c r="J6" s="875">
        <v>0.16666700000000001</v>
      </c>
      <c r="K6" s="876">
        <v>0.16666700000000001</v>
      </c>
      <c r="L6" s="873">
        <v>0.42477300000000001</v>
      </c>
      <c r="M6" s="868"/>
    </row>
    <row r="7" spans="1:13">
      <c r="A7" s="872" t="s">
        <v>735</v>
      </c>
      <c r="B7" s="867" t="s">
        <v>1400</v>
      </c>
      <c r="C7" s="872" t="s">
        <v>1507</v>
      </c>
      <c r="D7" s="871" t="s">
        <v>761</v>
      </c>
      <c r="E7" s="871">
        <v>2011</v>
      </c>
      <c r="F7" s="871" t="s">
        <v>760</v>
      </c>
      <c r="G7" s="871" t="s">
        <v>1431</v>
      </c>
      <c r="H7" s="871" t="s">
        <v>1439</v>
      </c>
      <c r="I7" s="874" t="s">
        <v>844</v>
      </c>
      <c r="J7" s="875">
        <v>1</v>
      </c>
      <c r="K7" s="876">
        <v>1</v>
      </c>
      <c r="L7" s="873">
        <v>0</v>
      </c>
      <c r="M7" s="868"/>
    </row>
    <row r="8" spans="1:13">
      <c r="A8" s="872" t="s">
        <v>735</v>
      </c>
      <c r="B8" s="867" t="s">
        <v>1400</v>
      </c>
      <c r="C8" s="871" t="s">
        <v>751</v>
      </c>
      <c r="D8" s="871" t="s">
        <v>1066</v>
      </c>
      <c r="E8" s="871">
        <v>2011</v>
      </c>
      <c r="F8" s="871" t="s">
        <v>1437</v>
      </c>
      <c r="G8" s="871" t="s">
        <v>1431</v>
      </c>
      <c r="H8" s="871" t="s">
        <v>1439</v>
      </c>
      <c r="I8" s="874" t="s">
        <v>844</v>
      </c>
      <c r="J8" s="875">
        <v>0.16666700000000001</v>
      </c>
      <c r="K8" s="876">
        <v>0.16666700000000001</v>
      </c>
      <c r="L8" s="873">
        <v>0.427035</v>
      </c>
      <c r="M8" s="868"/>
    </row>
    <row r="9" spans="1:13">
      <c r="A9" s="872" t="s">
        <v>735</v>
      </c>
      <c r="B9" s="867" t="s">
        <v>1400</v>
      </c>
      <c r="C9" s="871" t="s">
        <v>751</v>
      </c>
      <c r="D9" s="871" t="s">
        <v>750</v>
      </c>
      <c r="E9" s="871">
        <v>2011</v>
      </c>
      <c r="F9" s="871" t="s">
        <v>1437</v>
      </c>
      <c r="G9" s="871" t="s">
        <v>1431</v>
      </c>
      <c r="H9" s="871" t="s">
        <v>1439</v>
      </c>
      <c r="I9" s="874" t="s">
        <v>844</v>
      </c>
      <c r="J9" s="875">
        <v>0.16666700000000001</v>
      </c>
      <c r="K9" s="876">
        <v>0.16666700000000001</v>
      </c>
      <c r="L9" s="873">
        <v>0.91287099999999999</v>
      </c>
      <c r="M9" s="868"/>
    </row>
    <row r="10" spans="1:13">
      <c r="A10" s="872" t="s">
        <v>735</v>
      </c>
      <c r="B10" s="867" t="s">
        <v>1400</v>
      </c>
      <c r="C10" s="871" t="s">
        <v>751</v>
      </c>
      <c r="D10" s="871" t="s">
        <v>755</v>
      </c>
      <c r="E10" s="871">
        <v>2011</v>
      </c>
      <c r="F10" s="871" t="s">
        <v>1437</v>
      </c>
      <c r="G10" s="871" t="s">
        <v>1431</v>
      </c>
      <c r="H10" s="871" t="s">
        <v>1439</v>
      </c>
      <c r="I10" s="874" t="s">
        <v>844</v>
      </c>
      <c r="J10" s="875">
        <v>0.16666700000000001</v>
      </c>
      <c r="K10" s="876">
        <v>0.16666700000000001</v>
      </c>
      <c r="L10" s="873">
        <v>0.22622200000000001</v>
      </c>
      <c r="M10" s="868"/>
    </row>
    <row r="11" spans="1:13">
      <c r="A11" s="872" t="s">
        <v>735</v>
      </c>
      <c r="B11" s="867" t="s">
        <v>1400</v>
      </c>
      <c r="C11" s="871" t="s">
        <v>751</v>
      </c>
      <c r="D11" s="871" t="s">
        <v>754</v>
      </c>
      <c r="E11" s="871">
        <v>2011</v>
      </c>
      <c r="F11" s="871" t="s">
        <v>1437</v>
      </c>
      <c r="G11" s="871" t="s">
        <v>1431</v>
      </c>
      <c r="H11" s="871" t="s">
        <v>1439</v>
      </c>
      <c r="I11" s="874" t="s">
        <v>844</v>
      </c>
      <c r="J11" s="875">
        <v>0.16666700000000001</v>
      </c>
      <c r="K11" s="876">
        <v>0.16666700000000001</v>
      </c>
      <c r="L11" s="873">
        <v>0.27892299999999998</v>
      </c>
      <c r="M11" s="868"/>
    </row>
    <row r="12" spans="1:13">
      <c r="A12" s="872" t="s">
        <v>735</v>
      </c>
      <c r="B12" s="867" t="s">
        <v>1400</v>
      </c>
      <c r="C12" s="871" t="s">
        <v>751</v>
      </c>
      <c r="D12" s="871" t="s">
        <v>752</v>
      </c>
      <c r="E12" s="871">
        <v>2011</v>
      </c>
      <c r="F12" s="871" t="s">
        <v>1437</v>
      </c>
      <c r="G12" s="871" t="s">
        <v>1431</v>
      </c>
      <c r="H12" s="871" t="s">
        <v>1439</v>
      </c>
      <c r="I12" s="874" t="s">
        <v>844</v>
      </c>
      <c r="J12" s="875">
        <v>0.16666700000000001</v>
      </c>
      <c r="K12" s="876">
        <v>0.16666700000000001</v>
      </c>
      <c r="L12" s="873">
        <v>0.39679999999999999</v>
      </c>
      <c r="M12" s="868"/>
    </row>
    <row r="13" spans="1:13">
      <c r="A13" s="872" t="s">
        <v>735</v>
      </c>
      <c r="B13" s="867" t="s">
        <v>1400</v>
      </c>
      <c r="C13" s="871" t="s">
        <v>751</v>
      </c>
      <c r="D13" s="871" t="s">
        <v>753</v>
      </c>
      <c r="E13" s="871">
        <v>2011</v>
      </c>
      <c r="F13" s="871" t="s">
        <v>1437</v>
      </c>
      <c r="G13" s="871" t="s">
        <v>1431</v>
      </c>
      <c r="H13" s="871" t="s">
        <v>1439</v>
      </c>
      <c r="I13" s="874" t="s">
        <v>844</v>
      </c>
      <c r="J13" s="875">
        <v>0.16666700000000001</v>
      </c>
      <c r="K13" s="876">
        <v>0.16666700000000001</v>
      </c>
      <c r="L13" s="873">
        <v>0.388457</v>
      </c>
      <c r="M13" s="868"/>
    </row>
    <row r="14" spans="1:13">
      <c r="A14" s="872" t="s">
        <v>735</v>
      </c>
      <c r="B14" s="867" t="s">
        <v>1400</v>
      </c>
      <c r="C14" s="871" t="s">
        <v>751</v>
      </c>
      <c r="D14" s="871" t="s">
        <v>749</v>
      </c>
      <c r="E14" s="871">
        <v>2011</v>
      </c>
      <c r="F14" s="871" t="s">
        <v>1437</v>
      </c>
      <c r="G14" s="871" t="s">
        <v>1431</v>
      </c>
      <c r="H14" s="871" t="s">
        <v>1439</v>
      </c>
      <c r="I14" s="874" t="s">
        <v>844</v>
      </c>
      <c r="J14" s="875">
        <v>0.16666700000000001</v>
      </c>
      <c r="K14" s="876">
        <v>0.16666700000000001</v>
      </c>
      <c r="L14" s="873">
        <v>0.40998899999999999</v>
      </c>
      <c r="M14" s="868"/>
    </row>
    <row r="15" spans="1:13">
      <c r="A15" s="872" t="s">
        <v>735</v>
      </c>
      <c r="B15" s="867" t="s">
        <v>1400</v>
      </c>
      <c r="C15" s="871" t="s">
        <v>866</v>
      </c>
      <c r="D15" s="871" t="s">
        <v>748</v>
      </c>
      <c r="E15" s="871">
        <v>2011</v>
      </c>
      <c r="F15" s="871" t="s">
        <v>1437</v>
      </c>
      <c r="G15" s="871" t="s">
        <v>1431</v>
      </c>
      <c r="H15" s="871" t="s">
        <v>1439</v>
      </c>
      <c r="I15" s="874" t="s">
        <v>844</v>
      </c>
      <c r="J15" s="875">
        <v>0.16666700000000001</v>
      </c>
      <c r="K15" s="876">
        <v>0.16666700000000001</v>
      </c>
      <c r="L15" s="873">
        <v>0</v>
      </c>
      <c r="M15" s="868"/>
    </row>
    <row r="16" spans="1:13">
      <c r="A16" s="872" t="s">
        <v>735</v>
      </c>
      <c r="B16" s="867" t="s">
        <v>1400</v>
      </c>
      <c r="C16" s="871" t="s">
        <v>866</v>
      </c>
      <c r="D16" s="871" t="s">
        <v>1433</v>
      </c>
      <c r="E16" s="871">
        <v>2011</v>
      </c>
      <c r="F16" s="871" t="s">
        <v>867</v>
      </c>
      <c r="G16" s="871" t="s">
        <v>1431</v>
      </c>
      <c r="H16" s="871" t="s">
        <v>1439</v>
      </c>
      <c r="I16" s="874" t="s">
        <v>844</v>
      </c>
      <c r="J16" s="875">
        <v>1</v>
      </c>
      <c r="K16" s="876">
        <v>1</v>
      </c>
      <c r="L16" s="873">
        <v>0</v>
      </c>
      <c r="M16" s="868"/>
    </row>
    <row r="17" spans="1:13">
      <c r="A17" s="872" t="s">
        <v>735</v>
      </c>
      <c r="B17" s="867" t="s">
        <v>1400</v>
      </c>
      <c r="C17" s="871" t="s">
        <v>866</v>
      </c>
      <c r="D17" s="871" t="s">
        <v>747</v>
      </c>
      <c r="E17" s="871">
        <v>2011</v>
      </c>
      <c r="F17" s="871" t="s">
        <v>1437</v>
      </c>
      <c r="G17" s="871" t="s">
        <v>1431</v>
      </c>
      <c r="H17" s="871" t="s">
        <v>1439</v>
      </c>
      <c r="I17" s="874" t="s">
        <v>844</v>
      </c>
      <c r="J17" s="875">
        <v>0.16666700000000001</v>
      </c>
      <c r="K17" s="876">
        <v>0.16666700000000001</v>
      </c>
      <c r="L17" s="873">
        <v>0.166801</v>
      </c>
      <c r="M17" s="868"/>
    </row>
    <row r="18" spans="1:13">
      <c r="A18" s="872" t="s">
        <v>735</v>
      </c>
      <c r="B18" s="867" t="s">
        <v>1400</v>
      </c>
      <c r="C18" s="871" t="s">
        <v>866</v>
      </c>
      <c r="D18" s="871" t="s">
        <v>869</v>
      </c>
      <c r="E18" s="871">
        <v>2011</v>
      </c>
      <c r="F18" s="871" t="s">
        <v>1437</v>
      </c>
      <c r="G18" s="871" t="s">
        <v>1431</v>
      </c>
      <c r="H18" s="871" t="s">
        <v>1439</v>
      </c>
      <c r="I18" s="874" t="s">
        <v>844</v>
      </c>
      <c r="J18" s="875">
        <v>0.16666700000000001</v>
      </c>
      <c r="K18" s="875">
        <v>0.16666700000000001</v>
      </c>
      <c r="L18" s="873">
        <v>0</v>
      </c>
      <c r="M18" s="868"/>
    </row>
    <row r="19" spans="1:13">
      <c r="A19" s="872" t="s">
        <v>735</v>
      </c>
      <c r="B19" s="867" t="s">
        <v>1400</v>
      </c>
      <c r="C19" s="871" t="s">
        <v>756</v>
      </c>
      <c r="D19" s="871" t="s">
        <v>757</v>
      </c>
      <c r="E19" s="871">
        <v>2011</v>
      </c>
      <c r="F19" s="871" t="s">
        <v>745</v>
      </c>
      <c r="G19" s="871" t="s">
        <v>1431</v>
      </c>
      <c r="H19" s="871" t="s">
        <v>1432</v>
      </c>
      <c r="I19" s="874" t="s">
        <v>845</v>
      </c>
      <c r="J19" s="875">
        <v>0.28571400000000002</v>
      </c>
      <c r="K19" s="875">
        <v>1</v>
      </c>
      <c r="L19" s="873">
        <v>0</v>
      </c>
      <c r="M19" s="868"/>
    </row>
    <row r="20" spans="1:13">
      <c r="A20" s="872" t="s">
        <v>735</v>
      </c>
      <c r="B20" s="867" t="s">
        <v>1400</v>
      </c>
      <c r="C20" s="871" t="s">
        <v>756</v>
      </c>
      <c r="D20" s="871" t="s">
        <v>759</v>
      </c>
      <c r="E20" s="871">
        <v>2011</v>
      </c>
      <c r="F20" s="871" t="s">
        <v>745</v>
      </c>
      <c r="G20" s="871" t="s">
        <v>1431</v>
      </c>
      <c r="H20" s="871" t="s">
        <v>1432</v>
      </c>
      <c r="I20" s="874" t="s">
        <v>845</v>
      </c>
      <c r="J20" s="875">
        <v>0.28571400000000002</v>
      </c>
      <c r="K20" s="875">
        <v>1</v>
      </c>
      <c r="L20" s="873">
        <v>2.6603000000000002E-2</v>
      </c>
      <c r="M20" s="868"/>
    </row>
    <row r="21" spans="1:13">
      <c r="A21" s="872" t="s">
        <v>735</v>
      </c>
      <c r="B21" s="867" t="s">
        <v>1400</v>
      </c>
      <c r="C21" s="871" t="s">
        <v>756</v>
      </c>
      <c r="D21" s="871" t="s">
        <v>758</v>
      </c>
      <c r="E21" s="871">
        <v>2011</v>
      </c>
      <c r="F21" s="871" t="s">
        <v>745</v>
      </c>
      <c r="G21" s="871" t="s">
        <v>1431</v>
      </c>
      <c r="H21" s="871" t="s">
        <v>1432</v>
      </c>
      <c r="I21" s="874" t="s">
        <v>845</v>
      </c>
      <c r="J21" s="875">
        <v>0.28571400000000002</v>
      </c>
      <c r="K21" s="875">
        <v>1</v>
      </c>
      <c r="L21" s="873">
        <v>2.6603000000000002E-2</v>
      </c>
      <c r="M21" s="868"/>
    </row>
    <row r="22" spans="1:13">
      <c r="A22" s="872" t="s">
        <v>735</v>
      </c>
      <c r="B22" s="867" t="s">
        <v>1400</v>
      </c>
      <c r="C22" s="872" t="s">
        <v>1507</v>
      </c>
      <c r="D22" s="871" t="s">
        <v>761</v>
      </c>
      <c r="E22" s="871">
        <v>2011</v>
      </c>
      <c r="F22" s="871" t="s">
        <v>760</v>
      </c>
      <c r="G22" s="871" t="s">
        <v>1431</v>
      </c>
      <c r="H22" s="871" t="s">
        <v>1432</v>
      </c>
      <c r="I22" s="874" t="s">
        <v>844</v>
      </c>
      <c r="J22" s="875">
        <v>1</v>
      </c>
      <c r="K22" s="875">
        <v>1</v>
      </c>
      <c r="L22" s="873">
        <v>0</v>
      </c>
      <c r="M22" s="868"/>
    </row>
    <row r="23" spans="1:13">
      <c r="A23" s="872" t="s">
        <v>735</v>
      </c>
      <c r="B23" s="867" t="s">
        <v>1400</v>
      </c>
      <c r="C23" s="871" t="s">
        <v>751</v>
      </c>
      <c r="D23" s="871" t="s">
        <v>1066</v>
      </c>
      <c r="E23" s="871">
        <v>2011</v>
      </c>
      <c r="F23" s="871" t="s">
        <v>745</v>
      </c>
      <c r="G23" s="871" t="s">
        <v>1431</v>
      </c>
      <c r="H23" s="871" t="s">
        <v>1432</v>
      </c>
      <c r="I23" s="874" t="s">
        <v>845</v>
      </c>
      <c r="J23" s="875">
        <v>0.28571400000000002</v>
      </c>
      <c r="K23" s="875">
        <v>1</v>
      </c>
      <c r="L23" s="873">
        <v>0.289468</v>
      </c>
      <c r="M23" s="868"/>
    </row>
    <row r="24" spans="1:13">
      <c r="A24" s="872" t="s">
        <v>735</v>
      </c>
      <c r="B24" s="867" t="s">
        <v>1400</v>
      </c>
      <c r="C24" s="871" t="s">
        <v>751</v>
      </c>
      <c r="D24" s="871" t="s">
        <v>750</v>
      </c>
      <c r="E24" s="871">
        <v>2011</v>
      </c>
      <c r="F24" s="871" t="s">
        <v>745</v>
      </c>
      <c r="G24" s="871" t="s">
        <v>1431</v>
      </c>
      <c r="H24" s="871" t="s">
        <v>1432</v>
      </c>
      <c r="I24" s="874" t="s">
        <v>845</v>
      </c>
      <c r="J24" s="875">
        <v>0.28571400000000002</v>
      </c>
      <c r="K24" s="875">
        <v>1</v>
      </c>
      <c r="L24" s="873">
        <v>0.20869099999999999</v>
      </c>
      <c r="M24" s="868"/>
    </row>
    <row r="25" spans="1:13">
      <c r="A25" s="872" t="s">
        <v>735</v>
      </c>
      <c r="B25" s="867" t="s">
        <v>1400</v>
      </c>
      <c r="C25" s="871" t="s">
        <v>751</v>
      </c>
      <c r="D25" s="871" t="s">
        <v>755</v>
      </c>
      <c r="E25" s="871">
        <v>2011</v>
      </c>
      <c r="F25" s="871" t="s">
        <v>745</v>
      </c>
      <c r="G25" s="871" t="s">
        <v>1431</v>
      </c>
      <c r="H25" s="871" t="s">
        <v>1432</v>
      </c>
      <c r="I25" s="874" t="s">
        <v>845</v>
      </c>
      <c r="J25" s="875">
        <v>0.28571400000000002</v>
      </c>
      <c r="K25" s="875">
        <v>1</v>
      </c>
      <c r="L25" s="873">
        <v>0</v>
      </c>
      <c r="M25" s="868"/>
    </row>
    <row r="26" spans="1:13">
      <c r="A26" s="872" t="s">
        <v>735</v>
      </c>
      <c r="B26" s="867" t="s">
        <v>1400</v>
      </c>
      <c r="C26" s="871" t="s">
        <v>751</v>
      </c>
      <c r="D26" s="871" t="s">
        <v>754</v>
      </c>
      <c r="E26" s="871">
        <v>2011</v>
      </c>
      <c r="F26" s="871" t="s">
        <v>745</v>
      </c>
      <c r="G26" s="871" t="s">
        <v>1431</v>
      </c>
      <c r="H26" s="871" t="s">
        <v>1432</v>
      </c>
      <c r="I26" s="874" t="s">
        <v>845</v>
      </c>
      <c r="J26" s="875">
        <v>0.28571400000000002</v>
      </c>
      <c r="K26" s="876">
        <v>1</v>
      </c>
      <c r="L26" s="873">
        <v>0.16498299999999999</v>
      </c>
      <c r="M26" s="868"/>
    </row>
    <row r="27" spans="1:13">
      <c r="A27" s="872" t="s">
        <v>735</v>
      </c>
      <c r="B27" s="867" t="s">
        <v>1400</v>
      </c>
      <c r="C27" s="871" t="s">
        <v>751</v>
      </c>
      <c r="D27" s="871" t="s">
        <v>752</v>
      </c>
      <c r="E27" s="871">
        <v>2011</v>
      </c>
      <c r="F27" s="871" t="s">
        <v>745</v>
      </c>
      <c r="G27" s="871" t="s">
        <v>1431</v>
      </c>
      <c r="H27" s="871" t="s">
        <v>1432</v>
      </c>
      <c r="I27" s="874" t="s">
        <v>845</v>
      </c>
      <c r="J27" s="875">
        <v>0.28571400000000002</v>
      </c>
      <c r="K27" s="876">
        <v>1</v>
      </c>
      <c r="L27" s="873">
        <v>7.8187000000000006E-2</v>
      </c>
      <c r="M27" s="868"/>
    </row>
    <row r="28" spans="1:13">
      <c r="A28" s="872" t="s">
        <v>735</v>
      </c>
      <c r="B28" s="867" t="s">
        <v>1400</v>
      </c>
      <c r="C28" s="871" t="s">
        <v>751</v>
      </c>
      <c r="D28" s="871" t="s">
        <v>753</v>
      </c>
      <c r="E28" s="871">
        <v>2011</v>
      </c>
      <c r="F28" s="871" t="s">
        <v>745</v>
      </c>
      <c r="G28" s="871" t="s">
        <v>1431</v>
      </c>
      <c r="H28" s="871" t="s">
        <v>1432</v>
      </c>
      <c r="I28" s="874" t="s">
        <v>845</v>
      </c>
      <c r="J28" s="875">
        <v>0.28571400000000002</v>
      </c>
      <c r="K28" s="876">
        <v>1</v>
      </c>
      <c r="L28" s="873">
        <v>0.107723</v>
      </c>
      <c r="M28" s="868"/>
    </row>
    <row r="29" spans="1:13">
      <c r="A29" s="872" t="s">
        <v>735</v>
      </c>
      <c r="B29" s="867" t="s">
        <v>1400</v>
      </c>
      <c r="C29" s="871" t="s">
        <v>751</v>
      </c>
      <c r="D29" s="871" t="s">
        <v>749</v>
      </c>
      <c r="E29" s="871">
        <v>2011</v>
      </c>
      <c r="F29" s="871" t="s">
        <v>745</v>
      </c>
      <c r="G29" s="871" t="s">
        <v>1431</v>
      </c>
      <c r="H29" s="871" t="s">
        <v>1432</v>
      </c>
      <c r="I29" s="874" t="s">
        <v>845</v>
      </c>
      <c r="J29" s="875">
        <v>0.28571400000000002</v>
      </c>
      <c r="K29" s="876">
        <v>1</v>
      </c>
      <c r="L29" s="873">
        <v>0.16147400000000001</v>
      </c>
      <c r="M29" s="868"/>
    </row>
    <row r="30" spans="1:13">
      <c r="A30" s="872" t="s">
        <v>735</v>
      </c>
      <c r="B30" s="867" t="s">
        <v>1400</v>
      </c>
      <c r="C30" s="871" t="s">
        <v>866</v>
      </c>
      <c r="D30" s="871" t="s">
        <v>748</v>
      </c>
      <c r="E30" s="871">
        <v>2011</v>
      </c>
      <c r="F30" s="871" t="s">
        <v>745</v>
      </c>
      <c r="G30" s="871" t="s">
        <v>1431</v>
      </c>
      <c r="H30" s="871" t="s">
        <v>1432</v>
      </c>
      <c r="I30" s="874" t="s">
        <v>845</v>
      </c>
      <c r="J30" s="875">
        <v>0.28571400000000002</v>
      </c>
      <c r="K30" s="876">
        <v>1</v>
      </c>
      <c r="L30" s="873">
        <v>0</v>
      </c>
      <c r="M30" s="868"/>
    </row>
    <row r="31" spans="1:13">
      <c r="A31" s="872" t="s">
        <v>735</v>
      </c>
      <c r="B31" s="867" t="s">
        <v>1400</v>
      </c>
      <c r="C31" s="871" t="s">
        <v>866</v>
      </c>
      <c r="D31" s="871" t="s">
        <v>1433</v>
      </c>
      <c r="E31" s="871">
        <v>2011</v>
      </c>
      <c r="F31" s="871" t="s">
        <v>867</v>
      </c>
      <c r="G31" s="871" t="s">
        <v>1431</v>
      </c>
      <c r="H31" s="871" t="s">
        <v>1432</v>
      </c>
      <c r="I31" s="874" t="s">
        <v>844</v>
      </c>
      <c r="J31" s="875">
        <v>1</v>
      </c>
      <c r="K31" s="876">
        <v>1</v>
      </c>
      <c r="L31" s="873">
        <v>0</v>
      </c>
      <c r="M31" s="868"/>
    </row>
    <row r="32" spans="1:13">
      <c r="A32" s="872" t="s">
        <v>735</v>
      </c>
      <c r="B32" s="867" t="s">
        <v>1400</v>
      </c>
      <c r="C32" s="871" t="s">
        <v>866</v>
      </c>
      <c r="D32" s="871" t="s">
        <v>747</v>
      </c>
      <c r="E32" s="871">
        <v>2011</v>
      </c>
      <c r="F32" s="871" t="s">
        <v>745</v>
      </c>
      <c r="G32" s="871" t="s">
        <v>1431</v>
      </c>
      <c r="H32" s="871" t="s">
        <v>1432</v>
      </c>
      <c r="I32" s="874" t="s">
        <v>845</v>
      </c>
      <c r="J32" s="875">
        <v>0.28571400000000002</v>
      </c>
      <c r="K32" s="876">
        <v>1</v>
      </c>
      <c r="L32" s="873">
        <v>0</v>
      </c>
      <c r="M32" s="868"/>
    </row>
    <row r="33" spans="1:13">
      <c r="A33" s="872" t="s">
        <v>735</v>
      </c>
      <c r="B33" s="867" t="s">
        <v>1400</v>
      </c>
      <c r="C33" s="871" t="s">
        <v>866</v>
      </c>
      <c r="D33" s="871" t="s">
        <v>869</v>
      </c>
      <c r="E33" s="871">
        <v>2011</v>
      </c>
      <c r="F33" s="871" t="s">
        <v>745</v>
      </c>
      <c r="G33" s="871" t="s">
        <v>1431</v>
      </c>
      <c r="H33" s="871" t="s">
        <v>1432</v>
      </c>
      <c r="I33" s="874" t="s">
        <v>845</v>
      </c>
      <c r="J33" s="875">
        <v>0.28571400000000002</v>
      </c>
      <c r="K33" s="876">
        <v>1</v>
      </c>
      <c r="L33" s="873">
        <v>0.67267399999999999</v>
      </c>
      <c r="M33" s="868"/>
    </row>
    <row r="34" spans="1:13">
      <c r="A34" s="872" t="s">
        <v>735</v>
      </c>
      <c r="B34" s="867" t="s">
        <v>1400</v>
      </c>
      <c r="C34" s="871" t="s">
        <v>756</v>
      </c>
      <c r="D34" s="871" t="s">
        <v>757</v>
      </c>
      <c r="E34" s="871">
        <v>2011</v>
      </c>
      <c r="F34" s="871" t="s">
        <v>745</v>
      </c>
      <c r="G34" s="871" t="s">
        <v>1431</v>
      </c>
      <c r="H34" s="871" t="s">
        <v>1434</v>
      </c>
      <c r="I34" s="874" t="s">
        <v>845</v>
      </c>
      <c r="J34" s="875">
        <v>0.21019099999999999</v>
      </c>
      <c r="K34" s="876">
        <v>1</v>
      </c>
      <c r="L34" s="873">
        <v>0.153979</v>
      </c>
      <c r="M34" s="868"/>
    </row>
    <row r="35" spans="1:13">
      <c r="A35" s="872" t="s">
        <v>735</v>
      </c>
      <c r="B35" s="867" t="s">
        <v>1400</v>
      </c>
      <c r="C35" s="871" t="s">
        <v>756</v>
      </c>
      <c r="D35" s="871" t="s">
        <v>759</v>
      </c>
      <c r="E35" s="871">
        <v>2011</v>
      </c>
      <c r="F35" s="871" t="s">
        <v>745</v>
      </c>
      <c r="G35" s="871" t="s">
        <v>1431</v>
      </c>
      <c r="H35" s="871" t="s">
        <v>1434</v>
      </c>
      <c r="I35" s="874" t="s">
        <v>845</v>
      </c>
      <c r="J35" s="875">
        <v>0.21019099999999999</v>
      </c>
      <c r="K35" s="876">
        <v>1</v>
      </c>
      <c r="L35" s="873">
        <v>0.123237</v>
      </c>
      <c r="M35" s="868"/>
    </row>
    <row r="36" spans="1:13">
      <c r="A36" s="872" t="s">
        <v>735</v>
      </c>
      <c r="B36" s="867" t="s">
        <v>1400</v>
      </c>
      <c r="C36" s="871" t="s">
        <v>756</v>
      </c>
      <c r="D36" s="871" t="s">
        <v>758</v>
      </c>
      <c r="E36" s="871">
        <v>2011</v>
      </c>
      <c r="F36" s="871" t="s">
        <v>745</v>
      </c>
      <c r="G36" s="871" t="s">
        <v>1431</v>
      </c>
      <c r="H36" s="871" t="s">
        <v>1434</v>
      </c>
      <c r="I36" s="874" t="s">
        <v>845</v>
      </c>
      <c r="J36" s="875">
        <v>0.21019099999999999</v>
      </c>
      <c r="K36" s="876">
        <v>1</v>
      </c>
      <c r="L36" s="873">
        <v>0.123237</v>
      </c>
      <c r="M36" s="868"/>
    </row>
    <row r="37" spans="1:13">
      <c r="A37" s="872" t="s">
        <v>735</v>
      </c>
      <c r="B37" s="867" t="s">
        <v>1400</v>
      </c>
      <c r="C37" s="872" t="s">
        <v>1507</v>
      </c>
      <c r="D37" s="871" t="s">
        <v>761</v>
      </c>
      <c r="E37" s="871">
        <v>2011</v>
      </c>
      <c r="F37" s="871" t="s">
        <v>760</v>
      </c>
      <c r="G37" s="871" t="s">
        <v>1431</v>
      </c>
      <c r="H37" s="871" t="s">
        <v>1434</v>
      </c>
      <c r="I37" s="874" t="s">
        <v>844</v>
      </c>
      <c r="J37" s="875">
        <v>1</v>
      </c>
      <c r="K37" s="876">
        <v>1</v>
      </c>
      <c r="L37" s="873">
        <v>0</v>
      </c>
      <c r="M37" s="868"/>
    </row>
    <row r="38" spans="1:13">
      <c r="A38" s="872" t="s">
        <v>735</v>
      </c>
      <c r="B38" s="867" t="s">
        <v>1400</v>
      </c>
      <c r="C38" s="871" t="s">
        <v>751</v>
      </c>
      <c r="D38" s="871" t="s">
        <v>1066</v>
      </c>
      <c r="E38" s="871">
        <v>2011</v>
      </c>
      <c r="F38" s="871" t="s">
        <v>745</v>
      </c>
      <c r="G38" s="871" t="s">
        <v>1431</v>
      </c>
      <c r="H38" s="871" t="s">
        <v>1434</v>
      </c>
      <c r="I38" s="874" t="s">
        <v>845</v>
      </c>
      <c r="J38" s="875">
        <v>0.21019099999999999</v>
      </c>
      <c r="K38" s="876">
        <v>1</v>
      </c>
      <c r="L38" s="873">
        <v>0.13944899999999999</v>
      </c>
      <c r="M38" s="868"/>
    </row>
    <row r="39" spans="1:13">
      <c r="A39" s="872" t="s">
        <v>735</v>
      </c>
      <c r="B39" s="867" t="s">
        <v>1400</v>
      </c>
      <c r="C39" s="871" t="s">
        <v>751</v>
      </c>
      <c r="D39" s="871" t="s">
        <v>750</v>
      </c>
      <c r="E39" s="871">
        <v>2011</v>
      </c>
      <c r="F39" s="871" t="s">
        <v>745</v>
      </c>
      <c r="G39" s="871" t="s">
        <v>1431</v>
      </c>
      <c r="H39" s="871" t="s">
        <v>1434</v>
      </c>
      <c r="I39" s="874" t="s">
        <v>845</v>
      </c>
      <c r="J39" s="875">
        <v>0.21019099999999999</v>
      </c>
      <c r="K39" s="876">
        <v>1</v>
      </c>
      <c r="L39" s="873">
        <v>0.16664300000000001</v>
      </c>
      <c r="M39" s="868"/>
    </row>
    <row r="40" spans="1:13">
      <c r="A40" s="872" t="s">
        <v>735</v>
      </c>
      <c r="B40" s="867" t="s">
        <v>1400</v>
      </c>
      <c r="C40" s="871" t="s">
        <v>751</v>
      </c>
      <c r="D40" s="871" t="s">
        <v>755</v>
      </c>
      <c r="E40" s="871">
        <v>2011</v>
      </c>
      <c r="F40" s="871" t="s">
        <v>745</v>
      </c>
      <c r="G40" s="871" t="s">
        <v>1431</v>
      </c>
      <c r="H40" s="871" t="s">
        <v>1434</v>
      </c>
      <c r="I40" s="874" t="s">
        <v>845</v>
      </c>
      <c r="J40" s="875">
        <v>0.21019099999999999</v>
      </c>
      <c r="K40" s="876">
        <v>1</v>
      </c>
      <c r="L40" s="873">
        <v>0.17452000000000001</v>
      </c>
      <c r="M40" s="868"/>
    </row>
    <row r="41" spans="1:13">
      <c r="A41" s="872" t="s">
        <v>735</v>
      </c>
      <c r="B41" s="867" t="s">
        <v>1400</v>
      </c>
      <c r="C41" s="871" t="s">
        <v>751</v>
      </c>
      <c r="D41" s="871" t="s">
        <v>754</v>
      </c>
      <c r="E41" s="871">
        <v>2011</v>
      </c>
      <c r="F41" s="871" t="s">
        <v>745</v>
      </c>
      <c r="G41" s="871" t="s">
        <v>1431</v>
      </c>
      <c r="H41" s="871" t="s">
        <v>1434</v>
      </c>
      <c r="I41" s="874" t="s">
        <v>845</v>
      </c>
      <c r="J41" s="875">
        <v>0.21019099999999999</v>
      </c>
      <c r="K41" s="876">
        <v>1</v>
      </c>
      <c r="L41" s="873">
        <v>8.4793999999999994E-2</v>
      </c>
      <c r="M41" s="868"/>
    </row>
    <row r="42" spans="1:13">
      <c r="A42" s="872" t="s">
        <v>735</v>
      </c>
      <c r="B42" s="867" t="s">
        <v>1400</v>
      </c>
      <c r="C42" s="871" t="s">
        <v>751</v>
      </c>
      <c r="D42" s="871" t="s">
        <v>752</v>
      </c>
      <c r="E42" s="871">
        <v>2011</v>
      </c>
      <c r="F42" s="871" t="s">
        <v>745</v>
      </c>
      <c r="G42" s="871" t="s">
        <v>1431</v>
      </c>
      <c r="H42" s="871" t="s">
        <v>1434</v>
      </c>
      <c r="I42" s="874" t="s">
        <v>845</v>
      </c>
      <c r="J42" s="875">
        <v>0.21019099999999999</v>
      </c>
      <c r="K42" s="876">
        <v>1</v>
      </c>
      <c r="L42" s="873">
        <v>7.8805E-2</v>
      </c>
      <c r="M42" s="868"/>
    </row>
    <row r="43" spans="1:13">
      <c r="A43" s="872" t="s">
        <v>735</v>
      </c>
      <c r="B43" s="867" t="s">
        <v>1400</v>
      </c>
      <c r="C43" s="871" t="s">
        <v>751</v>
      </c>
      <c r="D43" s="871" t="s">
        <v>753</v>
      </c>
      <c r="E43" s="871">
        <v>2011</v>
      </c>
      <c r="F43" s="871" t="s">
        <v>745</v>
      </c>
      <c r="G43" s="871" t="s">
        <v>1431</v>
      </c>
      <c r="H43" s="871" t="s">
        <v>1434</v>
      </c>
      <c r="I43" s="874" t="s">
        <v>845</v>
      </c>
      <c r="J43" s="875">
        <v>0.21019099999999999</v>
      </c>
      <c r="K43" s="876">
        <v>1</v>
      </c>
      <c r="L43" s="873">
        <v>0.13070100000000001</v>
      </c>
      <c r="M43" s="868"/>
    </row>
    <row r="44" spans="1:13">
      <c r="A44" s="872" t="s">
        <v>735</v>
      </c>
      <c r="B44" s="867" t="s">
        <v>1400</v>
      </c>
      <c r="C44" s="871" t="s">
        <v>751</v>
      </c>
      <c r="D44" s="871" t="s">
        <v>749</v>
      </c>
      <c r="E44" s="871">
        <v>2011</v>
      </c>
      <c r="F44" s="871" t="s">
        <v>745</v>
      </c>
      <c r="G44" s="871" t="s">
        <v>1431</v>
      </c>
      <c r="H44" s="871" t="s">
        <v>1434</v>
      </c>
      <c r="I44" s="874" t="s">
        <v>845</v>
      </c>
      <c r="J44" s="875">
        <v>0.21019099999999999</v>
      </c>
      <c r="K44" s="876">
        <v>1</v>
      </c>
      <c r="L44" s="873">
        <v>0.13719700000000001</v>
      </c>
      <c r="M44" s="868"/>
    </row>
    <row r="45" spans="1:13">
      <c r="A45" s="872" t="s">
        <v>735</v>
      </c>
      <c r="B45" s="867" t="s">
        <v>1400</v>
      </c>
      <c r="C45" s="871" t="s">
        <v>866</v>
      </c>
      <c r="D45" s="871" t="s">
        <v>748</v>
      </c>
      <c r="E45" s="871">
        <v>2011</v>
      </c>
      <c r="F45" s="871" t="s">
        <v>745</v>
      </c>
      <c r="G45" s="871" t="s">
        <v>1431</v>
      </c>
      <c r="H45" s="871" t="s">
        <v>1434</v>
      </c>
      <c r="I45" s="874" t="s">
        <v>845</v>
      </c>
      <c r="J45" s="875">
        <v>0.21019099999999999</v>
      </c>
      <c r="K45" s="875">
        <v>1</v>
      </c>
      <c r="L45" s="873">
        <v>0</v>
      </c>
      <c r="M45" s="868"/>
    </row>
    <row r="46" spans="1:13">
      <c r="A46" s="872" t="s">
        <v>735</v>
      </c>
      <c r="B46" s="867" t="s">
        <v>1400</v>
      </c>
      <c r="C46" s="871" t="s">
        <v>866</v>
      </c>
      <c r="D46" s="871" t="s">
        <v>1433</v>
      </c>
      <c r="E46" s="871">
        <v>2011</v>
      </c>
      <c r="F46" s="871" t="s">
        <v>867</v>
      </c>
      <c r="G46" s="871" t="s">
        <v>1431</v>
      </c>
      <c r="H46" s="871" t="s">
        <v>1434</v>
      </c>
      <c r="I46" s="874" t="s">
        <v>844</v>
      </c>
      <c r="J46" s="875">
        <v>1</v>
      </c>
      <c r="K46" s="875">
        <v>1</v>
      </c>
      <c r="L46" s="873">
        <v>0</v>
      </c>
      <c r="M46" s="868"/>
    </row>
    <row r="47" spans="1:13">
      <c r="A47" s="872" t="s">
        <v>735</v>
      </c>
      <c r="B47" s="867" t="s">
        <v>1400</v>
      </c>
      <c r="C47" s="871" t="s">
        <v>866</v>
      </c>
      <c r="D47" s="871" t="s">
        <v>747</v>
      </c>
      <c r="E47" s="871">
        <v>2011</v>
      </c>
      <c r="F47" s="871" t="s">
        <v>745</v>
      </c>
      <c r="G47" s="871" t="s">
        <v>1431</v>
      </c>
      <c r="H47" s="871" t="s">
        <v>1434</v>
      </c>
      <c r="I47" s="874" t="s">
        <v>845</v>
      </c>
      <c r="J47" s="875">
        <v>0.21019099999999999</v>
      </c>
      <c r="K47" s="875">
        <v>1</v>
      </c>
      <c r="L47" s="873">
        <v>0.33316699999999999</v>
      </c>
      <c r="M47" s="868"/>
    </row>
    <row r="48" spans="1:13">
      <c r="A48" s="872" t="s">
        <v>735</v>
      </c>
      <c r="B48" s="867" t="s">
        <v>1400</v>
      </c>
      <c r="C48" s="871" t="s">
        <v>866</v>
      </c>
      <c r="D48" s="871" t="s">
        <v>869</v>
      </c>
      <c r="E48" s="871">
        <v>2011</v>
      </c>
      <c r="F48" s="871" t="s">
        <v>745</v>
      </c>
      <c r="G48" s="871" t="s">
        <v>1431</v>
      </c>
      <c r="H48" s="871" t="s">
        <v>1434</v>
      </c>
      <c r="I48" s="874" t="s">
        <v>845</v>
      </c>
      <c r="J48" s="875">
        <v>0.21019099999999999</v>
      </c>
      <c r="K48" s="875">
        <v>1</v>
      </c>
      <c r="L48" s="873">
        <v>0.39097199999999999</v>
      </c>
      <c r="M48" s="868"/>
    </row>
    <row r="49" spans="1:13">
      <c r="A49" s="872" t="s">
        <v>735</v>
      </c>
      <c r="B49" s="867" t="s">
        <v>1400</v>
      </c>
      <c r="C49" s="871" t="s">
        <v>756</v>
      </c>
      <c r="D49" s="871" t="s">
        <v>757</v>
      </c>
      <c r="E49" s="871">
        <v>2011</v>
      </c>
      <c r="F49" s="871" t="s">
        <v>745</v>
      </c>
      <c r="G49" s="871" t="s">
        <v>1431</v>
      </c>
      <c r="H49" s="871" t="s">
        <v>1435</v>
      </c>
      <c r="I49" s="874" t="s">
        <v>845</v>
      </c>
      <c r="J49" s="875">
        <v>0.31818200000000002</v>
      </c>
      <c r="K49" s="875">
        <v>1</v>
      </c>
      <c r="L49" s="873">
        <v>0.15606500000000001</v>
      </c>
      <c r="M49" s="868"/>
    </row>
    <row r="50" spans="1:13">
      <c r="A50" s="872" t="s">
        <v>735</v>
      </c>
      <c r="B50" s="867" t="s">
        <v>1400</v>
      </c>
      <c r="C50" s="871" t="s">
        <v>756</v>
      </c>
      <c r="D50" s="871" t="s">
        <v>759</v>
      </c>
      <c r="E50" s="871">
        <v>2011</v>
      </c>
      <c r="F50" s="871" t="s">
        <v>745</v>
      </c>
      <c r="G50" s="871" t="s">
        <v>1431</v>
      </c>
      <c r="H50" s="871" t="s">
        <v>1435</v>
      </c>
      <c r="I50" s="874" t="s">
        <v>845</v>
      </c>
      <c r="J50" s="875">
        <v>0.31818200000000002</v>
      </c>
      <c r="K50" s="875">
        <v>1</v>
      </c>
      <c r="L50" s="873">
        <v>0.18323900000000001</v>
      </c>
      <c r="M50" s="868"/>
    </row>
    <row r="51" spans="1:13">
      <c r="A51" s="872" t="s">
        <v>735</v>
      </c>
      <c r="B51" s="867" t="s">
        <v>1400</v>
      </c>
      <c r="C51" s="871" t="s">
        <v>756</v>
      </c>
      <c r="D51" s="871" t="s">
        <v>758</v>
      </c>
      <c r="E51" s="871">
        <v>2011</v>
      </c>
      <c r="F51" s="871" t="s">
        <v>745</v>
      </c>
      <c r="G51" s="871" t="s">
        <v>1431</v>
      </c>
      <c r="H51" s="871" t="s">
        <v>1435</v>
      </c>
      <c r="I51" s="874" t="s">
        <v>845</v>
      </c>
      <c r="J51" s="875">
        <v>0.31818200000000002</v>
      </c>
      <c r="K51" s="875">
        <v>1</v>
      </c>
      <c r="L51" s="873">
        <v>0.18323900000000001</v>
      </c>
      <c r="M51" s="868"/>
    </row>
    <row r="52" spans="1:13">
      <c r="A52" s="872" t="s">
        <v>735</v>
      </c>
      <c r="B52" s="867" t="s">
        <v>1400</v>
      </c>
      <c r="C52" s="872" t="s">
        <v>1507</v>
      </c>
      <c r="D52" s="871" t="s">
        <v>761</v>
      </c>
      <c r="E52" s="871">
        <v>2011</v>
      </c>
      <c r="F52" s="871" t="s">
        <v>760</v>
      </c>
      <c r="G52" s="871" t="s">
        <v>1431</v>
      </c>
      <c r="H52" s="871" t="s">
        <v>1435</v>
      </c>
      <c r="I52" s="874" t="s">
        <v>844</v>
      </c>
      <c r="J52" s="875">
        <v>1</v>
      </c>
      <c r="K52" s="875">
        <v>1</v>
      </c>
      <c r="L52" s="873">
        <v>0</v>
      </c>
      <c r="M52" s="868"/>
    </row>
    <row r="53" spans="1:13">
      <c r="A53" s="872" t="s">
        <v>735</v>
      </c>
      <c r="B53" s="867" t="s">
        <v>1400</v>
      </c>
      <c r="C53" s="871" t="s">
        <v>751</v>
      </c>
      <c r="D53" s="871" t="s">
        <v>1066</v>
      </c>
      <c r="E53" s="871">
        <v>2011</v>
      </c>
      <c r="F53" s="871" t="s">
        <v>745</v>
      </c>
      <c r="G53" s="871" t="s">
        <v>1431</v>
      </c>
      <c r="H53" s="871" t="s">
        <v>1435</v>
      </c>
      <c r="I53" s="874" t="s">
        <v>845</v>
      </c>
      <c r="J53" s="875">
        <v>0.31818200000000002</v>
      </c>
      <c r="K53" s="876">
        <v>1</v>
      </c>
      <c r="L53" s="873">
        <v>0.17433100000000001</v>
      </c>
      <c r="M53" s="868"/>
    </row>
    <row r="54" spans="1:13">
      <c r="A54" s="872" t="s">
        <v>735</v>
      </c>
      <c r="B54" s="867" t="s">
        <v>1400</v>
      </c>
      <c r="C54" s="871" t="s">
        <v>751</v>
      </c>
      <c r="D54" s="871" t="s">
        <v>750</v>
      </c>
      <c r="E54" s="871">
        <v>2011</v>
      </c>
      <c r="F54" s="871" t="s">
        <v>745</v>
      </c>
      <c r="G54" s="871" t="s">
        <v>1431</v>
      </c>
      <c r="H54" s="871" t="s">
        <v>1435</v>
      </c>
      <c r="I54" s="874" t="s">
        <v>845</v>
      </c>
      <c r="J54" s="875">
        <v>0.31818200000000002</v>
      </c>
      <c r="K54" s="876">
        <v>1</v>
      </c>
      <c r="L54" s="873">
        <v>0.544493</v>
      </c>
      <c r="M54" s="868"/>
    </row>
    <row r="55" spans="1:13">
      <c r="A55" s="872" t="s">
        <v>735</v>
      </c>
      <c r="B55" s="867" t="s">
        <v>1400</v>
      </c>
      <c r="C55" s="871" t="s">
        <v>751</v>
      </c>
      <c r="D55" s="871" t="s">
        <v>755</v>
      </c>
      <c r="E55" s="871">
        <v>2011</v>
      </c>
      <c r="F55" s="871" t="s">
        <v>745</v>
      </c>
      <c r="G55" s="871" t="s">
        <v>1431</v>
      </c>
      <c r="H55" s="871" t="s">
        <v>1435</v>
      </c>
      <c r="I55" s="874" t="s">
        <v>845</v>
      </c>
      <c r="J55" s="875">
        <v>0.31818200000000002</v>
      </c>
      <c r="K55" s="876">
        <v>1</v>
      </c>
      <c r="L55" s="873">
        <v>0.45715800000000001</v>
      </c>
      <c r="M55" s="868"/>
    </row>
    <row r="56" spans="1:13">
      <c r="A56" s="872" t="s">
        <v>735</v>
      </c>
      <c r="B56" s="867" t="s">
        <v>1400</v>
      </c>
      <c r="C56" s="871" t="s">
        <v>751</v>
      </c>
      <c r="D56" s="871" t="s">
        <v>754</v>
      </c>
      <c r="E56" s="871">
        <v>2011</v>
      </c>
      <c r="F56" s="871" t="s">
        <v>745</v>
      </c>
      <c r="G56" s="871" t="s">
        <v>1431</v>
      </c>
      <c r="H56" s="871" t="s">
        <v>1435</v>
      </c>
      <c r="I56" s="874" t="s">
        <v>845</v>
      </c>
      <c r="J56" s="875">
        <v>0.31818200000000002</v>
      </c>
      <c r="K56" s="876">
        <v>1</v>
      </c>
      <c r="L56" s="873">
        <v>0.180811</v>
      </c>
      <c r="M56" s="868"/>
    </row>
    <row r="57" spans="1:13">
      <c r="A57" s="872" t="s">
        <v>735</v>
      </c>
      <c r="B57" s="867" t="s">
        <v>1400</v>
      </c>
      <c r="C57" s="871" t="s">
        <v>751</v>
      </c>
      <c r="D57" s="871" t="s">
        <v>752</v>
      </c>
      <c r="E57" s="871">
        <v>2011</v>
      </c>
      <c r="F57" s="871" t="s">
        <v>745</v>
      </c>
      <c r="G57" s="871" t="s">
        <v>1431</v>
      </c>
      <c r="H57" s="871" t="s">
        <v>1435</v>
      </c>
      <c r="I57" s="874" t="s">
        <v>845</v>
      </c>
      <c r="J57" s="875">
        <v>0.31818200000000002</v>
      </c>
      <c r="K57" s="876">
        <v>1</v>
      </c>
      <c r="L57" s="873">
        <v>0.162302</v>
      </c>
      <c r="M57" s="868"/>
    </row>
    <row r="58" spans="1:13">
      <c r="A58" s="872" t="s">
        <v>735</v>
      </c>
      <c r="B58" s="867" t="s">
        <v>1400</v>
      </c>
      <c r="C58" s="871" t="s">
        <v>751</v>
      </c>
      <c r="D58" s="871" t="s">
        <v>753</v>
      </c>
      <c r="E58" s="871">
        <v>2011</v>
      </c>
      <c r="F58" s="871" t="s">
        <v>745</v>
      </c>
      <c r="G58" s="871" t="s">
        <v>1431</v>
      </c>
      <c r="H58" s="871" t="s">
        <v>1435</v>
      </c>
      <c r="I58" s="874" t="s">
        <v>845</v>
      </c>
      <c r="J58" s="875">
        <v>0.31818200000000002</v>
      </c>
      <c r="K58" s="876">
        <v>1</v>
      </c>
      <c r="L58" s="873">
        <v>0.19395399999999999</v>
      </c>
      <c r="M58" s="868"/>
    </row>
    <row r="59" spans="1:13">
      <c r="A59" s="872" t="s">
        <v>735</v>
      </c>
      <c r="B59" s="867" t="s">
        <v>1400</v>
      </c>
      <c r="C59" s="871" t="s">
        <v>751</v>
      </c>
      <c r="D59" s="871" t="s">
        <v>749</v>
      </c>
      <c r="E59" s="871">
        <v>2011</v>
      </c>
      <c r="F59" s="871" t="s">
        <v>745</v>
      </c>
      <c r="G59" s="871" t="s">
        <v>1431</v>
      </c>
      <c r="H59" s="871" t="s">
        <v>1435</v>
      </c>
      <c r="I59" s="874" t="s">
        <v>845</v>
      </c>
      <c r="J59" s="875">
        <v>0.31818200000000002</v>
      </c>
      <c r="K59" s="876">
        <v>1</v>
      </c>
      <c r="L59" s="873">
        <v>0.17505299999999999</v>
      </c>
      <c r="M59" s="868"/>
    </row>
    <row r="60" spans="1:13">
      <c r="A60" s="872" t="s">
        <v>735</v>
      </c>
      <c r="B60" s="867" t="s">
        <v>1400</v>
      </c>
      <c r="C60" s="871" t="s">
        <v>866</v>
      </c>
      <c r="D60" s="871" t="s">
        <v>748</v>
      </c>
      <c r="E60" s="871">
        <v>2011</v>
      </c>
      <c r="F60" s="871" t="s">
        <v>745</v>
      </c>
      <c r="G60" s="871" t="s">
        <v>1431</v>
      </c>
      <c r="H60" s="871" t="s">
        <v>1435</v>
      </c>
      <c r="I60" s="874" t="s">
        <v>845</v>
      </c>
      <c r="J60" s="875">
        <v>0.31818200000000002</v>
      </c>
      <c r="K60" s="876">
        <v>1</v>
      </c>
      <c r="L60" s="873">
        <v>0</v>
      </c>
      <c r="M60" s="868"/>
    </row>
    <row r="61" spans="1:13">
      <c r="A61" s="872" t="s">
        <v>735</v>
      </c>
      <c r="B61" s="867" t="s">
        <v>1400</v>
      </c>
      <c r="C61" s="871" t="s">
        <v>866</v>
      </c>
      <c r="D61" s="871" t="s">
        <v>1433</v>
      </c>
      <c r="E61" s="871">
        <v>2011</v>
      </c>
      <c r="F61" s="871" t="s">
        <v>867</v>
      </c>
      <c r="G61" s="871" t="s">
        <v>1431</v>
      </c>
      <c r="H61" s="871" t="s">
        <v>1435</v>
      </c>
      <c r="I61" s="874" t="s">
        <v>844</v>
      </c>
      <c r="J61" s="875">
        <v>1</v>
      </c>
      <c r="K61" s="876">
        <v>1</v>
      </c>
      <c r="L61" s="873">
        <v>0</v>
      </c>
      <c r="M61" s="868"/>
    </row>
    <row r="62" spans="1:13">
      <c r="A62" s="872" t="s">
        <v>735</v>
      </c>
      <c r="B62" s="867" t="s">
        <v>1400</v>
      </c>
      <c r="C62" s="871" t="s">
        <v>866</v>
      </c>
      <c r="D62" s="871" t="s">
        <v>747</v>
      </c>
      <c r="E62" s="871">
        <v>2011</v>
      </c>
      <c r="F62" s="871" t="s">
        <v>745</v>
      </c>
      <c r="G62" s="871" t="s">
        <v>1431</v>
      </c>
      <c r="H62" s="871" t="s">
        <v>1435</v>
      </c>
      <c r="I62" s="874" t="s">
        <v>845</v>
      </c>
      <c r="J62" s="875">
        <v>0.31818200000000002</v>
      </c>
      <c r="K62" s="876">
        <v>1</v>
      </c>
      <c r="L62" s="873">
        <v>0.39621699999999999</v>
      </c>
      <c r="M62" s="868"/>
    </row>
    <row r="63" spans="1:13">
      <c r="A63" s="872" t="s">
        <v>735</v>
      </c>
      <c r="B63" s="867" t="s">
        <v>1400</v>
      </c>
      <c r="C63" s="871" t="s">
        <v>866</v>
      </c>
      <c r="D63" s="871" t="s">
        <v>869</v>
      </c>
      <c r="E63" s="871">
        <v>2011</v>
      </c>
      <c r="F63" s="871" t="s">
        <v>745</v>
      </c>
      <c r="G63" s="871" t="s">
        <v>1431</v>
      </c>
      <c r="H63" s="871" t="s">
        <v>1435</v>
      </c>
      <c r="I63" s="874" t="s">
        <v>845</v>
      </c>
      <c r="J63" s="875">
        <v>0.31818200000000002</v>
      </c>
      <c r="K63" s="876">
        <v>1</v>
      </c>
      <c r="L63" s="873">
        <v>0.35435899999999998</v>
      </c>
      <c r="M63" s="868"/>
    </row>
    <row r="64" spans="1:13">
      <c r="A64" s="872" t="s">
        <v>735</v>
      </c>
      <c r="B64" s="867" t="s">
        <v>1400</v>
      </c>
      <c r="C64" s="871" t="s">
        <v>756</v>
      </c>
      <c r="D64" s="871" t="s">
        <v>757</v>
      </c>
      <c r="E64" s="871">
        <v>2011</v>
      </c>
      <c r="F64" s="871" t="s">
        <v>745</v>
      </c>
      <c r="G64" s="871" t="s">
        <v>1431</v>
      </c>
      <c r="H64" s="871" t="s">
        <v>1436</v>
      </c>
      <c r="I64" s="874" t="s">
        <v>845</v>
      </c>
      <c r="J64" s="875">
        <v>0.40677999999999997</v>
      </c>
      <c r="K64" s="876">
        <v>1</v>
      </c>
      <c r="L64" s="873">
        <v>4.7121999999999997E-2</v>
      </c>
      <c r="M64" s="868"/>
    </row>
    <row r="65" spans="1:13">
      <c r="A65" s="872" t="s">
        <v>735</v>
      </c>
      <c r="B65" s="867" t="s">
        <v>1400</v>
      </c>
      <c r="C65" s="871" t="s">
        <v>756</v>
      </c>
      <c r="D65" s="871" t="s">
        <v>759</v>
      </c>
      <c r="E65" s="871">
        <v>2011</v>
      </c>
      <c r="F65" s="871" t="s">
        <v>745</v>
      </c>
      <c r="G65" s="871" t="s">
        <v>1431</v>
      </c>
      <c r="H65" s="871" t="s">
        <v>1436</v>
      </c>
      <c r="I65" s="874" t="s">
        <v>845</v>
      </c>
      <c r="J65" s="875">
        <v>0.40677999999999997</v>
      </c>
      <c r="K65" s="876">
        <v>1</v>
      </c>
      <c r="L65" s="873">
        <v>3.0702E-2</v>
      </c>
      <c r="M65" s="868"/>
    </row>
    <row r="66" spans="1:13">
      <c r="A66" s="872" t="s">
        <v>735</v>
      </c>
      <c r="B66" s="867" t="s">
        <v>1400</v>
      </c>
      <c r="C66" s="871" t="s">
        <v>756</v>
      </c>
      <c r="D66" s="871" t="s">
        <v>758</v>
      </c>
      <c r="E66" s="871">
        <v>2011</v>
      </c>
      <c r="F66" s="871" t="s">
        <v>745</v>
      </c>
      <c r="G66" s="871" t="s">
        <v>1431</v>
      </c>
      <c r="H66" s="871" t="s">
        <v>1436</v>
      </c>
      <c r="I66" s="874" t="s">
        <v>845</v>
      </c>
      <c r="J66" s="875">
        <v>0.40677999999999997</v>
      </c>
      <c r="K66" s="876">
        <v>1</v>
      </c>
      <c r="L66" s="873">
        <v>3.0702E-2</v>
      </c>
      <c r="M66" s="868"/>
    </row>
    <row r="67" spans="1:13">
      <c r="A67" s="872" t="s">
        <v>735</v>
      </c>
      <c r="B67" s="867" t="s">
        <v>1400</v>
      </c>
      <c r="C67" s="872" t="s">
        <v>1507</v>
      </c>
      <c r="D67" s="871" t="s">
        <v>761</v>
      </c>
      <c r="E67" s="871">
        <v>2011</v>
      </c>
      <c r="F67" s="871" t="s">
        <v>760</v>
      </c>
      <c r="G67" s="871" t="s">
        <v>1431</v>
      </c>
      <c r="H67" s="871" t="s">
        <v>1436</v>
      </c>
      <c r="I67" s="874" t="s">
        <v>844</v>
      </c>
      <c r="J67" s="875">
        <v>1</v>
      </c>
      <c r="K67" s="876">
        <v>1</v>
      </c>
      <c r="L67" s="873">
        <v>0</v>
      </c>
      <c r="M67" s="868"/>
    </row>
    <row r="68" spans="1:13">
      <c r="A68" s="872" t="s">
        <v>735</v>
      </c>
      <c r="B68" s="867" t="s">
        <v>1400</v>
      </c>
      <c r="C68" s="871" t="s">
        <v>751</v>
      </c>
      <c r="D68" s="871" t="s">
        <v>1066</v>
      </c>
      <c r="E68" s="871">
        <v>2011</v>
      </c>
      <c r="F68" s="871" t="s">
        <v>745</v>
      </c>
      <c r="G68" s="871" t="s">
        <v>1431</v>
      </c>
      <c r="H68" s="871" t="s">
        <v>1436</v>
      </c>
      <c r="I68" s="874" t="s">
        <v>845</v>
      </c>
      <c r="J68" s="875">
        <v>0.40677999999999997</v>
      </c>
      <c r="K68" s="876">
        <v>1</v>
      </c>
      <c r="L68" s="873">
        <v>3.5091999999999998E-2</v>
      </c>
      <c r="M68" s="868"/>
    </row>
    <row r="69" spans="1:13">
      <c r="A69" s="872" t="s">
        <v>735</v>
      </c>
      <c r="B69" s="867" t="s">
        <v>1400</v>
      </c>
      <c r="C69" s="871" t="s">
        <v>751</v>
      </c>
      <c r="D69" s="871" t="s">
        <v>750</v>
      </c>
      <c r="E69" s="871">
        <v>2011</v>
      </c>
      <c r="F69" s="871" t="s">
        <v>745</v>
      </c>
      <c r="G69" s="871" t="s">
        <v>1431</v>
      </c>
      <c r="H69" s="871" t="s">
        <v>1436</v>
      </c>
      <c r="I69" s="874" t="s">
        <v>845</v>
      </c>
      <c r="J69" s="875">
        <v>0.40677999999999997</v>
      </c>
      <c r="K69" s="876">
        <v>1</v>
      </c>
      <c r="L69" s="873">
        <v>0.387465</v>
      </c>
      <c r="M69" s="868"/>
    </row>
    <row r="70" spans="1:13">
      <c r="A70" s="872" t="s">
        <v>735</v>
      </c>
      <c r="B70" s="867" t="s">
        <v>1400</v>
      </c>
      <c r="C70" s="871" t="s">
        <v>751</v>
      </c>
      <c r="D70" s="871" t="s">
        <v>755</v>
      </c>
      <c r="E70" s="871">
        <v>2011</v>
      </c>
      <c r="F70" s="871" t="s">
        <v>745</v>
      </c>
      <c r="G70" s="871" t="s">
        <v>1431</v>
      </c>
      <c r="H70" s="871" t="s">
        <v>1436</v>
      </c>
      <c r="I70" s="874" t="s">
        <v>845</v>
      </c>
      <c r="J70" s="875">
        <v>0.40677999999999997</v>
      </c>
      <c r="K70" s="876">
        <v>1</v>
      </c>
      <c r="L70" s="873">
        <v>0.126031</v>
      </c>
      <c r="M70" s="868"/>
    </row>
    <row r="71" spans="1:13">
      <c r="A71" s="872" t="s">
        <v>735</v>
      </c>
      <c r="B71" s="867" t="s">
        <v>1400</v>
      </c>
      <c r="C71" s="871" t="s">
        <v>751</v>
      </c>
      <c r="D71" s="871" t="s">
        <v>754</v>
      </c>
      <c r="E71" s="871">
        <v>2011</v>
      </c>
      <c r="F71" s="871" t="s">
        <v>745</v>
      </c>
      <c r="G71" s="871" t="s">
        <v>1431</v>
      </c>
      <c r="H71" s="871" t="s">
        <v>1436</v>
      </c>
      <c r="I71" s="874" t="s">
        <v>845</v>
      </c>
      <c r="J71" s="875">
        <v>0.40677999999999997</v>
      </c>
      <c r="K71" s="876">
        <v>1</v>
      </c>
      <c r="L71" s="873">
        <v>2.7945000000000001E-2</v>
      </c>
      <c r="M71" s="868"/>
    </row>
    <row r="72" spans="1:13">
      <c r="A72" s="872" t="s">
        <v>735</v>
      </c>
      <c r="B72" s="867" t="s">
        <v>1400</v>
      </c>
      <c r="C72" s="871" t="s">
        <v>751</v>
      </c>
      <c r="D72" s="871" t="s">
        <v>752</v>
      </c>
      <c r="E72" s="871">
        <v>2011</v>
      </c>
      <c r="F72" s="871" t="s">
        <v>745</v>
      </c>
      <c r="G72" s="871" t="s">
        <v>1431</v>
      </c>
      <c r="H72" s="871" t="s">
        <v>1436</v>
      </c>
      <c r="I72" s="874" t="s">
        <v>845</v>
      </c>
      <c r="J72" s="875">
        <v>0.40677999999999997</v>
      </c>
      <c r="K72" s="876">
        <v>1</v>
      </c>
      <c r="L72" s="873">
        <v>5.1076999999999997E-2</v>
      </c>
      <c r="M72" s="868"/>
    </row>
    <row r="73" spans="1:13">
      <c r="A73" s="872" t="s">
        <v>735</v>
      </c>
      <c r="B73" s="867" t="s">
        <v>1400</v>
      </c>
      <c r="C73" s="871" t="s">
        <v>751</v>
      </c>
      <c r="D73" s="871" t="s">
        <v>753</v>
      </c>
      <c r="E73" s="871">
        <v>2011</v>
      </c>
      <c r="F73" s="871" t="s">
        <v>745</v>
      </c>
      <c r="G73" s="871" t="s">
        <v>1431</v>
      </c>
      <c r="H73" s="871" t="s">
        <v>1436</v>
      </c>
      <c r="I73" s="874" t="s">
        <v>845</v>
      </c>
      <c r="J73" s="875">
        <v>0.40677999999999997</v>
      </c>
      <c r="K73" s="876">
        <v>1</v>
      </c>
      <c r="L73" s="873">
        <v>2.0343E-2</v>
      </c>
      <c r="M73" s="868"/>
    </row>
    <row r="74" spans="1:13">
      <c r="A74" s="872" t="s">
        <v>735</v>
      </c>
      <c r="B74" s="867" t="s">
        <v>1400</v>
      </c>
      <c r="C74" s="871" t="s">
        <v>751</v>
      </c>
      <c r="D74" s="871" t="s">
        <v>749</v>
      </c>
      <c r="E74" s="871">
        <v>2011</v>
      </c>
      <c r="F74" s="871" t="s">
        <v>745</v>
      </c>
      <c r="G74" s="871" t="s">
        <v>1431</v>
      </c>
      <c r="H74" s="871" t="s">
        <v>1436</v>
      </c>
      <c r="I74" s="874" t="s">
        <v>845</v>
      </c>
      <c r="J74" s="875">
        <v>0.40677999999999997</v>
      </c>
      <c r="K74" s="876">
        <v>1</v>
      </c>
      <c r="L74" s="873">
        <v>3.6334999999999999E-2</v>
      </c>
      <c r="M74" s="868"/>
    </row>
    <row r="75" spans="1:13">
      <c r="A75" s="872" t="s">
        <v>735</v>
      </c>
      <c r="B75" s="867" t="s">
        <v>1400</v>
      </c>
      <c r="C75" s="871" t="s">
        <v>866</v>
      </c>
      <c r="D75" s="871" t="s">
        <v>748</v>
      </c>
      <c r="E75" s="871">
        <v>2011</v>
      </c>
      <c r="F75" s="871" t="s">
        <v>745</v>
      </c>
      <c r="G75" s="871" t="s">
        <v>1431</v>
      </c>
      <c r="H75" s="871" t="s">
        <v>1436</v>
      </c>
      <c r="I75" s="874" t="s">
        <v>845</v>
      </c>
      <c r="J75" s="875">
        <v>0.40677999999999997</v>
      </c>
      <c r="K75" s="876">
        <v>1</v>
      </c>
      <c r="L75" s="873">
        <v>0</v>
      </c>
      <c r="M75" s="868"/>
    </row>
    <row r="76" spans="1:13">
      <c r="A76" s="872" t="s">
        <v>735</v>
      </c>
      <c r="B76" s="867" t="s">
        <v>1400</v>
      </c>
      <c r="C76" s="871" t="s">
        <v>866</v>
      </c>
      <c r="D76" s="871" t="s">
        <v>1433</v>
      </c>
      <c r="E76" s="871">
        <v>2011</v>
      </c>
      <c r="F76" s="871" t="s">
        <v>867</v>
      </c>
      <c r="G76" s="871" t="s">
        <v>1431</v>
      </c>
      <c r="H76" s="871" t="s">
        <v>1436</v>
      </c>
      <c r="I76" s="874" t="s">
        <v>844</v>
      </c>
      <c r="J76" s="875">
        <v>1</v>
      </c>
      <c r="K76" s="876">
        <v>1</v>
      </c>
      <c r="L76" s="873">
        <v>0</v>
      </c>
      <c r="M76" s="868"/>
    </row>
    <row r="77" spans="1:13">
      <c r="A77" s="872" t="s">
        <v>735</v>
      </c>
      <c r="B77" s="867" t="s">
        <v>1400</v>
      </c>
      <c r="C77" s="871" t="s">
        <v>866</v>
      </c>
      <c r="D77" s="871" t="s">
        <v>747</v>
      </c>
      <c r="E77" s="871">
        <v>2011</v>
      </c>
      <c r="F77" s="871" t="s">
        <v>745</v>
      </c>
      <c r="G77" s="871" t="s">
        <v>1431</v>
      </c>
      <c r="H77" s="871" t="s">
        <v>1436</v>
      </c>
      <c r="I77" s="874" t="s">
        <v>845</v>
      </c>
      <c r="J77" s="875">
        <v>0.40677999999999997</v>
      </c>
      <c r="K77" s="876">
        <v>1</v>
      </c>
      <c r="L77" s="873">
        <v>0.252552</v>
      </c>
      <c r="M77" s="868"/>
    </row>
    <row r="78" spans="1:13">
      <c r="A78" s="872" t="s">
        <v>735</v>
      </c>
      <c r="B78" s="867" t="s">
        <v>1400</v>
      </c>
      <c r="C78" s="871" t="s">
        <v>866</v>
      </c>
      <c r="D78" s="871" t="s">
        <v>869</v>
      </c>
      <c r="E78" s="871">
        <v>2011</v>
      </c>
      <c r="F78" s="871" t="s">
        <v>745</v>
      </c>
      <c r="G78" s="871" t="s">
        <v>1431</v>
      </c>
      <c r="H78" s="871" t="s">
        <v>1436</v>
      </c>
      <c r="I78" s="874" t="s">
        <v>845</v>
      </c>
      <c r="J78" s="875">
        <v>0.40677999999999997</v>
      </c>
      <c r="K78" s="876">
        <v>1</v>
      </c>
      <c r="L78" s="873">
        <v>0.50920799999999999</v>
      </c>
      <c r="M78" s="868"/>
    </row>
    <row r="79" spans="1:13">
      <c r="A79" s="872" t="s">
        <v>735</v>
      </c>
      <c r="B79" s="867" t="s">
        <v>1400</v>
      </c>
      <c r="C79" s="871" t="s">
        <v>756</v>
      </c>
      <c r="D79" s="871" t="s">
        <v>757</v>
      </c>
      <c r="E79" s="871">
        <v>2011</v>
      </c>
      <c r="F79" s="871" t="s">
        <v>1437</v>
      </c>
      <c r="G79" s="871" t="s">
        <v>1438</v>
      </c>
      <c r="H79" s="871" t="s">
        <v>1439</v>
      </c>
      <c r="I79" s="874" t="s">
        <v>844</v>
      </c>
      <c r="J79" s="875">
        <v>0.14285700000000001</v>
      </c>
      <c r="K79" s="876">
        <v>0.14285700000000001</v>
      </c>
      <c r="L79" s="873">
        <v>0</v>
      </c>
      <c r="M79" s="868"/>
    </row>
    <row r="80" spans="1:13">
      <c r="A80" s="872" t="s">
        <v>735</v>
      </c>
      <c r="B80" s="867" t="s">
        <v>1400</v>
      </c>
      <c r="C80" s="871" t="s">
        <v>756</v>
      </c>
      <c r="D80" s="871" t="s">
        <v>759</v>
      </c>
      <c r="E80" s="871">
        <v>2011</v>
      </c>
      <c r="F80" s="871" t="s">
        <v>1437</v>
      </c>
      <c r="G80" s="871" t="s">
        <v>1438</v>
      </c>
      <c r="H80" s="871" t="s">
        <v>1439</v>
      </c>
      <c r="I80" s="874" t="s">
        <v>844</v>
      </c>
      <c r="J80" s="875">
        <v>0.14285700000000001</v>
      </c>
      <c r="K80" s="876">
        <v>0.14285700000000001</v>
      </c>
      <c r="L80" s="873">
        <v>0.62955799999999995</v>
      </c>
      <c r="M80" s="868"/>
    </row>
    <row r="81" spans="1:13">
      <c r="A81" s="872" t="s">
        <v>735</v>
      </c>
      <c r="B81" s="867" t="s">
        <v>1400</v>
      </c>
      <c r="C81" s="871" t="s">
        <v>756</v>
      </c>
      <c r="D81" s="871" t="s">
        <v>758</v>
      </c>
      <c r="E81" s="871">
        <v>2011</v>
      </c>
      <c r="F81" s="871" t="s">
        <v>1437</v>
      </c>
      <c r="G81" s="871" t="s">
        <v>1438</v>
      </c>
      <c r="H81" s="871" t="s">
        <v>1439</v>
      </c>
      <c r="I81" s="874" t="s">
        <v>844</v>
      </c>
      <c r="J81" s="875">
        <v>0.14285700000000001</v>
      </c>
      <c r="K81" s="876">
        <v>0.14285700000000001</v>
      </c>
      <c r="L81" s="873">
        <v>0.62955799999999995</v>
      </c>
      <c r="M81" s="868"/>
    </row>
    <row r="82" spans="1:13">
      <c r="A82" s="872" t="s">
        <v>735</v>
      </c>
      <c r="B82" s="867" t="s">
        <v>1400</v>
      </c>
      <c r="C82" s="872" t="s">
        <v>1507</v>
      </c>
      <c r="D82" s="871" t="s">
        <v>761</v>
      </c>
      <c r="E82" s="871">
        <v>2011</v>
      </c>
      <c r="F82" s="871" t="s">
        <v>760</v>
      </c>
      <c r="G82" s="871" t="s">
        <v>1438</v>
      </c>
      <c r="H82" s="871" t="s">
        <v>1439</v>
      </c>
      <c r="I82" s="874" t="s">
        <v>844</v>
      </c>
      <c r="J82" s="875">
        <v>1</v>
      </c>
      <c r="K82" s="876">
        <v>1</v>
      </c>
      <c r="L82" s="873">
        <v>0</v>
      </c>
      <c r="M82" s="868"/>
    </row>
    <row r="83" spans="1:13">
      <c r="A83" s="872" t="s">
        <v>735</v>
      </c>
      <c r="B83" s="867" t="s">
        <v>1400</v>
      </c>
      <c r="C83" s="871" t="s">
        <v>751</v>
      </c>
      <c r="D83" s="871" t="s">
        <v>1066</v>
      </c>
      <c r="E83" s="871">
        <v>2011</v>
      </c>
      <c r="F83" s="871" t="s">
        <v>1437</v>
      </c>
      <c r="G83" s="871" t="s">
        <v>1438</v>
      </c>
      <c r="H83" s="871" t="s">
        <v>1439</v>
      </c>
      <c r="I83" s="874" t="s">
        <v>844</v>
      </c>
      <c r="J83" s="875">
        <v>0.14285700000000001</v>
      </c>
      <c r="K83" s="876">
        <v>0.14285700000000001</v>
      </c>
      <c r="L83" s="873">
        <v>0.73670800000000003</v>
      </c>
      <c r="M83" s="868"/>
    </row>
    <row r="84" spans="1:13">
      <c r="A84" s="872" t="s">
        <v>735</v>
      </c>
      <c r="B84" s="867" t="s">
        <v>1400</v>
      </c>
      <c r="C84" s="871" t="s">
        <v>751</v>
      </c>
      <c r="D84" s="871" t="s">
        <v>750</v>
      </c>
      <c r="E84" s="871">
        <v>2011</v>
      </c>
      <c r="F84" s="871" t="s">
        <v>1437</v>
      </c>
      <c r="G84" s="871" t="s">
        <v>1438</v>
      </c>
      <c r="H84" s="871" t="s">
        <v>1439</v>
      </c>
      <c r="I84" s="874" t="s">
        <v>844</v>
      </c>
      <c r="J84" s="875">
        <v>0.14285700000000001</v>
      </c>
      <c r="K84" s="876">
        <v>0.14285700000000001</v>
      </c>
      <c r="L84" s="873">
        <v>0</v>
      </c>
      <c r="M84" s="868"/>
    </row>
    <row r="85" spans="1:13">
      <c r="A85" s="872" t="s">
        <v>735</v>
      </c>
      <c r="B85" s="867" t="s">
        <v>1400</v>
      </c>
      <c r="C85" s="871" t="s">
        <v>751</v>
      </c>
      <c r="D85" s="871" t="s">
        <v>755</v>
      </c>
      <c r="E85" s="871">
        <v>2011</v>
      </c>
      <c r="F85" s="871" t="s">
        <v>1437</v>
      </c>
      <c r="G85" s="871" t="s">
        <v>1438</v>
      </c>
      <c r="H85" s="871" t="s">
        <v>1439</v>
      </c>
      <c r="I85" s="874" t="s">
        <v>844</v>
      </c>
      <c r="J85" s="875">
        <v>0.14285700000000001</v>
      </c>
      <c r="K85" s="876">
        <v>0.14285700000000001</v>
      </c>
      <c r="L85" s="873">
        <v>0</v>
      </c>
      <c r="M85" s="868"/>
    </row>
    <row r="86" spans="1:13">
      <c r="A86" s="872" t="s">
        <v>735</v>
      </c>
      <c r="B86" s="867" t="s">
        <v>1400</v>
      </c>
      <c r="C86" s="871" t="s">
        <v>751</v>
      </c>
      <c r="D86" s="871" t="s">
        <v>754</v>
      </c>
      <c r="E86" s="871">
        <v>2011</v>
      </c>
      <c r="F86" s="871" t="s">
        <v>1437</v>
      </c>
      <c r="G86" s="871" t="s">
        <v>1438</v>
      </c>
      <c r="H86" s="871" t="s">
        <v>1439</v>
      </c>
      <c r="I86" s="874" t="s">
        <v>844</v>
      </c>
      <c r="J86" s="875">
        <v>0.14285700000000001</v>
      </c>
      <c r="K86" s="876">
        <v>0.14285700000000001</v>
      </c>
      <c r="L86" s="873">
        <v>0.92581999999999998</v>
      </c>
      <c r="M86" s="868"/>
    </row>
    <row r="87" spans="1:13">
      <c r="A87" s="872" t="s">
        <v>735</v>
      </c>
      <c r="B87" s="867" t="s">
        <v>1400</v>
      </c>
      <c r="C87" s="871" t="s">
        <v>751</v>
      </c>
      <c r="D87" s="871" t="s">
        <v>752</v>
      </c>
      <c r="E87" s="871">
        <v>2011</v>
      </c>
      <c r="F87" s="871" t="s">
        <v>1437</v>
      </c>
      <c r="G87" s="871" t="s">
        <v>1438</v>
      </c>
      <c r="H87" s="871" t="s">
        <v>1439</v>
      </c>
      <c r="I87" s="874" t="s">
        <v>844</v>
      </c>
      <c r="J87" s="875">
        <v>0.14285700000000001</v>
      </c>
      <c r="K87" s="876">
        <v>0.14285700000000001</v>
      </c>
      <c r="L87" s="873">
        <v>0.92581999999999998</v>
      </c>
      <c r="M87" s="868"/>
    </row>
    <row r="88" spans="1:13">
      <c r="A88" s="872" t="s">
        <v>735</v>
      </c>
      <c r="B88" s="867" t="s">
        <v>1400</v>
      </c>
      <c r="C88" s="871" t="s">
        <v>751</v>
      </c>
      <c r="D88" s="871" t="s">
        <v>753</v>
      </c>
      <c r="E88" s="871">
        <v>2011</v>
      </c>
      <c r="F88" s="871" t="s">
        <v>1437</v>
      </c>
      <c r="G88" s="871" t="s">
        <v>1438</v>
      </c>
      <c r="H88" s="871" t="s">
        <v>1439</v>
      </c>
      <c r="I88" s="874" t="s">
        <v>844</v>
      </c>
      <c r="J88" s="875">
        <v>0.14285700000000001</v>
      </c>
      <c r="K88" s="876">
        <v>0.14285700000000001</v>
      </c>
      <c r="L88" s="873">
        <v>0.92581999999999998</v>
      </c>
      <c r="M88" s="868"/>
    </row>
    <row r="89" spans="1:13">
      <c r="A89" s="872" t="s">
        <v>735</v>
      </c>
      <c r="B89" s="867" t="s">
        <v>1400</v>
      </c>
      <c r="C89" s="871" t="s">
        <v>751</v>
      </c>
      <c r="D89" s="871" t="s">
        <v>749</v>
      </c>
      <c r="E89" s="871">
        <v>2011</v>
      </c>
      <c r="F89" s="871" t="s">
        <v>1437</v>
      </c>
      <c r="G89" s="871" t="s">
        <v>1438</v>
      </c>
      <c r="H89" s="871" t="s">
        <v>1439</v>
      </c>
      <c r="I89" s="874" t="s">
        <v>844</v>
      </c>
      <c r="J89" s="875">
        <v>0.14285700000000001</v>
      </c>
      <c r="K89" s="876">
        <v>0.14285700000000001</v>
      </c>
      <c r="L89" s="873">
        <v>0.88050899999999999</v>
      </c>
      <c r="M89" s="868"/>
    </row>
    <row r="90" spans="1:13">
      <c r="A90" s="872" t="s">
        <v>735</v>
      </c>
      <c r="B90" s="867" t="s">
        <v>1400</v>
      </c>
      <c r="C90" s="871" t="s">
        <v>866</v>
      </c>
      <c r="D90" s="871" t="s">
        <v>748</v>
      </c>
      <c r="E90" s="871">
        <v>2011</v>
      </c>
      <c r="F90" s="871" t="s">
        <v>1437</v>
      </c>
      <c r="G90" s="871" t="s">
        <v>1438</v>
      </c>
      <c r="H90" s="871" t="s">
        <v>1439</v>
      </c>
      <c r="I90" s="874" t="s">
        <v>844</v>
      </c>
      <c r="J90" s="875">
        <v>0.14285700000000001</v>
      </c>
      <c r="K90" s="876">
        <v>0.14285700000000001</v>
      </c>
      <c r="L90" s="873">
        <v>0</v>
      </c>
      <c r="M90" s="868"/>
    </row>
    <row r="91" spans="1:13">
      <c r="A91" s="872" t="s">
        <v>735</v>
      </c>
      <c r="B91" s="867" t="s">
        <v>1400</v>
      </c>
      <c r="C91" s="871" t="s">
        <v>866</v>
      </c>
      <c r="D91" s="871" t="s">
        <v>1433</v>
      </c>
      <c r="E91" s="871">
        <v>2011</v>
      </c>
      <c r="F91" s="871" t="s">
        <v>867</v>
      </c>
      <c r="G91" s="871" t="s">
        <v>1438</v>
      </c>
      <c r="H91" s="871" t="s">
        <v>1439</v>
      </c>
      <c r="I91" s="874" t="s">
        <v>844</v>
      </c>
      <c r="J91" s="875">
        <v>1</v>
      </c>
      <c r="K91" s="876">
        <v>1</v>
      </c>
      <c r="L91" s="873">
        <v>0</v>
      </c>
      <c r="M91" s="868"/>
    </row>
    <row r="92" spans="1:13">
      <c r="A92" s="872" t="s">
        <v>735</v>
      </c>
      <c r="B92" s="867" t="s">
        <v>1400</v>
      </c>
      <c r="C92" s="871" t="s">
        <v>866</v>
      </c>
      <c r="D92" s="871" t="s">
        <v>747</v>
      </c>
      <c r="E92" s="871">
        <v>2011</v>
      </c>
      <c r="F92" s="871" t="s">
        <v>1437</v>
      </c>
      <c r="G92" s="871" t="s">
        <v>1438</v>
      </c>
      <c r="H92" s="871" t="s">
        <v>1439</v>
      </c>
      <c r="I92" s="874" t="s">
        <v>844</v>
      </c>
      <c r="J92" s="875">
        <v>0.14285700000000001</v>
      </c>
      <c r="K92" s="876">
        <v>0.14285700000000001</v>
      </c>
      <c r="L92" s="873">
        <v>0</v>
      </c>
      <c r="M92" s="868"/>
    </row>
    <row r="93" spans="1:13">
      <c r="A93" s="872" t="s">
        <v>735</v>
      </c>
      <c r="B93" s="867" t="s">
        <v>1400</v>
      </c>
      <c r="C93" s="871" t="s">
        <v>866</v>
      </c>
      <c r="D93" s="871" t="s">
        <v>869</v>
      </c>
      <c r="E93" s="871">
        <v>2011</v>
      </c>
      <c r="F93" s="871" t="s">
        <v>1437</v>
      </c>
      <c r="G93" s="871" t="s">
        <v>1438</v>
      </c>
      <c r="H93" s="871" t="s">
        <v>1439</v>
      </c>
      <c r="I93" s="874" t="s">
        <v>844</v>
      </c>
      <c r="J93" s="875">
        <v>0.14285700000000001</v>
      </c>
      <c r="K93" s="876">
        <v>0.14285700000000001</v>
      </c>
      <c r="L93" s="873">
        <v>0</v>
      </c>
      <c r="M93" s="868"/>
    </row>
    <row r="94" spans="1:13">
      <c r="A94" s="872" t="s">
        <v>735</v>
      </c>
      <c r="B94" s="867" t="s">
        <v>1400</v>
      </c>
      <c r="C94" s="871" t="s">
        <v>756</v>
      </c>
      <c r="D94" s="871" t="s">
        <v>757</v>
      </c>
      <c r="E94" s="871">
        <v>2011</v>
      </c>
      <c r="F94" s="871" t="s">
        <v>1437</v>
      </c>
      <c r="G94" s="871" t="s">
        <v>1438</v>
      </c>
      <c r="H94" s="871" t="s">
        <v>1508</v>
      </c>
      <c r="I94" s="874" t="s">
        <v>844</v>
      </c>
      <c r="J94" s="875">
        <v>0</v>
      </c>
      <c r="K94" s="876">
        <v>0</v>
      </c>
      <c r="L94" s="873" t="s">
        <v>1086</v>
      </c>
      <c r="M94" s="868"/>
    </row>
    <row r="95" spans="1:13">
      <c r="A95" s="872" t="s">
        <v>735</v>
      </c>
      <c r="B95" s="867" t="s">
        <v>1400</v>
      </c>
      <c r="C95" s="871" t="s">
        <v>756</v>
      </c>
      <c r="D95" s="871" t="s">
        <v>759</v>
      </c>
      <c r="E95" s="871">
        <v>2011</v>
      </c>
      <c r="F95" s="871" t="s">
        <v>1437</v>
      </c>
      <c r="G95" s="871" t="s">
        <v>1438</v>
      </c>
      <c r="H95" s="871" t="s">
        <v>1508</v>
      </c>
      <c r="I95" s="874" t="s">
        <v>844</v>
      </c>
      <c r="J95" s="875">
        <v>0</v>
      </c>
      <c r="K95" s="876">
        <v>0</v>
      </c>
      <c r="L95" s="873" t="s">
        <v>1086</v>
      </c>
      <c r="M95" s="868"/>
    </row>
    <row r="96" spans="1:13">
      <c r="A96" s="872" t="s">
        <v>735</v>
      </c>
      <c r="B96" s="867" t="s">
        <v>1400</v>
      </c>
      <c r="C96" s="871" t="s">
        <v>756</v>
      </c>
      <c r="D96" s="871" t="s">
        <v>758</v>
      </c>
      <c r="E96" s="871">
        <v>2011</v>
      </c>
      <c r="F96" s="871" t="s">
        <v>1437</v>
      </c>
      <c r="G96" s="871" t="s">
        <v>1438</v>
      </c>
      <c r="H96" s="871" t="s">
        <v>1508</v>
      </c>
      <c r="I96" s="874" t="s">
        <v>844</v>
      </c>
      <c r="J96" s="875">
        <v>0</v>
      </c>
      <c r="K96" s="876">
        <v>0</v>
      </c>
      <c r="L96" s="873" t="s">
        <v>1086</v>
      </c>
      <c r="M96" s="868"/>
    </row>
    <row r="97" spans="1:13">
      <c r="A97" s="872" t="s">
        <v>735</v>
      </c>
      <c r="B97" s="867" t="s">
        <v>1400</v>
      </c>
      <c r="C97" s="872" t="s">
        <v>1507</v>
      </c>
      <c r="D97" s="871" t="s">
        <v>761</v>
      </c>
      <c r="E97" s="871">
        <v>2011</v>
      </c>
      <c r="F97" s="871" t="s">
        <v>760</v>
      </c>
      <c r="G97" s="871" t="s">
        <v>1438</v>
      </c>
      <c r="H97" s="871" t="s">
        <v>1508</v>
      </c>
      <c r="I97" s="874" t="s">
        <v>844</v>
      </c>
      <c r="J97" s="875">
        <v>1</v>
      </c>
      <c r="K97" s="876">
        <v>1</v>
      </c>
      <c r="L97" s="873">
        <v>0</v>
      </c>
      <c r="M97" s="868"/>
    </row>
    <row r="98" spans="1:13">
      <c r="A98" s="872" t="s">
        <v>735</v>
      </c>
      <c r="B98" s="867" t="s">
        <v>1400</v>
      </c>
      <c r="C98" s="871" t="s">
        <v>751</v>
      </c>
      <c r="D98" s="871" t="s">
        <v>1066</v>
      </c>
      <c r="E98" s="871">
        <v>2011</v>
      </c>
      <c r="F98" s="871" t="s">
        <v>1437</v>
      </c>
      <c r="G98" s="871" t="s">
        <v>1438</v>
      </c>
      <c r="H98" s="871" t="s">
        <v>1508</v>
      </c>
      <c r="I98" s="874" t="s">
        <v>844</v>
      </c>
      <c r="J98" s="875">
        <v>0</v>
      </c>
      <c r="K98" s="876">
        <v>0</v>
      </c>
      <c r="L98" s="873" t="s">
        <v>1086</v>
      </c>
      <c r="M98" s="868"/>
    </row>
    <row r="99" spans="1:13">
      <c r="A99" s="872" t="s">
        <v>735</v>
      </c>
      <c r="B99" s="867" t="s">
        <v>1400</v>
      </c>
      <c r="C99" s="871" t="s">
        <v>751</v>
      </c>
      <c r="D99" s="871" t="s">
        <v>750</v>
      </c>
      <c r="E99" s="871">
        <v>2011</v>
      </c>
      <c r="F99" s="871" t="s">
        <v>1437</v>
      </c>
      <c r="G99" s="871" t="s">
        <v>1438</v>
      </c>
      <c r="H99" s="871" t="s">
        <v>1508</v>
      </c>
      <c r="I99" s="874" t="s">
        <v>844</v>
      </c>
      <c r="J99" s="875">
        <v>0</v>
      </c>
      <c r="K99" s="876">
        <v>0</v>
      </c>
      <c r="L99" s="873" t="s">
        <v>1086</v>
      </c>
      <c r="M99" s="868"/>
    </row>
    <row r="100" spans="1:13">
      <c r="A100" s="872" t="s">
        <v>735</v>
      </c>
      <c r="B100" s="867" t="s">
        <v>1400</v>
      </c>
      <c r="C100" s="871" t="s">
        <v>751</v>
      </c>
      <c r="D100" s="871" t="s">
        <v>755</v>
      </c>
      <c r="E100" s="871">
        <v>2011</v>
      </c>
      <c r="F100" s="871" t="s">
        <v>1437</v>
      </c>
      <c r="G100" s="871" t="s">
        <v>1438</v>
      </c>
      <c r="H100" s="871" t="s">
        <v>1508</v>
      </c>
      <c r="I100" s="874" t="s">
        <v>844</v>
      </c>
      <c r="J100" s="875">
        <v>0</v>
      </c>
      <c r="K100" s="876">
        <v>0</v>
      </c>
      <c r="L100" s="873" t="s">
        <v>1086</v>
      </c>
      <c r="M100" s="868"/>
    </row>
    <row r="101" spans="1:13">
      <c r="A101" s="872" t="s">
        <v>735</v>
      </c>
      <c r="B101" s="867" t="s">
        <v>1400</v>
      </c>
      <c r="C101" s="871" t="s">
        <v>751</v>
      </c>
      <c r="D101" s="871" t="s">
        <v>754</v>
      </c>
      <c r="E101" s="871">
        <v>2011</v>
      </c>
      <c r="F101" s="871" t="s">
        <v>1437</v>
      </c>
      <c r="G101" s="871" t="s">
        <v>1438</v>
      </c>
      <c r="H101" s="871" t="s">
        <v>1508</v>
      </c>
      <c r="I101" s="874" t="s">
        <v>844</v>
      </c>
      <c r="J101" s="875">
        <v>0</v>
      </c>
      <c r="K101" s="876">
        <v>0</v>
      </c>
      <c r="L101" s="873" t="s">
        <v>1086</v>
      </c>
      <c r="M101" s="868"/>
    </row>
    <row r="102" spans="1:13">
      <c r="A102" s="872" t="s">
        <v>735</v>
      </c>
      <c r="B102" s="867" t="s">
        <v>1400</v>
      </c>
      <c r="C102" s="871" t="s">
        <v>751</v>
      </c>
      <c r="D102" s="871" t="s">
        <v>752</v>
      </c>
      <c r="E102" s="871">
        <v>2011</v>
      </c>
      <c r="F102" s="871" t="s">
        <v>1437</v>
      </c>
      <c r="G102" s="871" t="s">
        <v>1438</v>
      </c>
      <c r="H102" s="871" t="s">
        <v>1508</v>
      </c>
      <c r="I102" s="874" t="s">
        <v>844</v>
      </c>
      <c r="J102" s="875">
        <v>0</v>
      </c>
      <c r="K102" s="876">
        <v>0</v>
      </c>
      <c r="L102" s="873" t="s">
        <v>1086</v>
      </c>
      <c r="M102" s="868"/>
    </row>
    <row r="103" spans="1:13">
      <c r="A103" s="872" t="s">
        <v>735</v>
      </c>
      <c r="B103" s="867" t="s">
        <v>1400</v>
      </c>
      <c r="C103" s="871" t="s">
        <v>751</v>
      </c>
      <c r="D103" s="871" t="s">
        <v>753</v>
      </c>
      <c r="E103" s="871">
        <v>2011</v>
      </c>
      <c r="F103" s="871" t="s">
        <v>1437</v>
      </c>
      <c r="G103" s="871" t="s">
        <v>1438</v>
      </c>
      <c r="H103" s="871" t="s">
        <v>1508</v>
      </c>
      <c r="I103" s="874" t="s">
        <v>844</v>
      </c>
      <c r="J103" s="875">
        <v>0</v>
      </c>
      <c r="K103" s="876">
        <v>0</v>
      </c>
      <c r="L103" s="873" t="s">
        <v>1086</v>
      </c>
      <c r="M103" s="868"/>
    </row>
    <row r="104" spans="1:13">
      <c r="A104" s="872" t="s">
        <v>735</v>
      </c>
      <c r="B104" s="867" t="s">
        <v>1400</v>
      </c>
      <c r="C104" s="871" t="s">
        <v>751</v>
      </c>
      <c r="D104" s="871" t="s">
        <v>749</v>
      </c>
      <c r="E104" s="871">
        <v>2011</v>
      </c>
      <c r="F104" s="871" t="s">
        <v>1437</v>
      </c>
      <c r="G104" s="871" t="s">
        <v>1438</v>
      </c>
      <c r="H104" s="871" t="s">
        <v>1508</v>
      </c>
      <c r="I104" s="874" t="s">
        <v>844</v>
      </c>
      <c r="J104" s="875">
        <v>0</v>
      </c>
      <c r="K104" s="876">
        <v>0</v>
      </c>
      <c r="L104" s="873" t="s">
        <v>1086</v>
      </c>
      <c r="M104" s="868"/>
    </row>
    <row r="105" spans="1:13">
      <c r="A105" s="872" t="s">
        <v>735</v>
      </c>
      <c r="B105" s="867" t="s">
        <v>1400</v>
      </c>
      <c r="C105" s="871" t="s">
        <v>866</v>
      </c>
      <c r="D105" s="871" t="s">
        <v>748</v>
      </c>
      <c r="E105" s="871">
        <v>2011</v>
      </c>
      <c r="F105" s="871" t="s">
        <v>1437</v>
      </c>
      <c r="G105" s="871" t="s">
        <v>1438</v>
      </c>
      <c r="H105" s="871" t="s">
        <v>1508</v>
      </c>
      <c r="I105" s="874" t="s">
        <v>844</v>
      </c>
      <c r="J105" s="875">
        <v>0</v>
      </c>
      <c r="K105" s="876">
        <v>0</v>
      </c>
      <c r="L105" s="873" t="s">
        <v>1086</v>
      </c>
      <c r="M105" s="868"/>
    </row>
    <row r="106" spans="1:13">
      <c r="A106" s="872" t="s">
        <v>735</v>
      </c>
      <c r="B106" s="867" t="s">
        <v>1400</v>
      </c>
      <c r="C106" s="871" t="s">
        <v>866</v>
      </c>
      <c r="D106" s="871" t="s">
        <v>1433</v>
      </c>
      <c r="E106" s="871">
        <v>2011</v>
      </c>
      <c r="F106" s="871" t="s">
        <v>867</v>
      </c>
      <c r="G106" s="871" t="s">
        <v>1438</v>
      </c>
      <c r="H106" s="871" t="s">
        <v>1508</v>
      </c>
      <c r="I106" s="874" t="s">
        <v>844</v>
      </c>
      <c r="J106" s="875">
        <v>0</v>
      </c>
      <c r="K106" s="876">
        <v>0</v>
      </c>
      <c r="L106" s="873" t="s">
        <v>1086</v>
      </c>
      <c r="M106" s="868"/>
    </row>
    <row r="107" spans="1:13">
      <c r="A107" s="872" t="s">
        <v>735</v>
      </c>
      <c r="B107" s="867" t="s">
        <v>1400</v>
      </c>
      <c r="C107" s="871" t="s">
        <v>866</v>
      </c>
      <c r="D107" s="871" t="s">
        <v>747</v>
      </c>
      <c r="E107" s="871">
        <v>2011</v>
      </c>
      <c r="F107" s="871" t="s">
        <v>1437</v>
      </c>
      <c r="G107" s="871" t="s">
        <v>1438</v>
      </c>
      <c r="H107" s="871" t="s">
        <v>1508</v>
      </c>
      <c r="I107" s="874" t="s">
        <v>844</v>
      </c>
      <c r="J107" s="875">
        <v>0</v>
      </c>
      <c r="K107" s="876">
        <v>0</v>
      </c>
      <c r="L107" s="873" t="s">
        <v>1086</v>
      </c>
      <c r="M107" s="868"/>
    </row>
    <row r="108" spans="1:13">
      <c r="A108" s="872" t="s">
        <v>735</v>
      </c>
      <c r="B108" s="867" t="s">
        <v>1400</v>
      </c>
      <c r="C108" s="871" t="s">
        <v>866</v>
      </c>
      <c r="D108" s="871" t="s">
        <v>869</v>
      </c>
      <c r="E108" s="871">
        <v>2011</v>
      </c>
      <c r="F108" s="871" t="s">
        <v>1437</v>
      </c>
      <c r="G108" s="871" t="s">
        <v>1438</v>
      </c>
      <c r="H108" s="871" t="s">
        <v>1508</v>
      </c>
      <c r="I108" s="874" t="s">
        <v>844</v>
      </c>
      <c r="J108" s="875">
        <v>0</v>
      </c>
      <c r="K108" s="876">
        <v>0</v>
      </c>
      <c r="L108" s="873" t="s">
        <v>1086</v>
      </c>
      <c r="M108" s="868"/>
    </row>
    <row r="109" spans="1:13">
      <c r="A109" s="872" t="s">
        <v>735</v>
      </c>
      <c r="B109" s="867" t="s">
        <v>1400</v>
      </c>
      <c r="C109" s="871" t="s">
        <v>756</v>
      </c>
      <c r="D109" s="871" t="s">
        <v>757</v>
      </c>
      <c r="E109" s="871">
        <v>2011</v>
      </c>
      <c r="F109" s="871" t="s">
        <v>1437</v>
      </c>
      <c r="G109" s="871" t="s">
        <v>1438</v>
      </c>
      <c r="H109" s="871" t="s">
        <v>1432</v>
      </c>
      <c r="I109" s="874" t="s">
        <v>844</v>
      </c>
      <c r="J109" s="875">
        <v>0</v>
      </c>
      <c r="K109" s="876">
        <v>0</v>
      </c>
      <c r="L109" s="873" t="s">
        <v>1086</v>
      </c>
      <c r="M109" s="868"/>
    </row>
    <row r="110" spans="1:13">
      <c r="A110" s="872" t="s">
        <v>735</v>
      </c>
      <c r="B110" s="867" t="s">
        <v>1400</v>
      </c>
      <c r="C110" s="871" t="s">
        <v>756</v>
      </c>
      <c r="D110" s="871" t="s">
        <v>759</v>
      </c>
      <c r="E110" s="871">
        <v>2011</v>
      </c>
      <c r="F110" s="871" t="s">
        <v>1437</v>
      </c>
      <c r="G110" s="871" t="s">
        <v>1438</v>
      </c>
      <c r="H110" s="871" t="s">
        <v>1432</v>
      </c>
      <c r="I110" s="874" t="s">
        <v>844</v>
      </c>
      <c r="J110" s="875">
        <v>0</v>
      </c>
      <c r="K110" s="876">
        <v>0</v>
      </c>
      <c r="L110" s="873" t="s">
        <v>1086</v>
      </c>
      <c r="M110" s="868"/>
    </row>
    <row r="111" spans="1:13">
      <c r="A111" s="872" t="s">
        <v>735</v>
      </c>
      <c r="B111" s="867" t="s">
        <v>1400</v>
      </c>
      <c r="C111" s="871" t="s">
        <v>756</v>
      </c>
      <c r="D111" s="871" t="s">
        <v>758</v>
      </c>
      <c r="E111" s="871">
        <v>2011</v>
      </c>
      <c r="F111" s="871" t="s">
        <v>1437</v>
      </c>
      <c r="G111" s="871" t="s">
        <v>1438</v>
      </c>
      <c r="H111" s="871" t="s">
        <v>1432</v>
      </c>
      <c r="I111" s="874" t="s">
        <v>844</v>
      </c>
      <c r="J111" s="875">
        <v>0</v>
      </c>
      <c r="K111" s="876">
        <v>0</v>
      </c>
      <c r="L111" s="873" t="s">
        <v>1086</v>
      </c>
      <c r="M111" s="868"/>
    </row>
    <row r="112" spans="1:13">
      <c r="A112" s="872" t="s">
        <v>735</v>
      </c>
      <c r="B112" s="867" t="s">
        <v>1400</v>
      </c>
      <c r="C112" s="872" t="s">
        <v>1507</v>
      </c>
      <c r="D112" s="871" t="s">
        <v>761</v>
      </c>
      <c r="E112" s="871">
        <v>2011</v>
      </c>
      <c r="F112" s="871" t="s">
        <v>760</v>
      </c>
      <c r="G112" s="872" t="s">
        <v>1438</v>
      </c>
      <c r="H112" s="871" t="s">
        <v>1432</v>
      </c>
      <c r="I112" s="874" t="s">
        <v>844</v>
      </c>
      <c r="J112" s="875">
        <v>1</v>
      </c>
      <c r="K112" s="876">
        <v>1</v>
      </c>
      <c r="L112" s="873">
        <v>0</v>
      </c>
      <c r="M112" s="868"/>
    </row>
    <row r="113" spans="1:13">
      <c r="A113" s="872" t="s">
        <v>735</v>
      </c>
      <c r="B113" s="867" t="s">
        <v>1400</v>
      </c>
      <c r="C113" s="871" t="s">
        <v>751</v>
      </c>
      <c r="D113" s="871" t="s">
        <v>1066</v>
      </c>
      <c r="E113" s="871">
        <v>2011</v>
      </c>
      <c r="F113" s="871" t="s">
        <v>1437</v>
      </c>
      <c r="G113" s="871" t="s">
        <v>1438</v>
      </c>
      <c r="H113" s="871" t="s">
        <v>1432</v>
      </c>
      <c r="I113" s="874" t="s">
        <v>844</v>
      </c>
      <c r="J113" s="875">
        <v>0</v>
      </c>
      <c r="K113" s="876">
        <v>0</v>
      </c>
      <c r="L113" s="873" t="s">
        <v>1086</v>
      </c>
      <c r="M113" s="868"/>
    </row>
    <row r="114" spans="1:13">
      <c r="A114" s="872" t="s">
        <v>735</v>
      </c>
      <c r="B114" s="867" t="s">
        <v>1400</v>
      </c>
      <c r="C114" s="871" t="s">
        <v>751</v>
      </c>
      <c r="D114" s="871" t="s">
        <v>750</v>
      </c>
      <c r="E114" s="871">
        <v>2011</v>
      </c>
      <c r="F114" s="871" t="s">
        <v>1437</v>
      </c>
      <c r="G114" s="871" t="s">
        <v>1438</v>
      </c>
      <c r="H114" s="871" t="s">
        <v>1432</v>
      </c>
      <c r="I114" s="874" t="s">
        <v>844</v>
      </c>
      <c r="J114" s="875">
        <v>0</v>
      </c>
      <c r="K114" s="876">
        <v>0</v>
      </c>
      <c r="L114" s="873" t="s">
        <v>1086</v>
      </c>
      <c r="M114" s="868"/>
    </row>
    <row r="115" spans="1:13">
      <c r="A115" s="872" t="s">
        <v>735</v>
      </c>
      <c r="B115" s="867" t="s">
        <v>1400</v>
      </c>
      <c r="C115" s="871" t="s">
        <v>751</v>
      </c>
      <c r="D115" s="871" t="s">
        <v>755</v>
      </c>
      <c r="E115" s="871">
        <v>2011</v>
      </c>
      <c r="F115" s="871" t="s">
        <v>1437</v>
      </c>
      <c r="G115" s="871" t="s">
        <v>1438</v>
      </c>
      <c r="H115" s="871" t="s">
        <v>1432</v>
      </c>
      <c r="I115" s="874" t="s">
        <v>844</v>
      </c>
      <c r="J115" s="875">
        <v>0</v>
      </c>
      <c r="K115" s="876">
        <v>0</v>
      </c>
      <c r="L115" s="873" t="s">
        <v>1086</v>
      </c>
      <c r="M115" s="868"/>
    </row>
    <row r="116" spans="1:13">
      <c r="A116" s="872" t="s">
        <v>735</v>
      </c>
      <c r="B116" s="867" t="s">
        <v>1400</v>
      </c>
      <c r="C116" s="871" t="s">
        <v>751</v>
      </c>
      <c r="D116" s="871" t="s">
        <v>754</v>
      </c>
      <c r="E116" s="871">
        <v>2011</v>
      </c>
      <c r="F116" s="871" t="s">
        <v>1437</v>
      </c>
      <c r="G116" s="871" t="s">
        <v>1438</v>
      </c>
      <c r="H116" s="871" t="s">
        <v>1432</v>
      </c>
      <c r="I116" s="874" t="s">
        <v>844</v>
      </c>
      <c r="J116" s="875">
        <v>0</v>
      </c>
      <c r="K116" s="876">
        <v>0</v>
      </c>
      <c r="L116" s="873" t="s">
        <v>1086</v>
      </c>
      <c r="M116" s="868"/>
    </row>
    <row r="117" spans="1:13">
      <c r="A117" s="872" t="s">
        <v>735</v>
      </c>
      <c r="B117" s="867" t="s">
        <v>1400</v>
      </c>
      <c r="C117" s="871" t="s">
        <v>751</v>
      </c>
      <c r="D117" s="871" t="s">
        <v>752</v>
      </c>
      <c r="E117" s="871">
        <v>2011</v>
      </c>
      <c r="F117" s="871" t="s">
        <v>1437</v>
      </c>
      <c r="G117" s="872" t="s">
        <v>1438</v>
      </c>
      <c r="H117" s="871" t="s">
        <v>1432</v>
      </c>
      <c r="I117" s="874" t="s">
        <v>844</v>
      </c>
      <c r="J117" s="875">
        <v>0</v>
      </c>
      <c r="K117" s="876">
        <v>0</v>
      </c>
      <c r="L117" s="873" t="s">
        <v>1086</v>
      </c>
      <c r="M117" s="868"/>
    </row>
    <row r="118" spans="1:13">
      <c r="A118" s="872" t="s">
        <v>735</v>
      </c>
      <c r="B118" s="867" t="s">
        <v>1400</v>
      </c>
      <c r="C118" s="871" t="s">
        <v>751</v>
      </c>
      <c r="D118" s="871" t="s">
        <v>753</v>
      </c>
      <c r="E118" s="871">
        <v>2011</v>
      </c>
      <c r="F118" s="871" t="s">
        <v>1437</v>
      </c>
      <c r="G118" s="872" t="s">
        <v>1438</v>
      </c>
      <c r="H118" s="871" t="s">
        <v>1432</v>
      </c>
      <c r="I118" s="874" t="s">
        <v>844</v>
      </c>
      <c r="J118" s="875">
        <v>0</v>
      </c>
      <c r="K118" s="876">
        <v>0</v>
      </c>
      <c r="L118" s="873" t="s">
        <v>1086</v>
      </c>
      <c r="M118" s="868"/>
    </row>
    <row r="119" spans="1:13">
      <c r="A119" s="872" t="s">
        <v>735</v>
      </c>
      <c r="B119" s="867" t="s">
        <v>1400</v>
      </c>
      <c r="C119" s="871" t="s">
        <v>751</v>
      </c>
      <c r="D119" s="871" t="s">
        <v>749</v>
      </c>
      <c r="E119" s="871">
        <v>2011</v>
      </c>
      <c r="F119" s="871" t="s">
        <v>1437</v>
      </c>
      <c r="G119" s="872" t="s">
        <v>1438</v>
      </c>
      <c r="H119" s="871" t="s">
        <v>1432</v>
      </c>
      <c r="I119" s="874" t="s">
        <v>844</v>
      </c>
      <c r="J119" s="875">
        <v>0</v>
      </c>
      <c r="K119" s="876">
        <v>0</v>
      </c>
      <c r="L119" s="873" t="s">
        <v>1086</v>
      </c>
      <c r="M119" s="868"/>
    </row>
    <row r="120" spans="1:13">
      <c r="A120" s="872" t="s">
        <v>735</v>
      </c>
      <c r="B120" s="867" t="s">
        <v>1400</v>
      </c>
      <c r="C120" s="871" t="s">
        <v>866</v>
      </c>
      <c r="D120" s="871" t="s">
        <v>748</v>
      </c>
      <c r="E120" s="871">
        <v>2011</v>
      </c>
      <c r="F120" s="871" t="s">
        <v>1437</v>
      </c>
      <c r="G120" s="871" t="s">
        <v>1438</v>
      </c>
      <c r="H120" s="871" t="s">
        <v>1432</v>
      </c>
      <c r="I120" s="874" t="s">
        <v>844</v>
      </c>
      <c r="J120" s="875">
        <v>0</v>
      </c>
      <c r="K120" s="876">
        <v>0</v>
      </c>
      <c r="L120" s="873" t="s">
        <v>1086</v>
      </c>
      <c r="M120" s="868"/>
    </row>
    <row r="121" spans="1:13">
      <c r="A121" s="872" t="s">
        <v>735</v>
      </c>
      <c r="B121" s="867" t="s">
        <v>1400</v>
      </c>
      <c r="C121" s="871" t="s">
        <v>866</v>
      </c>
      <c r="D121" s="871" t="s">
        <v>1433</v>
      </c>
      <c r="E121" s="871">
        <v>2011</v>
      </c>
      <c r="F121" s="871" t="s">
        <v>867</v>
      </c>
      <c r="G121" s="872" t="s">
        <v>1438</v>
      </c>
      <c r="H121" s="871" t="s">
        <v>1432</v>
      </c>
      <c r="I121" s="874" t="s">
        <v>844</v>
      </c>
      <c r="J121" s="875">
        <v>0</v>
      </c>
      <c r="K121" s="876">
        <v>0</v>
      </c>
      <c r="L121" s="873" t="s">
        <v>1086</v>
      </c>
      <c r="M121" s="868"/>
    </row>
    <row r="122" spans="1:13">
      <c r="A122" s="872" t="s">
        <v>735</v>
      </c>
      <c r="B122" s="867" t="s">
        <v>1400</v>
      </c>
      <c r="C122" s="871" t="s">
        <v>866</v>
      </c>
      <c r="D122" s="871" t="s">
        <v>747</v>
      </c>
      <c r="E122" s="871">
        <v>2011</v>
      </c>
      <c r="F122" s="871" t="s">
        <v>1437</v>
      </c>
      <c r="G122" s="872" t="s">
        <v>1438</v>
      </c>
      <c r="H122" s="871" t="s">
        <v>1432</v>
      </c>
      <c r="I122" s="874" t="s">
        <v>844</v>
      </c>
      <c r="J122" s="875">
        <v>0</v>
      </c>
      <c r="K122" s="876">
        <v>0</v>
      </c>
      <c r="L122" s="873" t="s">
        <v>1086</v>
      </c>
      <c r="M122" s="868"/>
    </row>
    <row r="123" spans="1:13">
      <c r="A123" s="872" t="s">
        <v>735</v>
      </c>
      <c r="B123" s="867" t="s">
        <v>1400</v>
      </c>
      <c r="C123" s="871" t="s">
        <v>866</v>
      </c>
      <c r="D123" s="871" t="s">
        <v>869</v>
      </c>
      <c r="E123" s="871">
        <v>2011</v>
      </c>
      <c r="F123" s="871" t="s">
        <v>1437</v>
      </c>
      <c r="G123" s="872" t="s">
        <v>1438</v>
      </c>
      <c r="H123" s="871" t="s">
        <v>1432</v>
      </c>
      <c r="I123" s="874" t="s">
        <v>844</v>
      </c>
      <c r="J123" s="875">
        <v>0</v>
      </c>
      <c r="K123" s="876">
        <v>0</v>
      </c>
      <c r="L123" s="873" t="s">
        <v>1086</v>
      </c>
      <c r="M123" s="868"/>
    </row>
    <row r="124" spans="1:13">
      <c r="A124" s="872" t="s">
        <v>735</v>
      </c>
      <c r="B124" s="867" t="s">
        <v>1400</v>
      </c>
      <c r="C124" s="871" t="s">
        <v>756</v>
      </c>
      <c r="D124" s="871" t="s">
        <v>757</v>
      </c>
      <c r="E124" s="871">
        <v>2011</v>
      </c>
      <c r="F124" s="871" t="s">
        <v>745</v>
      </c>
      <c r="G124" s="872" t="s">
        <v>1438</v>
      </c>
      <c r="H124" s="871" t="s">
        <v>1434</v>
      </c>
      <c r="I124" s="874" t="s">
        <v>845</v>
      </c>
      <c r="J124" s="875">
        <v>0.29411799999999999</v>
      </c>
      <c r="K124" s="876">
        <v>1</v>
      </c>
      <c r="L124" s="873">
        <v>0.30616900000000002</v>
      </c>
      <c r="M124" s="868"/>
    </row>
    <row r="125" spans="1:13">
      <c r="A125" s="872" t="s">
        <v>735</v>
      </c>
      <c r="B125" s="867" t="s">
        <v>1400</v>
      </c>
      <c r="C125" s="871" t="s">
        <v>756</v>
      </c>
      <c r="D125" s="871" t="s">
        <v>759</v>
      </c>
      <c r="E125" s="871">
        <v>2011</v>
      </c>
      <c r="F125" s="871" t="s">
        <v>745</v>
      </c>
      <c r="G125" s="872" t="s">
        <v>1438</v>
      </c>
      <c r="H125" s="871" t="s">
        <v>1434</v>
      </c>
      <c r="I125" s="874" t="s">
        <v>845</v>
      </c>
      <c r="J125" s="875">
        <v>0.29411799999999999</v>
      </c>
      <c r="K125" s="876">
        <v>1</v>
      </c>
      <c r="L125" s="873">
        <v>0.102724</v>
      </c>
      <c r="M125" s="868"/>
    </row>
    <row r="126" spans="1:13">
      <c r="A126" s="872" t="s">
        <v>735</v>
      </c>
      <c r="B126" s="867" t="s">
        <v>1400</v>
      </c>
      <c r="C126" s="871" t="s">
        <v>756</v>
      </c>
      <c r="D126" s="871" t="s">
        <v>758</v>
      </c>
      <c r="E126" s="871">
        <v>2011</v>
      </c>
      <c r="F126" s="871" t="s">
        <v>745</v>
      </c>
      <c r="G126" s="872" t="s">
        <v>1438</v>
      </c>
      <c r="H126" s="871" t="s">
        <v>1434</v>
      </c>
      <c r="I126" s="874" t="s">
        <v>845</v>
      </c>
      <c r="J126" s="875">
        <v>0.29411799999999999</v>
      </c>
      <c r="K126" s="876">
        <v>1</v>
      </c>
      <c r="L126" s="873">
        <v>0.102724</v>
      </c>
      <c r="M126" s="868"/>
    </row>
    <row r="127" spans="1:13">
      <c r="A127" s="872" t="s">
        <v>735</v>
      </c>
      <c r="B127" s="867" t="s">
        <v>1400</v>
      </c>
      <c r="C127" s="872" t="s">
        <v>1507</v>
      </c>
      <c r="D127" s="871" t="s">
        <v>761</v>
      </c>
      <c r="E127" s="871">
        <v>2011</v>
      </c>
      <c r="F127" s="871" t="s">
        <v>760</v>
      </c>
      <c r="G127" s="872" t="s">
        <v>1438</v>
      </c>
      <c r="H127" s="871" t="s">
        <v>1434</v>
      </c>
      <c r="I127" s="874" t="s">
        <v>844</v>
      </c>
      <c r="J127" s="875">
        <v>1</v>
      </c>
      <c r="K127" s="876">
        <v>1</v>
      </c>
      <c r="L127" s="873">
        <v>0</v>
      </c>
      <c r="M127" s="868"/>
    </row>
    <row r="128" spans="1:13">
      <c r="A128" s="872" t="s">
        <v>735</v>
      </c>
      <c r="B128" s="867" t="s">
        <v>1400</v>
      </c>
      <c r="C128" s="871" t="s">
        <v>751</v>
      </c>
      <c r="D128" s="871" t="s">
        <v>1066</v>
      </c>
      <c r="E128" s="871">
        <v>2011</v>
      </c>
      <c r="F128" s="871" t="s">
        <v>745</v>
      </c>
      <c r="G128" s="872" t="s">
        <v>1438</v>
      </c>
      <c r="H128" s="871" t="s">
        <v>1434</v>
      </c>
      <c r="I128" s="874" t="s">
        <v>845</v>
      </c>
      <c r="J128" s="875">
        <v>0.29411799999999999</v>
      </c>
      <c r="K128" s="876">
        <v>1</v>
      </c>
      <c r="L128" s="873">
        <v>0.23205400000000001</v>
      </c>
      <c r="M128" s="868"/>
    </row>
    <row r="129" spans="1:13">
      <c r="A129" s="872" t="s">
        <v>735</v>
      </c>
      <c r="B129" s="867" t="s">
        <v>1400</v>
      </c>
      <c r="C129" s="871" t="s">
        <v>751</v>
      </c>
      <c r="D129" s="871" t="s">
        <v>750</v>
      </c>
      <c r="E129" s="871">
        <v>2011</v>
      </c>
      <c r="F129" s="871" t="s">
        <v>745</v>
      </c>
      <c r="G129" s="872" t="s">
        <v>1438</v>
      </c>
      <c r="H129" s="871" t="s">
        <v>1434</v>
      </c>
      <c r="I129" s="874" t="s">
        <v>845</v>
      </c>
      <c r="J129" s="875">
        <v>0.29411799999999999</v>
      </c>
      <c r="K129" s="876">
        <v>1</v>
      </c>
      <c r="L129" s="873">
        <v>0.532891</v>
      </c>
      <c r="M129" s="868"/>
    </row>
    <row r="130" spans="1:13">
      <c r="A130" s="872" t="s">
        <v>735</v>
      </c>
      <c r="B130" s="867" t="s">
        <v>1400</v>
      </c>
      <c r="C130" s="871" t="s">
        <v>751</v>
      </c>
      <c r="D130" s="871" t="s">
        <v>755</v>
      </c>
      <c r="E130" s="871">
        <v>2011</v>
      </c>
      <c r="F130" s="871" t="s">
        <v>745</v>
      </c>
      <c r="G130" s="872" t="s">
        <v>1438</v>
      </c>
      <c r="H130" s="871" t="s">
        <v>1434</v>
      </c>
      <c r="I130" s="874" t="s">
        <v>845</v>
      </c>
      <c r="J130" s="875">
        <v>0.29411799999999999</v>
      </c>
      <c r="K130" s="876">
        <v>1</v>
      </c>
      <c r="L130" s="873">
        <v>0.546543</v>
      </c>
      <c r="M130" s="868"/>
    </row>
    <row r="131" spans="1:13">
      <c r="A131" s="872" t="s">
        <v>735</v>
      </c>
      <c r="B131" s="867" t="s">
        <v>1400</v>
      </c>
      <c r="C131" s="871" t="s">
        <v>751</v>
      </c>
      <c r="D131" s="871" t="s">
        <v>754</v>
      </c>
      <c r="E131" s="871">
        <v>2011</v>
      </c>
      <c r="F131" s="871" t="s">
        <v>745</v>
      </c>
      <c r="G131" s="872" t="s">
        <v>1438</v>
      </c>
      <c r="H131" s="871" t="s">
        <v>1434</v>
      </c>
      <c r="I131" s="874" t="s">
        <v>845</v>
      </c>
      <c r="J131" s="875">
        <v>0.29411799999999999</v>
      </c>
      <c r="K131" s="876">
        <v>1</v>
      </c>
      <c r="L131" s="873">
        <v>0.18779100000000001</v>
      </c>
      <c r="M131" s="868"/>
    </row>
    <row r="132" spans="1:13">
      <c r="A132" s="872" t="s">
        <v>735</v>
      </c>
      <c r="B132" s="867" t="s">
        <v>1400</v>
      </c>
      <c r="C132" s="871" t="s">
        <v>751</v>
      </c>
      <c r="D132" s="871" t="s">
        <v>752</v>
      </c>
      <c r="E132" s="871">
        <v>2011</v>
      </c>
      <c r="F132" s="871" t="s">
        <v>745</v>
      </c>
      <c r="G132" s="872" t="s">
        <v>1438</v>
      </c>
      <c r="H132" s="871" t="s">
        <v>1434</v>
      </c>
      <c r="I132" s="874" t="s">
        <v>845</v>
      </c>
      <c r="J132" s="875">
        <v>0.29411799999999999</v>
      </c>
      <c r="K132" s="876">
        <v>1</v>
      </c>
      <c r="L132" s="873">
        <v>0.186524</v>
      </c>
      <c r="M132" s="868"/>
    </row>
    <row r="133" spans="1:13">
      <c r="A133" s="872" t="s">
        <v>735</v>
      </c>
      <c r="B133" s="867" t="s">
        <v>1400</v>
      </c>
      <c r="C133" s="871" t="s">
        <v>751</v>
      </c>
      <c r="D133" s="871" t="s">
        <v>753</v>
      </c>
      <c r="E133" s="871">
        <v>2011</v>
      </c>
      <c r="F133" s="871" t="s">
        <v>745</v>
      </c>
      <c r="G133" s="872" t="s">
        <v>1438</v>
      </c>
      <c r="H133" s="871" t="s">
        <v>1434</v>
      </c>
      <c r="I133" s="874" t="s">
        <v>845</v>
      </c>
      <c r="J133" s="875">
        <v>0.29411799999999999</v>
      </c>
      <c r="K133" s="876">
        <v>1</v>
      </c>
      <c r="L133" s="873">
        <v>0.29608699999999999</v>
      </c>
      <c r="M133" s="868"/>
    </row>
    <row r="134" spans="1:13">
      <c r="A134" s="872" t="s">
        <v>735</v>
      </c>
      <c r="B134" s="867" t="s">
        <v>1400</v>
      </c>
      <c r="C134" s="871" t="s">
        <v>751</v>
      </c>
      <c r="D134" s="871" t="s">
        <v>749</v>
      </c>
      <c r="E134" s="871">
        <v>2011</v>
      </c>
      <c r="F134" s="871" t="s">
        <v>745</v>
      </c>
      <c r="G134" s="872" t="s">
        <v>1438</v>
      </c>
      <c r="H134" s="871" t="s">
        <v>1434</v>
      </c>
      <c r="I134" s="874" t="s">
        <v>845</v>
      </c>
      <c r="J134" s="875">
        <v>0.29411799999999999</v>
      </c>
      <c r="K134" s="876">
        <v>1</v>
      </c>
      <c r="L134" s="873">
        <v>0.23064499999999999</v>
      </c>
      <c r="M134" s="868"/>
    </row>
    <row r="135" spans="1:13">
      <c r="A135" s="872" t="s">
        <v>735</v>
      </c>
      <c r="B135" s="867" t="s">
        <v>1400</v>
      </c>
      <c r="C135" s="871" t="s">
        <v>866</v>
      </c>
      <c r="D135" s="871" t="s">
        <v>748</v>
      </c>
      <c r="E135" s="871">
        <v>2011</v>
      </c>
      <c r="F135" s="871" t="s">
        <v>745</v>
      </c>
      <c r="G135" s="872" t="s">
        <v>1438</v>
      </c>
      <c r="H135" s="871" t="s">
        <v>1434</v>
      </c>
      <c r="I135" s="874" t="s">
        <v>845</v>
      </c>
      <c r="J135" s="875">
        <v>0.29411799999999999</v>
      </c>
      <c r="K135" s="876">
        <v>1</v>
      </c>
      <c r="L135" s="873">
        <v>0</v>
      </c>
      <c r="M135" s="868"/>
    </row>
    <row r="136" spans="1:13">
      <c r="A136" s="872" t="s">
        <v>735</v>
      </c>
      <c r="B136" s="867" t="s">
        <v>1400</v>
      </c>
      <c r="C136" s="871" t="s">
        <v>866</v>
      </c>
      <c r="D136" s="871" t="s">
        <v>1433</v>
      </c>
      <c r="E136" s="871">
        <v>2011</v>
      </c>
      <c r="F136" s="871" t="s">
        <v>867</v>
      </c>
      <c r="G136" s="872" t="s">
        <v>1438</v>
      </c>
      <c r="H136" s="871" t="s">
        <v>1434</v>
      </c>
      <c r="I136" s="874" t="s">
        <v>844</v>
      </c>
      <c r="J136" s="875">
        <v>1</v>
      </c>
      <c r="K136" s="876">
        <v>1</v>
      </c>
      <c r="L136" s="873">
        <v>0</v>
      </c>
      <c r="M136" s="868"/>
    </row>
    <row r="137" spans="1:13">
      <c r="A137" s="872" t="s">
        <v>735</v>
      </c>
      <c r="B137" s="867" t="s">
        <v>1400</v>
      </c>
      <c r="C137" s="871" t="s">
        <v>866</v>
      </c>
      <c r="D137" s="871" t="s">
        <v>747</v>
      </c>
      <c r="E137" s="871">
        <v>2011</v>
      </c>
      <c r="F137" s="871" t="s">
        <v>745</v>
      </c>
      <c r="G137" s="872" t="s">
        <v>1438</v>
      </c>
      <c r="H137" s="871" t="s">
        <v>1434</v>
      </c>
      <c r="I137" s="874" t="s">
        <v>845</v>
      </c>
      <c r="J137" s="875">
        <v>0.29411799999999999</v>
      </c>
      <c r="K137" s="876">
        <v>1</v>
      </c>
      <c r="L137" s="873">
        <v>0.49539699999999998</v>
      </c>
      <c r="M137" s="868"/>
    </row>
    <row r="138" spans="1:13">
      <c r="A138" s="872" t="s">
        <v>735</v>
      </c>
      <c r="B138" s="867" t="s">
        <v>1400</v>
      </c>
      <c r="C138" s="871" t="s">
        <v>866</v>
      </c>
      <c r="D138" s="871" t="s">
        <v>869</v>
      </c>
      <c r="E138" s="871">
        <v>2011</v>
      </c>
      <c r="F138" s="871" t="s">
        <v>745</v>
      </c>
      <c r="G138" s="872" t="s">
        <v>1438</v>
      </c>
      <c r="H138" s="871" t="s">
        <v>1434</v>
      </c>
      <c r="I138" s="874" t="s">
        <v>845</v>
      </c>
      <c r="J138" s="875">
        <v>0.29411799999999999</v>
      </c>
      <c r="K138" s="876">
        <v>1</v>
      </c>
      <c r="L138" s="873">
        <v>0.82628599999999996</v>
      </c>
      <c r="M138" s="868"/>
    </row>
    <row r="139" spans="1:13">
      <c r="A139" s="872" t="s">
        <v>735</v>
      </c>
      <c r="B139" s="867" t="s">
        <v>1400</v>
      </c>
      <c r="C139" s="871" t="s">
        <v>756</v>
      </c>
      <c r="D139" s="871" t="s">
        <v>757</v>
      </c>
      <c r="E139" s="871">
        <v>2011</v>
      </c>
      <c r="F139" s="871" t="s">
        <v>1437</v>
      </c>
      <c r="G139" s="872" t="s">
        <v>1438</v>
      </c>
      <c r="H139" s="871" t="s">
        <v>1435</v>
      </c>
      <c r="I139" s="874" t="s">
        <v>845</v>
      </c>
      <c r="J139" s="875">
        <v>0.57894699999999999</v>
      </c>
      <c r="K139" s="876">
        <v>1</v>
      </c>
      <c r="L139" s="873">
        <v>7.2543999999999997E-2</v>
      </c>
      <c r="M139" s="868"/>
    </row>
    <row r="140" spans="1:13">
      <c r="A140" s="872" t="s">
        <v>735</v>
      </c>
      <c r="B140" s="867" t="s">
        <v>1400</v>
      </c>
      <c r="C140" s="871" t="s">
        <v>756</v>
      </c>
      <c r="D140" s="871" t="s">
        <v>759</v>
      </c>
      <c r="E140" s="871">
        <v>2011</v>
      </c>
      <c r="F140" s="871" t="s">
        <v>1437</v>
      </c>
      <c r="G140" s="872" t="s">
        <v>1438</v>
      </c>
      <c r="H140" s="871" t="s">
        <v>1435</v>
      </c>
      <c r="I140" s="874" t="s">
        <v>845</v>
      </c>
      <c r="J140" s="875">
        <v>0.57894699999999999</v>
      </c>
      <c r="K140" s="876">
        <v>1</v>
      </c>
      <c r="L140" s="873">
        <v>3.8745000000000002E-2</v>
      </c>
      <c r="M140" s="868"/>
    </row>
    <row r="141" spans="1:13">
      <c r="A141" s="872" t="s">
        <v>735</v>
      </c>
      <c r="B141" s="867" t="s">
        <v>1400</v>
      </c>
      <c r="C141" s="871" t="s">
        <v>756</v>
      </c>
      <c r="D141" s="871" t="s">
        <v>758</v>
      </c>
      <c r="E141" s="871">
        <v>2011</v>
      </c>
      <c r="F141" s="871" t="s">
        <v>1437</v>
      </c>
      <c r="G141" s="872" t="s">
        <v>1438</v>
      </c>
      <c r="H141" s="871" t="s">
        <v>1435</v>
      </c>
      <c r="I141" s="874" t="s">
        <v>845</v>
      </c>
      <c r="J141" s="875">
        <v>0.57894699999999999</v>
      </c>
      <c r="K141" s="876">
        <v>1</v>
      </c>
      <c r="L141" s="873">
        <v>3.8745000000000002E-2</v>
      </c>
      <c r="M141" s="868"/>
    </row>
    <row r="142" spans="1:13">
      <c r="A142" s="872" t="s">
        <v>735</v>
      </c>
      <c r="B142" s="867" t="s">
        <v>1400</v>
      </c>
      <c r="C142" s="872" t="s">
        <v>1507</v>
      </c>
      <c r="D142" s="871" t="s">
        <v>761</v>
      </c>
      <c r="E142" s="871">
        <v>2011</v>
      </c>
      <c r="F142" s="871" t="s">
        <v>760</v>
      </c>
      <c r="G142" s="872" t="s">
        <v>1438</v>
      </c>
      <c r="H142" s="871" t="s">
        <v>1435</v>
      </c>
      <c r="I142" s="874" t="s">
        <v>844</v>
      </c>
      <c r="J142" s="875">
        <v>1</v>
      </c>
      <c r="K142" s="876">
        <v>1</v>
      </c>
      <c r="L142" s="873">
        <v>0</v>
      </c>
      <c r="M142" s="868"/>
    </row>
    <row r="143" spans="1:13">
      <c r="A143" s="872" t="s">
        <v>735</v>
      </c>
      <c r="B143" s="867" t="s">
        <v>1400</v>
      </c>
      <c r="C143" s="871" t="s">
        <v>751</v>
      </c>
      <c r="D143" s="871" t="s">
        <v>1066</v>
      </c>
      <c r="E143" s="871">
        <v>2011</v>
      </c>
      <c r="F143" s="871" t="s">
        <v>1437</v>
      </c>
      <c r="G143" s="872" t="s">
        <v>1438</v>
      </c>
      <c r="H143" s="871" t="s">
        <v>1435</v>
      </c>
      <c r="I143" s="874" t="s">
        <v>845</v>
      </c>
      <c r="J143" s="875">
        <v>0.57894699999999999</v>
      </c>
      <c r="K143" s="876">
        <v>1</v>
      </c>
      <c r="L143" s="873">
        <v>7.2859999999999994E-2</v>
      </c>
      <c r="M143" s="868"/>
    </row>
    <row r="144" spans="1:13">
      <c r="A144" s="872" t="s">
        <v>735</v>
      </c>
      <c r="B144" s="867" t="s">
        <v>1400</v>
      </c>
      <c r="C144" s="871" t="s">
        <v>751</v>
      </c>
      <c r="D144" s="871" t="s">
        <v>750</v>
      </c>
      <c r="E144" s="871">
        <v>2011</v>
      </c>
      <c r="F144" s="871" t="s">
        <v>1437</v>
      </c>
      <c r="G144" s="872" t="s">
        <v>1438</v>
      </c>
      <c r="H144" s="871" t="s">
        <v>1435</v>
      </c>
      <c r="I144" s="874" t="s">
        <v>845</v>
      </c>
      <c r="J144" s="875">
        <v>0.57894699999999999</v>
      </c>
      <c r="K144" s="876">
        <v>1</v>
      </c>
      <c r="L144" s="873">
        <v>0.22356400000000001</v>
      </c>
      <c r="M144" s="868"/>
    </row>
    <row r="145" spans="1:13">
      <c r="A145" s="872" t="s">
        <v>735</v>
      </c>
      <c r="B145" s="867" t="s">
        <v>1400</v>
      </c>
      <c r="C145" s="871" t="s">
        <v>751</v>
      </c>
      <c r="D145" s="871" t="s">
        <v>755</v>
      </c>
      <c r="E145" s="871">
        <v>2011</v>
      </c>
      <c r="F145" s="871" t="s">
        <v>1437</v>
      </c>
      <c r="G145" s="872" t="s">
        <v>1438</v>
      </c>
      <c r="H145" s="871" t="s">
        <v>1435</v>
      </c>
      <c r="I145" s="874" t="s">
        <v>845</v>
      </c>
      <c r="J145" s="875">
        <v>0.57894699999999999</v>
      </c>
      <c r="K145" s="876">
        <v>1</v>
      </c>
      <c r="L145" s="873">
        <v>0.18274199999999999</v>
      </c>
      <c r="M145" s="868"/>
    </row>
    <row r="146" spans="1:13">
      <c r="A146" s="872" t="s">
        <v>735</v>
      </c>
      <c r="B146" s="867" t="s">
        <v>1400</v>
      </c>
      <c r="C146" s="871" t="s">
        <v>751</v>
      </c>
      <c r="D146" s="871" t="s">
        <v>754</v>
      </c>
      <c r="E146" s="871">
        <v>2011</v>
      </c>
      <c r="F146" s="871" t="s">
        <v>1437</v>
      </c>
      <c r="G146" s="872" t="s">
        <v>1438</v>
      </c>
      <c r="H146" s="871" t="s">
        <v>1435</v>
      </c>
      <c r="I146" s="874" t="s">
        <v>845</v>
      </c>
      <c r="J146" s="875">
        <v>0.57894699999999999</v>
      </c>
      <c r="K146" s="876">
        <v>1</v>
      </c>
      <c r="L146" s="873">
        <v>8.7004999999999999E-2</v>
      </c>
      <c r="M146" s="868"/>
    </row>
    <row r="147" spans="1:13">
      <c r="A147" s="872" t="s">
        <v>735</v>
      </c>
      <c r="B147" s="867" t="s">
        <v>1400</v>
      </c>
      <c r="C147" s="871" t="s">
        <v>751</v>
      </c>
      <c r="D147" s="871" t="s">
        <v>752</v>
      </c>
      <c r="E147" s="871">
        <v>2011</v>
      </c>
      <c r="F147" s="871" t="s">
        <v>1437</v>
      </c>
      <c r="G147" s="872" t="s">
        <v>1438</v>
      </c>
      <c r="H147" s="871" t="s">
        <v>1435</v>
      </c>
      <c r="I147" s="874" t="s">
        <v>845</v>
      </c>
      <c r="J147" s="875">
        <v>0.57894699999999999</v>
      </c>
      <c r="K147" s="876">
        <v>1</v>
      </c>
      <c r="L147" s="873">
        <v>0.11351700000000001</v>
      </c>
      <c r="M147" s="868"/>
    </row>
    <row r="148" spans="1:13">
      <c r="A148" s="872" t="s">
        <v>735</v>
      </c>
      <c r="B148" s="867" t="s">
        <v>1400</v>
      </c>
      <c r="C148" s="871" t="s">
        <v>751</v>
      </c>
      <c r="D148" s="871" t="s">
        <v>753</v>
      </c>
      <c r="E148" s="871">
        <v>2011</v>
      </c>
      <c r="F148" s="871" t="s">
        <v>1437</v>
      </c>
      <c r="G148" s="872" t="s">
        <v>1438</v>
      </c>
      <c r="H148" s="871" t="s">
        <v>1435</v>
      </c>
      <c r="I148" s="874" t="s">
        <v>845</v>
      </c>
      <c r="J148" s="875">
        <v>0.57894699999999999</v>
      </c>
      <c r="K148" s="876">
        <v>1</v>
      </c>
      <c r="L148" s="873">
        <v>9.6714999999999995E-2</v>
      </c>
      <c r="M148" s="868"/>
    </row>
    <row r="149" spans="1:13">
      <c r="A149" s="872" t="s">
        <v>735</v>
      </c>
      <c r="B149" s="867" t="s">
        <v>1400</v>
      </c>
      <c r="C149" s="871" t="s">
        <v>751</v>
      </c>
      <c r="D149" s="871" t="s">
        <v>749</v>
      </c>
      <c r="E149" s="871">
        <v>2011</v>
      </c>
      <c r="F149" s="871" t="s">
        <v>1437</v>
      </c>
      <c r="G149" s="872" t="s">
        <v>1438</v>
      </c>
      <c r="H149" s="871" t="s">
        <v>1435</v>
      </c>
      <c r="I149" s="874" t="s">
        <v>845</v>
      </c>
      <c r="J149" s="875">
        <v>0.57894699999999999</v>
      </c>
      <c r="K149" s="876">
        <v>1</v>
      </c>
      <c r="L149" s="873">
        <v>0.101642</v>
      </c>
      <c r="M149" s="868"/>
    </row>
    <row r="150" spans="1:13">
      <c r="A150" s="872" t="s">
        <v>735</v>
      </c>
      <c r="B150" s="867" t="s">
        <v>1400</v>
      </c>
      <c r="C150" s="871" t="s">
        <v>866</v>
      </c>
      <c r="D150" s="871" t="s">
        <v>748</v>
      </c>
      <c r="E150" s="871">
        <v>2011</v>
      </c>
      <c r="F150" s="871" t="s">
        <v>1437</v>
      </c>
      <c r="G150" s="872" t="s">
        <v>1438</v>
      </c>
      <c r="H150" s="871" t="s">
        <v>1435</v>
      </c>
      <c r="I150" s="874" t="s">
        <v>845</v>
      </c>
      <c r="J150" s="875">
        <v>0.57894699999999999</v>
      </c>
      <c r="K150" s="876">
        <v>1</v>
      </c>
      <c r="L150" s="873">
        <v>0</v>
      </c>
      <c r="M150" s="868"/>
    </row>
    <row r="151" spans="1:13">
      <c r="A151" s="872" t="s">
        <v>735</v>
      </c>
      <c r="B151" s="867" t="s">
        <v>1400</v>
      </c>
      <c r="C151" s="871" t="s">
        <v>866</v>
      </c>
      <c r="D151" s="871" t="s">
        <v>1433</v>
      </c>
      <c r="E151" s="871">
        <v>2011</v>
      </c>
      <c r="F151" s="871" t="s">
        <v>867</v>
      </c>
      <c r="G151" s="872" t="s">
        <v>1438</v>
      </c>
      <c r="H151" s="871" t="s">
        <v>1435</v>
      </c>
      <c r="I151" s="874" t="s">
        <v>844</v>
      </c>
      <c r="J151" s="875">
        <v>1</v>
      </c>
      <c r="K151" s="876">
        <v>1</v>
      </c>
      <c r="L151" s="873">
        <v>0</v>
      </c>
      <c r="M151" s="868"/>
    </row>
    <row r="152" spans="1:13">
      <c r="A152" s="872" t="s">
        <v>735</v>
      </c>
      <c r="B152" s="867" t="s">
        <v>1400</v>
      </c>
      <c r="C152" s="871" t="s">
        <v>866</v>
      </c>
      <c r="D152" s="871" t="s">
        <v>747</v>
      </c>
      <c r="E152" s="871">
        <v>2011</v>
      </c>
      <c r="F152" s="871" t="s">
        <v>1437</v>
      </c>
      <c r="G152" s="872" t="s">
        <v>1438</v>
      </c>
      <c r="H152" s="871" t="s">
        <v>1435</v>
      </c>
      <c r="I152" s="874" t="s">
        <v>845</v>
      </c>
      <c r="J152" s="875">
        <v>0.57894699999999999</v>
      </c>
      <c r="K152" s="876">
        <v>1</v>
      </c>
      <c r="L152" s="873">
        <v>0.37138700000000002</v>
      </c>
      <c r="M152" s="868"/>
    </row>
    <row r="153" spans="1:13">
      <c r="A153" s="872" t="s">
        <v>735</v>
      </c>
      <c r="B153" s="867" t="s">
        <v>1400</v>
      </c>
      <c r="C153" s="871" t="s">
        <v>866</v>
      </c>
      <c r="D153" s="871" t="s">
        <v>869</v>
      </c>
      <c r="E153" s="871">
        <v>2011</v>
      </c>
      <c r="F153" s="871" t="s">
        <v>1437</v>
      </c>
      <c r="G153" s="872" t="s">
        <v>1438</v>
      </c>
      <c r="H153" s="871" t="s">
        <v>1435</v>
      </c>
      <c r="I153" s="874" t="s">
        <v>845</v>
      </c>
      <c r="J153" s="875">
        <v>0.57894699999999999</v>
      </c>
      <c r="K153" s="876">
        <v>1</v>
      </c>
      <c r="L153" s="873">
        <v>0.44422299999999998</v>
      </c>
      <c r="M153" s="868"/>
    </row>
    <row r="154" spans="1:13">
      <c r="A154" s="872" t="s">
        <v>735</v>
      </c>
      <c r="B154" s="867" t="s">
        <v>1400</v>
      </c>
      <c r="C154" s="871" t="s">
        <v>756</v>
      </c>
      <c r="D154" s="871" t="s">
        <v>757</v>
      </c>
      <c r="E154" s="871">
        <v>2011</v>
      </c>
      <c r="F154" s="871" t="s">
        <v>1437</v>
      </c>
      <c r="G154" s="872" t="s">
        <v>1440</v>
      </c>
      <c r="H154" s="871" t="s">
        <v>1439</v>
      </c>
      <c r="I154" s="874" t="s">
        <v>844</v>
      </c>
      <c r="J154" s="875">
        <v>0</v>
      </c>
      <c r="K154" s="876">
        <v>0</v>
      </c>
      <c r="L154" s="873" t="s">
        <v>1086</v>
      </c>
      <c r="M154" s="868"/>
    </row>
    <row r="155" spans="1:13">
      <c r="A155" s="872" t="s">
        <v>735</v>
      </c>
      <c r="B155" s="867" t="s">
        <v>1400</v>
      </c>
      <c r="C155" s="871" t="s">
        <v>756</v>
      </c>
      <c r="D155" s="871" t="s">
        <v>759</v>
      </c>
      <c r="E155" s="871">
        <v>2011</v>
      </c>
      <c r="F155" s="871" t="s">
        <v>1437</v>
      </c>
      <c r="G155" s="872" t="s">
        <v>1440</v>
      </c>
      <c r="H155" s="871" t="s">
        <v>1439</v>
      </c>
      <c r="I155" s="874" t="s">
        <v>844</v>
      </c>
      <c r="J155" s="875">
        <v>0</v>
      </c>
      <c r="K155" s="876">
        <v>0</v>
      </c>
      <c r="L155" s="873" t="s">
        <v>1086</v>
      </c>
      <c r="M155" s="868"/>
    </row>
    <row r="156" spans="1:13">
      <c r="A156" s="872" t="s">
        <v>735</v>
      </c>
      <c r="B156" s="867" t="s">
        <v>1400</v>
      </c>
      <c r="C156" s="871" t="s">
        <v>756</v>
      </c>
      <c r="D156" s="871" t="s">
        <v>758</v>
      </c>
      <c r="E156" s="871">
        <v>2011</v>
      </c>
      <c r="F156" s="871" t="s">
        <v>1437</v>
      </c>
      <c r="G156" s="872" t="s">
        <v>1440</v>
      </c>
      <c r="H156" s="871" t="s">
        <v>1439</v>
      </c>
      <c r="I156" s="874" t="s">
        <v>844</v>
      </c>
      <c r="J156" s="875">
        <v>0</v>
      </c>
      <c r="K156" s="876">
        <v>0</v>
      </c>
      <c r="L156" s="873" t="s">
        <v>1086</v>
      </c>
      <c r="M156" s="868"/>
    </row>
    <row r="157" spans="1:13">
      <c r="A157" s="872" t="s">
        <v>735</v>
      </c>
      <c r="B157" s="867" t="s">
        <v>1400</v>
      </c>
      <c r="C157" s="872" t="s">
        <v>1507</v>
      </c>
      <c r="D157" s="871" t="s">
        <v>761</v>
      </c>
      <c r="E157" s="871">
        <v>2011</v>
      </c>
      <c r="F157" s="871" t="s">
        <v>760</v>
      </c>
      <c r="G157" s="872" t="s">
        <v>1440</v>
      </c>
      <c r="H157" s="871" t="s">
        <v>1439</v>
      </c>
      <c r="I157" s="874" t="s">
        <v>844</v>
      </c>
      <c r="J157" s="875">
        <v>1</v>
      </c>
      <c r="K157" s="876">
        <v>1</v>
      </c>
      <c r="L157" s="873">
        <v>0</v>
      </c>
      <c r="M157" s="868"/>
    </row>
    <row r="158" spans="1:13">
      <c r="A158" s="872" t="s">
        <v>735</v>
      </c>
      <c r="B158" s="867" t="s">
        <v>1400</v>
      </c>
      <c r="C158" s="871" t="s">
        <v>751</v>
      </c>
      <c r="D158" s="871" t="s">
        <v>1066</v>
      </c>
      <c r="E158" s="871">
        <v>2011</v>
      </c>
      <c r="F158" s="871" t="s">
        <v>1437</v>
      </c>
      <c r="G158" s="872" t="s">
        <v>1440</v>
      </c>
      <c r="H158" s="871" t="s">
        <v>1439</v>
      </c>
      <c r="I158" s="874" t="s">
        <v>844</v>
      </c>
      <c r="J158" s="875">
        <v>0</v>
      </c>
      <c r="K158" s="876">
        <v>0</v>
      </c>
      <c r="L158" s="873" t="s">
        <v>1086</v>
      </c>
      <c r="M158" s="868"/>
    </row>
    <row r="159" spans="1:13">
      <c r="A159" s="872" t="s">
        <v>735</v>
      </c>
      <c r="B159" s="867" t="s">
        <v>1400</v>
      </c>
      <c r="C159" s="871" t="s">
        <v>751</v>
      </c>
      <c r="D159" s="871" t="s">
        <v>750</v>
      </c>
      <c r="E159" s="871">
        <v>2011</v>
      </c>
      <c r="F159" s="871" t="s">
        <v>1437</v>
      </c>
      <c r="G159" s="872" t="s">
        <v>1440</v>
      </c>
      <c r="H159" s="871" t="s">
        <v>1439</v>
      </c>
      <c r="I159" s="874" t="s">
        <v>844</v>
      </c>
      <c r="J159" s="875">
        <v>0</v>
      </c>
      <c r="K159" s="876">
        <v>0</v>
      </c>
      <c r="L159" s="873" t="s">
        <v>1086</v>
      </c>
      <c r="M159" s="868"/>
    </row>
    <row r="160" spans="1:13">
      <c r="A160" s="872" t="s">
        <v>735</v>
      </c>
      <c r="B160" s="867" t="s">
        <v>1400</v>
      </c>
      <c r="C160" s="871" t="s">
        <v>751</v>
      </c>
      <c r="D160" s="871" t="s">
        <v>755</v>
      </c>
      <c r="E160" s="871">
        <v>2011</v>
      </c>
      <c r="F160" s="871" t="s">
        <v>1437</v>
      </c>
      <c r="G160" s="872" t="s">
        <v>1440</v>
      </c>
      <c r="H160" s="871" t="s">
        <v>1439</v>
      </c>
      <c r="I160" s="874" t="s">
        <v>844</v>
      </c>
      <c r="J160" s="875">
        <v>0</v>
      </c>
      <c r="K160" s="876">
        <v>0</v>
      </c>
      <c r="L160" s="873" t="s">
        <v>1086</v>
      </c>
      <c r="M160" s="868"/>
    </row>
    <row r="161" spans="1:13">
      <c r="A161" s="872" t="s">
        <v>735</v>
      </c>
      <c r="B161" s="867" t="s">
        <v>1400</v>
      </c>
      <c r="C161" s="871" t="s">
        <v>751</v>
      </c>
      <c r="D161" s="871" t="s">
        <v>754</v>
      </c>
      <c r="E161" s="871">
        <v>2011</v>
      </c>
      <c r="F161" s="871" t="s">
        <v>1437</v>
      </c>
      <c r="G161" s="872" t="s">
        <v>1440</v>
      </c>
      <c r="H161" s="871" t="s">
        <v>1439</v>
      </c>
      <c r="I161" s="874" t="s">
        <v>844</v>
      </c>
      <c r="J161" s="875">
        <v>0</v>
      </c>
      <c r="K161" s="876">
        <v>0</v>
      </c>
      <c r="L161" s="873" t="s">
        <v>1086</v>
      </c>
      <c r="M161" s="868"/>
    </row>
    <row r="162" spans="1:13">
      <c r="A162" s="872" t="s">
        <v>735</v>
      </c>
      <c r="B162" s="867" t="s">
        <v>1400</v>
      </c>
      <c r="C162" s="871" t="s">
        <v>751</v>
      </c>
      <c r="D162" s="871" t="s">
        <v>752</v>
      </c>
      <c r="E162" s="871">
        <v>2011</v>
      </c>
      <c r="F162" s="871" t="s">
        <v>1437</v>
      </c>
      <c r="G162" s="872" t="s">
        <v>1440</v>
      </c>
      <c r="H162" s="871" t="s">
        <v>1439</v>
      </c>
      <c r="I162" s="874" t="s">
        <v>844</v>
      </c>
      <c r="J162" s="875">
        <v>0</v>
      </c>
      <c r="K162" s="876">
        <v>0</v>
      </c>
      <c r="L162" s="873" t="s">
        <v>1086</v>
      </c>
      <c r="M162" s="868"/>
    </row>
    <row r="163" spans="1:13">
      <c r="A163" s="872" t="s">
        <v>735</v>
      </c>
      <c r="B163" s="867" t="s">
        <v>1400</v>
      </c>
      <c r="C163" s="871" t="s">
        <v>751</v>
      </c>
      <c r="D163" s="871" t="s">
        <v>753</v>
      </c>
      <c r="E163" s="871">
        <v>2011</v>
      </c>
      <c r="F163" s="871" t="s">
        <v>1437</v>
      </c>
      <c r="G163" s="872" t="s">
        <v>1440</v>
      </c>
      <c r="H163" s="871" t="s">
        <v>1439</v>
      </c>
      <c r="I163" s="874" t="s">
        <v>844</v>
      </c>
      <c r="J163" s="875">
        <v>0</v>
      </c>
      <c r="K163" s="876">
        <v>0</v>
      </c>
      <c r="L163" s="873" t="s">
        <v>1086</v>
      </c>
      <c r="M163" s="868"/>
    </row>
    <row r="164" spans="1:13">
      <c r="A164" s="872" t="s">
        <v>735</v>
      </c>
      <c r="B164" s="867" t="s">
        <v>1400</v>
      </c>
      <c r="C164" s="871" t="s">
        <v>751</v>
      </c>
      <c r="D164" s="871" t="s">
        <v>749</v>
      </c>
      <c r="E164" s="871">
        <v>2011</v>
      </c>
      <c r="F164" s="871" t="s">
        <v>1437</v>
      </c>
      <c r="G164" s="872" t="s">
        <v>1440</v>
      </c>
      <c r="H164" s="871" t="s">
        <v>1439</v>
      </c>
      <c r="I164" s="874" t="s">
        <v>844</v>
      </c>
      <c r="J164" s="875">
        <v>0</v>
      </c>
      <c r="K164" s="876">
        <v>0</v>
      </c>
      <c r="L164" s="873" t="s">
        <v>1086</v>
      </c>
      <c r="M164" s="868"/>
    </row>
    <row r="165" spans="1:13">
      <c r="A165" s="872" t="s">
        <v>735</v>
      </c>
      <c r="B165" s="867" t="s">
        <v>1400</v>
      </c>
      <c r="C165" s="871" t="s">
        <v>866</v>
      </c>
      <c r="D165" s="871" t="s">
        <v>748</v>
      </c>
      <c r="E165" s="871">
        <v>2011</v>
      </c>
      <c r="F165" s="871" t="s">
        <v>1437</v>
      </c>
      <c r="G165" s="872" t="s">
        <v>1440</v>
      </c>
      <c r="H165" s="871" t="s">
        <v>1439</v>
      </c>
      <c r="I165" s="874" t="s">
        <v>844</v>
      </c>
      <c r="J165" s="875">
        <v>0</v>
      </c>
      <c r="K165" s="876">
        <v>0</v>
      </c>
      <c r="L165" s="873" t="s">
        <v>1086</v>
      </c>
      <c r="M165" s="868"/>
    </row>
    <row r="166" spans="1:13">
      <c r="A166" s="872" t="s">
        <v>735</v>
      </c>
      <c r="B166" s="867" t="s">
        <v>1400</v>
      </c>
      <c r="C166" s="871" t="s">
        <v>866</v>
      </c>
      <c r="D166" s="871" t="s">
        <v>1433</v>
      </c>
      <c r="E166" s="871">
        <v>2011</v>
      </c>
      <c r="F166" s="871" t="s">
        <v>867</v>
      </c>
      <c r="G166" s="872" t="s">
        <v>1440</v>
      </c>
      <c r="H166" s="871" t="s">
        <v>1439</v>
      </c>
      <c r="I166" s="874" t="s">
        <v>844</v>
      </c>
      <c r="J166" s="875">
        <v>0</v>
      </c>
      <c r="K166" s="876">
        <v>0</v>
      </c>
      <c r="L166" s="873" t="s">
        <v>1086</v>
      </c>
      <c r="M166" s="868"/>
    </row>
    <row r="167" spans="1:13">
      <c r="A167" s="872" t="s">
        <v>735</v>
      </c>
      <c r="B167" s="867" t="s">
        <v>1400</v>
      </c>
      <c r="C167" s="871" t="s">
        <v>866</v>
      </c>
      <c r="D167" s="871" t="s">
        <v>747</v>
      </c>
      <c r="E167" s="871">
        <v>2011</v>
      </c>
      <c r="F167" s="871" t="s">
        <v>1437</v>
      </c>
      <c r="G167" s="872" t="s">
        <v>1440</v>
      </c>
      <c r="H167" s="871" t="s">
        <v>1439</v>
      </c>
      <c r="I167" s="874" t="s">
        <v>844</v>
      </c>
      <c r="J167" s="875">
        <v>0</v>
      </c>
      <c r="K167" s="876">
        <v>0</v>
      </c>
      <c r="L167" s="873" t="s">
        <v>1086</v>
      </c>
      <c r="M167" s="868"/>
    </row>
    <row r="168" spans="1:13">
      <c r="A168" s="872" t="s">
        <v>735</v>
      </c>
      <c r="B168" s="867" t="s">
        <v>1400</v>
      </c>
      <c r="C168" s="871" t="s">
        <v>866</v>
      </c>
      <c r="D168" s="871" t="s">
        <v>869</v>
      </c>
      <c r="E168" s="871">
        <v>2011</v>
      </c>
      <c r="F168" s="871" t="s">
        <v>1437</v>
      </c>
      <c r="G168" s="872" t="s">
        <v>1440</v>
      </c>
      <c r="H168" s="871" t="s">
        <v>1439</v>
      </c>
      <c r="I168" s="874" t="s">
        <v>844</v>
      </c>
      <c r="J168" s="875">
        <v>0</v>
      </c>
      <c r="K168" s="876">
        <v>0</v>
      </c>
      <c r="L168" s="873" t="s">
        <v>1086</v>
      </c>
      <c r="M168" s="868"/>
    </row>
    <row r="169" spans="1:13">
      <c r="A169" s="872" t="s">
        <v>735</v>
      </c>
      <c r="B169" s="867" t="s">
        <v>1400</v>
      </c>
      <c r="C169" s="871" t="s">
        <v>756</v>
      </c>
      <c r="D169" s="871" t="s">
        <v>757</v>
      </c>
      <c r="E169" s="871">
        <v>2011</v>
      </c>
      <c r="F169" s="871" t="s">
        <v>1437</v>
      </c>
      <c r="G169" s="872" t="s">
        <v>1440</v>
      </c>
      <c r="H169" s="871" t="s">
        <v>1432</v>
      </c>
      <c r="I169" s="874" t="s">
        <v>844</v>
      </c>
      <c r="J169" s="875">
        <v>0</v>
      </c>
      <c r="K169" s="876">
        <v>0</v>
      </c>
      <c r="L169" s="873" t="s">
        <v>1086</v>
      </c>
      <c r="M169" s="868"/>
    </row>
    <row r="170" spans="1:13">
      <c r="A170" s="872" t="s">
        <v>735</v>
      </c>
      <c r="B170" s="867" t="s">
        <v>1400</v>
      </c>
      <c r="C170" s="871" t="s">
        <v>756</v>
      </c>
      <c r="D170" s="871" t="s">
        <v>759</v>
      </c>
      <c r="E170" s="871">
        <v>2011</v>
      </c>
      <c r="F170" s="871" t="s">
        <v>1437</v>
      </c>
      <c r="G170" s="872" t="s">
        <v>1440</v>
      </c>
      <c r="H170" s="871" t="s">
        <v>1432</v>
      </c>
      <c r="I170" s="874" t="s">
        <v>844</v>
      </c>
      <c r="J170" s="875">
        <v>0</v>
      </c>
      <c r="K170" s="876">
        <v>0</v>
      </c>
      <c r="L170" s="873" t="s">
        <v>1086</v>
      </c>
      <c r="M170" s="868"/>
    </row>
    <row r="171" spans="1:13">
      <c r="A171" s="872" t="s">
        <v>735</v>
      </c>
      <c r="B171" s="867" t="s">
        <v>1400</v>
      </c>
      <c r="C171" s="871" t="s">
        <v>756</v>
      </c>
      <c r="D171" s="871" t="s">
        <v>758</v>
      </c>
      <c r="E171" s="871">
        <v>2011</v>
      </c>
      <c r="F171" s="871" t="s">
        <v>1437</v>
      </c>
      <c r="G171" s="872" t="s">
        <v>1440</v>
      </c>
      <c r="H171" s="871" t="s">
        <v>1432</v>
      </c>
      <c r="I171" s="874" t="s">
        <v>844</v>
      </c>
      <c r="J171" s="875">
        <v>0</v>
      </c>
      <c r="K171" s="876">
        <v>0</v>
      </c>
      <c r="L171" s="873" t="s">
        <v>1086</v>
      </c>
      <c r="M171" s="868"/>
    </row>
    <row r="172" spans="1:13">
      <c r="A172" s="872" t="s">
        <v>735</v>
      </c>
      <c r="B172" s="867" t="s">
        <v>1400</v>
      </c>
      <c r="C172" s="872" t="s">
        <v>1507</v>
      </c>
      <c r="D172" s="871" t="s">
        <v>761</v>
      </c>
      <c r="E172" s="871">
        <v>2011</v>
      </c>
      <c r="F172" s="871" t="s">
        <v>760</v>
      </c>
      <c r="G172" s="872" t="s">
        <v>1440</v>
      </c>
      <c r="H172" s="871" t="s">
        <v>1432</v>
      </c>
      <c r="I172" s="874" t="s">
        <v>844</v>
      </c>
      <c r="J172" s="875">
        <v>1</v>
      </c>
      <c r="K172" s="876">
        <v>1</v>
      </c>
      <c r="L172" s="873">
        <v>0</v>
      </c>
      <c r="M172" s="868"/>
    </row>
    <row r="173" spans="1:13">
      <c r="A173" s="872" t="s">
        <v>735</v>
      </c>
      <c r="B173" s="867" t="s">
        <v>1400</v>
      </c>
      <c r="C173" s="871" t="s">
        <v>751</v>
      </c>
      <c r="D173" s="871" t="s">
        <v>1066</v>
      </c>
      <c r="E173" s="871">
        <v>2011</v>
      </c>
      <c r="F173" s="871" t="s">
        <v>1437</v>
      </c>
      <c r="G173" s="872" t="s">
        <v>1440</v>
      </c>
      <c r="H173" s="871" t="s">
        <v>1432</v>
      </c>
      <c r="I173" s="874" t="s">
        <v>844</v>
      </c>
      <c r="J173" s="875">
        <v>0</v>
      </c>
      <c r="K173" s="876">
        <v>0</v>
      </c>
      <c r="L173" s="873" t="s">
        <v>1086</v>
      </c>
      <c r="M173" s="868"/>
    </row>
    <row r="174" spans="1:13">
      <c r="A174" s="872" t="s">
        <v>735</v>
      </c>
      <c r="B174" s="867" t="s">
        <v>1400</v>
      </c>
      <c r="C174" s="871" t="s">
        <v>751</v>
      </c>
      <c r="D174" s="871" t="s">
        <v>750</v>
      </c>
      <c r="E174" s="871">
        <v>2011</v>
      </c>
      <c r="F174" s="871" t="s">
        <v>1437</v>
      </c>
      <c r="G174" s="872" t="s">
        <v>1440</v>
      </c>
      <c r="H174" s="871" t="s">
        <v>1432</v>
      </c>
      <c r="I174" s="874" t="s">
        <v>844</v>
      </c>
      <c r="J174" s="875">
        <v>0</v>
      </c>
      <c r="K174" s="876">
        <v>0</v>
      </c>
      <c r="L174" s="873" t="s">
        <v>1086</v>
      </c>
      <c r="M174" s="868"/>
    </row>
    <row r="175" spans="1:13">
      <c r="A175" s="872" t="s">
        <v>735</v>
      </c>
      <c r="B175" s="867" t="s">
        <v>1400</v>
      </c>
      <c r="C175" s="871" t="s">
        <v>751</v>
      </c>
      <c r="D175" s="871" t="s">
        <v>755</v>
      </c>
      <c r="E175" s="871">
        <v>2011</v>
      </c>
      <c r="F175" s="871" t="s">
        <v>1437</v>
      </c>
      <c r="G175" s="872" t="s">
        <v>1440</v>
      </c>
      <c r="H175" s="871" t="s">
        <v>1432</v>
      </c>
      <c r="I175" s="874" t="s">
        <v>844</v>
      </c>
      <c r="J175" s="875">
        <v>0</v>
      </c>
      <c r="K175" s="876">
        <v>0</v>
      </c>
      <c r="L175" s="873" t="s">
        <v>1086</v>
      </c>
      <c r="M175" s="868"/>
    </row>
    <row r="176" spans="1:13">
      <c r="A176" s="872" t="s">
        <v>735</v>
      </c>
      <c r="B176" s="867" t="s">
        <v>1400</v>
      </c>
      <c r="C176" s="871" t="s">
        <v>751</v>
      </c>
      <c r="D176" s="871" t="s">
        <v>754</v>
      </c>
      <c r="E176" s="871">
        <v>2011</v>
      </c>
      <c r="F176" s="871" t="s">
        <v>1437</v>
      </c>
      <c r="G176" s="872" t="s">
        <v>1440</v>
      </c>
      <c r="H176" s="871" t="s">
        <v>1432</v>
      </c>
      <c r="I176" s="874" t="s">
        <v>844</v>
      </c>
      <c r="J176" s="875">
        <v>0</v>
      </c>
      <c r="K176" s="876">
        <v>0</v>
      </c>
      <c r="L176" s="873" t="s">
        <v>1086</v>
      </c>
      <c r="M176" s="868"/>
    </row>
    <row r="177" spans="1:13">
      <c r="A177" s="872" t="s">
        <v>735</v>
      </c>
      <c r="B177" s="867" t="s">
        <v>1400</v>
      </c>
      <c r="C177" s="871" t="s">
        <v>751</v>
      </c>
      <c r="D177" s="871" t="s">
        <v>752</v>
      </c>
      <c r="E177" s="871">
        <v>2011</v>
      </c>
      <c r="F177" s="871" t="s">
        <v>1437</v>
      </c>
      <c r="G177" s="872" t="s">
        <v>1440</v>
      </c>
      <c r="H177" s="871" t="s">
        <v>1432</v>
      </c>
      <c r="I177" s="874" t="s">
        <v>844</v>
      </c>
      <c r="J177" s="875">
        <v>0</v>
      </c>
      <c r="K177" s="876">
        <v>0</v>
      </c>
      <c r="L177" s="873" t="s">
        <v>1086</v>
      </c>
      <c r="M177" s="868"/>
    </row>
    <row r="178" spans="1:13">
      <c r="A178" s="872" t="s">
        <v>735</v>
      </c>
      <c r="B178" s="867" t="s">
        <v>1400</v>
      </c>
      <c r="C178" s="871" t="s">
        <v>751</v>
      </c>
      <c r="D178" s="871" t="s">
        <v>753</v>
      </c>
      <c r="E178" s="871">
        <v>2011</v>
      </c>
      <c r="F178" s="871" t="s">
        <v>1437</v>
      </c>
      <c r="G178" s="872" t="s">
        <v>1440</v>
      </c>
      <c r="H178" s="871" t="s">
        <v>1432</v>
      </c>
      <c r="I178" s="874" t="s">
        <v>844</v>
      </c>
      <c r="J178" s="875">
        <v>0</v>
      </c>
      <c r="K178" s="876">
        <v>0</v>
      </c>
      <c r="L178" s="873" t="s">
        <v>1086</v>
      </c>
      <c r="M178" s="868"/>
    </row>
    <row r="179" spans="1:13">
      <c r="A179" s="872" t="s">
        <v>735</v>
      </c>
      <c r="B179" s="867" t="s">
        <v>1400</v>
      </c>
      <c r="C179" s="871" t="s">
        <v>751</v>
      </c>
      <c r="D179" s="871" t="s">
        <v>749</v>
      </c>
      <c r="E179" s="871">
        <v>2011</v>
      </c>
      <c r="F179" s="871" t="s">
        <v>1437</v>
      </c>
      <c r="G179" s="872" t="s">
        <v>1440</v>
      </c>
      <c r="H179" s="871" t="s">
        <v>1432</v>
      </c>
      <c r="I179" s="874" t="s">
        <v>844</v>
      </c>
      <c r="J179" s="875">
        <v>0</v>
      </c>
      <c r="K179" s="876">
        <v>0</v>
      </c>
      <c r="L179" s="873" t="s">
        <v>1086</v>
      </c>
      <c r="M179" s="868"/>
    </row>
    <row r="180" spans="1:13">
      <c r="A180" s="872" t="s">
        <v>735</v>
      </c>
      <c r="B180" s="867" t="s">
        <v>1400</v>
      </c>
      <c r="C180" s="871" t="s">
        <v>866</v>
      </c>
      <c r="D180" s="871" t="s">
        <v>748</v>
      </c>
      <c r="E180" s="871">
        <v>2011</v>
      </c>
      <c r="F180" s="871" t="s">
        <v>1437</v>
      </c>
      <c r="G180" s="872" t="s">
        <v>1440</v>
      </c>
      <c r="H180" s="871" t="s">
        <v>1432</v>
      </c>
      <c r="I180" s="874" t="s">
        <v>844</v>
      </c>
      <c r="J180" s="875">
        <v>0</v>
      </c>
      <c r="K180" s="876">
        <v>0</v>
      </c>
      <c r="L180" s="873" t="s">
        <v>1086</v>
      </c>
      <c r="M180" s="868"/>
    </row>
    <row r="181" spans="1:13">
      <c r="A181" s="872" t="s">
        <v>735</v>
      </c>
      <c r="B181" s="867" t="s">
        <v>1400</v>
      </c>
      <c r="C181" s="871" t="s">
        <v>866</v>
      </c>
      <c r="D181" s="871" t="s">
        <v>1433</v>
      </c>
      <c r="E181" s="871">
        <v>2011</v>
      </c>
      <c r="F181" s="871" t="s">
        <v>867</v>
      </c>
      <c r="G181" s="872" t="s">
        <v>1440</v>
      </c>
      <c r="H181" s="871" t="s">
        <v>1432</v>
      </c>
      <c r="I181" s="874" t="s">
        <v>844</v>
      </c>
      <c r="J181" s="875">
        <v>0</v>
      </c>
      <c r="K181" s="876">
        <v>0</v>
      </c>
      <c r="L181" s="873" t="s">
        <v>1086</v>
      </c>
      <c r="M181" s="868"/>
    </row>
    <row r="182" spans="1:13">
      <c r="A182" s="872" t="s">
        <v>735</v>
      </c>
      <c r="B182" s="867" t="s">
        <v>1400</v>
      </c>
      <c r="C182" s="871" t="s">
        <v>866</v>
      </c>
      <c r="D182" s="871" t="s">
        <v>747</v>
      </c>
      <c r="E182" s="871">
        <v>2011</v>
      </c>
      <c r="F182" s="871" t="s">
        <v>1437</v>
      </c>
      <c r="G182" s="872" t="s">
        <v>1440</v>
      </c>
      <c r="H182" s="871" t="s">
        <v>1432</v>
      </c>
      <c r="I182" s="874" t="s">
        <v>844</v>
      </c>
      <c r="J182" s="875">
        <v>0</v>
      </c>
      <c r="K182" s="876">
        <v>0</v>
      </c>
      <c r="L182" s="873" t="s">
        <v>1086</v>
      </c>
      <c r="M182" s="868"/>
    </row>
    <row r="183" spans="1:13">
      <c r="A183" s="872" t="s">
        <v>735</v>
      </c>
      <c r="B183" s="867" t="s">
        <v>1400</v>
      </c>
      <c r="C183" s="871" t="s">
        <v>866</v>
      </c>
      <c r="D183" s="871" t="s">
        <v>869</v>
      </c>
      <c r="E183" s="871">
        <v>2011</v>
      </c>
      <c r="F183" s="871" t="s">
        <v>1437</v>
      </c>
      <c r="G183" s="872" t="s">
        <v>1440</v>
      </c>
      <c r="H183" s="871" t="s">
        <v>1432</v>
      </c>
      <c r="I183" s="874" t="s">
        <v>844</v>
      </c>
      <c r="J183" s="875">
        <v>0</v>
      </c>
      <c r="K183" s="876">
        <v>0</v>
      </c>
      <c r="L183" s="873" t="s">
        <v>1086</v>
      </c>
      <c r="M183" s="868"/>
    </row>
    <row r="184" spans="1:13">
      <c r="A184" s="872" t="s">
        <v>735</v>
      </c>
      <c r="B184" s="867" t="s">
        <v>1400</v>
      </c>
      <c r="C184" s="871" t="s">
        <v>756</v>
      </c>
      <c r="D184" s="871" t="s">
        <v>757</v>
      </c>
      <c r="E184" s="871">
        <v>2011</v>
      </c>
      <c r="F184" s="871" t="s">
        <v>1437</v>
      </c>
      <c r="G184" s="872" t="s">
        <v>1509</v>
      </c>
      <c r="H184" s="871" t="s">
        <v>1439</v>
      </c>
      <c r="I184" s="874" t="s">
        <v>844</v>
      </c>
      <c r="J184" s="875">
        <v>0.111111</v>
      </c>
      <c r="K184" s="876">
        <v>0.111111</v>
      </c>
      <c r="L184" s="873" t="s">
        <v>1086</v>
      </c>
      <c r="M184" s="868"/>
    </row>
    <row r="185" spans="1:13">
      <c r="A185" s="872" t="s">
        <v>735</v>
      </c>
      <c r="B185" s="867" t="s">
        <v>1400</v>
      </c>
      <c r="C185" s="871" t="s">
        <v>756</v>
      </c>
      <c r="D185" s="871" t="s">
        <v>759</v>
      </c>
      <c r="E185" s="871">
        <v>2011</v>
      </c>
      <c r="F185" s="871" t="s">
        <v>1437</v>
      </c>
      <c r="G185" s="872" t="s">
        <v>1509</v>
      </c>
      <c r="H185" s="871" t="s">
        <v>1439</v>
      </c>
      <c r="I185" s="874" t="s">
        <v>844</v>
      </c>
      <c r="J185" s="875">
        <v>0.111111</v>
      </c>
      <c r="K185" s="876">
        <v>0.111111</v>
      </c>
      <c r="L185" s="873" t="s">
        <v>1086</v>
      </c>
      <c r="M185" s="868"/>
    </row>
    <row r="186" spans="1:13">
      <c r="A186" s="872" t="s">
        <v>735</v>
      </c>
      <c r="B186" s="867" t="s">
        <v>1400</v>
      </c>
      <c r="C186" s="871" t="s">
        <v>756</v>
      </c>
      <c r="D186" s="871" t="s">
        <v>758</v>
      </c>
      <c r="E186" s="871">
        <v>2011</v>
      </c>
      <c r="F186" s="871" t="s">
        <v>1437</v>
      </c>
      <c r="G186" s="872" t="s">
        <v>1509</v>
      </c>
      <c r="H186" s="871" t="s">
        <v>1439</v>
      </c>
      <c r="I186" s="874" t="s">
        <v>844</v>
      </c>
      <c r="J186" s="875">
        <v>0.111111</v>
      </c>
      <c r="K186" s="876">
        <v>0.111111</v>
      </c>
      <c r="L186" s="873" t="s">
        <v>1086</v>
      </c>
      <c r="M186" s="868"/>
    </row>
    <row r="187" spans="1:13">
      <c r="A187" s="872" t="s">
        <v>735</v>
      </c>
      <c r="B187" s="867" t="s">
        <v>1400</v>
      </c>
      <c r="C187" s="872" t="s">
        <v>1507</v>
      </c>
      <c r="D187" s="871" t="s">
        <v>761</v>
      </c>
      <c r="E187" s="872">
        <v>2011</v>
      </c>
      <c r="F187" s="871" t="s">
        <v>760</v>
      </c>
      <c r="G187" s="872" t="s">
        <v>1509</v>
      </c>
      <c r="H187" s="872" t="s">
        <v>1439</v>
      </c>
      <c r="I187" s="874" t="s">
        <v>844</v>
      </c>
      <c r="J187" s="875">
        <v>1</v>
      </c>
      <c r="K187" s="876">
        <v>1</v>
      </c>
      <c r="L187" s="873">
        <v>0</v>
      </c>
      <c r="M187" s="868"/>
    </row>
    <row r="188" spans="1:13">
      <c r="A188" s="872" t="s">
        <v>735</v>
      </c>
      <c r="B188" s="867" t="s">
        <v>1400</v>
      </c>
      <c r="C188" s="871" t="s">
        <v>751</v>
      </c>
      <c r="D188" s="871" t="s">
        <v>1066</v>
      </c>
      <c r="E188" s="871">
        <v>2011</v>
      </c>
      <c r="F188" s="871" t="s">
        <v>1437</v>
      </c>
      <c r="G188" s="872" t="s">
        <v>1509</v>
      </c>
      <c r="H188" s="871" t="s">
        <v>1439</v>
      </c>
      <c r="I188" s="874" t="s">
        <v>844</v>
      </c>
      <c r="J188" s="878">
        <v>0.111111</v>
      </c>
      <c r="K188" s="880">
        <v>0.111111</v>
      </c>
      <c r="L188" s="877" t="s">
        <v>1086</v>
      </c>
      <c r="M188" s="868"/>
    </row>
    <row r="189" spans="1:13">
      <c r="A189" s="872" t="s">
        <v>735</v>
      </c>
      <c r="B189" s="867" t="s">
        <v>1400</v>
      </c>
      <c r="C189" s="871" t="s">
        <v>751</v>
      </c>
      <c r="D189" s="871" t="s">
        <v>750</v>
      </c>
      <c r="E189" s="871">
        <v>2011</v>
      </c>
      <c r="F189" s="871" t="s">
        <v>1437</v>
      </c>
      <c r="G189" s="872" t="s">
        <v>1509</v>
      </c>
      <c r="H189" s="871" t="s">
        <v>1439</v>
      </c>
      <c r="I189" s="874" t="s">
        <v>844</v>
      </c>
      <c r="J189" s="878">
        <v>0.111111</v>
      </c>
      <c r="K189" s="880">
        <v>0.111111</v>
      </c>
      <c r="L189" s="877" t="s">
        <v>1086</v>
      </c>
      <c r="M189" s="868"/>
    </row>
    <row r="190" spans="1:13">
      <c r="A190" s="872" t="s">
        <v>735</v>
      </c>
      <c r="B190" s="867" t="s">
        <v>1400</v>
      </c>
      <c r="C190" s="871" t="s">
        <v>751</v>
      </c>
      <c r="D190" s="871" t="s">
        <v>755</v>
      </c>
      <c r="E190" s="871">
        <v>2011</v>
      </c>
      <c r="F190" s="871" t="s">
        <v>1437</v>
      </c>
      <c r="G190" s="872" t="s">
        <v>1509</v>
      </c>
      <c r="H190" s="871" t="s">
        <v>1439</v>
      </c>
      <c r="I190" s="874" t="s">
        <v>844</v>
      </c>
      <c r="J190" s="878">
        <v>0.111111</v>
      </c>
      <c r="K190" s="880">
        <v>0.111111</v>
      </c>
      <c r="L190" s="877" t="s">
        <v>1086</v>
      </c>
      <c r="M190" s="868"/>
    </row>
    <row r="191" spans="1:13">
      <c r="A191" s="872" t="s">
        <v>735</v>
      </c>
      <c r="B191" s="867" t="s">
        <v>1400</v>
      </c>
      <c r="C191" s="871" t="s">
        <v>751</v>
      </c>
      <c r="D191" s="871" t="s">
        <v>754</v>
      </c>
      <c r="E191" s="871">
        <v>2011</v>
      </c>
      <c r="F191" s="871" t="s">
        <v>1437</v>
      </c>
      <c r="G191" s="872" t="s">
        <v>1509</v>
      </c>
      <c r="H191" s="871" t="s">
        <v>1439</v>
      </c>
      <c r="I191" s="874" t="s">
        <v>844</v>
      </c>
      <c r="J191" s="878">
        <v>0.111111</v>
      </c>
      <c r="K191" s="880">
        <v>0.111111</v>
      </c>
      <c r="L191" s="877" t="s">
        <v>1086</v>
      </c>
      <c r="M191" s="868"/>
    </row>
    <row r="192" spans="1:13">
      <c r="A192" s="872" t="s">
        <v>735</v>
      </c>
      <c r="B192" s="867" t="s">
        <v>1400</v>
      </c>
      <c r="C192" s="871" t="s">
        <v>751</v>
      </c>
      <c r="D192" s="871" t="s">
        <v>752</v>
      </c>
      <c r="E192" s="871">
        <v>2011</v>
      </c>
      <c r="F192" s="871" t="s">
        <v>1437</v>
      </c>
      <c r="G192" s="872" t="s">
        <v>1509</v>
      </c>
      <c r="H192" s="871" t="s">
        <v>1439</v>
      </c>
      <c r="I192" s="874" t="s">
        <v>844</v>
      </c>
      <c r="J192" s="878">
        <v>0.111111</v>
      </c>
      <c r="K192" s="880">
        <v>0.111111</v>
      </c>
      <c r="L192" s="877" t="s">
        <v>1086</v>
      </c>
      <c r="M192" s="868"/>
    </row>
    <row r="193" spans="1:13">
      <c r="A193" s="872" t="s">
        <v>735</v>
      </c>
      <c r="B193" s="867" t="s">
        <v>1400</v>
      </c>
      <c r="C193" s="871" t="s">
        <v>751</v>
      </c>
      <c r="D193" s="871" t="s">
        <v>753</v>
      </c>
      <c r="E193" s="871">
        <v>2011</v>
      </c>
      <c r="F193" s="871" t="s">
        <v>1437</v>
      </c>
      <c r="G193" s="872" t="s">
        <v>1509</v>
      </c>
      <c r="H193" s="871" t="s">
        <v>1439</v>
      </c>
      <c r="I193" s="874" t="s">
        <v>844</v>
      </c>
      <c r="J193" s="878">
        <v>0.111111</v>
      </c>
      <c r="K193" s="880">
        <v>0.111111</v>
      </c>
      <c r="L193" s="877" t="s">
        <v>1086</v>
      </c>
      <c r="M193" s="868"/>
    </row>
    <row r="194" spans="1:13">
      <c r="A194" s="872" t="s">
        <v>735</v>
      </c>
      <c r="B194" s="867" t="s">
        <v>1400</v>
      </c>
      <c r="C194" s="871" t="s">
        <v>751</v>
      </c>
      <c r="D194" s="871" t="s">
        <v>749</v>
      </c>
      <c r="E194" s="871">
        <v>2011</v>
      </c>
      <c r="F194" s="871" t="s">
        <v>1437</v>
      </c>
      <c r="G194" s="872" t="s">
        <v>1509</v>
      </c>
      <c r="H194" s="871" t="s">
        <v>1439</v>
      </c>
      <c r="I194" s="874" t="s">
        <v>844</v>
      </c>
      <c r="J194" s="878">
        <v>0.111111</v>
      </c>
      <c r="K194" s="880">
        <v>0.111111</v>
      </c>
      <c r="L194" s="877" t="s">
        <v>1086</v>
      </c>
      <c r="M194" s="868"/>
    </row>
    <row r="195" spans="1:13">
      <c r="A195" s="872" t="s">
        <v>735</v>
      </c>
      <c r="B195" s="867" t="s">
        <v>1400</v>
      </c>
      <c r="C195" s="871" t="s">
        <v>866</v>
      </c>
      <c r="D195" s="871" t="s">
        <v>748</v>
      </c>
      <c r="E195" s="871">
        <v>2011</v>
      </c>
      <c r="F195" s="871" t="s">
        <v>1437</v>
      </c>
      <c r="G195" s="872" t="s">
        <v>1509</v>
      </c>
      <c r="H195" s="871" t="s">
        <v>1439</v>
      </c>
      <c r="I195" s="874" t="s">
        <v>844</v>
      </c>
      <c r="J195" s="878">
        <v>0.111111</v>
      </c>
      <c r="K195" s="880">
        <v>0.111111</v>
      </c>
      <c r="L195" s="877" t="s">
        <v>1086</v>
      </c>
      <c r="M195" s="868"/>
    </row>
    <row r="196" spans="1:13">
      <c r="A196" s="872" t="s">
        <v>735</v>
      </c>
      <c r="B196" s="867" t="s">
        <v>1400</v>
      </c>
      <c r="C196" s="871" t="s">
        <v>866</v>
      </c>
      <c r="D196" s="871" t="s">
        <v>1433</v>
      </c>
      <c r="E196" s="871">
        <v>2011</v>
      </c>
      <c r="F196" s="871" t="s">
        <v>867</v>
      </c>
      <c r="G196" s="872" t="s">
        <v>1509</v>
      </c>
      <c r="H196" s="871" t="s">
        <v>1439</v>
      </c>
      <c r="I196" s="874" t="s">
        <v>844</v>
      </c>
      <c r="J196" s="878">
        <v>1</v>
      </c>
      <c r="K196" s="880">
        <v>1</v>
      </c>
      <c r="L196" s="877">
        <v>0</v>
      </c>
      <c r="M196" s="868"/>
    </row>
    <row r="197" spans="1:13">
      <c r="A197" s="872" t="s">
        <v>735</v>
      </c>
      <c r="B197" s="867" t="s">
        <v>1400</v>
      </c>
      <c r="C197" s="871" t="s">
        <v>866</v>
      </c>
      <c r="D197" s="871" t="s">
        <v>747</v>
      </c>
      <c r="E197" s="871">
        <v>2011</v>
      </c>
      <c r="F197" s="871" t="s">
        <v>1437</v>
      </c>
      <c r="G197" s="872" t="s">
        <v>1509</v>
      </c>
      <c r="H197" s="871" t="s">
        <v>1439</v>
      </c>
      <c r="I197" s="874" t="s">
        <v>844</v>
      </c>
      <c r="J197" s="878">
        <v>0.111111</v>
      </c>
      <c r="K197" s="880">
        <v>0.111111</v>
      </c>
      <c r="L197" s="877" t="s">
        <v>1086</v>
      </c>
      <c r="M197" s="868"/>
    </row>
    <row r="198" spans="1:13">
      <c r="A198" s="872" t="s">
        <v>735</v>
      </c>
      <c r="B198" s="867" t="s">
        <v>1400</v>
      </c>
      <c r="C198" s="871" t="s">
        <v>866</v>
      </c>
      <c r="D198" s="871" t="s">
        <v>869</v>
      </c>
      <c r="E198" s="872">
        <v>2011</v>
      </c>
      <c r="F198" s="872" t="s">
        <v>1437</v>
      </c>
      <c r="G198" s="872" t="s">
        <v>1509</v>
      </c>
      <c r="H198" s="872" t="s">
        <v>1439</v>
      </c>
      <c r="I198" s="874" t="s">
        <v>844</v>
      </c>
      <c r="J198" s="878">
        <v>0.111111</v>
      </c>
      <c r="K198" s="880">
        <v>0.111111</v>
      </c>
      <c r="L198" s="877" t="s">
        <v>1086</v>
      </c>
      <c r="M198" s="868"/>
    </row>
    <row r="199" spans="1:13">
      <c r="A199" s="872" t="s">
        <v>735</v>
      </c>
      <c r="B199" s="867" t="s">
        <v>1400</v>
      </c>
      <c r="C199" s="871" t="s">
        <v>756</v>
      </c>
      <c r="D199" s="871" t="s">
        <v>757</v>
      </c>
      <c r="E199" s="871">
        <v>2011</v>
      </c>
      <c r="F199" s="871" t="s">
        <v>1437</v>
      </c>
      <c r="G199" s="871" t="s">
        <v>1441</v>
      </c>
      <c r="H199" s="871" t="s">
        <v>1439</v>
      </c>
      <c r="I199" s="874" t="s">
        <v>844</v>
      </c>
      <c r="J199" s="875">
        <v>0.248</v>
      </c>
      <c r="K199" s="876">
        <v>0.248</v>
      </c>
      <c r="L199" s="873">
        <v>5.0103000000000002E-2</v>
      </c>
      <c r="M199" s="868"/>
    </row>
    <row r="200" spans="1:13">
      <c r="A200" s="872" t="s">
        <v>735</v>
      </c>
      <c r="B200" s="867" t="s">
        <v>1400</v>
      </c>
      <c r="C200" s="871" t="s">
        <v>756</v>
      </c>
      <c r="D200" s="871" t="s">
        <v>759</v>
      </c>
      <c r="E200" s="871">
        <v>2011</v>
      </c>
      <c r="F200" s="871" t="s">
        <v>1437</v>
      </c>
      <c r="G200" s="871" t="s">
        <v>1441</v>
      </c>
      <c r="H200" s="871" t="s">
        <v>1439</v>
      </c>
      <c r="I200" s="874" t="s">
        <v>844</v>
      </c>
      <c r="J200" s="875">
        <v>0.248</v>
      </c>
      <c r="K200" s="876">
        <v>0.248</v>
      </c>
      <c r="L200" s="873">
        <v>0.19440499999999999</v>
      </c>
      <c r="M200" s="868"/>
    </row>
    <row r="201" spans="1:13">
      <c r="A201" s="872" t="s">
        <v>735</v>
      </c>
      <c r="B201" s="867" t="s">
        <v>1400</v>
      </c>
      <c r="C201" s="871" t="s">
        <v>756</v>
      </c>
      <c r="D201" s="871" t="s">
        <v>758</v>
      </c>
      <c r="E201" s="871">
        <v>2011</v>
      </c>
      <c r="F201" s="871" t="s">
        <v>1437</v>
      </c>
      <c r="G201" s="871" t="s">
        <v>1441</v>
      </c>
      <c r="H201" s="871" t="s">
        <v>1439</v>
      </c>
      <c r="I201" s="874" t="s">
        <v>844</v>
      </c>
      <c r="J201" s="875">
        <v>0.248</v>
      </c>
      <c r="K201" s="876">
        <v>0.248</v>
      </c>
      <c r="L201" s="873">
        <v>0.19440499999999999</v>
      </c>
      <c r="M201" s="868"/>
    </row>
    <row r="202" spans="1:13">
      <c r="A202" s="872" t="s">
        <v>735</v>
      </c>
      <c r="B202" s="867" t="s">
        <v>1400</v>
      </c>
      <c r="C202" s="872" t="s">
        <v>1507</v>
      </c>
      <c r="D202" s="871" t="s">
        <v>761</v>
      </c>
      <c r="E202" s="871">
        <v>2011</v>
      </c>
      <c r="F202" s="871" t="s">
        <v>760</v>
      </c>
      <c r="G202" s="871" t="s">
        <v>1441</v>
      </c>
      <c r="H202" s="871" t="s">
        <v>1439</v>
      </c>
      <c r="I202" s="874" t="s">
        <v>844</v>
      </c>
      <c r="J202" s="875">
        <v>1</v>
      </c>
      <c r="K202" s="876">
        <v>1</v>
      </c>
      <c r="L202" s="873">
        <v>0</v>
      </c>
      <c r="M202" s="868"/>
    </row>
    <row r="203" spans="1:13">
      <c r="A203" s="872" t="s">
        <v>735</v>
      </c>
      <c r="B203" s="867" t="s">
        <v>1400</v>
      </c>
      <c r="C203" s="871" t="s">
        <v>751</v>
      </c>
      <c r="D203" s="871" t="s">
        <v>1066</v>
      </c>
      <c r="E203" s="871">
        <v>2011</v>
      </c>
      <c r="F203" s="871" t="s">
        <v>1437</v>
      </c>
      <c r="G203" s="871" t="s">
        <v>1441</v>
      </c>
      <c r="H203" s="871" t="s">
        <v>1439</v>
      </c>
      <c r="I203" s="874" t="s">
        <v>844</v>
      </c>
      <c r="J203" s="875">
        <v>0.248</v>
      </c>
      <c r="K203" s="876">
        <v>0.248</v>
      </c>
      <c r="L203" s="873">
        <v>0.33875499999999997</v>
      </c>
      <c r="M203" s="868"/>
    </row>
    <row r="204" spans="1:13">
      <c r="A204" s="872" t="s">
        <v>735</v>
      </c>
      <c r="B204" s="867" t="s">
        <v>1400</v>
      </c>
      <c r="C204" s="871" t="s">
        <v>751</v>
      </c>
      <c r="D204" s="871" t="s">
        <v>750</v>
      </c>
      <c r="E204" s="871">
        <v>2011</v>
      </c>
      <c r="F204" s="871" t="s">
        <v>1437</v>
      </c>
      <c r="G204" s="871" t="s">
        <v>1441</v>
      </c>
      <c r="H204" s="871" t="s">
        <v>1439</v>
      </c>
      <c r="I204" s="874" t="s">
        <v>844</v>
      </c>
      <c r="J204" s="875">
        <v>0.248</v>
      </c>
      <c r="K204" s="876">
        <v>0.248</v>
      </c>
      <c r="L204" s="873">
        <v>0</v>
      </c>
      <c r="M204" s="868"/>
    </row>
    <row r="205" spans="1:13">
      <c r="A205" s="872" t="s">
        <v>735</v>
      </c>
      <c r="B205" s="867" t="s">
        <v>1400</v>
      </c>
      <c r="C205" s="871" t="s">
        <v>751</v>
      </c>
      <c r="D205" s="871" t="s">
        <v>755</v>
      </c>
      <c r="E205" s="871">
        <v>2011</v>
      </c>
      <c r="F205" s="871" t="s">
        <v>1437</v>
      </c>
      <c r="G205" s="871" t="s">
        <v>1441</v>
      </c>
      <c r="H205" s="871" t="s">
        <v>1439</v>
      </c>
      <c r="I205" s="874" t="s">
        <v>844</v>
      </c>
      <c r="J205" s="875">
        <v>0.248</v>
      </c>
      <c r="K205" s="876">
        <v>0.248</v>
      </c>
      <c r="L205" s="873">
        <v>0.400032</v>
      </c>
      <c r="M205" s="868"/>
    </row>
    <row r="206" spans="1:13">
      <c r="A206" s="872" t="s">
        <v>735</v>
      </c>
      <c r="B206" s="867" t="s">
        <v>1400</v>
      </c>
      <c r="C206" s="871" t="s">
        <v>751</v>
      </c>
      <c r="D206" s="871" t="s">
        <v>754</v>
      </c>
      <c r="E206" s="871">
        <v>2011</v>
      </c>
      <c r="F206" s="871" t="s">
        <v>1437</v>
      </c>
      <c r="G206" s="871" t="s">
        <v>1441</v>
      </c>
      <c r="H206" s="871" t="s">
        <v>1439</v>
      </c>
      <c r="I206" s="874" t="s">
        <v>844</v>
      </c>
      <c r="J206" s="875">
        <v>0.248</v>
      </c>
      <c r="K206" s="876">
        <v>0.248</v>
      </c>
      <c r="L206" s="873">
        <v>0.16653799999999999</v>
      </c>
      <c r="M206" s="868"/>
    </row>
    <row r="207" spans="1:13">
      <c r="A207" s="872" t="s">
        <v>735</v>
      </c>
      <c r="B207" s="867" t="s">
        <v>1400</v>
      </c>
      <c r="C207" s="871" t="s">
        <v>751</v>
      </c>
      <c r="D207" s="871" t="s">
        <v>752</v>
      </c>
      <c r="E207" s="871">
        <v>2011</v>
      </c>
      <c r="F207" s="871" t="s">
        <v>1437</v>
      </c>
      <c r="G207" s="871" t="s">
        <v>1441</v>
      </c>
      <c r="H207" s="871" t="s">
        <v>1439</v>
      </c>
      <c r="I207" s="874" t="s">
        <v>844</v>
      </c>
      <c r="J207" s="875">
        <v>0.248</v>
      </c>
      <c r="K207" s="876">
        <v>0.248</v>
      </c>
      <c r="L207" s="873">
        <v>0.25608900000000001</v>
      </c>
      <c r="M207" s="868"/>
    </row>
    <row r="208" spans="1:13">
      <c r="A208" s="872" t="s">
        <v>735</v>
      </c>
      <c r="B208" s="867" t="s">
        <v>1400</v>
      </c>
      <c r="C208" s="871" t="s">
        <v>751</v>
      </c>
      <c r="D208" s="871" t="s">
        <v>753</v>
      </c>
      <c r="E208" s="871">
        <v>2011</v>
      </c>
      <c r="F208" s="871" t="s">
        <v>1437</v>
      </c>
      <c r="G208" s="871" t="s">
        <v>1441</v>
      </c>
      <c r="H208" s="871" t="s">
        <v>1439</v>
      </c>
      <c r="I208" s="874" t="s">
        <v>844</v>
      </c>
      <c r="J208" s="875">
        <v>0.248</v>
      </c>
      <c r="K208" s="876">
        <v>0.248</v>
      </c>
      <c r="L208" s="873">
        <v>0.38209100000000001</v>
      </c>
      <c r="M208" s="868"/>
    </row>
    <row r="209" spans="1:13">
      <c r="A209" s="872" t="s">
        <v>735</v>
      </c>
      <c r="B209" s="867" t="s">
        <v>1400</v>
      </c>
      <c r="C209" s="871" t="s">
        <v>751</v>
      </c>
      <c r="D209" s="871" t="s">
        <v>749</v>
      </c>
      <c r="E209" s="871">
        <v>2011</v>
      </c>
      <c r="F209" s="871" t="s">
        <v>1437</v>
      </c>
      <c r="G209" s="871" t="s">
        <v>1441</v>
      </c>
      <c r="H209" s="871" t="s">
        <v>1439</v>
      </c>
      <c r="I209" s="874" t="s">
        <v>844</v>
      </c>
      <c r="J209" s="875">
        <v>0.248</v>
      </c>
      <c r="K209" s="876">
        <v>0.248</v>
      </c>
      <c r="L209" s="873">
        <v>0.20188700000000001</v>
      </c>
      <c r="M209" s="868"/>
    </row>
    <row r="210" spans="1:13">
      <c r="A210" s="872" t="s">
        <v>735</v>
      </c>
      <c r="B210" s="867" t="s">
        <v>1400</v>
      </c>
      <c r="C210" s="871" t="s">
        <v>866</v>
      </c>
      <c r="D210" s="871" t="s">
        <v>748</v>
      </c>
      <c r="E210" s="871">
        <v>2011</v>
      </c>
      <c r="F210" s="871" t="s">
        <v>1437</v>
      </c>
      <c r="G210" s="871" t="s">
        <v>1441</v>
      </c>
      <c r="H210" s="871" t="s">
        <v>1439</v>
      </c>
      <c r="I210" s="874" t="s">
        <v>844</v>
      </c>
      <c r="J210" s="875">
        <v>0.248</v>
      </c>
      <c r="K210" s="876">
        <v>0.248</v>
      </c>
      <c r="L210" s="873">
        <v>0</v>
      </c>
      <c r="M210" s="868"/>
    </row>
    <row r="211" spans="1:13">
      <c r="A211" s="872" t="s">
        <v>735</v>
      </c>
      <c r="B211" s="867" t="s">
        <v>1400</v>
      </c>
      <c r="C211" s="871" t="s">
        <v>866</v>
      </c>
      <c r="D211" s="871" t="s">
        <v>1433</v>
      </c>
      <c r="E211" s="871">
        <v>2011</v>
      </c>
      <c r="F211" s="871" t="s">
        <v>867</v>
      </c>
      <c r="G211" s="871" t="s">
        <v>1441</v>
      </c>
      <c r="H211" s="871" t="s">
        <v>1439</v>
      </c>
      <c r="I211" s="874" t="s">
        <v>844</v>
      </c>
      <c r="J211" s="875">
        <v>1</v>
      </c>
      <c r="K211" s="876">
        <v>1</v>
      </c>
      <c r="L211" s="873">
        <v>0</v>
      </c>
      <c r="M211" s="868"/>
    </row>
    <row r="212" spans="1:13">
      <c r="A212" s="872" t="s">
        <v>735</v>
      </c>
      <c r="B212" s="867" t="s">
        <v>1400</v>
      </c>
      <c r="C212" s="871" t="s">
        <v>866</v>
      </c>
      <c r="D212" s="871" t="s">
        <v>747</v>
      </c>
      <c r="E212" s="871">
        <v>2011</v>
      </c>
      <c r="F212" s="871" t="s">
        <v>1437</v>
      </c>
      <c r="G212" s="871" t="s">
        <v>1441</v>
      </c>
      <c r="H212" s="871" t="s">
        <v>1439</v>
      </c>
      <c r="I212" s="874" t="s">
        <v>844</v>
      </c>
      <c r="J212" s="875">
        <v>0.248</v>
      </c>
      <c r="K212" s="876">
        <v>0.248</v>
      </c>
      <c r="L212" s="873">
        <v>0</v>
      </c>
      <c r="M212" s="868"/>
    </row>
    <row r="213" spans="1:13">
      <c r="A213" s="872" t="s">
        <v>735</v>
      </c>
      <c r="B213" s="867" t="s">
        <v>1400</v>
      </c>
      <c r="C213" s="871" t="s">
        <v>866</v>
      </c>
      <c r="D213" s="871" t="s">
        <v>869</v>
      </c>
      <c r="E213" s="871">
        <v>2011</v>
      </c>
      <c r="F213" s="871" t="s">
        <v>1437</v>
      </c>
      <c r="G213" s="871" t="s">
        <v>1441</v>
      </c>
      <c r="H213" s="871" t="s">
        <v>1439</v>
      </c>
      <c r="I213" s="874" t="s">
        <v>844</v>
      </c>
      <c r="J213" s="875">
        <v>0.248</v>
      </c>
      <c r="K213" s="876">
        <v>0.248</v>
      </c>
      <c r="L213" s="873">
        <v>0</v>
      </c>
      <c r="M213" s="868"/>
    </row>
    <row r="214" spans="1:13">
      <c r="A214" s="872" t="s">
        <v>735</v>
      </c>
      <c r="B214" s="867" t="s">
        <v>1400</v>
      </c>
      <c r="C214" s="871" t="s">
        <v>756</v>
      </c>
      <c r="D214" s="871" t="s">
        <v>757</v>
      </c>
      <c r="E214" s="871">
        <v>2011</v>
      </c>
      <c r="F214" s="871" t="s">
        <v>1437</v>
      </c>
      <c r="G214" s="871" t="s">
        <v>1441</v>
      </c>
      <c r="H214" s="871" t="s">
        <v>1508</v>
      </c>
      <c r="I214" s="874" t="s">
        <v>844</v>
      </c>
      <c r="J214" s="875">
        <v>0.16666700000000001</v>
      </c>
      <c r="K214" s="876">
        <v>0.16666700000000001</v>
      </c>
      <c r="L214" s="873">
        <v>0</v>
      </c>
      <c r="M214" s="868"/>
    </row>
    <row r="215" spans="1:13">
      <c r="A215" s="872" t="s">
        <v>735</v>
      </c>
      <c r="B215" s="867" t="s">
        <v>1400</v>
      </c>
      <c r="C215" s="871" t="s">
        <v>756</v>
      </c>
      <c r="D215" s="871" t="s">
        <v>759</v>
      </c>
      <c r="E215" s="871">
        <v>2011</v>
      </c>
      <c r="F215" s="871" t="s">
        <v>1437</v>
      </c>
      <c r="G215" s="871" t="s">
        <v>1441</v>
      </c>
      <c r="H215" s="871" t="s">
        <v>1508</v>
      </c>
      <c r="I215" s="874" t="s">
        <v>844</v>
      </c>
      <c r="J215" s="875">
        <v>0.16666700000000001</v>
      </c>
      <c r="K215" s="876">
        <v>0.16666700000000001</v>
      </c>
      <c r="L215" s="873">
        <v>0.60858100000000004</v>
      </c>
      <c r="M215" s="868"/>
    </row>
    <row r="216" spans="1:13">
      <c r="A216" s="872" t="s">
        <v>735</v>
      </c>
      <c r="B216" s="867" t="s">
        <v>1400</v>
      </c>
      <c r="C216" s="871" t="s">
        <v>756</v>
      </c>
      <c r="D216" s="871" t="s">
        <v>758</v>
      </c>
      <c r="E216" s="871">
        <v>2011</v>
      </c>
      <c r="F216" s="871" t="s">
        <v>1437</v>
      </c>
      <c r="G216" s="871" t="s">
        <v>1441</v>
      </c>
      <c r="H216" s="871" t="s">
        <v>1508</v>
      </c>
      <c r="I216" s="874" t="s">
        <v>844</v>
      </c>
      <c r="J216" s="875">
        <v>0.16666700000000001</v>
      </c>
      <c r="K216" s="876">
        <v>0.16666700000000001</v>
      </c>
      <c r="L216" s="873">
        <v>0.60858100000000004</v>
      </c>
      <c r="M216" s="868"/>
    </row>
    <row r="217" spans="1:13">
      <c r="A217" s="872" t="s">
        <v>735</v>
      </c>
      <c r="B217" s="867" t="s">
        <v>1400</v>
      </c>
      <c r="C217" s="872" t="s">
        <v>1507</v>
      </c>
      <c r="D217" s="871" t="s">
        <v>761</v>
      </c>
      <c r="E217" s="871">
        <v>2011</v>
      </c>
      <c r="F217" s="871" t="s">
        <v>760</v>
      </c>
      <c r="G217" s="871" t="s">
        <v>1441</v>
      </c>
      <c r="H217" s="871" t="s">
        <v>1508</v>
      </c>
      <c r="I217" s="874" t="s">
        <v>844</v>
      </c>
      <c r="J217" s="875">
        <v>1</v>
      </c>
      <c r="K217" s="876">
        <v>1</v>
      </c>
      <c r="L217" s="873">
        <v>0</v>
      </c>
      <c r="M217" s="868"/>
    </row>
    <row r="218" spans="1:13">
      <c r="A218" s="872" t="s">
        <v>735</v>
      </c>
      <c r="B218" s="867" t="s">
        <v>1400</v>
      </c>
      <c r="C218" s="871" t="s">
        <v>751</v>
      </c>
      <c r="D218" s="871" t="s">
        <v>1066</v>
      </c>
      <c r="E218" s="871">
        <v>2011</v>
      </c>
      <c r="F218" s="871" t="s">
        <v>1437</v>
      </c>
      <c r="G218" s="871" t="s">
        <v>1441</v>
      </c>
      <c r="H218" s="871" t="s">
        <v>1508</v>
      </c>
      <c r="I218" s="874" t="s">
        <v>844</v>
      </c>
      <c r="J218" s="875">
        <v>0.16666700000000001</v>
      </c>
      <c r="K218" s="876">
        <v>0.16666700000000001</v>
      </c>
      <c r="L218" s="873">
        <v>0.809527</v>
      </c>
      <c r="M218" s="868"/>
    </row>
    <row r="219" spans="1:13">
      <c r="A219" s="872" t="s">
        <v>735</v>
      </c>
      <c r="B219" s="867" t="s">
        <v>1400</v>
      </c>
      <c r="C219" s="871" t="s">
        <v>751</v>
      </c>
      <c r="D219" s="871" t="s">
        <v>750</v>
      </c>
      <c r="E219" s="871">
        <v>2011</v>
      </c>
      <c r="F219" s="871" t="s">
        <v>1437</v>
      </c>
      <c r="G219" s="871" t="s">
        <v>1441</v>
      </c>
      <c r="H219" s="871" t="s">
        <v>1508</v>
      </c>
      <c r="I219" s="874" t="s">
        <v>844</v>
      </c>
      <c r="J219" s="875">
        <v>0.16666700000000001</v>
      </c>
      <c r="K219" s="876">
        <v>0.16666700000000001</v>
      </c>
      <c r="L219" s="873">
        <v>0</v>
      </c>
      <c r="M219" s="868"/>
    </row>
    <row r="220" spans="1:13">
      <c r="A220" s="872" t="s">
        <v>735</v>
      </c>
      <c r="B220" s="867" t="s">
        <v>1400</v>
      </c>
      <c r="C220" s="871" t="s">
        <v>751</v>
      </c>
      <c r="D220" s="871" t="s">
        <v>755</v>
      </c>
      <c r="E220" s="871">
        <v>2011</v>
      </c>
      <c r="F220" s="871" t="s">
        <v>1437</v>
      </c>
      <c r="G220" s="871" t="s">
        <v>1441</v>
      </c>
      <c r="H220" s="871" t="s">
        <v>1508</v>
      </c>
      <c r="I220" s="874" t="s">
        <v>844</v>
      </c>
      <c r="J220" s="875">
        <v>0.16666700000000001</v>
      </c>
      <c r="K220" s="876">
        <v>0.16666700000000001</v>
      </c>
      <c r="L220" s="873">
        <v>0</v>
      </c>
      <c r="M220" s="868"/>
    </row>
    <row r="221" spans="1:13">
      <c r="A221" s="872" t="s">
        <v>735</v>
      </c>
      <c r="B221" s="867" t="s">
        <v>1400</v>
      </c>
      <c r="C221" s="871" t="s">
        <v>751</v>
      </c>
      <c r="D221" s="871" t="s">
        <v>754</v>
      </c>
      <c r="E221" s="871">
        <v>2011</v>
      </c>
      <c r="F221" s="871" t="s">
        <v>1437</v>
      </c>
      <c r="G221" s="871" t="s">
        <v>1441</v>
      </c>
      <c r="H221" s="871" t="s">
        <v>1508</v>
      </c>
      <c r="I221" s="874" t="s">
        <v>844</v>
      </c>
      <c r="J221" s="875">
        <v>0.16666700000000001</v>
      </c>
      <c r="K221" s="876">
        <v>0.16666700000000001</v>
      </c>
      <c r="L221" s="873">
        <v>0.30429</v>
      </c>
      <c r="M221" s="868"/>
    </row>
    <row r="222" spans="1:13">
      <c r="A222" s="872" t="s">
        <v>735</v>
      </c>
      <c r="B222" s="867" t="s">
        <v>1400</v>
      </c>
      <c r="C222" s="871" t="s">
        <v>751</v>
      </c>
      <c r="D222" s="871" t="s">
        <v>752</v>
      </c>
      <c r="E222" s="871">
        <v>2011</v>
      </c>
      <c r="F222" s="871" t="s">
        <v>1437</v>
      </c>
      <c r="G222" s="871" t="s">
        <v>1441</v>
      </c>
      <c r="H222" s="871" t="s">
        <v>1508</v>
      </c>
      <c r="I222" s="874" t="s">
        <v>844</v>
      </c>
      <c r="J222" s="875">
        <v>0.16666700000000001</v>
      </c>
      <c r="K222" s="876">
        <v>0.16666700000000001</v>
      </c>
      <c r="L222" s="873">
        <v>0.39123000000000002</v>
      </c>
      <c r="M222" s="868"/>
    </row>
    <row r="223" spans="1:13">
      <c r="A223" s="872" t="s">
        <v>735</v>
      </c>
      <c r="B223" s="867" t="s">
        <v>1400</v>
      </c>
      <c r="C223" s="871" t="s">
        <v>751</v>
      </c>
      <c r="D223" s="871" t="s">
        <v>753</v>
      </c>
      <c r="E223" s="871">
        <v>2011</v>
      </c>
      <c r="F223" s="871" t="s">
        <v>1437</v>
      </c>
      <c r="G223" s="871" t="s">
        <v>1441</v>
      </c>
      <c r="H223" s="871" t="s">
        <v>1508</v>
      </c>
      <c r="I223" s="874" t="s">
        <v>844</v>
      </c>
      <c r="J223" s="875">
        <v>0.16666700000000001</v>
      </c>
      <c r="K223" s="876">
        <v>0.16666700000000001</v>
      </c>
      <c r="L223" s="873">
        <v>0</v>
      </c>
      <c r="M223" s="868"/>
    </row>
    <row r="224" spans="1:13">
      <c r="A224" s="872" t="s">
        <v>735</v>
      </c>
      <c r="B224" s="867" t="s">
        <v>1400</v>
      </c>
      <c r="C224" s="871" t="s">
        <v>751</v>
      </c>
      <c r="D224" s="871" t="s">
        <v>749</v>
      </c>
      <c r="E224" s="871">
        <v>2011</v>
      </c>
      <c r="F224" s="871" t="s">
        <v>1437</v>
      </c>
      <c r="G224" s="871" t="s">
        <v>1441</v>
      </c>
      <c r="H224" s="871" t="s">
        <v>1508</v>
      </c>
      <c r="I224" s="874" t="s">
        <v>844</v>
      </c>
      <c r="J224" s="875">
        <v>0.16666700000000001</v>
      </c>
      <c r="K224" s="876">
        <v>0.16666700000000001</v>
      </c>
      <c r="L224" s="873">
        <v>0.43865199999999999</v>
      </c>
      <c r="M224" s="868"/>
    </row>
    <row r="225" spans="1:13">
      <c r="A225" s="872" t="s">
        <v>735</v>
      </c>
      <c r="B225" s="867" t="s">
        <v>1400</v>
      </c>
      <c r="C225" s="871" t="s">
        <v>866</v>
      </c>
      <c r="D225" s="871" t="s">
        <v>748</v>
      </c>
      <c r="E225" s="871">
        <v>2011</v>
      </c>
      <c r="F225" s="871" t="s">
        <v>1437</v>
      </c>
      <c r="G225" s="871" t="s">
        <v>1441</v>
      </c>
      <c r="H225" s="871" t="s">
        <v>1508</v>
      </c>
      <c r="I225" s="874" t="s">
        <v>844</v>
      </c>
      <c r="J225" s="875">
        <v>0.16666700000000001</v>
      </c>
      <c r="K225" s="876">
        <v>0.16666700000000001</v>
      </c>
      <c r="L225" s="873">
        <v>0</v>
      </c>
      <c r="M225" s="868"/>
    </row>
    <row r="226" spans="1:13">
      <c r="A226" s="872" t="s">
        <v>735</v>
      </c>
      <c r="B226" s="867" t="s">
        <v>1400</v>
      </c>
      <c r="C226" s="871" t="s">
        <v>866</v>
      </c>
      <c r="D226" s="871" t="s">
        <v>1433</v>
      </c>
      <c r="E226" s="871">
        <v>2011</v>
      </c>
      <c r="F226" s="871" t="s">
        <v>867</v>
      </c>
      <c r="G226" s="871" t="s">
        <v>1441</v>
      </c>
      <c r="H226" s="871" t="s">
        <v>1508</v>
      </c>
      <c r="I226" s="874" t="s">
        <v>844</v>
      </c>
      <c r="J226" s="875">
        <v>1</v>
      </c>
      <c r="K226" s="876">
        <v>1</v>
      </c>
      <c r="L226" s="873">
        <v>0</v>
      </c>
      <c r="M226" s="868"/>
    </row>
    <row r="227" spans="1:13">
      <c r="A227" s="872" t="s">
        <v>735</v>
      </c>
      <c r="B227" s="867" t="s">
        <v>1400</v>
      </c>
      <c r="C227" s="871" t="s">
        <v>866</v>
      </c>
      <c r="D227" s="871" t="s">
        <v>747</v>
      </c>
      <c r="E227" s="871">
        <v>2011</v>
      </c>
      <c r="F227" s="871" t="s">
        <v>1437</v>
      </c>
      <c r="G227" s="871" t="s">
        <v>1441</v>
      </c>
      <c r="H227" s="871" t="s">
        <v>1508</v>
      </c>
      <c r="I227" s="874" t="s">
        <v>844</v>
      </c>
      <c r="J227" s="875">
        <v>0.16666700000000001</v>
      </c>
      <c r="K227" s="876">
        <v>0.16666700000000001</v>
      </c>
      <c r="L227" s="873">
        <v>0</v>
      </c>
      <c r="M227" s="868"/>
    </row>
    <row r="228" spans="1:13">
      <c r="A228" s="872" t="s">
        <v>735</v>
      </c>
      <c r="B228" s="867" t="s">
        <v>1400</v>
      </c>
      <c r="C228" s="871" t="s">
        <v>866</v>
      </c>
      <c r="D228" s="871" t="s">
        <v>869</v>
      </c>
      <c r="E228" s="871">
        <v>2011</v>
      </c>
      <c r="F228" s="871" t="s">
        <v>1437</v>
      </c>
      <c r="G228" s="871" t="s">
        <v>1441</v>
      </c>
      <c r="H228" s="871" t="s">
        <v>1508</v>
      </c>
      <c r="I228" s="874" t="s">
        <v>844</v>
      </c>
      <c r="J228" s="875">
        <v>0.16666700000000001</v>
      </c>
      <c r="K228" s="876">
        <v>0.16666700000000001</v>
      </c>
      <c r="L228" s="873">
        <v>0</v>
      </c>
      <c r="M228" s="868"/>
    </row>
    <row r="229" spans="1:13">
      <c r="A229" s="872" t="s">
        <v>735</v>
      </c>
      <c r="B229" s="867" t="s">
        <v>1400</v>
      </c>
      <c r="C229" s="871" t="s">
        <v>756</v>
      </c>
      <c r="D229" s="871" t="s">
        <v>757</v>
      </c>
      <c r="E229" s="871">
        <v>2011</v>
      </c>
      <c r="F229" s="871" t="s">
        <v>1437</v>
      </c>
      <c r="G229" s="871" t="s">
        <v>1441</v>
      </c>
      <c r="H229" s="871" t="s">
        <v>1432</v>
      </c>
      <c r="I229" s="874" t="s">
        <v>844</v>
      </c>
      <c r="J229" s="875">
        <v>0.13333300000000001</v>
      </c>
      <c r="K229" s="876">
        <v>0.13333300000000001</v>
      </c>
      <c r="L229" s="873">
        <v>0.31031599999999998</v>
      </c>
      <c r="M229" s="868"/>
    </row>
    <row r="230" spans="1:13">
      <c r="A230" s="872" t="s">
        <v>735</v>
      </c>
      <c r="B230" s="867" t="s">
        <v>1400</v>
      </c>
      <c r="C230" s="871" t="s">
        <v>756</v>
      </c>
      <c r="D230" s="871" t="s">
        <v>759</v>
      </c>
      <c r="E230" s="871">
        <v>2011</v>
      </c>
      <c r="F230" s="871" t="s">
        <v>1437</v>
      </c>
      <c r="G230" s="871" t="s">
        <v>1441</v>
      </c>
      <c r="H230" s="871" t="s">
        <v>1432</v>
      </c>
      <c r="I230" s="874" t="s">
        <v>844</v>
      </c>
      <c r="J230" s="875">
        <v>0.13333300000000001</v>
      </c>
      <c r="K230" s="876">
        <v>0.13333300000000001</v>
      </c>
      <c r="L230" s="873">
        <v>0.35311900000000002</v>
      </c>
      <c r="M230" s="868"/>
    </row>
    <row r="231" spans="1:13">
      <c r="A231" s="872" t="s">
        <v>735</v>
      </c>
      <c r="B231" s="867" t="s">
        <v>1400</v>
      </c>
      <c r="C231" s="871" t="s">
        <v>756</v>
      </c>
      <c r="D231" s="871" t="s">
        <v>758</v>
      </c>
      <c r="E231" s="871">
        <v>2011</v>
      </c>
      <c r="F231" s="871" t="s">
        <v>1437</v>
      </c>
      <c r="G231" s="871" t="s">
        <v>1441</v>
      </c>
      <c r="H231" s="871" t="s">
        <v>1432</v>
      </c>
      <c r="I231" s="874" t="s">
        <v>844</v>
      </c>
      <c r="J231" s="875">
        <v>0.13333300000000001</v>
      </c>
      <c r="K231" s="876">
        <v>0.13333300000000001</v>
      </c>
      <c r="L231" s="873">
        <v>0.35311900000000002</v>
      </c>
      <c r="M231" s="868"/>
    </row>
    <row r="232" spans="1:13">
      <c r="A232" s="872" t="s">
        <v>735</v>
      </c>
      <c r="B232" s="867" t="s">
        <v>1400</v>
      </c>
      <c r="C232" s="872" t="s">
        <v>1507</v>
      </c>
      <c r="D232" s="871" t="s">
        <v>761</v>
      </c>
      <c r="E232" s="871">
        <v>2011</v>
      </c>
      <c r="F232" s="871" t="s">
        <v>760</v>
      </c>
      <c r="G232" s="871" t="s">
        <v>1441</v>
      </c>
      <c r="H232" s="871" t="s">
        <v>1432</v>
      </c>
      <c r="I232" s="874" t="s">
        <v>844</v>
      </c>
      <c r="J232" s="875">
        <v>1</v>
      </c>
      <c r="K232" s="876">
        <v>1</v>
      </c>
      <c r="L232" s="873">
        <v>0</v>
      </c>
      <c r="M232" s="868"/>
    </row>
    <row r="233" spans="1:13">
      <c r="A233" s="872" t="s">
        <v>735</v>
      </c>
      <c r="B233" s="867" t="s">
        <v>1400</v>
      </c>
      <c r="C233" s="871" t="s">
        <v>751</v>
      </c>
      <c r="D233" s="871" t="s">
        <v>1066</v>
      </c>
      <c r="E233" s="871">
        <v>2011</v>
      </c>
      <c r="F233" s="871" t="s">
        <v>1437</v>
      </c>
      <c r="G233" s="871" t="s">
        <v>1441</v>
      </c>
      <c r="H233" s="871" t="s">
        <v>1432</v>
      </c>
      <c r="I233" s="874" t="s">
        <v>844</v>
      </c>
      <c r="J233" s="875">
        <v>0.13333300000000001</v>
      </c>
      <c r="K233" s="876">
        <v>0.13333300000000001</v>
      </c>
      <c r="L233" s="873">
        <v>0.398978</v>
      </c>
      <c r="M233" s="868"/>
    </row>
    <row r="234" spans="1:13">
      <c r="A234" s="872" t="s">
        <v>735</v>
      </c>
      <c r="B234" s="867" t="s">
        <v>1400</v>
      </c>
      <c r="C234" s="871" t="s">
        <v>751</v>
      </c>
      <c r="D234" s="871" t="s">
        <v>750</v>
      </c>
      <c r="E234" s="871">
        <v>2011</v>
      </c>
      <c r="F234" s="871" t="s">
        <v>1437</v>
      </c>
      <c r="G234" s="871" t="s">
        <v>1441</v>
      </c>
      <c r="H234" s="871" t="s">
        <v>1432</v>
      </c>
      <c r="I234" s="874" t="s">
        <v>844</v>
      </c>
      <c r="J234" s="875">
        <v>0.13333300000000001</v>
      </c>
      <c r="K234" s="876">
        <v>0.13333300000000001</v>
      </c>
      <c r="L234" s="873">
        <v>0</v>
      </c>
      <c r="M234" s="868"/>
    </row>
    <row r="235" spans="1:13">
      <c r="A235" s="872" t="s">
        <v>735</v>
      </c>
      <c r="B235" s="867" t="s">
        <v>1400</v>
      </c>
      <c r="C235" s="871" t="s">
        <v>751</v>
      </c>
      <c r="D235" s="871" t="s">
        <v>755</v>
      </c>
      <c r="E235" s="871">
        <v>2011</v>
      </c>
      <c r="F235" s="871" t="s">
        <v>1437</v>
      </c>
      <c r="G235" s="871" t="s">
        <v>1441</v>
      </c>
      <c r="H235" s="871" t="s">
        <v>1432</v>
      </c>
      <c r="I235" s="874" t="s">
        <v>844</v>
      </c>
      <c r="J235" s="875">
        <v>0.13333300000000001</v>
      </c>
      <c r="K235" s="876">
        <v>0.13333300000000001</v>
      </c>
      <c r="L235" s="873">
        <v>0.78161400000000003</v>
      </c>
      <c r="M235" s="868"/>
    </row>
    <row r="236" spans="1:13">
      <c r="A236" s="872" t="s">
        <v>735</v>
      </c>
      <c r="B236" s="867" t="s">
        <v>1400</v>
      </c>
      <c r="C236" s="871" t="s">
        <v>751</v>
      </c>
      <c r="D236" s="871" t="s">
        <v>754</v>
      </c>
      <c r="E236" s="871">
        <v>2011</v>
      </c>
      <c r="F236" s="871" t="s">
        <v>1437</v>
      </c>
      <c r="G236" s="871" t="s">
        <v>1441</v>
      </c>
      <c r="H236" s="871" t="s">
        <v>1432</v>
      </c>
      <c r="I236" s="874" t="s">
        <v>844</v>
      </c>
      <c r="J236" s="875">
        <v>0.13333300000000001</v>
      </c>
      <c r="K236" s="876">
        <v>0.13333300000000001</v>
      </c>
      <c r="L236" s="873">
        <v>0.62063299999999999</v>
      </c>
      <c r="M236" s="868"/>
    </row>
    <row r="237" spans="1:13">
      <c r="A237" s="872" t="s">
        <v>735</v>
      </c>
      <c r="B237" s="867" t="s">
        <v>1400</v>
      </c>
      <c r="C237" s="871" t="s">
        <v>751</v>
      </c>
      <c r="D237" s="871" t="s">
        <v>752</v>
      </c>
      <c r="E237" s="871">
        <v>2011</v>
      </c>
      <c r="F237" s="871" t="s">
        <v>1437</v>
      </c>
      <c r="G237" s="871" t="s">
        <v>1441</v>
      </c>
      <c r="H237" s="871" t="s">
        <v>1432</v>
      </c>
      <c r="I237" s="874" t="s">
        <v>844</v>
      </c>
      <c r="J237" s="875">
        <v>0.13333300000000001</v>
      </c>
      <c r="K237" s="876">
        <v>0.13333300000000001</v>
      </c>
      <c r="L237" s="873">
        <v>0</v>
      </c>
      <c r="M237" s="868"/>
    </row>
    <row r="238" spans="1:13">
      <c r="A238" s="872" t="s">
        <v>735</v>
      </c>
      <c r="B238" s="867" t="s">
        <v>1400</v>
      </c>
      <c r="C238" s="871" t="s">
        <v>751</v>
      </c>
      <c r="D238" s="871" t="s">
        <v>753</v>
      </c>
      <c r="E238" s="871">
        <v>2011</v>
      </c>
      <c r="F238" s="871" t="s">
        <v>1437</v>
      </c>
      <c r="G238" s="871" t="s">
        <v>1441</v>
      </c>
      <c r="H238" s="871" t="s">
        <v>1432</v>
      </c>
      <c r="I238" s="874" t="s">
        <v>844</v>
      </c>
      <c r="J238" s="875">
        <v>0.13333300000000001</v>
      </c>
      <c r="K238" s="876">
        <v>0.13333300000000001</v>
      </c>
      <c r="L238" s="873">
        <v>0.93094900000000003</v>
      </c>
      <c r="M238" s="868"/>
    </row>
    <row r="239" spans="1:13">
      <c r="A239" s="872" t="s">
        <v>735</v>
      </c>
      <c r="B239" s="867" t="s">
        <v>1400</v>
      </c>
      <c r="C239" s="871" t="s">
        <v>751</v>
      </c>
      <c r="D239" s="871" t="s">
        <v>749</v>
      </c>
      <c r="E239" s="871">
        <v>2011</v>
      </c>
      <c r="F239" s="871" t="s">
        <v>1437</v>
      </c>
      <c r="G239" s="871" t="s">
        <v>1441</v>
      </c>
      <c r="H239" s="871" t="s">
        <v>1432</v>
      </c>
      <c r="I239" s="874" t="s">
        <v>844</v>
      </c>
      <c r="J239" s="875">
        <v>0.13333300000000001</v>
      </c>
      <c r="K239" s="876">
        <v>0.13333300000000001</v>
      </c>
      <c r="L239" s="873">
        <v>0.29398400000000002</v>
      </c>
      <c r="M239" s="868"/>
    </row>
    <row r="240" spans="1:13">
      <c r="A240" s="872" t="s">
        <v>735</v>
      </c>
      <c r="B240" s="867" t="s">
        <v>1400</v>
      </c>
      <c r="C240" s="871" t="s">
        <v>866</v>
      </c>
      <c r="D240" s="871" t="s">
        <v>748</v>
      </c>
      <c r="E240" s="871">
        <v>2011</v>
      </c>
      <c r="F240" s="871" t="s">
        <v>1437</v>
      </c>
      <c r="G240" s="871" t="s">
        <v>1441</v>
      </c>
      <c r="H240" s="871" t="s">
        <v>1432</v>
      </c>
      <c r="I240" s="874" t="s">
        <v>844</v>
      </c>
      <c r="J240" s="875">
        <v>0.13333300000000001</v>
      </c>
      <c r="K240" s="876">
        <v>0.13333300000000001</v>
      </c>
      <c r="L240" s="873">
        <v>0</v>
      </c>
      <c r="M240" s="868"/>
    </row>
    <row r="241" spans="1:13">
      <c r="A241" s="872" t="s">
        <v>735</v>
      </c>
      <c r="B241" s="867" t="s">
        <v>1400</v>
      </c>
      <c r="C241" s="871" t="s">
        <v>866</v>
      </c>
      <c r="D241" s="871" t="s">
        <v>1433</v>
      </c>
      <c r="E241" s="871">
        <v>2011</v>
      </c>
      <c r="F241" s="871" t="s">
        <v>867</v>
      </c>
      <c r="G241" s="871" t="s">
        <v>1441</v>
      </c>
      <c r="H241" s="871" t="s">
        <v>1432</v>
      </c>
      <c r="I241" s="874" t="s">
        <v>844</v>
      </c>
      <c r="J241" s="875">
        <v>1</v>
      </c>
      <c r="K241" s="876">
        <v>1</v>
      </c>
      <c r="L241" s="873">
        <v>0</v>
      </c>
      <c r="M241" s="868"/>
    </row>
    <row r="242" spans="1:13">
      <c r="A242" s="872" t="s">
        <v>735</v>
      </c>
      <c r="B242" s="867" t="s">
        <v>1400</v>
      </c>
      <c r="C242" s="871" t="s">
        <v>866</v>
      </c>
      <c r="D242" s="871" t="s">
        <v>747</v>
      </c>
      <c r="E242" s="871">
        <v>2011</v>
      </c>
      <c r="F242" s="871" t="s">
        <v>1437</v>
      </c>
      <c r="G242" s="871" t="s">
        <v>1441</v>
      </c>
      <c r="H242" s="871" t="s">
        <v>1432</v>
      </c>
      <c r="I242" s="874" t="s">
        <v>844</v>
      </c>
      <c r="J242" s="875">
        <v>0.13333300000000001</v>
      </c>
      <c r="K242" s="876">
        <v>0.13333300000000001</v>
      </c>
      <c r="L242" s="873" t="s">
        <v>1086</v>
      </c>
      <c r="M242" s="868"/>
    </row>
    <row r="243" spans="1:13">
      <c r="A243" s="872" t="s">
        <v>735</v>
      </c>
      <c r="B243" s="867" t="s">
        <v>1400</v>
      </c>
      <c r="C243" s="871" t="s">
        <v>866</v>
      </c>
      <c r="D243" s="871" t="s">
        <v>869</v>
      </c>
      <c r="E243" s="871">
        <v>2011</v>
      </c>
      <c r="F243" s="871" t="s">
        <v>1437</v>
      </c>
      <c r="G243" s="871" t="s">
        <v>1441</v>
      </c>
      <c r="H243" s="871" t="s">
        <v>1432</v>
      </c>
      <c r="I243" s="874" t="s">
        <v>844</v>
      </c>
      <c r="J243" s="875">
        <v>0.13333300000000001</v>
      </c>
      <c r="K243" s="876">
        <v>0.13333300000000001</v>
      </c>
      <c r="L243" s="873" t="s">
        <v>1086</v>
      </c>
      <c r="M243" s="868"/>
    </row>
    <row r="244" spans="1:13">
      <c r="A244" s="872" t="s">
        <v>735</v>
      </c>
      <c r="B244" s="867" t="s">
        <v>1400</v>
      </c>
      <c r="C244" s="871" t="s">
        <v>756</v>
      </c>
      <c r="D244" s="871" t="s">
        <v>757</v>
      </c>
      <c r="E244" s="871">
        <v>2011</v>
      </c>
      <c r="F244" s="871" t="s">
        <v>1437</v>
      </c>
      <c r="G244" s="871" t="s">
        <v>1441</v>
      </c>
      <c r="H244" s="871" t="s">
        <v>1434</v>
      </c>
      <c r="I244" s="874" t="s">
        <v>844</v>
      </c>
      <c r="J244" s="875">
        <v>0.33333299999999999</v>
      </c>
      <c r="K244" s="876">
        <v>0.33333299999999999</v>
      </c>
      <c r="L244" s="873" t="s">
        <v>1086</v>
      </c>
      <c r="M244" s="868"/>
    </row>
    <row r="245" spans="1:13">
      <c r="A245" s="872" t="s">
        <v>735</v>
      </c>
      <c r="B245" s="867" t="s">
        <v>1400</v>
      </c>
      <c r="C245" s="871" t="s">
        <v>756</v>
      </c>
      <c r="D245" s="871" t="s">
        <v>759</v>
      </c>
      <c r="E245" s="871">
        <v>2011</v>
      </c>
      <c r="F245" s="871" t="s">
        <v>1437</v>
      </c>
      <c r="G245" s="871" t="s">
        <v>1441</v>
      </c>
      <c r="H245" s="871" t="s">
        <v>1434</v>
      </c>
      <c r="I245" s="874" t="s">
        <v>844</v>
      </c>
      <c r="J245" s="875">
        <v>0.33333299999999999</v>
      </c>
      <c r="K245" s="876">
        <v>0.33333299999999999</v>
      </c>
      <c r="L245" s="873" t="s">
        <v>1086</v>
      </c>
      <c r="M245" s="868"/>
    </row>
    <row r="246" spans="1:13">
      <c r="A246" s="872" t="s">
        <v>735</v>
      </c>
      <c r="B246" s="867" t="s">
        <v>1400</v>
      </c>
      <c r="C246" s="871" t="s">
        <v>756</v>
      </c>
      <c r="D246" s="871" t="s">
        <v>758</v>
      </c>
      <c r="E246" s="871">
        <v>2011</v>
      </c>
      <c r="F246" s="871" t="s">
        <v>1437</v>
      </c>
      <c r="G246" s="871" t="s">
        <v>1441</v>
      </c>
      <c r="H246" s="871" t="s">
        <v>1434</v>
      </c>
      <c r="I246" s="874" t="s">
        <v>844</v>
      </c>
      <c r="J246" s="875">
        <v>0.33333299999999999</v>
      </c>
      <c r="K246" s="876">
        <v>0.33333299999999999</v>
      </c>
      <c r="L246" s="873" t="s">
        <v>1086</v>
      </c>
      <c r="M246" s="868"/>
    </row>
    <row r="247" spans="1:13">
      <c r="A247" s="872" t="s">
        <v>735</v>
      </c>
      <c r="B247" s="867" t="s">
        <v>1400</v>
      </c>
      <c r="C247" s="872" t="s">
        <v>1507</v>
      </c>
      <c r="D247" s="871" t="s">
        <v>761</v>
      </c>
      <c r="E247" s="871">
        <v>2011</v>
      </c>
      <c r="F247" s="871" t="s">
        <v>760</v>
      </c>
      <c r="G247" s="871" t="s">
        <v>1441</v>
      </c>
      <c r="H247" s="871" t="s">
        <v>1434</v>
      </c>
      <c r="I247" s="874" t="s">
        <v>844</v>
      </c>
      <c r="J247" s="875">
        <v>1</v>
      </c>
      <c r="K247" s="876">
        <v>1</v>
      </c>
      <c r="L247" s="873">
        <v>0</v>
      </c>
      <c r="M247" s="868"/>
    </row>
    <row r="248" spans="1:13">
      <c r="A248" s="872" t="s">
        <v>735</v>
      </c>
      <c r="B248" s="867" t="s">
        <v>1400</v>
      </c>
      <c r="C248" s="871" t="s">
        <v>751</v>
      </c>
      <c r="D248" s="871" t="s">
        <v>1066</v>
      </c>
      <c r="E248" s="871">
        <v>2011</v>
      </c>
      <c r="F248" s="871" t="s">
        <v>1437</v>
      </c>
      <c r="G248" s="871" t="s">
        <v>1441</v>
      </c>
      <c r="H248" s="871" t="s">
        <v>1434</v>
      </c>
      <c r="I248" s="874" t="s">
        <v>844</v>
      </c>
      <c r="J248" s="875">
        <v>0.33333299999999999</v>
      </c>
      <c r="K248" s="876">
        <v>0.33333299999999999</v>
      </c>
      <c r="L248" s="873" t="s">
        <v>1086</v>
      </c>
      <c r="M248" s="868"/>
    </row>
    <row r="249" spans="1:13">
      <c r="A249" s="872" t="s">
        <v>735</v>
      </c>
      <c r="B249" s="867" t="s">
        <v>1400</v>
      </c>
      <c r="C249" s="871" t="s">
        <v>751</v>
      </c>
      <c r="D249" s="871" t="s">
        <v>750</v>
      </c>
      <c r="E249" s="871">
        <v>2011</v>
      </c>
      <c r="F249" s="871" t="s">
        <v>1437</v>
      </c>
      <c r="G249" s="871" t="s">
        <v>1441</v>
      </c>
      <c r="H249" s="871" t="s">
        <v>1434</v>
      </c>
      <c r="I249" s="874" t="s">
        <v>844</v>
      </c>
      <c r="J249" s="875">
        <v>0.33333299999999999</v>
      </c>
      <c r="K249" s="876">
        <v>0.33333299999999999</v>
      </c>
      <c r="L249" s="873" t="s">
        <v>1086</v>
      </c>
      <c r="M249" s="868"/>
    </row>
    <row r="250" spans="1:13">
      <c r="A250" s="872" t="s">
        <v>735</v>
      </c>
      <c r="B250" s="867" t="s">
        <v>1400</v>
      </c>
      <c r="C250" s="871" t="s">
        <v>751</v>
      </c>
      <c r="D250" s="871" t="s">
        <v>755</v>
      </c>
      <c r="E250" s="871">
        <v>2011</v>
      </c>
      <c r="F250" s="871" t="s">
        <v>1437</v>
      </c>
      <c r="G250" s="871" t="s">
        <v>1441</v>
      </c>
      <c r="H250" s="871" t="s">
        <v>1434</v>
      </c>
      <c r="I250" s="874" t="s">
        <v>844</v>
      </c>
      <c r="J250" s="875">
        <v>0.33333299999999999</v>
      </c>
      <c r="K250" s="876">
        <v>0.33333299999999999</v>
      </c>
      <c r="L250" s="873" t="s">
        <v>1086</v>
      </c>
      <c r="M250" s="868"/>
    </row>
    <row r="251" spans="1:13">
      <c r="A251" s="872" t="s">
        <v>735</v>
      </c>
      <c r="B251" s="867" t="s">
        <v>1400</v>
      </c>
      <c r="C251" s="871" t="s">
        <v>751</v>
      </c>
      <c r="D251" s="871" t="s">
        <v>754</v>
      </c>
      <c r="E251" s="871">
        <v>2011</v>
      </c>
      <c r="F251" s="871" t="s">
        <v>1437</v>
      </c>
      <c r="G251" s="871" t="s">
        <v>1441</v>
      </c>
      <c r="H251" s="871" t="s">
        <v>1434</v>
      </c>
      <c r="I251" s="874" t="s">
        <v>844</v>
      </c>
      <c r="J251" s="875">
        <v>0.33333299999999999</v>
      </c>
      <c r="K251" s="876">
        <v>0.33333299999999999</v>
      </c>
      <c r="L251" s="873" t="s">
        <v>1086</v>
      </c>
      <c r="M251" s="868"/>
    </row>
    <row r="252" spans="1:13">
      <c r="A252" s="872" t="s">
        <v>735</v>
      </c>
      <c r="B252" s="867" t="s">
        <v>1400</v>
      </c>
      <c r="C252" s="871" t="s">
        <v>751</v>
      </c>
      <c r="D252" s="871" t="s">
        <v>752</v>
      </c>
      <c r="E252" s="871">
        <v>2011</v>
      </c>
      <c r="F252" s="871" t="s">
        <v>1437</v>
      </c>
      <c r="G252" s="871" t="s">
        <v>1441</v>
      </c>
      <c r="H252" s="871" t="s">
        <v>1434</v>
      </c>
      <c r="I252" s="874" t="s">
        <v>844</v>
      </c>
      <c r="J252" s="875">
        <v>0.33333299999999999</v>
      </c>
      <c r="K252" s="876">
        <v>0.33333299999999999</v>
      </c>
      <c r="L252" s="873" t="s">
        <v>1086</v>
      </c>
      <c r="M252" s="868"/>
    </row>
    <row r="253" spans="1:13">
      <c r="A253" s="872" t="s">
        <v>735</v>
      </c>
      <c r="B253" s="867" t="s">
        <v>1400</v>
      </c>
      <c r="C253" s="871" t="s">
        <v>751</v>
      </c>
      <c r="D253" s="871" t="s">
        <v>753</v>
      </c>
      <c r="E253" s="871">
        <v>2011</v>
      </c>
      <c r="F253" s="871" t="s">
        <v>1437</v>
      </c>
      <c r="G253" s="871" t="s">
        <v>1441</v>
      </c>
      <c r="H253" s="871" t="s">
        <v>1434</v>
      </c>
      <c r="I253" s="874" t="s">
        <v>844</v>
      </c>
      <c r="J253" s="875">
        <v>0.33333299999999999</v>
      </c>
      <c r="K253" s="876">
        <v>0.33333299999999999</v>
      </c>
      <c r="L253" s="873" t="s">
        <v>1086</v>
      </c>
      <c r="M253" s="868"/>
    </row>
    <row r="254" spans="1:13">
      <c r="A254" s="872" t="s">
        <v>735</v>
      </c>
      <c r="B254" s="867" t="s">
        <v>1400</v>
      </c>
      <c r="C254" s="871" t="s">
        <v>751</v>
      </c>
      <c r="D254" s="871" t="s">
        <v>749</v>
      </c>
      <c r="E254" s="871">
        <v>2011</v>
      </c>
      <c r="F254" s="871" t="s">
        <v>1437</v>
      </c>
      <c r="G254" s="871" t="s">
        <v>1441</v>
      </c>
      <c r="H254" s="871" t="s">
        <v>1434</v>
      </c>
      <c r="I254" s="874" t="s">
        <v>844</v>
      </c>
      <c r="J254" s="875">
        <v>0.33333299999999999</v>
      </c>
      <c r="K254" s="876">
        <v>0.33333299999999999</v>
      </c>
      <c r="L254" s="873" t="s">
        <v>1086</v>
      </c>
      <c r="M254" s="868"/>
    </row>
    <row r="255" spans="1:13">
      <c r="A255" s="872" t="s">
        <v>735</v>
      </c>
      <c r="B255" s="867" t="s">
        <v>1400</v>
      </c>
      <c r="C255" s="871" t="s">
        <v>866</v>
      </c>
      <c r="D255" s="871" t="s">
        <v>748</v>
      </c>
      <c r="E255" s="871">
        <v>2011</v>
      </c>
      <c r="F255" s="871" t="s">
        <v>1437</v>
      </c>
      <c r="G255" s="871" t="s">
        <v>1441</v>
      </c>
      <c r="H255" s="871" t="s">
        <v>1434</v>
      </c>
      <c r="I255" s="874" t="s">
        <v>844</v>
      </c>
      <c r="J255" s="875">
        <v>0.33333299999999999</v>
      </c>
      <c r="K255" s="876">
        <v>0.33333299999999999</v>
      </c>
      <c r="L255" s="873" t="s">
        <v>1086</v>
      </c>
      <c r="M255" s="868"/>
    </row>
    <row r="256" spans="1:13">
      <c r="A256" s="872" t="s">
        <v>735</v>
      </c>
      <c r="B256" s="867" t="s">
        <v>1400</v>
      </c>
      <c r="C256" s="871" t="s">
        <v>866</v>
      </c>
      <c r="D256" s="871" t="s">
        <v>1433</v>
      </c>
      <c r="E256" s="871">
        <v>2011</v>
      </c>
      <c r="F256" s="871" t="s">
        <v>867</v>
      </c>
      <c r="G256" s="871" t="s">
        <v>1441</v>
      </c>
      <c r="H256" s="871" t="s">
        <v>1434</v>
      </c>
      <c r="I256" s="874" t="s">
        <v>844</v>
      </c>
      <c r="J256" s="875">
        <v>1</v>
      </c>
      <c r="K256" s="876">
        <v>1</v>
      </c>
      <c r="L256" s="873">
        <v>0</v>
      </c>
      <c r="M256" s="868"/>
    </row>
    <row r="257" spans="1:13">
      <c r="A257" s="872" t="s">
        <v>735</v>
      </c>
      <c r="B257" s="867" t="s">
        <v>1400</v>
      </c>
      <c r="C257" s="871" t="s">
        <v>866</v>
      </c>
      <c r="D257" s="871" t="s">
        <v>747</v>
      </c>
      <c r="E257" s="871">
        <v>2011</v>
      </c>
      <c r="F257" s="871" t="s">
        <v>1437</v>
      </c>
      <c r="G257" s="871" t="s">
        <v>1441</v>
      </c>
      <c r="H257" s="871" t="s">
        <v>1434</v>
      </c>
      <c r="I257" s="874" t="s">
        <v>844</v>
      </c>
      <c r="J257" s="875">
        <v>0.33333299999999999</v>
      </c>
      <c r="K257" s="876">
        <v>0.33333299999999999</v>
      </c>
      <c r="L257" s="873" t="s">
        <v>1086</v>
      </c>
      <c r="M257" s="868"/>
    </row>
    <row r="258" spans="1:13">
      <c r="A258" s="872" t="s">
        <v>735</v>
      </c>
      <c r="B258" s="867" t="s">
        <v>1400</v>
      </c>
      <c r="C258" s="871" t="s">
        <v>866</v>
      </c>
      <c r="D258" s="871" t="s">
        <v>869</v>
      </c>
      <c r="E258" s="871">
        <v>2011</v>
      </c>
      <c r="F258" s="871" t="s">
        <v>1437</v>
      </c>
      <c r="G258" s="871" t="s">
        <v>1441</v>
      </c>
      <c r="H258" s="871" t="s">
        <v>1434</v>
      </c>
      <c r="I258" s="874" t="s">
        <v>844</v>
      </c>
      <c r="J258" s="875">
        <v>0.33333299999999999</v>
      </c>
      <c r="K258" s="876">
        <v>0.33333299999999999</v>
      </c>
      <c r="L258" s="873" t="s">
        <v>1086</v>
      </c>
      <c r="M258" s="868"/>
    </row>
    <row r="259" spans="1:13">
      <c r="A259" s="872" t="s">
        <v>735</v>
      </c>
      <c r="B259" s="867" t="s">
        <v>1400</v>
      </c>
      <c r="C259" s="871" t="s">
        <v>756</v>
      </c>
      <c r="D259" s="871" t="s">
        <v>757</v>
      </c>
      <c r="E259" s="871">
        <v>2011</v>
      </c>
      <c r="F259" s="871" t="s">
        <v>1437</v>
      </c>
      <c r="G259" s="871" t="s">
        <v>1441</v>
      </c>
      <c r="H259" s="871" t="s">
        <v>1435</v>
      </c>
      <c r="I259" s="874" t="s">
        <v>844</v>
      </c>
      <c r="J259" s="875">
        <v>0</v>
      </c>
      <c r="K259" s="876">
        <v>0</v>
      </c>
      <c r="L259" s="873" t="s">
        <v>1086</v>
      </c>
      <c r="M259" s="868"/>
    </row>
    <row r="260" spans="1:13">
      <c r="A260" s="872" t="s">
        <v>735</v>
      </c>
      <c r="B260" s="867" t="s">
        <v>1400</v>
      </c>
      <c r="C260" s="871" t="s">
        <v>756</v>
      </c>
      <c r="D260" s="871" t="s">
        <v>759</v>
      </c>
      <c r="E260" s="871">
        <v>2011</v>
      </c>
      <c r="F260" s="871" t="s">
        <v>1437</v>
      </c>
      <c r="G260" s="871" t="s">
        <v>1441</v>
      </c>
      <c r="H260" s="871" t="s">
        <v>1435</v>
      </c>
      <c r="I260" s="874" t="s">
        <v>844</v>
      </c>
      <c r="J260" s="875">
        <v>0</v>
      </c>
      <c r="K260" s="876">
        <v>0</v>
      </c>
      <c r="L260" s="873" t="s">
        <v>1086</v>
      </c>
      <c r="M260" s="868"/>
    </row>
    <row r="261" spans="1:13">
      <c r="A261" s="872" t="s">
        <v>735</v>
      </c>
      <c r="B261" s="867" t="s">
        <v>1400</v>
      </c>
      <c r="C261" s="871" t="s">
        <v>756</v>
      </c>
      <c r="D261" s="871" t="s">
        <v>758</v>
      </c>
      <c r="E261" s="871">
        <v>2011</v>
      </c>
      <c r="F261" s="871" t="s">
        <v>1437</v>
      </c>
      <c r="G261" s="871" t="s">
        <v>1441</v>
      </c>
      <c r="H261" s="871" t="s">
        <v>1435</v>
      </c>
      <c r="I261" s="874" t="s">
        <v>844</v>
      </c>
      <c r="J261" s="875">
        <v>0</v>
      </c>
      <c r="K261" s="876">
        <v>0</v>
      </c>
      <c r="L261" s="873" t="s">
        <v>1086</v>
      </c>
      <c r="M261" s="868"/>
    </row>
    <row r="262" spans="1:13">
      <c r="A262" s="872" t="s">
        <v>735</v>
      </c>
      <c r="B262" s="867" t="s">
        <v>1400</v>
      </c>
      <c r="C262" s="872" t="s">
        <v>1507</v>
      </c>
      <c r="D262" s="871" t="s">
        <v>761</v>
      </c>
      <c r="E262" s="871">
        <v>2011</v>
      </c>
      <c r="F262" s="871" t="s">
        <v>760</v>
      </c>
      <c r="G262" s="871" t="s">
        <v>1441</v>
      </c>
      <c r="H262" s="871" t="s">
        <v>1435</v>
      </c>
      <c r="I262" s="874" t="s">
        <v>844</v>
      </c>
      <c r="J262" s="875">
        <v>1</v>
      </c>
      <c r="K262" s="876">
        <v>1</v>
      </c>
      <c r="L262" s="873">
        <v>0</v>
      </c>
      <c r="M262" s="868"/>
    </row>
    <row r="263" spans="1:13">
      <c r="A263" s="872" t="s">
        <v>735</v>
      </c>
      <c r="B263" s="867" t="s">
        <v>1400</v>
      </c>
      <c r="C263" s="871" t="s">
        <v>751</v>
      </c>
      <c r="D263" s="871" t="s">
        <v>1066</v>
      </c>
      <c r="E263" s="871">
        <v>2011</v>
      </c>
      <c r="F263" s="871" t="s">
        <v>1437</v>
      </c>
      <c r="G263" s="871" t="s">
        <v>1441</v>
      </c>
      <c r="H263" s="871" t="s">
        <v>1435</v>
      </c>
      <c r="I263" s="874" t="s">
        <v>844</v>
      </c>
      <c r="J263" s="875">
        <v>0</v>
      </c>
      <c r="K263" s="876">
        <v>0</v>
      </c>
      <c r="L263" s="873" t="s">
        <v>1086</v>
      </c>
      <c r="M263" s="868"/>
    </row>
    <row r="264" spans="1:13">
      <c r="A264" s="872" t="s">
        <v>735</v>
      </c>
      <c r="B264" s="867" t="s">
        <v>1400</v>
      </c>
      <c r="C264" s="871" t="s">
        <v>751</v>
      </c>
      <c r="D264" s="871" t="s">
        <v>750</v>
      </c>
      <c r="E264" s="871">
        <v>2011</v>
      </c>
      <c r="F264" s="871" t="s">
        <v>1437</v>
      </c>
      <c r="G264" s="871" t="s">
        <v>1441</v>
      </c>
      <c r="H264" s="871" t="s">
        <v>1435</v>
      </c>
      <c r="I264" s="874" t="s">
        <v>844</v>
      </c>
      <c r="J264" s="875">
        <v>0</v>
      </c>
      <c r="K264" s="876">
        <v>0</v>
      </c>
      <c r="L264" s="873" t="s">
        <v>1086</v>
      </c>
      <c r="M264" s="868"/>
    </row>
    <row r="265" spans="1:13">
      <c r="A265" s="872" t="s">
        <v>735</v>
      </c>
      <c r="B265" s="867" t="s">
        <v>1400</v>
      </c>
      <c r="C265" s="871" t="s">
        <v>751</v>
      </c>
      <c r="D265" s="871" t="s">
        <v>755</v>
      </c>
      <c r="E265" s="871">
        <v>2011</v>
      </c>
      <c r="F265" s="871" t="s">
        <v>1437</v>
      </c>
      <c r="G265" s="871" t="s">
        <v>1441</v>
      </c>
      <c r="H265" s="871" t="s">
        <v>1435</v>
      </c>
      <c r="I265" s="874" t="s">
        <v>844</v>
      </c>
      <c r="J265" s="875">
        <v>0</v>
      </c>
      <c r="K265" s="876">
        <v>0</v>
      </c>
      <c r="L265" s="873" t="s">
        <v>1086</v>
      </c>
      <c r="M265" s="868"/>
    </row>
    <row r="266" spans="1:13">
      <c r="A266" s="872" t="s">
        <v>735</v>
      </c>
      <c r="B266" s="867" t="s">
        <v>1400</v>
      </c>
      <c r="C266" s="871" t="s">
        <v>751</v>
      </c>
      <c r="D266" s="871" t="s">
        <v>754</v>
      </c>
      <c r="E266" s="871">
        <v>2011</v>
      </c>
      <c r="F266" s="871" t="s">
        <v>1437</v>
      </c>
      <c r="G266" s="871" t="s">
        <v>1441</v>
      </c>
      <c r="H266" s="871" t="s">
        <v>1435</v>
      </c>
      <c r="I266" s="874" t="s">
        <v>844</v>
      </c>
      <c r="J266" s="875">
        <v>0</v>
      </c>
      <c r="K266" s="876">
        <v>0</v>
      </c>
      <c r="L266" s="873" t="s">
        <v>1086</v>
      </c>
      <c r="M266" s="868"/>
    </row>
    <row r="267" spans="1:13">
      <c r="A267" s="872" t="s">
        <v>735</v>
      </c>
      <c r="B267" s="867" t="s">
        <v>1400</v>
      </c>
      <c r="C267" s="871" t="s">
        <v>751</v>
      </c>
      <c r="D267" s="871" t="s">
        <v>752</v>
      </c>
      <c r="E267" s="871">
        <v>2011</v>
      </c>
      <c r="F267" s="871" t="s">
        <v>1437</v>
      </c>
      <c r="G267" s="871" t="s">
        <v>1441</v>
      </c>
      <c r="H267" s="871" t="s">
        <v>1435</v>
      </c>
      <c r="I267" s="874" t="s">
        <v>844</v>
      </c>
      <c r="J267" s="875">
        <v>0</v>
      </c>
      <c r="K267" s="876">
        <v>0</v>
      </c>
      <c r="L267" s="873" t="s">
        <v>1086</v>
      </c>
      <c r="M267" s="868"/>
    </row>
    <row r="268" spans="1:13">
      <c r="A268" s="872" t="s">
        <v>735</v>
      </c>
      <c r="B268" s="867" t="s">
        <v>1400</v>
      </c>
      <c r="C268" s="871" t="s">
        <v>751</v>
      </c>
      <c r="D268" s="871" t="s">
        <v>753</v>
      </c>
      <c r="E268" s="871">
        <v>2011</v>
      </c>
      <c r="F268" s="871" t="s">
        <v>1437</v>
      </c>
      <c r="G268" s="871" t="s">
        <v>1441</v>
      </c>
      <c r="H268" s="871" t="s">
        <v>1435</v>
      </c>
      <c r="I268" s="874" t="s">
        <v>844</v>
      </c>
      <c r="J268" s="875">
        <v>0</v>
      </c>
      <c r="K268" s="876">
        <v>0</v>
      </c>
      <c r="L268" s="873" t="s">
        <v>1086</v>
      </c>
      <c r="M268" s="868"/>
    </row>
    <row r="269" spans="1:13">
      <c r="A269" s="872" t="s">
        <v>735</v>
      </c>
      <c r="B269" s="867" t="s">
        <v>1400</v>
      </c>
      <c r="C269" s="871" t="s">
        <v>751</v>
      </c>
      <c r="D269" s="871" t="s">
        <v>749</v>
      </c>
      <c r="E269" s="871">
        <v>2011</v>
      </c>
      <c r="F269" s="871" t="s">
        <v>1437</v>
      </c>
      <c r="G269" s="871" t="s">
        <v>1441</v>
      </c>
      <c r="H269" s="871" t="s">
        <v>1435</v>
      </c>
      <c r="I269" s="874" t="s">
        <v>844</v>
      </c>
      <c r="J269" s="875">
        <v>0</v>
      </c>
      <c r="K269" s="876">
        <v>0</v>
      </c>
      <c r="L269" s="873" t="s">
        <v>1086</v>
      </c>
      <c r="M269" s="868"/>
    </row>
    <row r="270" spans="1:13">
      <c r="A270" s="872" t="s">
        <v>735</v>
      </c>
      <c r="B270" s="867" t="s">
        <v>1400</v>
      </c>
      <c r="C270" s="871" t="s">
        <v>866</v>
      </c>
      <c r="D270" s="871" t="s">
        <v>748</v>
      </c>
      <c r="E270" s="871">
        <v>2011</v>
      </c>
      <c r="F270" s="871" t="s">
        <v>1437</v>
      </c>
      <c r="G270" s="871" t="s">
        <v>1441</v>
      </c>
      <c r="H270" s="871" t="s">
        <v>1435</v>
      </c>
      <c r="I270" s="874" t="s">
        <v>844</v>
      </c>
      <c r="J270" s="875">
        <v>0</v>
      </c>
      <c r="K270" s="876">
        <v>0</v>
      </c>
      <c r="L270" s="873" t="s">
        <v>1086</v>
      </c>
      <c r="M270" s="868"/>
    </row>
    <row r="271" spans="1:13">
      <c r="A271" s="872" t="s">
        <v>735</v>
      </c>
      <c r="B271" s="867" t="s">
        <v>1400</v>
      </c>
      <c r="C271" s="871" t="s">
        <v>866</v>
      </c>
      <c r="D271" s="871" t="s">
        <v>1433</v>
      </c>
      <c r="E271" s="871">
        <v>2011</v>
      </c>
      <c r="F271" s="871" t="s">
        <v>867</v>
      </c>
      <c r="G271" s="871" t="s">
        <v>1441</v>
      </c>
      <c r="H271" s="871" t="s">
        <v>1435</v>
      </c>
      <c r="I271" s="874" t="s">
        <v>844</v>
      </c>
      <c r="J271" s="875">
        <v>1</v>
      </c>
      <c r="K271" s="876">
        <v>1</v>
      </c>
      <c r="L271" s="873">
        <v>0</v>
      </c>
      <c r="M271" s="868"/>
    </row>
    <row r="272" spans="1:13">
      <c r="A272" s="872" t="s">
        <v>735</v>
      </c>
      <c r="B272" s="867" t="s">
        <v>1400</v>
      </c>
      <c r="C272" s="871" t="s">
        <v>866</v>
      </c>
      <c r="D272" s="871" t="s">
        <v>747</v>
      </c>
      <c r="E272" s="871">
        <v>2011</v>
      </c>
      <c r="F272" s="871" t="s">
        <v>1437</v>
      </c>
      <c r="G272" s="871" t="s">
        <v>1441</v>
      </c>
      <c r="H272" s="871" t="s">
        <v>1435</v>
      </c>
      <c r="I272" s="874" t="s">
        <v>844</v>
      </c>
      <c r="J272" s="875">
        <v>0</v>
      </c>
      <c r="K272" s="876">
        <v>0</v>
      </c>
      <c r="L272" s="873" t="s">
        <v>1086</v>
      </c>
      <c r="M272" s="868"/>
    </row>
    <row r="273" spans="1:13">
      <c r="A273" s="872" t="s">
        <v>735</v>
      </c>
      <c r="B273" s="867" t="s">
        <v>1400</v>
      </c>
      <c r="C273" s="871" t="s">
        <v>866</v>
      </c>
      <c r="D273" s="871" t="s">
        <v>869</v>
      </c>
      <c r="E273" s="871">
        <v>2011</v>
      </c>
      <c r="F273" s="871" t="s">
        <v>1437</v>
      </c>
      <c r="G273" s="871" t="s">
        <v>1441</v>
      </c>
      <c r="H273" s="871" t="s">
        <v>1435</v>
      </c>
      <c r="I273" s="874" t="s">
        <v>844</v>
      </c>
      <c r="J273" s="875">
        <v>0</v>
      </c>
      <c r="K273" s="876">
        <v>0</v>
      </c>
      <c r="L273" s="873" t="s">
        <v>1086</v>
      </c>
      <c r="M273" s="868"/>
    </row>
    <row r="274" spans="1:13">
      <c r="A274" s="872" t="s">
        <v>735</v>
      </c>
      <c r="B274" s="867" t="s">
        <v>1400</v>
      </c>
      <c r="C274" s="871" t="s">
        <v>756</v>
      </c>
      <c r="D274" s="871" t="s">
        <v>757</v>
      </c>
      <c r="E274" s="871">
        <v>2011</v>
      </c>
      <c r="F274" s="871" t="s">
        <v>1437</v>
      </c>
      <c r="G274" s="871" t="s">
        <v>1510</v>
      </c>
      <c r="H274" s="871" t="s">
        <v>1508</v>
      </c>
      <c r="I274" s="874" t="s">
        <v>844</v>
      </c>
      <c r="J274" s="875">
        <v>0</v>
      </c>
      <c r="K274" s="876">
        <v>0</v>
      </c>
      <c r="L274" s="873" t="s">
        <v>1086</v>
      </c>
      <c r="M274" s="868"/>
    </row>
    <row r="275" spans="1:13">
      <c r="A275" s="872" t="s">
        <v>735</v>
      </c>
      <c r="B275" s="867" t="s">
        <v>1400</v>
      </c>
      <c r="C275" s="871" t="s">
        <v>756</v>
      </c>
      <c r="D275" s="871" t="s">
        <v>759</v>
      </c>
      <c r="E275" s="871">
        <v>2011</v>
      </c>
      <c r="F275" s="871" t="s">
        <v>1437</v>
      </c>
      <c r="G275" s="871" t="s">
        <v>1510</v>
      </c>
      <c r="H275" s="871" t="s">
        <v>1508</v>
      </c>
      <c r="I275" s="874" t="s">
        <v>844</v>
      </c>
      <c r="J275" s="875">
        <v>0</v>
      </c>
      <c r="K275" s="876">
        <v>0</v>
      </c>
      <c r="L275" s="873" t="s">
        <v>1086</v>
      </c>
      <c r="M275" s="868"/>
    </row>
    <row r="276" spans="1:13">
      <c r="A276" s="872" t="s">
        <v>735</v>
      </c>
      <c r="B276" s="867" t="s">
        <v>1400</v>
      </c>
      <c r="C276" s="871" t="s">
        <v>756</v>
      </c>
      <c r="D276" s="871" t="s">
        <v>758</v>
      </c>
      <c r="E276" s="871">
        <v>2011</v>
      </c>
      <c r="F276" s="871" t="s">
        <v>1437</v>
      </c>
      <c r="G276" s="871" t="s">
        <v>1510</v>
      </c>
      <c r="H276" s="871" t="s">
        <v>1508</v>
      </c>
      <c r="I276" s="874" t="s">
        <v>844</v>
      </c>
      <c r="J276" s="875">
        <v>0</v>
      </c>
      <c r="K276" s="876">
        <v>0</v>
      </c>
      <c r="L276" s="873" t="s">
        <v>1086</v>
      </c>
      <c r="M276" s="868"/>
    </row>
    <row r="277" spans="1:13">
      <c r="A277" s="872" t="s">
        <v>735</v>
      </c>
      <c r="B277" s="867" t="s">
        <v>1400</v>
      </c>
      <c r="C277" s="872" t="s">
        <v>1507</v>
      </c>
      <c r="D277" s="871" t="s">
        <v>761</v>
      </c>
      <c r="E277" s="871">
        <v>2011</v>
      </c>
      <c r="F277" s="871" t="s">
        <v>760</v>
      </c>
      <c r="G277" s="872" t="s">
        <v>1510</v>
      </c>
      <c r="H277" s="871" t="s">
        <v>1508</v>
      </c>
      <c r="I277" s="874" t="s">
        <v>844</v>
      </c>
      <c r="J277" s="875">
        <v>1</v>
      </c>
      <c r="K277" s="876">
        <v>1</v>
      </c>
      <c r="L277" s="873">
        <v>0</v>
      </c>
      <c r="M277" s="868"/>
    </row>
    <row r="278" spans="1:13">
      <c r="A278" s="872" t="s">
        <v>735</v>
      </c>
      <c r="B278" s="867" t="s">
        <v>1400</v>
      </c>
      <c r="C278" s="871" t="s">
        <v>751</v>
      </c>
      <c r="D278" s="871" t="s">
        <v>1066</v>
      </c>
      <c r="E278" s="871">
        <v>2011</v>
      </c>
      <c r="F278" s="871" t="s">
        <v>1437</v>
      </c>
      <c r="G278" s="872" t="s">
        <v>1510</v>
      </c>
      <c r="H278" s="871" t="s">
        <v>1508</v>
      </c>
      <c r="I278" s="874" t="s">
        <v>844</v>
      </c>
      <c r="J278" s="875">
        <v>0</v>
      </c>
      <c r="K278" s="876">
        <v>0</v>
      </c>
      <c r="L278" s="873" t="s">
        <v>1086</v>
      </c>
      <c r="M278" s="868"/>
    </row>
    <row r="279" spans="1:13">
      <c r="A279" s="872" t="s">
        <v>735</v>
      </c>
      <c r="B279" s="867" t="s">
        <v>1400</v>
      </c>
      <c r="C279" s="871" t="s">
        <v>751</v>
      </c>
      <c r="D279" s="871" t="s">
        <v>750</v>
      </c>
      <c r="E279" s="871">
        <v>2011</v>
      </c>
      <c r="F279" s="871" t="s">
        <v>1437</v>
      </c>
      <c r="G279" s="872" t="s">
        <v>1510</v>
      </c>
      <c r="H279" s="871" t="s">
        <v>1508</v>
      </c>
      <c r="I279" s="874" t="s">
        <v>844</v>
      </c>
      <c r="J279" s="875">
        <v>0</v>
      </c>
      <c r="K279" s="876">
        <v>0</v>
      </c>
      <c r="L279" s="873" t="s">
        <v>1086</v>
      </c>
      <c r="M279" s="868"/>
    </row>
    <row r="280" spans="1:13">
      <c r="A280" s="872" t="s">
        <v>735</v>
      </c>
      <c r="B280" s="867" t="s">
        <v>1400</v>
      </c>
      <c r="C280" s="871" t="s">
        <v>751</v>
      </c>
      <c r="D280" s="871" t="s">
        <v>755</v>
      </c>
      <c r="E280" s="871">
        <v>2011</v>
      </c>
      <c r="F280" s="871" t="s">
        <v>1437</v>
      </c>
      <c r="G280" s="872" t="s">
        <v>1510</v>
      </c>
      <c r="H280" s="871" t="s">
        <v>1508</v>
      </c>
      <c r="I280" s="874" t="s">
        <v>844</v>
      </c>
      <c r="J280" s="875">
        <v>0</v>
      </c>
      <c r="K280" s="876">
        <v>0</v>
      </c>
      <c r="L280" s="873" t="s">
        <v>1086</v>
      </c>
      <c r="M280" s="868"/>
    </row>
    <row r="281" spans="1:13">
      <c r="A281" s="872" t="s">
        <v>735</v>
      </c>
      <c r="B281" s="867" t="s">
        <v>1400</v>
      </c>
      <c r="C281" s="871" t="s">
        <v>751</v>
      </c>
      <c r="D281" s="871" t="s">
        <v>754</v>
      </c>
      <c r="E281" s="871">
        <v>2011</v>
      </c>
      <c r="F281" s="871" t="s">
        <v>1437</v>
      </c>
      <c r="G281" s="872" t="s">
        <v>1510</v>
      </c>
      <c r="H281" s="871" t="s">
        <v>1508</v>
      </c>
      <c r="I281" s="874" t="s">
        <v>844</v>
      </c>
      <c r="J281" s="875">
        <v>0</v>
      </c>
      <c r="K281" s="876">
        <v>0</v>
      </c>
      <c r="L281" s="873" t="s">
        <v>1086</v>
      </c>
      <c r="M281" s="868"/>
    </row>
    <row r="282" spans="1:13">
      <c r="A282" s="872" t="s">
        <v>735</v>
      </c>
      <c r="B282" s="867" t="s">
        <v>1400</v>
      </c>
      <c r="C282" s="871" t="s">
        <v>751</v>
      </c>
      <c r="D282" s="871" t="s">
        <v>752</v>
      </c>
      <c r="E282" s="871">
        <v>2011</v>
      </c>
      <c r="F282" s="871" t="s">
        <v>1437</v>
      </c>
      <c r="G282" s="872" t="s">
        <v>1510</v>
      </c>
      <c r="H282" s="871" t="s">
        <v>1508</v>
      </c>
      <c r="I282" s="874" t="s">
        <v>844</v>
      </c>
      <c r="J282" s="875">
        <v>0</v>
      </c>
      <c r="K282" s="876">
        <v>0</v>
      </c>
      <c r="L282" s="873" t="s">
        <v>1086</v>
      </c>
      <c r="M282" s="868"/>
    </row>
    <row r="283" spans="1:13">
      <c r="A283" s="872" t="s">
        <v>735</v>
      </c>
      <c r="B283" s="867" t="s">
        <v>1400</v>
      </c>
      <c r="C283" s="871" t="s">
        <v>751</v>
      </c>
      <c r="D283" s="871" t="s">
        <v>753</v>
      </c>
      <c r="E283" s="871">
        <v>2011</v>
      </c>
      <c r="F283" s="871" t="s">
        <v>1437</v>
      </c>
      <c r="G283" s="872" t="s">
        <v>1510</v>
      </c>
      <c r="H283" s="871" t="s">
        <v>1508</v>
      </c>
      <c r="I283" s="874" t="s">
        <v>844</v>
      </c>
      <c r="J283" s="875">
        <v>0</v>
      </c>
      <c r="K283" s="876">
        <v>0</v>
      </c>
      <c r="L283" s="873" t="s">
        <v>1086</v>
      </c>
      <c r="M283" s="868"/>
    </row>
    <row r="284" spans="1:13">
      <c r="A284" s="872" t="s">
        <v>735</v>
      </c>
      <c r="B284" s="867" t="s">
        <v>1400</v>
      </c>
      <c r="C284" s="871" t="s">
        <v>751</v>
      </c>
      <c r="D284" s="871" t="s">
        <v>749</v>
      </c>
      <c r="E284" s="871">
        <v>2011</v>
      </c>
      <c r="F284" s="871" t="s">
        <v>1437</v>
      </c>
      <c r="G284" s="872" t="s">
        <v>1510</v>
      </c>
      <c r="H284" s="871" t="s">
        <v>1508</v>
      </c>
      <c r="I284" s="874" t="s">
        <v>844</v>
      </c>
      <c r="J284" s="875">
        <v>0</v>
      </c>
      <c r="K284" s="876">
        <v>0</v>
      </c>
      <c r="L284" s="873" t="s">
        <v>1086</v>
      </c>
      <c r="M284" s="868"/>
    </row>
    <row r="285" spans="1:13">
      <c r="A285" s="872" t="s">
        <v>735</v>
      </c>
      <c r="B285" s="867" t="s">
        <v>1400</v>
      </c>
      <c r="C285" s="871" t="s">
        <v>866</v>
      </c>
      <c r="D285" s="871" t="s">
        <v>748</v>
      </c>
      <c r="E285" s="871">
        <v>2011</v>
      </c>
      <c r="F285" s="871" t="s">
        <v>1437</v>
      </c>
      <c r="G285" s="872" t="s">
        <v>1510</v>
      </c>
      <c r="H285" s="871" t="s">
        <v>1508</v>
      </c>
      <c r="I285" s="874" t="s">
        <v>844</v>
      </c>
      <c r="J285" s="875">
        <v>0</v>
      </c>
      <c r="K285" s="876">
        <v>0</v>
      </c>
      <c r="L285" s="873" t="s">
        <v>1086</v>
      </c>
      <c r="M285" s="868"/>
    </row>
    <row r="286" spans="1:13">
      <c r="A286" s="872" t="s">
        <v>735</v>
      </c>
      <c r="B286" s="867" t="s">
        <v>1400</v>
      </c>
      <c r="C286" s="871" t="s">
        <v>866</v>
      </c>
      <c r="D286" s="871" t="s">
        <v>1433</v>
      </c>
      <c r="E286" s="871">
        <v>2011</v>
      </c>
      <c r="F286" s="871" t="s">
        <v>867</v>
      </c>
      <c r="G286" s="872" t="s">
        <v>1510</v>
      </c>
      <c r="H286" s="871" t="s">
        <v>1508</v>
      </c>
      <c r="I286" s="874" t="s">
        <v>844</v>
      </c>
      <c r="J286" s="875">
        <v>1</v>
      </c>
      <c r="K286" s="876">
        <v>1</v>
      </c>
      <c r="L286" s="873">
        <v>0</v>
      </c>
      <c r="M286" s="868"/>
    </row>
    <row r="287" spans="1:13">
      <c r="A287" s="872" t="s">
        <v>735</v>
      </c>
      <c r="B287" s="867" t="s">
        <v>1400</v>
      </c>
      <c r="C287" s="871" t="s">
        <v>866</v>
      </c>
      <c r="D287" s="871" t="s">
        <v>747</v>
      </c>
      <c r="E287" s="871">
        <v>2011</v>
      </c>
      <c r="F287" s="871" t="s">
        <v>1437</v>
      </c>
      <c r="G287" s="872" t="s">
        <v>1510</v>
      </c>
      <c r="H287" s="871" t="s">
        <v>1508</v>
      </c>
      <c r="I287" s="874" t="s">
        <v>844</v>
      </c>
      <c r="J287" s="875">
        <v>0</v>
      </c>
      <c r="K287" s="876">
        <v>0</v>
      </c>
      <c r="L287" s="873" t="s">
        <v>1086</v>
      </c>
      <c r="M287" s="868"/>
    </row>
    <row r="288" spans="1:13">
      <c r="A288" s="872" t="s">
        <v>735</v>
      </c>
      <c r="B288" s="867" t="s">
        <v>1400</v>
      </c>
      <c r="C288" s="871" t="s">
        <v>866</v>
      </c>
      <c r="D288" s="871" t="s">
        <v>869</v>
      </c>
      <c r="E288" s="871">
        <v>2011</v>
      </c>
      <c r="F288" s="871" t="s">
        <v>1437</v>
      </c>
      <c r="G288" s="872" t="s">
        <v>1510</v>
      </c>
      <c r="H288" s="871" t="s">
        <v>1508</v>
      </c>
      <c r="I288" s="874" t="s">
        <v>844</v>
      </c>
      <c r="J288" s="875">
        <v>0</v>
      </c>
      <c r="K288" s="876">
        <v>0</v>
      </c>
      <c r="L288" s="873" t="s">
        <v>1086</v>
      </c>
      <c r="M288" s="868"/>
    </row>
    <row r="289" spans="1:13">
      <c r="A289" s="872" t="s">
        <v>735</v>
      </c>
      <c r="B289" s="867" t="s">
        <v>1400</v>
      </c>
      <c r="C289" s="871" t="s">
        <v>756</v>
      </c>
      <c r="D289" s="871" t="s">
        <v>757</v>
      </c>
      <c r="E289" s="871">
        <v>2011</v>
      </c>
      <c r="F289" s="871" t="s">
        <v>1437</v>
      </c>
      <c r="G289" s="872" t="s">
        <v>1510</v>
      </c>
      <c r="H289" s="871" t="s">
        <v>1432</v>
      </c>
      <c r="I289" s="874" t="s">
        <v>844</v>
      </c>
      <c r="J289" s="875">
        <v>0</v>
      </c>
      <c r="K289" s="876">
        <v>0</v>
      </c>
      <c r="L289" s="873" t="s">
        <v>1086</v>
      </c>
      <c r="M289" s="868"/>
    </row>
    <row r="290" spans="1:13">
      <c r="A290" s="872" t="s">
        <v>735</v>
      </c>
      <c r="B290" s="867" t="s">
        <v>1400</v>
      </c>
      <c r="C290" s="871" t="s">
        <v>756</v>
      </c>
      <c r="D290" s="871" t="s">
        <v>759</v>
      </c>
      <c r="E290" s="871">
        <v>2011</v>
      </c>
      <c r="F290" s="871" t="s">
        <v>1437</v>
      </c>
      <c r="G290" s="872" t="s">
        <v>1510</v>
      </c>
      <c r="H290" s="871" t="s">
        <v>1432</v>
      </c>
      <c r="I290" s="874" t="s">
        <v>844</v>
      </c>
      <c r="J290" s="875">
        <v>0</v>
      </c>
      <c r="K290" s="876">
        <v>0</v>
      </c>
      <c r="L290" s="873" t="s">
        <v>1086</v>
      </c>
      <c r="M290" s="868"/>
    </row>
    <row r="291" spans="1:13">
      <c r="A291" s="872" t="s">
        <v>735</v>
      </c>
      <c r="B291" s="867" t="s">
        <v>1400</v>
      </c>
      <c r="C291" s="871" t="s">
        <v>756</v>
      </c>
      <c r="D291" s="871" t="s">
        <v>758</v>
      </c>
      <c r="E291" s="871">
        <v>2011</v>
      </c>
      <c r="F291" s="871" t="s">
        <v>1437</v>
      </c>
      <c r="G291" s="872" t="s">
        <v>1510</v>
      </c>
      <c r="H291" s="871" t="s">
        <v>1432</v>
      </c>
      <c r="I291" s="874" t="s">
        <v>844</v>
      </c>
      <c r="J291" s="875">
        <v>0</v>
      </c>
      <c r="K291" s="876">
        <v>0</v>
      </c>
      <c r="L291" s="873" t="s">
        <v>1086</v>
      </c>
      <c r="M291" s="868"/>
    </row>
    <row r="292" spans="1:13">
      <c r="A292" s="872" t="s">
        <v>735</v>
      </c>
      <c r="B292" s="867" t="s">
        <v>1400</v>
      </c>
      <c r="C292" s="872" t="s">
        <v>1507</v>
      </c>
      <c r="D292" s="871" t="s">
        <v>761</v>
      </c>
      <c r="E292" s="871">
        <v>2011</v>
      </c>
      <c r="F292" s="871" t="s">
        <v>760</v>
      </c>
      <c r="G292" s="872" t="s">
        <v>1510</v>
      </c>
      <c r="H292" s="871" t="s">
        <v>1432</v>
      </c>
      <c r="I292" s="874" t="s">
        <v>844</v>
      </c>
      <c r="J292" s="875">
        <v>1</v>
      </c>
      <c r="K292" s="876">
        <v>1</v>
      </c>
      <c r="L292" s="873">
        <v>0</v>
      </c>
      <c r="M292" s="868"/>
    </row>
    <row r="293" spans="1:13">
      <c r="A293" s="872" t="s">
        <v>735</v>
      </c>
      <c r="B293" s="867" t="s">
        <v>1400</v>
      </c>
      <c r="C293" s="871" t="s">
        <v>751</v>
      </c>
      <c r="D293" s="871" t="s">
        <v>1066</v>
      </c>
      <c r="E293" s="871">
        <v>2011</v>
      </c>
      <c r="F293" s="871" t="s">
        <v>1437</v>
      </c>
      <c r="G293" s="872" t="s">
        <v>1510</v>
      </c>
      <c r="H293" s="871" t="s">
        <v>1432</v>
      </c>
      <c r="I293" s="874" t="s">
        <v>844</v>
      </c>
      <c r="J293" s="875">
        <v>0</v>
      </c>
      <c r="K293" s="876">
        <v>0</v>
      </c>
      <c r="L293" s="873" t="s">
        <v>1086</v>
      </c>
      <c r="M293" s="868"/>
    </row>
    <row r="294" spans="1:13">
      <c r="A294" s="872" t="s">
        <v>735</v>
      </c>
      <c r="B294" s="867" t="s">
        <v>1400</v>
      </c>
      <c r="C294" s="871" t="s">
        <v>751</v>
      </c>
      <c r="D294" s="871" t="s">
        <v>750</v>
      </c>
      <c r="E294" s="871">
        <v>2011</v>
      </c>
      <c r="F294" s="871" t="s">
        <v>1437</v>
      </c>
      <c r="G294" s="872" t="s">
        <v>1510</v>
      </c>
      <c r="H294" s="871" t="s">
        <v>1432</v>
      </c>
      <c r="I294" s="874" t="s">
        <v>844</v>
      </c>
      <c r="J294" s="875">
        <v>0</v>
      </c>
      <c r="K294" s="876">
        <v>0</v>
      </c>
      <c r="L294" s="873" t="s">
        <v>1086</v>
      </c>
      <c r="M294" s="868"/>
    </row>
    <row r="295" spans="1:13">
      <c r="A295" s="872" t="s">
        <v>735</v>
      </c>
      <c r="B295" s="867" t="s">
        <v>1400</v>
      </c>
      <c r="C295" s="871" t="s">
        <v>751</v>
      </c>
      <c r="D295" s="871" t="s">
        <v>755</v>
      </c>
      <c r="E295" s="871">
        <v>2011</v>
      </c>
      <c r="F295" s="871" t="s">
        <v>1437</v>
      </c>
      <c r="G295" s="872" t="s">
        <v>1510</v>
      </c>
      <c r="H295" s="871" t="s">
        <v>1432</v>
      </c>
      <c r="I295" s="874" t="s">
        <v>844</v>
      </c>
      <c r="J295" s="875">
        <v>0</v>
      </c>
      <c r="K295" s="876">
        <v>0</v>
      </c>
      <c r="L295" s="873" t="s">
        <v>1086</v>
      </c>
      <c r="M295" s="868"/>
    </row>
    <row r="296" spans="1:13">
      <c r="A296" s="872" t="s">
        <v>735</v>
      </c>
      <c r="B296" s="867" t="s">
        <v>1400</v>
      </c>
      <c r="C296" s="871" t="s">
        <v>751</v>
      </c>
      <c r="D296" s="871" t="s">
        <v>754</v>
      </c>
      <c r="E296" s="871">
        <v>2011</v>
      </c>
      <c r="F296" s="871" t="s">
        <v>1437</v>
      </c>
      <c r="G296" s="872" t="s">
        <v>1510</v>
      </c>
      <c r="H296" s="871" t="s">
        <v>1432</v>
      </c>
      <c r="I296" s="874" t="s">
        <v>844</v>
      </c>
      <c r="J296" s="875">
        <v>0</v>
      </c>
      <c r="K296" s="876">
        <v>0</v>
      </c>
      <c r="L296" s="873" t="s">
        <v>1086</v>
      </c>
      <c r="M296" s="868"/>
    </row>
    <row r="297" spans="1:13">
      <c r="A297" s="872" t="s">
        <v>735</v>
      </c>
      <c r="B297" s="867" t="s">
        <v>1400</v>
      </c>
      <c r="C297" s="871" t="s">
        <v>751</v>
      </c>
      <c r="D297" s="871" t="s">
        <v>752</v>
      </c>
      <c r="E297" s="871">
        <v>2011</v>
      </c>
      <c r="F297" s="871" t="s">
        <v>1437</v>
      </c>
      <c r="G297" s="872" t="s">
        <v>1510</v>
      </c>
      <c r="H297" s="871" t="s">
        <v>1432</v>
      </c>
      <c r="I297" s="874" t="s">
        <v>844</v>
      </c>
      <c r="J297" s="875">
        <v>0</v>
      </c>
      <c r="K297" s="876">
        <v>0</v>
      </c>
      <c r="L297" s="873" t="s">
        <v>1086</v>
      </c>
      <c r="M297" s="868"/>
    </row>
    <row r="298" spans="1:13">
      <c r="A298" s="872" t="s">
        <v>735</v>
      </c>
      <c r="B298" s="867" t="s">
        <v>1400</v>
      </c>
      <c r="C298" s="871" t="s">
        <v>751</v>
      </c>
      <c r="D298" s="871" t="s">
        <v>753</v>
      </c>
      <c r="E298" s="871">
        <v>2011</v>
      </c>
      <c r="F298" s="871" t="s">
        <v>1437</v>
      </c>
      <c r="G298" s="872" t="s">
        <v>1510</v>
      </c>
      <c r="H298" s="871" t="s">
        <v>1432</v>
      </c>
      <c r="I298" s="874" t="s">
        <v>844</v>
      </c>
      <c r="J298" s="875">
        <v>0</v>
      </c>
      <c r="K298" s="876">
        <v>0</v>
      </c>
      <c r="L298" s="873" t="s">
        <v>1086</v>
      </c>
      <c r="M298" s="868"/>
    </row>
    <row r="299" spans="1:13">
      <c r="A299" s="872" t="s">
        <v>735</v>
      </c>
      <c r="B299" s="867" t="s">
        <v>1400</v>
      </c>
      <c r="C299" s="871" t="s">
        <v>751</v>
      </c>
      <c r="D299" s="871" t="s">
        <v>749</v>
      </c>
      <c r="E299" s="871">
        <v>2011</v>
      </c>
      <c r="F299" s="871" t="s">
        <v>1437</v>
      </c>
      <c r="G299" s="872" t="s">
        <v>1510</v>
      </c>
      <c r="H299" s="871" t="s">
        <v>1432</v>
      </c>
      <c r="I299" s="874" t="s">
        <v>844</v>
      </c>
      <c r="J299" s="875">
        <v>0</v>
      </c>
      <c r="K299" s="876">
        <v>0</v>
      </c>
      <c r="L299" s="873" t="s">
        <v>1086</v>
      </c>
      <c r="M299" s="868"/>
    </row>
    <row r="300" spans="1:13">
      <c r="A300" s="872" t="s">
        <v>735</v>
      </c>
      <c r="B300" s="867" t="s">
        <v>1400</v>
      </c>
      <c r="C300" s="871" t="s">
        <v>866</v>
      </c>
      <c r="D300" s="871" t="s">
        <v>748</v>
      </c>
      <c r="E300" s="871">
        <v>2011</v>
      </c>
      <c r="F300" s="871" t="s">
        <v>1437</v>
      </c>
      <c r="G300" s="872" t="s">
        <v>1510</v>
      </c>
      <c r="H300" s="871" t="s">
        <v>1432</v>
      </c>
      <c r="I300" s="874" t="s">
        <v>844</v>
      </c>
      <c r="J300" s="875">
        <v>0</v>
      </c>
      <c r="K300" s="876">
        <v>0</v>
      </c>
      <c r="L300" s="873" t="s">
        <v>1086</v>
      </c>
      <c r="M300" s="868"/>
    </row>
    <row r="301" spans="1:13">
      <c r="A301" s="872" t="s">
        <v>735</v>
      </c>
      <c r="B301" s="867" t="s">
        <v>1400</v>
      </c>
      <c r="C301" s="871" t="s">
        <v>866</v>
      </c>
      <c r="D301" s="871" t="s">
        <v>1433</v>
      </c>
      <c r="E301" s="871">
        <v>2011</v>
      </c>
      <c r="F301" s="871" t="s">
        <v>867</v>
      </c>
      <c r="G301" s="872" t="s">
        <v>1510</v>
      </c>
      <c r="H301" s="871" t="s">
        <v>1432</v>
      </c>
      <c r="I301" s="874" t="s">
        <v>844</v>
      </c>
      <c r="J301" s="875">
        <v>1</v>
      </c>
      <c r="K301" s="876">
        <v>1</v>
      </c>
      <c r="L301" s="873">
        <v>0</v>
      </c>
      <c r="M301" s="868"/>
    </row>
    <row r="302" spans="1:13">
      <c r="A302" s="872" t="s">
        <v>735</v>
      </c>
      <c r="B302" s="867" t="s">
        <v>1400</v>
      </c>
      <c r="C302" s="871" t="s">
        <v>866</v>
      </c>
      <c r="D302" s="871" t="s">
        <v>747</v>
      </c>
      <c r="E302" s="871">
        <v>2011</v>
      </c>
      <c r="F302" s="871" t="s">
        <v>1437</v>
      </c>
      <c r="G302" s="872" t="s">
        <v>1510</v>
      </c>
      <c r="H302" s="871" t="s">
        <v>1432</v>
      </c>
      <c r="I302" s="874" t="s">
        <v>844</v>
      </c>
      <c r="J302" s="875">
        <v>0</v>
      </c>
      <c r="K302" s="876">
        <v>0</v>
      </c>
      <c r="L302" s="873" t="s">
        <v>1086</v>
      </c>
      <c r="M302" s="868"/>
    </row>
    <row r="303" spans="1:13">
      <c r="A303" s="872" t="s">
        <v>735</v>
      </c>
      <c r="B303" s="867" t="s">
        <v>1400</v>
      </c>
      <c r="C303" s="871" t="s">
        <v>866</v>
      </c>
      <c r="D303" s="871" t="s">
        <v>869</v>
      </c>
      <c r="E303" s="871">
        <v>2011</v>
      </c>
      <c r="F303" s="871" t="s">
        <v>1437</v>
      </c>
      <c r="G303" s="872" t="s">
        <v>1510</v>
      </c>
      <c r="H303" s="871" t="s">
        <v>1432</v>
      </c>
      <c r="I303" s="874" t="s">
        <v>844</v>
      </c>
      <c r="J303" s="875">
        <v>0</v>
      </c>
      <c r="K303" s="876">
        <v>0</v>
      </c>
      <c r="L303" s="873" t="s">
        <v>1086</v>
      </c>
      <c r="M303" s="868"/>
    </row>
    <row r="304" spans="1:13">
      <c r="A304" s="872" t="s">
        <v>735</v>
      </c>
      <c r="B304" s="867" t="s">
        <v>1400</v>
      </c>
      <c r="C304" s="871" t="s">
        <v>756</v>
      </c>
      <c r="D304" s="871" t="s">
        <v>757</v>
      </c>
      <c r="E304" s="872" t="s">
        <v>17</v>
      </c>
      <c r="F304" s="871" t="s">
        <v>745</v>
      </c>
      <c r="G304" s="872" t="s">
        <v>1510</v>
      </c>
      <c r="H304" s="872" t="s">
        <v>1511</v>
      </c>
      <c r="I304" s="874" t="s">
        <v>844</v>
      </c>
      <c r="J304" s="875">
        <v>1</v>
      </c>
      <c r="K304" s="876">
        <v>1</v>
      </c>
      <c r="L304" s="873">
        <v>0</v>
      </c>
      <c r="M304" s="868"/>
    </row>
    <row r="305" spans="1:13">
      <c r="A305" s="872" t="s">
        <v>735</v>
      </c>
      <c r="B305" s="867" t="s">
        <v>1400</v>
      </c>
      <c r="C305" s="871" t="s">
        <v>756</v>
      </c>
      <c r="D305" s="871" t="s">
        <v>759</v>
      </c>
      <c r="E305" s="872" t="s">
        <v>17</v>
      </c>
      <c r="F305" s="871" t="s">
        <v>745</v>
      </c>
      <c r="G305" s="872" t="s">
        <v>1510</v>
      </c>
      <c r="H305" s="872" t="s">
        <v>1511</v>
      </c>
      <c r="I305" s="874" t="s">
        <v>844</v>
      </c>
      <c r="J305" s="875">
        <v>1</v>
      </c>
      <c r="K305" s="876">
        <v>1</v>
      </c>
      <c r="L305" s="873">
        <v>0</v>
      </c>
      <c r="M305" s="868"/>
    </row>
    <row r="306" spans="1:13">
      <c r="A306" s="872" t="s">
        <v>735</v>
      </c>
      <c r="B306" s="867" t="s">
        <v>1400</v>
      </c>
      <c r="C306" s="871" t="s">
        <v>756</v>
      </c>
      <c r="D306" s="871" t="s">
        <v>758</v>
      </c>
      <c r="E306" s="872" t="s">
        <v>17</v>
      </c>
      <c r="F306" s="871" t="s">
        <v>745</v>
      </c>
      <c r="G306" s="872" t="s">
        <v>1510</v>
      </c>
      <c r="H306" s="872" t="s">
        <v>1511</v>
      </c>
      <c r="I306" s="874" t="s">
        <v>844</v>
      </c>
      <c r="J306" s="875">
        <v>1</v>
      </c>
      <c r="K306" s="876">
        <v>1</v>
      </c>
      <c r="L306" s="873">
        <v>0</v>
      </c>
      <c r="M306" s="868"/>
    </row>
    <row r="307" spans="1:13">
      <c r="A307" s="872" t="s">
        <v>735</v>
      </c>
      <c r="B307" s="867" t="s">
        <v>1400</v>
      </c>
      <c r="C307" s="872" t="s">
        <v>1507</v>
      </c>
      <c r="D307" s="871" t="s">
        <v>761</v>
      </c>
      <c r="E307" s="872" t="s">
        <v>17</v>
      </c>
      <c r="F307" s="871" t="s">
        <v>760</v>
      </c>
      <c r="G307" s="872" t="s">
        <v>1510</v>
      </c>
      <c r="H307" s="872" t="s">
        <v>1511</v>
      </c>
      <c r="I307" s="874" t="s">
        <v>844</v>
      </c>
      <c r="J307" s="875">
        <v>1</v>
      </c>
      <c r="K307" s="876">
        <v>1</v>
      </c>
      <c r="L307" s="873">
        <v>0</v>
      </c>
      <c r="M307" s="868"/>
    </row>
    <row r="308" spans="1:13">
      <c r="A308" s="872" t="s">
        <v>735</v>
      </c>
      <c r="B308" s="867" t="s">
        <v>1400</v>
      </c>
      <c r="C308" s="871" t="s">
        <v>751</v>
      </c>
      <c r="D308" s="871" t="s">
        <v>1066</v>
      </c>
      <c r="E308" s="872" t="s">
        <v>17</v>
      </c>
      <c r="F308" s="871" t="s">
        <v>745</v>
      </c>
      <c r="G308" s="872" t="s">
        <v>1510</v>
      </c>
      <c r="H308" s="872" t="s">
        <v>1511</v>
      </c>
      <c r="I308" s="874" t="s">
        <v>844</v>
      </c>
      <c r="J308" s="875">
        <v>1</v>
      </c>
      <c r="K308" s="876">
        <v>1</v>
      </c>
      <c r="L308" s="873">
        <v>0</v>
      </c>
      <c r="M308" s="868"/>
    </row>
    <row r="309" spans="1:13">
      <c r="A309" s="872" t="s">
        <v>735</v>
      </c>
      <c r="B309" s="867" t="s">
        <v>1400</v>
      </c>
      <c r="C309" s="871" t="s">
        <v>751</v>
      </c>
      <c r="D309" s="871" t="s">
        <v>750</v>
      </c>
      <c r="E309" s="872" t="s">
        <v>17</v>
      </c>
      <c r="F309" s="871" t="s">
        <v>745</v>
      </c>
      <c r="G309" s="872" t="s">
        <v>1510</v>
      </c>
      <c r="H309" s="872" t="s">
        <v>1511</v>
      </c>
      <c r="I309" s="874" t="s">
        <v>844</v>
      </c>
      <c r="J309" s="875">
        <v>1</v>
      </c>
      <c r="K309" s="876">
        <v>1</v>
      </c>
      <c r="L309" s="873">
        <v>0</v>
      </c>
      <c r="M309" s="868"/>
    </row>
    <row r="310" spans="1:13">
      <c r="A310" s="872" t="s">
        <v>735</v>
      </c>
      <c r="B310" s="867" t="s">
        <v>1400</v>
      </c>
      <c r="C310" s="871" t="s">
        <v>751</v>
      </c>
      <c r="D310" s="871" t="s">
        <v>755</v>
      </c>
      <c r="E310" s="872" t="s">
        <v>17</v>
      </c>
      <c r="F310" s="871" t="s">
        <v>745</v>
      </c>
      <c r="G310" s="872" t="s">
        <v>1510</v>
      </c>
      <c r="H310" s="872" t="s">
        <v>1511</v>
      </c>
      <c r="I310" s="874" t="s">
        <v>844</v>
      </c>
      <c r="J310" s="875">
        <v>1</v>
      </c>
      <c r="K310" s="876">
        <v>1</v>
      </c>
      <c r="L310" s="873">
        <v>0</v>
      </c>
      <c r="M310" s="868"/>
    </row>
    <row r="311" spans="1:13">
      <c r="A311" s="872" t="s">
        <v>735</v>
      </c>
      <c r="B311" s="867" t="s">
        <v>1400</v>
      </c>
      <c r="C311" s="871" t="s">
        <v>751</v>
      </c>
      <c r="D311" s="871" t="s">
        <v>754</v>
      </c>
      <c r="E311" s="872" t="s">
        <v>17</v>
      </c>
      <c r="F311" s="871" t="s">
        <v>745</v>
      </c>
      <c r="G311" s="872" t="s">
        <v>1510</v>
      </c>
      <c r="H311" s="872" t="s">
        <v>1511</v>
      </c>
      <c r="I311" s="874" t="s">
        <v>844</v>
      </c>
      <c r="J311" s="875">
        <v>1</v>
      </c>
      <c r="K311" s="876">
        <v>1</v>
      </c>
      <c r="L311" s="873">
        <v>0</v>
      </c>
      <c r="M311" s="868"/>
    </row>
    <row r="312" spans="1:13">
      <c r="A312" s="872" t="s">
        <v>735</v>
      </c>
      <c r="B312" s="867" t="s">
        <v>1400</v>
      </c>
      <c r="C312" s="871" t="s">
        <v>751</v>
      </c>
      <c r="D312" s="871" t="s">
        <v>752</v>
      </c>
      <c r="E312" s="872" t="s">
        <v>17</v>
      </c>
      <c r="F312" s="871" t="s">
        <v>745</v>
      </c>
      <c r="G312" s="872" t="s">
        <v>1510</v>
      </c>
      <c r="H312" s="872" t="s">
        <v>1511</v>
      </c>
      <c r="I312" s="874" t="s">
        <v>844</v>
      </c>
      <c r="J312" s="875">
        <v>1</v>
      </c>
      <c r="K312" s="876">
        <v>1</v>
      </c>
      <c r="L312" s="873">
        <v>0</v>
      </c>
      <c r="M312" s="868"/>
    </row>
    <row r="313" spans="1:13">
      <c r="A313" s="872" t="s">
        <v>735</v>
      </c>
      <c r="B313" s="867" t="s">
        <v>1400</v>
      </c>
      <c r="C313" s="871" t="s">
        <v>751</v>
      </c>
      <c r="D313" s="871" t="s">
        <v>753</v>
      </c>
      <c r="E313" s="872" t="s">
        <v>17</v>
      </c>
      <c r="F313" s="871" t="s">
        <v>745</v>
      </c>
      <c r="G313" s="872" t="s">
        <v>1510</v>
      </c>
      <c r="H313" s="872" t="s">
        <v>1511</v>
      </c>
      <c r="I313" s="874" t="s">
        <v>844</v>
      </c>
      <c r="J313" s="875">
        <v>1</v>
      </c>
      <c r="K313" s="876">
        <v>1</v>
      </c>
      <c r="L313" s="873">
        <v>0</v>
      </c>
      <c r="M313" s="868"/>
    </row>
    <row r="314" spans="1:13">
      <c r="A314" s="872" t="s">
        <v>735</v>
      </c>
      <c r="B314" s="867" t="s">
        <v>1400</v>
      </c>
      <c r="C314" s="871" t="s">
        <v>751</v>
      </c>
      <c r="D314" s="871" t="s">
        <v>749</v>
      </c>
      <c r="E314" s="872" t="s">
        <v>17</v>
      </c>
      <c r="F314" s="871" t="s">
        <v>745</v>
      </c>
      <c r="G314" s="872" t="s">
        <v>1510</v>
      </c>
      <c r="H314" s="872" t="s">
        <v>1511</v>
      </c>
      <c r="I314" s="874" t="s">
        <v>844</v>
      </c>
      <c r="J314" s="875">
        <v>1</v>
      </c>
      <c r="K314" s="876">
        <v>1</v>
      </c>
      <c r="L314" s="873">
        <v>0</v>
      </c>
      <c r="M314" s="868"/>
    </row>
    <row r="315" spans="1:13">
      <c r="A315" s="872" t="s">
        <v>735</v>
      </c>
      <c r="B315" s="867" t="s">
        <v>1400</v>
      </c>
      <c r="C315" s="871" t="s">
        <v>866</v>
      </c>
      <c r="D315" s="871" t="s">
        <v>748</v>
      </c>
      <c r="E315" s="872" t="s">
        <v>17</v>
      </c>
      <c r="F315" s="871" t="s">
        <v>745</v>
      </c>
      <c r="G315" s="872" t="s">
        <v>1510</v>
      </c>
      <c r="H315" s="872" t="s">
        <v>1511</v>
      </c>
      <c r="I315" s="874" t="s">
        <v>844</v>
      </c>
      <c r="J315" s="875">
        <v>1</v>
      </c>
      <c r="K315" s="876">
        <v>1</v>
      </c>
      <c r="L315" s="873">
        <v>0</v>
      </c>
      <c r="M315" s="868"/>
    </row>
    <row r="316" spans="1:13">
      <c r="A316" s="872" t="s">
        <v>735</v>
      </c>
      <c r="B316" s="867" t="s">
        <v>1400</v>
      </c>
      <c r="C316" s="871" t="s">
        <v>866</v>
      </c>
      <c r="D316" s="871" t="s">
        <v>744</v>
      </c>
      <c r="E316" s="872" t="s">
        <v>17</v>
      </c>
      <c r="F316" s="871" t="s">
        <v>745</v>
      </c>
      <c r="G316" s="872" t="s">
        <v>1510</v>
      </c>
      <c r="H316" s="872" t="s">
        <v>1511</v>
      </c>
      <c r="I316" s="874" t="s">
        <v>844</v>
      </c>
      <c r="J316" s="875">
        <v>1</v>
      </c>
      <c r="K316" s="876">
        <v>1</v>
      </c>
      <c r="L316" s="873">
        <v>0</v>
      </c>
      <c r="M316" s="868"/>
    </row>
    <row r="317" spans="1:13">
      <c r="A317" s="872" t="s">
        <v>735</v>
      </c>
      <c r="B317" s="867" t="s">
        <v>1400</v>
      </c>
      <c r="C317" s="871" t="s">
        <v>866</v>
      </c>
      <c r="D317" s="871" t="s">
        <v>747</v>
      </c>
      <c r="E317" s="872" t="s">
        <v>17</v>
      </c>
      <c r="F317" s="871" t="s">
        <v>745</v>
      </c>
      <c r="G317" s="872" t="s">
        <v>1510</v>
      </c>
      <c r="H317" s="872" t="s">
        <v>1511</v>
      </c>
      <c r="I317" s="874" t="s">
        <v>844</v>
      </c>
      <c r="J317" s="875">
        <v>1</v>
      </c>
      <c r="K317" s="876">
        <v>1</v>
      </c>
      <c r="L317" s="873">
        <v>0</v>
      </c>
      <c r="M317" s="868"/>
    </row>
    <row r="318" spans="1:13">
      <c r="A318" s="872" t="s">
        <v>735</v>
      </c>
      <c r="B318" s="867" t="s">
        <v>1400</v>
      </c>
      <c r="C318" s="871" t="s">
        <v>866</v>
      </c>
      <c r="D318" s="871" t="s">
        <v>869</v>
      </c>
      <c r="E318" s="872" t="s">
        <v>17</v>
      </c>
      <c r="F318" s="871" t="s">
        <v>745</v>
      </c>
      <c r="G318" s="872" t="s">
        <v>1510</v>
      </c>
      <c r="H318" s="872" t="s">
        <v>1511</v>
      </c>
      <c r="I318" s="874" t="s">
        <v>844</v>
      </c>
      <c r="J318" s="875">
        <v>1</v>
      </c>
      <c r="K318" s="876">
        <v>1</v>
      </c>
      <c r="L318" s="873">
        <v>0</v>
      </c>
      <c r="M318" s="868"/>
    </row>
    <row r="319" spans="1:13">
      <c r="A319" s="872" t="s">
        <v>735</v>
      </c>
      <c r="B319" s="867" t="s">
        <v>1085</v>
      </c>
      <c r="C319" s="871" t="s">
        <v>756</v>
      </c>
      <c r="D319" s="871" t="s">
        <v>757</v>
      </c>
      <c r="E319" s="872" t="s">
        <v>17</v>
      </c>
      <c r="F319" s="871" t="s">
        <v>745</v>
      </c>
      <c r="G319" s="872" t="s">
        <v>1510</v>
      </c>
      <c r="H319" s="872" t="s">
        <v>1511</v>
      </c>
      <c r="I319" s="874" t="s">
        <v>844</v>
      </c>
      <c r="J319" s="875">
        <v>1</v>
      </c>
      <c r="K319" s="876">
        <v>1</v>
      </c>
      <c r="L319" s="873">
        <v>0</v>
      </c>
      <c r="M319" s="868"/>
    </row>
    <row r="320" spans="1:13">
      <c r="A320" s="872" t="s">
        <v>735</v>
      </c>
      <c r="B320" s="867" t="s">
        <v>1085</v>
      </c>
      <c r="C320" s="871" t="s">
        <v>756</v>
      </c>
      <c r="D320" s="871" t="s">
        <v>759</v>
      </c>
      <c r="E320" s="872" t="s">
        <v>17</v>
      </c>
      <c r="F320" s="871" t="s">
        <v>745</v>
      </c>
      <c r="G320" s="872" t="s">
        <v>1510</v>
      </c>
      <c r="H320" s="872" t="s">
        <v>1511</v>
      </c>
      <c r="I320" s="874" t="s">
        <v>844</v>
      </c>
      <c r="J320" s="875">
        <v>1</v>
      </c>
      <c r="K320" s="876">
        <v>1</v>
      </c>
      <c r="L320" s="873">
        <v>0</v>
      </c>
      <c r="M320" s="868"/>
    </row>
    <row r="321" spans="1:13">
      <c r="A321" s="872" t="s">
        <v>735</v>
      </c>
      <c r="B321" s="867" t="s">
        <v>1085</v>
      </c>
      <c r="C321" s="871" t="s">
        <v>756</v>
      </c>
      <c r="D321" s="871" t="s">
        <v>758</v>
      </c>
      <c r="E321" s="872" t="s">
        <v>17</v>
      </c>
      <c r="F321" s="871" t="s">
        <v>745</v>
      </c>
      <c r="G321" s="872" t="s">
        <v>1510</v>
      </c>
      <c r="H321" s="872" t="s">
        <v>1511</v>
      </c>
      <c r="I321" s="874" t="s">
        <v>844</v>
      </c>
      <c r="J321" s="875">
        <v>1</v>
      </c>
      <c r="K321" s="876">
        <v>1</v>
      </c>
      <c r="L321" s="873">
        <v>0</v>
      </c>
      <c r="M321" s="868"/>
    </row>
    <row r="322" spans="1:13">
      <c r="A322" s="872" t="s">
        <v>735</v>
      </c>
      <c r="B322" s="867" t="s">
        <v>1085</v>
      </c>
      <c r="C322" s="872" t="s">
        <v>1507</v>
      </c>
      <c r="D322" s="871" t="s">
        <v>761</v>
      </c>
      <c r="E322" s="872" t="s">
        <v>17</v>
      </c>
      <c r="F322" s="871" t="s">
        <v>760</v>
      </c>
      <c r="G322" s="872" t="s">
        <v>1510</v>
      </c>
      <c r="H322" s="872" t="s">
        <v>1511</v>
      </c>
      <c r="I322" s="874" t="s">
        <v>844</v>
      </c>
      <c r="J322" s="875">
        <v>1</v>
      </c>
      <c r="K322" s="876">
        <v>1</v>
      </c>
      <c r="L322" s="873">
        <v>0</v>
      </c>
      <c r="M322" s="868"/>
    </row>
    <row r="323" spans="1:13">
      <c r="A323" s="872" t="s">
        <v>735</v>
      </c>
      <c r="B323" s="867" t="s">
        <v>1085</v>
      </c>
      <c r="C323" s="871" t="s">
        <v>751</v>
      </c>
      <c r="D323" s="871" t="s">
        <v>1066</v>
      </c>
      <c r="E323" s="872" t="s">
        <v>17</v>
      </c>
      <c r="F323" s="871" t="s">
        <v>745</v>
      </c>
      <c r="G323" s="872" t="s">
        <v>1510</v>
      </c>
      <c r="H323" s="872" t="s">
        <v>1511</v>
      </c>
      <c r="I323" s="874" t="s">
        <v>844</v>
      </c>
      <c r="J323" s="875">
        <v>1</v>
      </c>
      <c r="K323" s="876">
        <v>1</v>
      </c>
      <c r="L323" s="873">
        <v>0</v>
      </c>
      <c r="M323" s="868"/>
    </row>
    <row r="324" spans="1:13">
      <c r="A324" s="872" t="s">
        <v>735</v>
      </c>
      <c r="B324" s="867" t="s">
        <v>1085</v>
      </c>
      <c r="C324" s="871" t="s">
        <v>751</v>
      </c>
      <c r="D324" s="871" t="s">
        <v>750</v>
      </c>
      <c r="E324" s="872" t="s">
        <v>17</v>
      </c>
      <c r="F324" s="871" t="s">
        <v>745</v>
      </c>
      <c r="G324" s="872" t="s">
        <v>1510</v>
      </c>
      <c r="H324" s="872" t="s">
        <v>1511</v>
      </c>
      <c r="I324" s="874" t="s">
        <v>844</v>
      </c>
      <c r="J324" s="875">
        <v>1</v>
      </c>
      <c r="K324" s="876">
        <v>1</v>
      </c>
      <c r="L324" s="873">
        <v>0</v>
      </c>
      <c r="M324" s="868"/>
    </row>
    <row r="325" spans="1:13">
      <c r="A325" s="872" t="s">
        <v>735</v>
      </c>
      <c r="B325" s="867" t="s">
        <v>1085</v>
      </c>
      <c r="C325" s="871" t="s">
        <v>751</v>
      </c>
      <c r="D325" s="871" t="s">
        <v>755</v>
      </c>
      <c r="E325" s="872" t="s">
        <v>17</v>
      </c>
      <c r="F325" s="871" t="s">
        <v>745</v>
      </c>
      <c r="G325" s="872" t="s">
        <v>1510</v>
      </c>
      <c r="H325" s="872" t="s">
        <v>1511</v>
      </c>
      <c r="I325" s="874" t="s">
        <v>844</v>
      </c>
      <c r="J325" s="875">
        <v>1</v>
      </c>
      <c r="K325" s="876">
        <v>1</v>
      </c>
      <c r="L325" s="873">
        <v>0</v>
      </c>
      <c r="M325" s="868"/>
    </row>
    <row r="326" spans="1:13">
      <c r="A326" s="872" t="s">
        <v>735</v>
      </c>
      <c r="B326" s="867" t="s">
        <v>1085</v>
      </c>
      <c r="C326" s="871" t="s">
        <v>751</v>
      </c>
      <c r="D326" s="871" t="s">
        <v>754</v>
      </c>
      <c r="E326" s="872" t="s">
        <v>17</v>
      </c>
      <c r="F326" s="871" t="s">
        <v>745</v>
      </c>
      <c r="G326" s="872" t="s">
        <v>1510</v>
      </c>
      <c r="H326" s="872" t="s">
        <v>1511</v>
      </c>
      <c r="I326" s="874" t="s">
        <v>844</v>
      </c>
      <c r="J326" s="875">
        <v>1</v>
      </c>
      <c r="K326" s="876">
        <v>1</v>
      </c>
      <c r="L326" s="873">
        <v>0</v>
      </c>
      <c r="M326" s="868"/>
    </row>
    <row r="327" spans="1:13">
      <c r="A327" s="872" t="s">
        <v>735</v>
      </c>
      <c r="B327" s="867" t="s">
        <v>1085</v>
      </c>
      <c r="C327" s="871" t="s">
        <v>751</v>
      </c>
      <c r="D327" s="871" t="s">
        <v>752</v>
      </c>
      <c r="E327" s="872" t="s">
        <v>17</v>
      </c>
      <c r="F327" s="871" t="s">
        <v>745</v>
      </c>
      <c r="G327" s="872" t="s">
        <v>1510</v>
      </c>
      <c r="H327" s="872" t="s">
        <v>1511</v>
      </c>
      <c r="I327" s="874" t="s">
        <v>844</v>
      </c>
      <c r="J327" s="875">
        <v>1</v>
      </c>
      <c r="K327" s="876">
        <v>1</v>
      </c>
      <c r="L327" s="873">
        <v>0</v>
      </c>
      <c r="M327" s="868"/>
    </row>
    <row r="328" spans="1:13">
      <c r="A328" s="872" t="s">
        <v>735</v>
      </c>
      <c r="B328" s="867" t="s">
        <v>1085</v>
      </c>
      <c r="C328" s="871" t="s">
        <v>751</v>
      </c>
      <c r="D328" s="871" t="s">
        <v>753</v>
      </c>
      <c r="E328" s="872" t="s">
        <v>17</v>
      </c>
      <c r="F328" s="871" t="s">
        <v>745</v>
      </c>
      <c r="G328" s="872" t="s">
        <v>1510</v>
      </c>
      <c r="H328" s="872" t="s">
        <v>1511</v>
      </c>
      <c r="I328" s="874" t="s">
        <v>844</v>
      </c>
      <c r="J328" s="875">
        <v>1</v>
      </c>
      <c r="K328" s="876">
        <v>1</v>
      </c>
      <c r="L328" s="873">
        <v>0</v>
      </c>
      <c r="M328" s="868"/>
    </row>
    <row r="329" spans="1:13">
      <c r="A329" s="872" t="s">
        <v>735</v>
      </c>
      <c r="B329" s="867" t="s">
        <v>1085</v>
      </c>
      <c r="C329" s="871" t="s">
        <v>751</v>
      </c>
      <c r="D329" s="871" t="s">
        <v>749</v>
      </c>
      <c r="E329" s="872" t="s">
        <v>17</v>
      </c>
      <c r="F329" s="871" t="s">
        <v>745</v>
      </c>
      <c r="G329" s="872" t="s">
        <v>1510</v>
      </c>
      <c r="H329" s="872" t="s">
        <v>1511</v>
      </c>
      <c r="I329" s="874" t="s">
        <v>844</v>
      </c>
      <c r="J329" s="875">
        <v>1</v>
      </c>
      <c r="K329" s="876">
        <v>1</v>
      </c>
      <c r="L329" s="873">
        <v>0</v>
      </c>
      <c r="M329" s="868"/>
    </row>
    <row r="330" spans="1:13">
      <c r="A330" s="872" t="s">
        <v>735</v>
      </c>
      <c r="B330" s="867" t="s">
        <v>1085</v>
      </c>
      <c r="C330" s="871" t="s">
        <v>866</v>
      </c>
      <c r="D330" s="871" t="s">
        <v>748</v>
      </c>
      <c r="E330" s="872" t="s">
        <v>17</v>
      </c>
      <c r="F330" s="871" t="s">
        <v>745</v>
      </c>
      <c r="G330" s="872" t="s">
        <v>1510</v>
      </c>
      <c r="H330" s="872" t="s">
        <v>1511</v>
      </c>
      <c r="I330" s="874" t="s">
        <v>844</v>
      </c>
      <c r="J330" s="875">
        <v>1</v>
      </c>
      <c r="K330" s="876">
        <v>1</v>
      </c>
      <c r="L330" s="873">
        <v>0</v>
      </c>
      <c r="M330" s="868"/>
    </row>
    <row r="331" spans="1:13">
      <c r="A331" s="872" t="s">
        <v>735</v>
      </c>
      <c r="B331" s="867" t="s">
        <v>1085</v>
      </c>
      <c r="C331" s="871" t="s">
        <v>866</v>
      </c>
      <c r="D331" s="871" t="s">
        <v>744</v>
      </c>
      <c r="E331" s="872" t="s">
        <v>17</v>
      </c>
      <c r="F331" s="871" t="s">
        <v>745</v>
      </c>
      <c r="G331" s="872" t="s">
        <v>1510</v>
      </c>
      <c r="H331" s="872" t="s">
        <v>1511</v>
      </c>
      <c r="I331" s="874" t="s">
        <v>844</v>
      </c>
      <c r="J331" s="875">
        <v>1</v>
      </c>
      <c r="K331" s="876">
        <v>1</v>
      </c>
      <c r="L331" s="873">
        <v>0</v>
      </c>
      <c r="M331" s="868"/>
    </row>
    <row r="332" spans="1:13">
      <c r="A332" s="872" t="s">
        <v>735</v>
      </c>
      <c r="B332" s="867" t="s">
        <v>1085</v>
      </c>
      <c r="C332" s="871" t="s">
        <v>866</v>
      </c>
      <c r="D332" s="871" t="s">
        <v>747</v>
      </c>
      <c r="E332" s="872" t="s">
        <v>17</v>
      </c>
      <c r="F332" s="871" t="s">
        <v>745</v>
      </c>
      <c r="G332" s="872" t="s">
        <v>1510</v>
      </c>
      <c r="H332" s="872" t="s">
        <v>1511</v>
      </c>
      <c r="I332" s="874" t="s">
        <v>844</v>
      </c>
      <c r="J332" s="875">
        <v>1</v>
      </c>
      <c r="K332" s="876">
        <v>1</v>
      </c>
      <c r="L332" s="873">
        <v>0</v>
      </c>
      <c r="M332" s="868"/>
    </row>
    <row r="333" spans="1:13">
      <c r="A333" s="872" t="s">
        <v>735</v>
      </c>
      <c r="B333" s="867" t="s">
        <v>1085</v>
      </c>
      <c r="C333" s="871" t="s">
        <v>866</v>
      </c>
      <c r="D333" s="871" t="s">
        <v>869</v>
      </c>
      <c r="E333" s="872" t="s">
        <v>17</v>
      </c>
      <c r="F333" s="871" t="s">
        <v>745</v>
      </c>
      <c r="G333" s="872" t="s">
        <v>1510</v>
      </c>
      <c r="H333" s="872" t="s">
        <v>1511</v>
      </c>
      <c r="I333" s="874" t="s">
        <v>844</v>
      </c>
      <c r="J333" s="875">
        <v>1</v>
      </c>
      <c r="K333" s="875">
        <v>1</v>
      </c>
      <c r="L333" s="873">
        <v>0</v>
      </c>
      <c r="M333" s="868"/>
    </row>
    <row r="334" spans="1:13">
      <c r="A334" s="872" t="s">
        <v>735</v>
      </c>
      <c r="B334" s="867" t="s">
        <v>1400</v>
      </c>
      <c r="C334" s="871" t="s">
        <v>756</v>
      </c>
      <c r="D334" s="871" t="s">
        <v>757</v>
      </c>
      <c r="E334" s="871">
        <v>2011</v>
      </c>
      <c r="F334" s="871" t="s">
        <v>1437</v>
      </c>
      <c r="G334" s="872" t="s">
        <v>1512</v>
      </c>
      <c r="H334" s="871" t="s">
        <v>1439</v>
      </c>
      <c r="I334" s="874" t="s">
        <v>844</v>
      </c>
      <c r="J334" s="875">
        <v>0.5</v>
      </c>
      <c r="K334" s="876">
        <v>0.5</v>
      </c>
      <c r="L334" s="873">
        <v>0.23570199999999999</v>
      </c>
      <c r="M334" s="868"/>
    </row>
    <row r="335" spans="1:13">
      <c r="A335" s="872" t="s">
        <v>735</v>
      </c>
      <c r="B335" s="867" t="s">
        <v>1400</v>
      </c>
      <c r="C335" s="871" t="s">
        <v>756</v>
      </c>
      <c r="D335" s="871" t="s">
        <v>759</v>
      </c>
      <c r="E335" s="871">
        <v>2011</v>
      </c>
      <c r="F335" s="871" t="s">
        <v>1437</v>
      </c>
      <c r="G335" s="872" t="s">
        <v>1512</v>
      </c>
      <c r="H335" s="871" t="s">
        <v>1439</v>
      </c>
      <c r="I335" s="874" t="s">
        <v>844</v>
      </c>
      <c r="J335" s="875">
        <v>0.5</v>
      </c>
      <c r="K335" s="876">
        <v>0.5</v>
      </c>
      <c r="L335" s="873">
        <v>0.45327400000000001</v>
      </c>
      <c r="M335" s="868"/>
    </row>
    <row r="336" spans="1:13">
      <c r="A336" s="872" t="s">
        <v>735</v>
      </c>
      <c r="B336" s="867" t="s">
        <v>1400</v>
      </c>
      <c r="C336" s="871" t="s">
        <v>756</v>
      </c>
      <c r="D336" s="871" t="s">
        <v>758</v>
      </c>
      <c r="E336" s="871">
        <v>2011</v>
      </c>
      <c r="F336" s="871" t="s">
        <v>1437</v>
      </c>
      <c r="G336" s="872" t="s">
        <v>1512</v>
      </c>
      <c r="H336" s="871" t="s">
        <v>1439</v>
      </c>
      <c r="I336" s="874" t="s">
        <v>844</v>
      </c>
      <c r="J336" s="875">
        <v>0.5</v>
      </c>
      <c r="K336" s="876">
        <v>0.5</v>
      </c>
      <c r="L336" s="873">
        <v>0.45327400000000001</v>
      </c>
      <c r="M336" s="868"/>
    </row>
    <row r="337" spans="1:13">
      <c r="A337" s="872" t="s">
        <v>735</v>
      </c>
      <c r="B337" s="867" t="s">
        <v>1400</v>
      </c>
      <c r="C337" s="872" t="s">
        <v>1507</v>
      </c>
      <c r="D337" s="871" t="s">
        <v>761</v>
      </c>
      <c r="E337" s="871">
        <v>2011</v>
      </c>
      <c r="F337" s="871" t="s">
        <v>760</v>
      </c>
      <c r="G337" s="872" t="s">
        <v>1512</v>
      </c>
      <c r="H337" s="871" t="s">
        <v>1439</v>
      </c>
      <c r="I337" s="874" t="s">
        <v>844</v>
      </c>
      <c r="J337" s="875">
        <v>1</v>
      </c>
      <c r="K337" s="876">
        <v>1</v>
      </c>
      <c r="L337" s="873">
        <v>0</v>
      </c>
      <c r="M337" s="868"/>
    </row>
    <row r="338" spans="1:13">
      <c r="A338" s="872" t="s">
        <v>735</v>
      </c>
      <c r="B338" s="867" t="s">
        <v>1400</v>
      </c>
      <c r="C338" s="871" t="s">
        <v>751</v>
      </c>
      <c r="D338" s="871" t="s">
        <v>1066</v>
      </c>
      <c r="E338" s="871">
        <v>2011</v>
      </c>
      <c r="F338" s="871" t="s">
        <v>1437</v>
      </c>
      <c r="G338" s="872" t="s">
        <v>1512</v>
      </c>
      <c r="H338" s="871" t="s">
        <v>1439</v>
      </c>
      <c r="I338" s="874" t="s">
        <v>844</v>
      </c>
      <c r="J338" s="875">
        <v>0.5</v>
      </c>
      <c r="K338" s="876">
        <v>0.5</v>
      </c>
      <c r="L338" s="873">
        <v>5.4966000000000001E-2</v>
      </c>
      <c r="M338" s="868"/>
    </row>
    <row r="339" spans="1:13">
      <c r="A339" s="872" t="s">
        <v>735</v>
      </c>
      <c r="B339" s="867" t="s">
        <v>1400</v>
      </c>
      <c r="C339" s="871" t="s">
        <v>751</v>
      </c>
      <c r="D339" s="871" t="s">
        <v>750</v>
      </c>
      <c r="E339" s="871">
        <v>2011</v>
      </c>
      <c r="F339" s="871" t="s">
        <v>1437</v>
      </c>
      <c r="G339" s="872" t="s">
        <v>1512</v>
      </c>
      <c r="H339" s="871" t="s">
        <v>1439</v>
      </c>
      <c r="I339" s="874" t="s">
        <v>844</v>
      </c>
      <c r="J339" s="875">
        <v>0.5</v>
      </c>
      <c r="K339" s="876">
        <v>0.5</v>
      </c>
      <c r="L339" s="873">
        <v>0</v>
      </c>
      <c r="M339" s="868"/>
    </row>
    <row r="340" spans="1:13">
      <c r="A340" s="872" t="s">
        <v>735</v>
      </c>
      <c r="B340" s="867" t="s">
        <v>1400</v>
      </c>
      <c r="C340" s="871" t="s">
        <v>751</v>
      </c>
      <c r="D340" s="871" t="s">
        <v>755</v>
      </c>
      <c r="E340" s="871">
        <v>2011</v>
      </c>
      <c r="F340" s="871" t="s">
        <v>1437</v>
      </c>
      <c r="G340" s="872" t="s">
        <v>1512</v>
      </c>
      <c r="H340" s="871" t="s">
        <v>1439</v>
      </c>
      <c r="I340" s="874" t="s">
        <v>844</v>
      </c>
      <c r="J340" s="875">
        <v>0.5</v>
      </c>
      <c r="K340" s="876">
        <v>0.5</v>
      </c>
      <c r="L340" s="873">
        <v>0</v>
      </c>
      <c r="M340" s="868"/>
    </row>
    <row r="341" spans="1:13">
      <c r="A341" s="872" t="s">
        <v>735</v>
      </c>
      <c r="B341" s="867" t="s">
        <v>1400</v>
      </c>
      <c r="C341" s="871" t="s">
        <v>751</v>
      </c>
      <c r="D341" s="871" t="s">
        <v>754</v>
      </c>
      <c r="E341" s="871">
        <v>2011</v>
      </c>
      <c r="F341" s="871" t="s">
        <v>1437</v>
      </c>
      <c r="G341" s="872" t="s">
        <v>1512</v>
      </c>
      <c r="H341" s="871" t="s">
        <v>1439</v>
      </c>
      <c r="I341" s="874" t="s">
        <v>844</v>
      </c>
      <c r="J341" s="875">
        <v>0.5</v>
      </c>
      <c r="K341" s="876">
        <v>0.5</v>
      </c>
      <c r="L341" s="873">
        <v>0.26516499999999998</v>
      </c>
      <c r="M341" s="868"/>
    </row>
    <row r="342" spans="1:13">
      <c r="A342" s="872" t="s">
        <v>735</v>
      </c>
      <c r="B342" s="867" t="s">
        <v>1400</v>
      </c>
      <c r="C342" s="871" t="s">
        <v>751</v>
      </c>
      <c r="D342" s="871" t="s">
        <v>752</v>
      </c>
      <c r="E342" s="871">
        <v>2011</v>
      </c>
      <c r="F342" s="871" t="s">
        <v>1437</v>
      </c>
      <c r="G342" s="872" t="s">
        <v>1512</v>
      </c>
      <c r="H342" s="871" t="s">
        <v>1439</v>
      </c>
      <c r="I342" s="874" t="s">
        <v>844</v>
      </c>
      <c r="J342" s="875">
        <v>0.5</v>
      </c>
      <c r="K342" s="876">
        <v>0.5</v>
      </c>
      <c r="L342" s="873">
        <v>9.1883999999999993E-2</v>
      </c>
      <c r="M342" s="868"/>
    </row>
    <row r="343" spans="1:13">
      <c r="A343" s="872" t="s">
        <v>735</v>
      </c>
      <c r="B343" s="867" t="s">
        <v>1400</v>
      </c>
      <c r="C343" s="871" t="s">
        <v>751</v>
      </c>
      <c r="D343" s="871" t="s">
        <v>753</v>
      </c>
      <c r="E343" s="871">
        <v>2011</v>
      </c>
      <c r="F343" s="871" t="s">
        <v>1437</v>
      </c>
      <c r="G343" s="872" t="s">
        <v>1512</v>
      </c>
      <c r="H343" s="871" t="s">
        <v>1439</v>
      </c>
      <c r="I343" s="874" t="s">
        <v>844</v>
      </c>
      <c r="J343" s="875">
        <v>0.5</v>
      </c>
      <c r="K343" s="876">
        <v>0.5</v>
      </c>
      <c r="L343" s="873">
        <v>0</v>
      </c>
      <c r="M343" s="868"/>
    </row>
    <row r="344" spans="1:13">
      <c r="A344" s="872" t="s">
        <v>735</v>
      </c>
      <c r="B344" s="867" t="s">
        <v>1400</v>
      </c>
      <c r="C344" s="871" t="s">
        <v>751</v>
      </c>
      <c r="D344" s="871" t="s">
        <v>749</v>
      </c>
      <c r="E344" s="871">
        <v>2011</v>
      </c>
      <c r="F344" s="871" t="s">
        <v>1437</v>
      </c>
      <c r="G344" s="872" t="s">
        <v>1512</v>
      </c>
      <c r="H344" s="871" t="s">
        <v>1439</v>
      </c>
      <c r="I344" s="874" t="s">
        <v>844</v>
      </c>
      <c r="J344" s="875">
        <v>0.5</v>
      </c>
      <c r="K344" s="876">
        <v>0.5</v>
      </c>
      <c r="L344" s="873">
        <v>0.44712600000000002</v>
      </c>
      <c r="M344" s="868"/>
    </row>
    <row r="345" spans="1:13">
      <c r="A345" s="872" t="s">
        <v>735</v>
      </c>
      <c r="B345" s="867" t="s">
        <v>1400</v>
      </c>
      <c r="C345" s="871" t="s">
        <v>866</v>
      </c>
      <c r="D345" s="871" t="s">
        <v>748</v>
      </c>
      <c r="E345" s="871">
        <v>2011</v>
      </c>
      <c r="F345" s="871" t="s">
        <v>1437</v>
      </c>
      <c r="G345" s="872" t="s">
        <v>1512</v>
      </c>
      <c r="H345" s="871" t="s">
        <v>1439</v>
      </c>
      <c r="I345" s="874" t="s">
        <v>844</v>
      </c>
      <c r="J345" s="875">
        <v>0.5</v>
      </c>
      <c r="K345" s="876">
        <v>0.5</v>
      </c>
      <c r="L345" s="873">
        <v>0</v>
      </c>
      <c r="M345" s="868"/>
    </row>
    <row r="346" spans="1:13">
      <c r="A346" s="872" t="s">
        <v>735</v>
      </c>
      <c r="B346" s="867" t="s">
        <v>1400</v>
      </c>
      <c r="C346" s="871" t="s">
        <v>866</v>
      </c>
      <c r="D346" s="871" t="s">
        <v>1433</v>
      </c>
      <c r="E346" s="871">
        <v>2011</v>
      </c>
      <c r="F346" s="871" t="s">
        <v>867</v>
      </c>
      <c r="G346" s="872" t="s">
        <v>1512</v>
      </c>
      <c r="H346" s="871" t="s">
        <v>1439</v>
      </c>
      <c r="I346" s="874" t="s">
        <v>844</v>
      </c>
      <c r="J346" s="875">
        <v>1</v>
      </c>
      <c r="K346" s="876">
        <v>1</v>
      </c>
      <c r="L346" s="873">
        <v>0</v>
      </c>
      <c r="M346" s="868"/>
    </row>
    <row r="347" spans="1:13">
      <c r="A347" s="872" t="s">
        <v>735</v>
      </c>
      <c r="B347" s="867" t="s">
        <v>1400</v>
      </c>
      <c r="C347" s="871" t="s">
        <v>866</v>
      </c>
      <c r="D347" s="871" t="s">
        <v>747</v>
      </c>
      <c r="E347" s="871">
        <v>2011</v>
      </c>
      <c r="F347" s="871" t="s">
        <v>1437</v>
      </c>
      <c r="G347" s="872" t="s">
        <v>1512</v>
      </c>
      <c r="H347" s="871" t="s">
        <v>1439</v>
      </c>
      <c r="I347" s="874" t="s">
        <v>844</v>
      </c>
      <c r="J347" s="875">
        <v>0.5</v>
      </c>
      <c r="K347" s="876">
        <v>0.5</v>
      </c>
      <c r="L347" s="873">
        <v>0</v>
      </c>
      <c r="M347" s="868"/>
    </row>
    <row r="348" spans="1:13">
      <c r="A348" s="872" t="s">
        <v>735</v>
      </c>
      <c r="B348" s="867" t="s">
        <v>1400</v>
      </c>
      <c r="C348" s="871" t="s">
        <v>866</v>
      </c>
      <c r="D348" s="871" t="s">
        <v>869</v>
      </c>
      <c r="E348" s="871">
        <v>2011</v>
      </c>
      <c r="F348" s="871" t="s">
        <v>1437</v>
      </c>
      <c r="G348" s="872" t="s">
        <v>1512</v>
      </c>
      <c r="H348" s="871" t="s">
        <v>1439</v>
      </c>
      <c r="I348" s="874" t="s">
        <v>844</v>
      </c>
      <c r="J348" s="875">
        <v>0.5</v>
      </c>
      <c r="K348" s="875">
        <v>0.5</v>
      </c>
      <c r="L348" s="873">
        <v>0</v>
      </c>
      <c r="M348" s="868"/>
    </row>
    <row r="349" spans="1:13">
      <c r="A349" s="872" t="s">
        <v>735</v>
      </c>
      <c r="B349" s="867" t="s">
        <v>1400</v>
      </c>
      <c r="C349" s="871" t="s">
        <v>756</v>
      </c>
      <c r="D349" s="871" t="s">
        <v>757</v>
      </c>
      <c r="E349" s="871">
        <v>2011</v>
      </c>
      <c r="F349" s="871" t="s">
        <v>1437</v>
      </c>
      <c r="G349" s="872" t="s">
        <v>1512</v>
      </c>
      <c r="H349" s="871" t="s">
        <v>1513</v>
      </c>
      <c r="I349" s="874" t="s">
        <v>844</v>
      </c>
      <c r="J349" s="875">
        <v>0</v>
      </c>
      <c r="K349" s="876">
        <v>0</v>
      </c>
      <c r="L349" s="873" t="s">
        <v>1086</v>
      </c>
      <c r="M349" s="868"/>
    </row>
    <row r="350" spans="1:13">
      <c r="A350" s="872" t="s">
        <v>735</v>
      </c>
      <c r="B350" s="867" t="s">
        <v>1400</v>
      </c>
      <c r="C350" s="871" t="s">
        <v>756</v>
      </c>
      <c r="D350" s="871" t="s">
        <v>759</v>
      </c>
      <c r="E350" s="871">
        <v>2011</v>
      </c>
      <c r="F350" s="871" t="s">
        <v>1437</v>
      </c>
      <c r="G350" s="872" t="s">
        <v>1512</v>
      </c>
      <c r="H350" s="871" t="s">
        <v>1513</v>
      </c>
      <c r="I350" s="874" t="s">
        <v>844</v>
      </c>
      <c r="J350" s="875">
        <v>0</v>
      </c>
      <c r="K350" s="876">
        <v>0</v>
      </c>
      <c r="L350" s="873" t="s">
        <v>1086</v>
      </c>
      <c r="M350" s="868"/>
    </row>
    <row r="351" spans="1:13">
      <c r="A351" s="872" t="s">
        <v>735</v>
      </c>
      <c r="B351" s="867" t="s">
        <v>1400</v>
      </c>
      <c r="C351" s="871" t="s">
        <v>756</v>
      </c>
      <c r="D351" s="871" t="s">
        <v>758</v>
      </c>
      <c r="E351" s="871">
        <v>2011</v>
      </c>
      <c r="F351" s="871" t="s">
        <v>1437</v>
      </c>
      <c r="G351" s="872" t="s">
        <v>1512</v>
      </c>
      <c r="H351" s="871" t="s">
        <v>1513</v>
      </c>
      <c r="I351" s="874" t="s">
        <v>844</v>
      </c>
      <c r="J351" s="875">
        <v>0</v>
      </c>
      <c r="K351" s="876">
        <v>0</v>
      </c>
      <c r="L351" s="873" t="s">
        <v>1086</v>
      </c>
      <c r="M351" s="868"/>
    </row>
    <row r="352" spans="1:13">
      <c r="A352" s="872" t="s">
        <v>735</v>
      </c>
      <c r="B352" s="867" t="s">
        <v>1400</v>
      </c>
      <c r="C352" s="872" t="s">
        <v>1507</v>
      </c>
      <c r="D352" s="871" t="s">
        <v>761</v>
      </c>
      <c r="E352" s="871">
        <v>2011</v>
      </c>
      <c r="F352" s="871" t="s">
        <v>760</v>
      </c>
      <c r="G352" s="872" t="s">
        <v>1512</v>
      </c>
      <c r="H352" s="871" t="s">
        <v>1513</v>
      </c>
      <c r="I352" s="874" t="s">
        <v>844</v>
      </c>
      <c r="J352" s="875">
        <v>1</v>
      </c>
      <c r="K352" s="876">
        <v>1</v>
      </c>
      <c r="L352" s="873">
        <v>0</v>
      </c>
      <c r="M352" s="868"/>
    </row>
    <row r="353" spans="1:13">
      <c r="A353" s="872" t="s">
        <v>735</v>
      </c>
      <c r="B353" s="867" t="s">
        <v>1400</v>
      </c>
      <c r="C353" s="871" t="s">
        <v>751</v>
      </c>
      <c r="D353" s="871" t="s">
        <v>1066</v>
      </c>
      <c r="E353" s="871">
        <v>2011</v>
      </c>
      <c r="F353" s="871" t="s">
        <v>1437</v>
      </c>
      <c r="G353" s="872" t="s">
        <v>1512</v>
      </c>
      <c r="H353" s="871" t="s">
        <v>1513</v>
      </c>
      <c r="I353" s="874" t="s">
        <v>844</v>
      </c>
      <c r="J353" s="875">
        <v>0</v>
      </c>
      <c r="K353" s="876">
        <v>0</v>
      </c>
      <c r="L353" s="873" t="s">
        <v>1086</v>
      </c>
      <c r="M353" s="868"/>
    </row>
    <row r="354" spans="1:13">
      <c r="A354" s="872" t="s">
        <v>735</v>
      </c>
      <c r="B354" s="867" t="s">
        <v>1400</v>
      </c>
      <c r="C354" s="871" t="s">
        <v>751</v>
      </c>
      <c r="D354" s="871" t="s">
        <v>750</v>
      </c>
      <c r="E354" s="871">
        <v>2011</v>
      </c>
      <c r="F354" s="871" t="s">
        <v>1437</v>
      </c>
      <c r="G354" s="872" t="s">
        <v>1512</v>
      </c>
      <c r="H354" s="871" t="s">
        <v>1513</v>
      </c>
      <c r="I354" s="874" t="s">
        <v>844</v>
      </c>
      <c r="J354" s="875">
        <v>0</v>
      </c>
      <c r="K354" s="876">
        <v>0</v>
      </c>
      <c r="L354" s="873" t="s">
        <v>1086</v>
      </c>
      <c r="M354" s="868"/>
    </row>
    <row r="355" spans="1:13">
      <c r="A355" s="872" t="s">
        <v>735</v>
      </c>
      <c r="B355" s="867" t="s">
        <v>1400</v>
      </c>
      <c r="C355" s="871" t="s">
        <v>751</v>
      </c>
      <c r="D355" s="871" t="s">
        <v>755</v>
      </c>
      <c r="E355" s="871">
        <v>2011</v>
      </c>
      <c r="F355" s="871" t="s">
        <v>1437</v>
      </c>
      <c r="G355" s="872" t="s">
        <v>1512</v>
      </c>
      <c r="H355" s="871" t="s">
        <v>1513</v>
      </c>
      <c r="I355" s="874" t="s">
        <v>844</v>
      </c>
      <c r="J355" s="875">
        <v>0</v>
      </c>
      <c r="K355" s="876">
        <v>0</v>
      </c>
      <c r="L355" s="873" t="s">
        <v>1086</v>
      </c>
      <c r="M355" s="868"/>
    </row>
    <row r="356" spans="1:13">
      <c r="A356" s="872" t="s">
        <v>735</v>
      </c>
      <c r="B356" s="867" t="s">
        <v>1400</v>
      </c>
      <c r="C356" s="871" t="s">
        <v>751</v>
      </c>
      <c r="D356" s="871" t="s">
        <v>754</v>
      </c>
      <c r="E356" s="871">
        <v>2011</v>
      </c>
      <c r="F356" s="871" t="s">
        <v>1437</v>
      </c>
      <c r="G356" s="872" t="s">
        <v>1512</v>
      </c>
      <c r="H356" s="871" t="s">
        <v>1513</v>
      </c>
      <c r="I356" s="874" t="s">
        <v>844</v>
      </c>
      <c r="J356" s="875">
        <v>0</v>
      </c>
      <c r="K356" s="876">
        <v>0</v>
      </c>
      <c r="L356" s="873" t="s">
        <v>1086</v>
      </c>
      <c r="M356" s="868"/>
    </row>
    <row r="357" spans="1:13">
      <c r="A357" s="872" t="s">
        <v>735</v>
      </c>
      <c r="B357" s="867" t="s">
        <v>1400</v>
      </c>
      <c r="C357" s="871" t="s">
        <v>751</v>
      </c>
      <c r="D357" s="871" t="s">
        <v>752</v>
      </c>
      <c r="E357" s="871">
        <v>2011</v>
      </c>
      <c r="F357" s="871" t="s">
        <v>1437</v>
      </c>
      <c r="G357" s="872" t="s">
        <v>1512</v>
      </c>
      <c r="H357" s="871" t="s">
        <v>1513</v>
      </c>
      <c r="I357" s="874" t="s">
        <v>844</v>
      </c>
      <c r="J357" s="875">
        <v>0</v>
      </c>
      <c r="K357" s="876">
        <v>0</v>
      </c>
      <c r="L357" s="873" t="s">
        <v>1086</v>
      </c>
      <c r="M357" s="868"/>
    </row>
    <row r="358" spans="1:13">
      <c r="A358" s="872" t="s">
        <v>735</v>
      </c>
      <c r="B358" s="867" t="s">
        <v>1400</v>
      </c>
      <c r="C358" s="871" t="s">
        <v>751</v>
      </c>
      <c r="D358" s="871" t="s">
        <v>753</v>
      </c>
      <c r="E358" s="871">
        <v>2011</v>
      </c>
      <c r="F358" s="871" t="s">
        <v>1437</v>
      </c>
      <c r="G358" s="872" t="s">
        <v>1512</v>
      </c>
      <c r="H358" s="871" t="s">
        <v>1513</v>
      </c>
      <c r="I358" s="874" t="s">
        <v>844</v>
      </c>
      <c r="J358" s="875">
        <v>0</v>
      </c>
      <c r="K358" s="876">
        <v>0</v>
      </c>
      <c r="L358" s="873" t="s">
        <v>1086</v>
      </c>
      <c r="M358" s="868"/>
    </row>
    <row r="359" spans="1:13">
      <c r="A359" s="872" t="s">
        <v>735</v>
      </c>
      <c r="B359" s="867" t="s">
        <v>1400</v>
      </c>
      <c r="C359" s="871" t="s">
        <v>751</v>
      </c>
      <c r="D359" s="871" t="s">
        <v>749</v>
      </c>
      <c r="E359" s="871">
        <v>2011</v>
      </c>
      <c r="F359" s="871" t="s">
        <v>1437</v>
      </c>
      <c r="G359" s="872" t="s">
        <v>1512</v>
      </c>
      <c r="H359" s="871" t="s">
        <v>1513</v>
      </c>
      <c r="I359" s="874" t="s">
        <v>844</v>
      </c>
      <c r="J359" s="875">
        <v>0</v>
      </c>
      <c r="K359" s="876">
        <v>0</v>
      </c>
      <c r="L359" s="873" t="s">
        <v>1086</v>
      </c>
      <c r="M359" s="868"/>
    </row>
    <row r="360" spans="1:13">
      <c r="A360" s="872" t="s">
        <v>735</v>
      </c>
      <c r="B360" s="867" t="s">
        <v>1400</v>
      </c>
      <c r="C360" s="871" t="s">
        <v>866</v>
      </c>
      <c r="D360" s="871" t="s">
        <v>748</v>
      </c>
      <c r="E360" s="871">
        <v>2011</v>
      </c>
      <c r="F360" s="871" t="s">
        <v>1437</v>
      </c>
      <c r="G360" s="872" t="s">
        <v>1512</v>
      </c>
      <c r="H360" s="871" t="s">
        <v>1513</v>
      </c>
      <c r="I360" s="874" t="s">
        <v>844</v>
      </c>
      <c r="J360" s="875">
        <v>0</v>
      </c>
      <c r="K360" s="876">
        <v>0</v>
      </c>
      <c r="L360" s="873" t="s">
        <v>1086</v>
      </c>
      <c r="M360" s="868"/>
    </row>
    <row r="361" spans="1:13">
      <c r="A361" s="872" t="s">
        <v>735</v>
      </c>
      <c r="B361" s="867" t="s">
        <v>1400</v>
      </c>
      <c r="C361" s="871" t="s">
        <v>866</v>
      </c>
      <c r="D361" s="871" t="s">
        <v>1433</v>
      </c>
      <c r="E361" s="871">
        <v>2011</v>
      </c>
      <c r="F361" s="871" t="s">
        <v>867</v>
      </c>
      <c r="G361" s="872" t="s">
        <v>1512</v>
      </c>
      <c r="H361" s="871" t="s">
        <v>1513</v>
      </c>
      <c r="I361" s="874" t="s">
        <v>844</v>
      </c>
      <c r="J361" s="875">
        <v>1</v>
      </c>
      <c r="K361" s="876">
        <v>1</v>
      </c>
      <c r="L361" s="873">
        <v>0</v>
      </c>
      <c r="M361" s="868"/>
    </row>
    <row r="362" spans="1:13">
      <c r="A362" s="872" t="s">
        <v>735</v>
      </c>
      <c r="B362" s="867" t="s">
        <v>1400</v>
      </c>
      <c r="C362" s="871" t="s">
        <v>866</v>
      </c>
      <c r="D362" s="871" t="s">
        <v>747</v>
      </c>
      <c r="E362" s="871">
        <v>2011</v>
      </c>
      <c r="F362" s="871" t="s">
        <v>1437</v>
      </c>
      <c r="G362" s="872" t="s">
        <v>1512</v>
      </c>
      <c r="H362" s="871" t="s">
        <v>1513</v>
      </c>
      <c r="I362" s="874" t="s">
        <v>844</v>
      </c>
      <c r="J362" s="875">
        <v>0</v>
      </c>
      <c r="K362" s="876">
        <v>0</v>
      </c>
      <c r="L362" s="873" t="s">
        <v>1086</v>
      </c>
      <c r="M362" s="868"/>
    </row>
    <row r="363" spans="1:13">
      <c r="A363" s="872" t="s">
        <v>735</v>
      </c>
      <c r="B363" s="867" t="s">
        <v>1400</v>
      </c>
      <c r="C363" s="871" t="s">
        <v>866</v>
      </c>
      <c r="D363" s="871" t="s">
        <v>869</v>
      </c>
      <c r="E363" s="871">
        <v>2011</v>
      </c>
      <c r="F363" s="871" t="s">
        <v>1437</v>
      </c>
      <c r="G363" s="872" t="s">
        <v>1512</v>
      </c>
      <c r="H363" s="871" t="s">
        <v>1513</v>
      </c>
      <c r="I363" s="874" t="s">
        <v>844</v>
      </c>
      <c r="J363" s="875">
        <v>0</v>
      </c>
      <c r="K363" s="876">
        <v>0</v>
      </c>
      <c r="L363" s="873" t="s">
        <v>1086</v>
      </c>
      <c r="M363" s="868"/>
    </row>
    <row r="364" spans="1:13">
      <c r="A364" s="872" t="s">
        <v>735</v>
      </c>
      <c r="B364" s="867" t="s">
        <v>1400</v>
      </c>
      <c r="C364" s="871" t="s">
        <v>756</v>
      </c>
      <c r="D364" s="871" t="s">
        <v>757</v>
      </c>
      <c r="E364" s="871">
        <v>2011</v>
      </c>
      <c r="F364" s="871" t="s">
        <v>1437</v>
      </c>
      <c r="G364" s="872" t="s">
        <v>1512</v>
      </c>
      <c r="H364" s="871" t="s">
        <v>1435</v>
      </c>
      <c r="I364" s="874" t="s">
        <v>844</v>
      </c>
      <c r="J364" s="875">
        <v>0.6</v>
      </c>
      <c r="K364" s="876">
        <v>0.6</v>
      </c>
      <c r="L364" s="873">
        <v>6.3245999999999997E-2</v>
      </c>
      <c r="M364" s="868"/>
    </row>
    <row r="365" spans="1:13">
      <c r="A365" s="872" t="s">
        <v>735</v>
      </c>
      <c r="B365" s="867" t="s">
        <v>1400</v>
      </c>
      <c r="C365" s="871" t="s">
        <v>756</v>
      </c>
      <c r="D365" s="871" t="s">
        <v>759</v>
      </c>
      <c r="E365" s="871">
        <v>2011</v>
      </c>
      <c r="F365" s="871" t="s">
        <v>1437</v>
      </c>
      <c r="G365" s="872" t="s">
        <v>1512</v>
      </c>
      <c r="H365" s="871" t="s">
        <v>1435</v>
      </c>
      <c r="I365" s="874" t="s">
        <v>844</v>
      </c>
      <c r="J365" s="875">
        <v>0.6</v>
      </c>
      <c r="K365" s="876">
        <v>0.6</v>
      </c>
      <c r="L365" s="873">
        <v>0.123446</v>
      </c>
      <c r="M365" s="868"/>
    </row>
    <row r="366" spans="1:13">
      <c r="A366" s="872" t="s">
        <v>735</v>
      </c>
      <c r="B366" s="867" t="s">
        <v>1400</v>
      </c>
      <c r="C366" s="871" t="s">
        <v>756</v>
      </c>
      <c r="D366" s="871" t="s">
        <v>758</v>
      </c>
      <c r="E366" s="871">
        <v>2011</v>
      </c>
      <c r="F366" s="871" t="s">
        <v>1437</v>
      </c>
      <c r="G366" s="872" t="s">
        <v>1512</v>
      </c>
      <c r="H366" s="871" t="s">
        <v>1435</v>
      </c>
      <c r="I366" s="874" t="s">
        <v>844</v>
      </c>
      <c r="J366" s="875">
        <v>0.6</v>
      </c>
      <c r="K366" s="876">
        <v>0.6</v>
      </c>
      <c r="L366" s="873">
        <v>0.123446</v>
      </c>
      <c r="M366" s="868"/>
    </row>
    <row r="367" spans="1:13">
      <c r="A367" s="872" t="s">
        <v>735</v>
      </c>
      <c r="B367" s="867" t="s">
        <v>1400</v>
      </c>
      <c r="C367" s="872" t="s">
        <v>1507</v>
      </c>
      <c r="D367" s="871" t="s">
        <v>761</v>
      </c>
      <c r="E367" s="871">
        <v>2011</v>
      </c>
      <c r="F367" s="871" t="s">
        <v>760</v>
      </c>
      <c r="G367" s="872" t="s">
        <v>1512</v>
      </c>
      <c r="H367" s="871" t="s">
        <v>1435</v>
      </c>
      <c r="I367" s="874" t="s">
        <v>844</v>
      </c>
      <c r="J367" s="875">
        <v>1</v>
      </c>
      <c r="K367" s="876">
        <v>1</v>
      </c>
      <c r="L367" s="873">
        <v>0</v>
      </c>
      <c r="M367" s="868"/>
    </row>
    <row r="368" spans="1:13">
      <c r="A368" s="872" t="s">
        <v>735</v>
      </c>
      <c r="B368" s="867" t="s">
        <v>1400</v>
      </c>
      <c r="C368" s="871" t="s">
        <v>751</v>
      </c>
      <c r="D368" s="871" t="s">
        <v>1066</v>
      </c>
      <c r="E368" s="871">
        <v>2011</v>
      </c>
      <c r="F368" s="871" t="s">
        <v>1437</v>
      </c>
      <c r="G368" s="872" t="s">
        <v>1512</v>
      </c>
      <c r="H368" s="871" t="s">
        <v>1435</v>
      </c>
      <c r="I368" s="874" t="s">
        <v>844</v>
      </c>
      <c r="J368" s="875">
        <v>0.6</v>
      </c>
      <c r="K368" s="876">
        <v>0.6</v>
      </c>
      <c r="L368" s="873">
        <v>0.33327800000000002</v>
      </c>
      <c r="M368" s="868"/>
    </row>
    <row r="369" spans="1:13">
      <c r="A369" s="872" t="s">
        <v>735</v>
      </c>
      <c r="B369" s="867" t="s">
        <v>1400</v>
      </c>
      <c r="C369" s="871" t="s">
        <v>751</v>
      </c>
      <c r="D369" s="871" t="s">
        <v>750</v>
      </c>
      <c r="E369" s="871">
        <v>2011</v>
      </c>
      <c r="F369" s="871" t="s">
        <v>1437</v>
      </c>
      <c r="G369" s="872" t="s">
        <v>1512</v>
      </c>
      <c r="H369" s="871" t="s">
        <v>1435</v>
      </c>
      <c r="I369" s="874" t="s">
        <v>844</v>
      </c>
      <c r="J369" s="875">
        <v>0.6</v>
      </c>
      <c r="K369" s="876">
        <v>0.6</v>
      </c>
      <c r="L369" s="873">
        <v>0</v>
      </c>
      <c r="M369" s="868"/>
    </row>
    <row r="370" spans="1:13">
      <c r="A370" s="872" t="s">
        <v>735</v>
      </c>
      <c r="B370" s="867" t="s">
        <v>1400</v>
      </c>
      <c r="C370" s="871" t="s">
        <v>751</v>
      </c>
      <c r="D370" s="871" t="s">
        <v>755</v>
      </c>
      <c r="E370" s="871">
        <v>2011</v>
      </c>
      <c r="F370" s="871" t="s">
        <v>1437</v>
      </c>
      <c r="G370" s="872" t="s">
        <v>1512</v>
      </c>
      <c r="H370" s="871" t="s">
        <v>1435</v>
      </c>
      <c r="I370" s="874" t="s">
        <v>844</v>
      </c>
      <c r="J370" s="875">
        <v>0.6</v>
      </c>
      <c r="K370" s="876">
        <v>0.6</v>
      </c>
      <c r="L370" s="873">
        <v>0.63245600000000002</v>
      </c>
      <c r="M370" s="868"/>
    </row>
    <row r="371" spans="1:13">
      <c r="A371" s="872" t="s">
        <v>735</v>
      </c>
      <c r="B371" s="867" t="s">
        <v>1400</v>
      </c>
      <c r="C371" s="871" t="s">
        <v>751</v>
      </c>
      <c r="D371" s="871" t="s">
        <v>754</v>
      </c>
      <c r="E371" s="871">
        <v>2011</v>
      </c>
      <c r="F371" s="871" t="s">
        <v>1437</v>
      </c>
      <c r="G371" s="872" t="s">
        <v>1512</v>
      </c>
      <c r="H371" s="871" t="s">
        <v>1435</v>
      </c>
      <c r="I371" s="874" t="s">
        <v>844</v>
      </c>
      <c r="J371" s="875">
        <v>0.6</v>
      </c>
      <c r="K371" s="876">
        <v>0.6</v>
      </c>
      <c r="L371" s="873">
        <v>0.215443</v>
      </c>
      <c r="M371" s="868"/>
    </row>
    <row r="372" spans="1:13">
      <c r="A372" s="872" t="s">
        <v>735</v>
      </c>
      <c r="B372" s="867" t="s">
        <v>1400</v>
      </c>
      <c r="C372" s="871" t="s">
        <v>751</v>
      </c>
      <c r="D372" s="871" t="s">
        <v>752</v>
      </c>
      <c r="E372" s="871">
        <v>2011</v>
      </c>
      <c r="F372" s="871" t="s">
        <v>1437</v>
      </c>
      <c r="G372" s="872" t="s">
        <v>1512</v>
      </c>
      <c r="H372" s="871" t="s">
        <v>1435</v>
      </c>
      <c r="I372" s="874" t="s">
        <v>844</v>
      </c>
      <c r="J372" s="875">
        <v>0.6</v>
      </c>
      <c r="K372" s="876">
        <v>0.6</v>
      </c>
      <c r="L372" s="873">
        <v>0.31384800000000002</v>
      </c>
      <c r="M372" s="868"/>
    </row>
    <row r="373" spans="1:13">
      <c r="A373" s="872" t="s">
        <v>735</v>
      </c>
      <c r="B373" s="867" t="s">
        <v>1400</v>
      </c>
      <c r="C373" s="871" t="s">
        <v>751</v>
      </c>
      <c r="D373" s="871" t="s">
        <v>753</v>
      </c>
      <c r="E373" s="871">
        <v>2011</v>
      </c>
      <c r="F373" s="871" t="s">
        <v>1437</v>
      </c>
      <c r="G373" s="872" t="s">
        <v>1512</v>
      </c>
      <c r="H373" s="871" t="s">
        <v>1435</v>
      </c>
      <c r="I373" s="874" t="s">
        <v>844</v>
      </c>
      <c r="J373" s="875">
        <v>0.6</v>
      </c>
      <c r="K373" s="876">
        <v>0.6</v>
      </c>
      <c r="L373" s="873">
        <v>0.50008900000000001</v>
      </c>
      <c r="M373" s="868"/>
    </row>
    <row r="374" spans="1:13">
      <c r="A374" s="872" t="s">
        <v>735</v>
      </c>
      <c r="B374" s="867" t="s">
        <v>1400</v>
      </c>
      <c r="C374" s="871" t="s">
        <v>751</v>
      </c>
      <c r="D374" s="871" t="s">
        <v>749</v>
      </c>
      <c r="E374" s="871">
        <v>2011</v>
      </c>
      <c r="F374" s="871" t="s">
        <v>1437</v>
      </c>
      <c r="G374" s="872" t="s">
        <v>1512</v>
      </c>
      <c r="H374" s="871" t="s">
        <v>1435</v>
      </c>
      <c r="I374" s="874" t="s">
        <v>844</v>
      </c>
      <c r="J374" s="875">
        <v>0.6</v>
      </c>
      <c r="K374" s="876">
        <v>0.6</v>
      </c>
      <c r="L374" s="873">
        <v>0.315826</v>
      </c>
      <c r="M374" s="868"/>
    </row>
    <row r="375" spans="1:13">
      <c r="A375" s="872" t="s">
        <v>735</v>
      </c>
      <c r="B375" s="867" t="s">
        <v>1400</v>
      </c>
      <c r="C375" s="871" t="s">
        <v>866</v>
      </c>
      <c r="D375" s="871" t="s">
        <v>748</v>
      </c>
      <c r="E375" s="871">
        <v>2011</v>
      </c>
      <c r="F375" s="871" t="s">
        <v>1437</v>
      </c>
      <c r="G375" s="872" t="s">
        <v>1512</v>
      </c>
      <c r="H375" s="871" t="s">
        <v>1435</v>
      </c>
      <c r="I375" s="874" t="s">
        <v>844</v>
      </c>
      <c r="J375" s="875">
        <v>0.6</v>
      </c>
      <c r="K375" s="876">
        <v>0.6</v>
      </c>
      <c r="L375" s="873">
        <v>0</v>
      </c>
      <c r="M375" s="868"/>
    </row>
    <row r="376" spans="1:13">
      <c r="A376" s="872" t="s">
        <v>735</v>
      </c>
      <c r="B376" s="867" t="s">
        <v>1400</v>
      </c>
      <c r="C376" s="871" t="s">
        <v>866</v>
      </c>
      <c r="D376" s="871" t="s">
        <v>1433</v>
      </c>
      <c r="E376" s="871">
        <v>2011</v>
      </c>
      <c r="F376" s="871" t="s">
        <v>867</v>
      </c>
      <c r="G376" s="872" t="s">
        <v>1512</v>
      </c>
      <c r="H376" s="871" t="s">
        <v>1435</v>
      </c>
      <c r="I376" s="874" t="s">
        <v>844</v>
      </c>
      <c r="J376" s="875">
        <v>1</v>
      </c>
      <c r="K376" s="876">
        <v>1</v>
      </c>
      <c r="L376" s="873">
        <v>0</v>
      </c>
      <c r="M376" s="868"/>
    </row>
    <row r="377" spans="1:13">
      <c r="A377" s="872" t="s">
        <v>735</v>
      </c>
      <c r="B377" s="867" t="s">
        <v>1400</v>
      </c>
      <c r="C377" s="871" t="s">
        <v>866</v>
      </c>
      <c r="D377" s="871" t="s">
        <v>747</v>
      </c>
      <c r="E377" s="871">
        <v>2011</v>
      </c>
      <c r="F377" s="871" t="s">
        <v>1437</v>
      </c>
      <c r="G377" s="872" t="s">
        <v>1512</v>
      </c>
      <c r="H377" s="871" t="s">
        <v>1435</v>
      </c>
      <c r="I377" s="874" t="s">
        <v>844</v>
      </c>
      <c r="J377" s="878">
        <v>0.6</v>
      </c>
      <c r="K377" s="880">
        <v>0.6</v>
      </c>
      <c r="L377" s="877">
        <v>0</v>
      </c>
      <c r="M377" s="868"/>
    </row>
    <row r="378" spans="1:13">
      <c r="A378" s="872" t="s">
        <v>735</v>
      </c>
      <c r="B378" s="867" t="s">
        <v>1400</v>
      </c>
      <c r="C378" s="871" t="s">
        <v>866</v>
      </c>
      <c r="D378" s="871" t="s">
        <v>869</v>
      </c>
      <c r="E378" s="871">
        <v>2011</v>
      </c>
      <c r="F378" s="871" t="s">
        <v>1437</v>
      </c>
      <c r="G378" s="872" t="s">
        <v>1512</v>
      </c>
      <c r="H378" s="871" t="s">
        <v>1435</v>
      </c>
      <c r="I378" s="874" t="s">
        <v>844</v>
      </c>
      <c r="J378" s="878">
        <v>0.6</v>
      </c>
      <c r="K378" s="880">
        <v>0.6</v>
      </c>
      <c r="L378" s="877">
        <v>0</v>
      </c>
      <c r="M378" s="868"/>
    </row>
    <row r="379" spans="1:13">
      <c r="A379" s="872" t="s">
        <v>735</v>
      </c>
      <c r="B379" s="867" t="s">
        <v>1400</v>
      </c>
      <c r="C379" s="871" t="s">
        <v>756</v>
      </c>
      <c r="D379" s="871" t="s">
        <v>757</v>
      </c>
      <c r="E379" s="871">
        <v>2011</v>
      </c>
      <c r="F379" s="871" t="s">
        <v>1437</v>
      </c>
      <c r="G379" s="872" t="s">
        <v>1514</v>
      </c>
      <c r="H379" s="871" t="s">
        <v>1439</v>
      </c>
      <c r="I379" s="874" t="s">
        <v>844</v>
      </c>
      <c r="J379" s="878">
        <v>0.33333299999999999</v>
      </c>
      <c r="K379" s="880">
        <v>0.33333299999999999</v>
      </c>
      <c r="L379" s="877">
        <v>9.0721999999999997E-2</v>
      </c>
      <c r="M379" s="868"/>
    </row>
    <row r="380" spans="1:13">
      <c r="A380" s="872" t="s">
        <v>735</v>
      </c>
      <c r="B380" s="867" t="s">
        <v>1400</v>
      </c>
      <c r="C380" s="871" t="s">
        <v>756</v>
      </c>
      <c r="D380" s="871" t="s">
        <v>759</v>
      </c>
      <c r="E380" s="871">
        <v>2011</v>
      </c>
      <c r="F380" s="871" t="s">
        <v>1437</v>
      </c>
      <c r="G380" s="872" t="s">
        <v>1514</v>
      </c>
      <c r="H380" s="871" t="s">
        <v>1439</v>
      </c>
      <c r="I380" s="874" t="s">
        <v>844</v>
      </c>
      <c r="J380" s="878">
        <v>0.33333299999999999</v>
      </c>
      <c r="K380" s="880">
        <v>0.33333299999999999</v>
      </c>
      <c r="L380" s="877">
        <v>0.30475600000000003</v>
      </c>
      <c r="M380" s="868"/>
    </row>
    <row r="381" spans="1:13">
      <c r="A381" s="872" t="s">
        <v>735</v>
      </c>
      <c r="B381" s="867" t="s">
        <v>1400</v>
      </c>
      <c r="C381" s="871" t="s">
        <v>756</v>
      </c>
      <c r="D381" s="871" t="s">
        <v>758</v>
      </c>
      <c r="E381" s="871">
        <v>2011</v>
      </c>
      <c r="F381" s="871" t="s">
        <v>1437</v>
      </c>
      <c r="G381" s="872" t="s">
        <v>1514</v>
      </c>
      <c r="H381" s="871" t="s">
        <v>1439</v>
      </c>
      <c r="I381" s="874" t="s">
        <v>844</v>
      </c>
      <c r="J381" s="878">
        <v>0.33333299999999999</v>
      </c>
      <c r="K381" s="880">
        <v>0.33333299999999999</v>
      </c>
      <c r="L381" s="877">
        <v>0.30475600000000003</v>
      </c>
      <c r="M381" s="868"/>
    </row>
    <row r="382" spans="1:13">
      <c r="A382" s="872" t="s">
        <v>735</v>
      </c>
      <c r="B382" s="867" t="s">
        <v>1400</v>
      </c>
      <c r="C382" s="872" t="s">
        <v>1507</v>
      </c>
      <c r="D382" s="871" t="s">
        <v>761</v>
      </c>
      <c r="E382" s="872">
        <v>2011</v>
      </c>
      <c r="F382" s="871" t="s">
        <v>760</v>
      </c>
      <c r="G382" s="872" t="s">
        <v>1514</v>
      </c>
      <c r="H382" s="872" t="s">
        <v>1439</v>
      </c>
      <c r="I382" s="874" t="s">
        <v>844</v>
      </c>
      <c r="J382" s="875">
        <v>1</v>
      </c>
      <c r="K382" s="876">
        <v>1</v>
      </c>
      <c r="L382" s="873">
        <v>0</v>
      </c>
      <c r="M382" s="868"/>
    </row>
    <row r="383" spans="1:13">
      <c r="A383" s="872" t="s">
        <v>735</v>
      </c>
      <c r="B383" s="867" t="s">
        <v>1400</v>
      </c>
      <c r="C383" s="871" t="s">
        <v>751</v>
      </c>
      <c r="D383" s="871" t="s">
        <v>1066</v>
      </c>
      <c r="E383" s="871">
        <v>2011</v>
      </c>
      <c r="F383" s="871" t="s">
        <v>1437</v>
      </c>
      <c r="G383" s="872" t="s">
        <v>1514</v>
      </c>
      <c r="H383" s="871" t="s">
        <v>1439</v>
      </c>
      <c r="I383" s="874" t="s">
        <v>844</v>
      </c>
      <c r="J383" s="878">
        <v>0.33333299999999999</v>
      </c>
      <c r="K383" s="880">
        <v>0.33333299999999999</v>
      </c>
      <c r="L383" s="877">
        <v>0.54553600000000002</v>
      </c>
      <c r="M383" s="868"/>
    </row>
    <row r="384" spans="1:13">
      <c r="A384" s="872" t="s">
        <v>735</v>
      </c>
      <c r="B384" s="867" t="s">
        <v>1400</v>
      </c>
      <c r="C384" s="871" t="s">
        <v>751</v>
      </c>
      <c r="D384" s="871" t="s">
        <v>750</v>
      </c>
      <c r="E384" s="871">
        <v>2011</v>
      </c>
      <c r="F384" s="871" t="s">
        <v>1437</v>
      </c>
      <c r="G384" s="872" t="s">
        <v>1514</v>
      </c>
      <c r="H384" s="871" t="s">
        <v>1439</v>
      </c>
      <c r="I384" s="874" t="s">
        <v>844</v>
      </c>
      <c r="J384" s="878">
        <v>0.33333299999999999</v>
      </c>
      <c r="K384" s="880">
        <v>0.33333299999999999</v>
      </c>
      <c r="L384" s="877">
        <v>0</v>
      </c>
      <c r="M384" s="868"/>
    </row>
    <row r="385" spans="1:13">
      <c r="A385" s="872" t="s">
        <v>735</v>
      </c>
      <c r="B385" s="867" t="s">
        <v>1400</v>
      </c>
      <c r="C385" s="871" t="s">
        <v>751</v>
      </c>
      <c r="D385" s="871" t="s">
        <v>755</v>
      </c>
      <c r="E385" s="871">
        <v>2011</v>
      </c>
      <c r="F385" s="871" t="s">
        <v>1437</v>
      </c>
      <c r="G385" s="872" t="s">
        <v>1514</v>
      </c>
      <c r="H385" s="871" t="s">
        <v>1439</v>
      </c>
      <c r="I385" s="874" t="s">
        <v>844</v>
      </c>
      <c r="J385" s="878">
        <v>0.33333299999999999</v>
      </c>
      <c r="K385" s="880">
        <v>0.33333299999999999</v>
      </c>
      <c r="L385" s="877">
        <v>0.44476900000000003</v>
      </c>
      <c r="M385" s="868"/>
    </row>
    <row r="386" spans="1:13">
      <c r="A386" s="872" t="s">
        <v>735</v>
      </c>
      <c r="B386" s="867" t="s">
        <v>1400</v>
      </c>
      <c r="C386" s="871" t="s">
        <v>751</v>
      </c>
      <c r="D386" s="871" t="s">
        <v>754</v>
      </c>
      <c r="E386" s="871">
        <v>2011</v>
      </c>
      <c r="F386" s="871" t="s">
        <v>1437</v>
      </c>
      <c r="G386" s="872" t="s">
        <v>1514</v>
      </c>
      <c r="H386" s="871" t="s">
        <v>1439</v>
      </c>
      <c r="I386" s="874" t="s">
        <v>844</v>
      </c>
      <c r="J386" s="878">
        <v>0.33333299999999999</v>
      </c>
      <c r="K386" s="880">
        <v>0.33333299999999999</v>
      </c>
      <c r="L386" s="877">
        <v>0.40356300000000001</v>
      </c>
      <c r="M386" s="868"/>
    </row>
    <row r="387" spans="1:13">
      <c r="A387" s="872" t="s">
        <v>735</v>
      </c>
      <c r="B387" s="867" t="s">
        <v>1400</v>
      </c>
      <c r="C387" s="871" t="s">
        <v>751</v>
      </c>
      <c r="D387" s="871" t="s">
        <v>752</v>
      </c>
      <c r="E387" s="871">
        <v>2011</v>
      </c>
      <c r="F387" s="871" t="s">
        <v>1437</v>
      </c>
      <c r="G387" s="872" t="s">
        <v>1514</v>
      </c>
      <c r="H387" s="871" t="s">
        <v>1439</v>
      </c>
      <c r="I387" s="874" t="s">
        <v>844</v>
      </c>
      <c r="J387" s="878">
        <v>0.33333299999999999</v>
      </c>
      <c r="K387" s="880">
        <v>0.33333299999999999</v>
      </c>
      <c r="L387" s="877">
        <v>0.35370299999999999</v>
      </c>
      <c r="M387" s="868"/>
    </row>
    <row r="388" spans="1:13">
      <c r="A388" s="872" t="s">
        <v>735</v>
      </c>
      <c r="B388" s="867" t="s">
        <v>1400</v>
      </c>
      <c r="C388" s="871" t="s">
        <v>751</v>
      </c>
      <c r="D388" s="871" t="s">
        <v>753</v>
      </c>
      <c r="E388" s="872">
        <v>2011</v>
      </c>
      <c r="F388" s="872" t="s">
        <v>1437</v>
      </c>
      <c r="G388" s="872" t="s">
        <v>1514</v>
      </c>
      <c r="H388" s="872" t="s">
        <v>1439</v>
      </c>
      <c r="I388" s="874" t="s">
        <v>844</v>
      </c>
      <c r="J388" s="878">
        <v>0.33333299999999999</v>
      </c>
      <c r="K388" s="880">
        <v>0.33333299999999999</v>
      </c>
      <c r="L388" s="877">
        <v>0.39962900000000001</v>
      </c>
      <c r="M388" s="868"/>
    </row>
    <row r="389" spans="1:13">
      <c r="A389" s="872" t="s">
        <v>735</v>
      </c>
      <c r="B389" s="867" t="s">
        <v>1400</v>
      </c>
      <c r="C389" s="871" t="s">
        <v>751</v>
      </c>
      <c r="D389" s="871" t="s">
        <v>749</v>
      </c>
      <c r="E389" s="872">
        <v>2011</v>
      </c>
      <c r="F389" s="872" t="s">
        <v>1437</v>
      </c>
      <c r="G389" s="872" t="s">
        <v>1514</v>
      </c>
      <c r="H389" s="872" t="s">
        <v>1439</v>
      </c>
      <c r="I389" s="874" t="s">
        <v>844</v>
      </c>
      <c r="J389" s="878">
        <v>0.33333299999999999</v>
      </c>
      <c r="K389" s="880">
        <v>0.33333299999999999</v>
      </c>
      <c r="L389" s="877">
        <v>0.31215100000000001</v>
      </c>
      <c r="M389" s="868"/>
    </row>
    <row r="390" spans="1:13">
      <c r="A390" s="872" t="s">
        <v>735</v>
      </c>
      <c r="B390" s="867" t="s">
        <v>1400</v>
      </c>
      <c r="C390" s="871" t="s">
        <v>866</v>
      </c>
      <c r="D390" s="871" t="s">
        <v>748</v>
      </c>
      <c r="E390" s="871">
        <v>2011</v>
      </c>
      <c r="F390" s="871" t="s">
        <v>1437</v>
      </c>
      <c r="G390" s="872" t="s">
        <v>1514</v>
      </c>
      <c r="H390" s="871" t="s">
        <v>1439</v>
      </c>
      <c r="I390" s="874" t="s">
        <v>844</v>
      </c>
      <c r="J390" s="878">
        <v>0.33333299999999999</v>
      </c>
      <c r="K390" s="880">
        <v>0.33333299999999999</v>
      </c>
      <c r="L390" s="877">
        <v>0</v>
      </c>
      <c r="M390" s="868"/>
    </row>
    <row r="391" spans="1:13">
      <c r="A391" s="872" t="s">
        <v>735</v>
      </c>
      <c r="B391" s="867" t="s">
        <v>1400</v>
      </c>
      <c r="C391" s="871" t="s">
        <v>866</v>
      </c>
      <c r="D391" s="871" t="s">
        <v>1433</v>
      </c>
      <c r="E391" s="872">
        <v>2011</v>
      </c>
      <c r="F391" s="872" t="s">
        <v>867</v>
      </c>
      <c r="G391" s="872" t="s">
        <v>1514</v>
      </c>
      <c r="H391" s="872" t="s">
        <v>1439</v>
      </c>
      <c r="I391" s="874" t="s">
        <v>844</v>
      </c>
      <c r="J391" s="878">
        <v>1</v>
      </c>
      <c r="K391" s="880">
        <v>1</v>
      </c>
      <c r="L391" s="877">
        <v>0</v>
      </c>
      <c r="M391" s="868"/>
    </row>
    <row r="392" spans="1:13">
      <c r="A392" s="872" t="s">
        <v>735</v>
      </c>
      <c r="B392" s="867" t="s">
        <v>1400</v>
      </c>
      <c r="C392" s="871" t="s">
        <v>866</v>
      </c>
      <c r="D392" s="871" t="s">
        <v>747</v>
      </c>
      <c r="E392" s="872">
        <v>2011</v>
      </c>
      <c r="F392" s="872" t="s">
        <v>1437</v>
      </c>
      <c r="G392" s="872" t="s">
        <v>1514</v>
      </c>
      <c r="H392" s="872" t="s">
        <v>1439</v>
      </c>
      <c r="I392" s="874" t="s">
        <v>844</v>
      </c>
      <c r="J392" s="878">
        <v>0.33333299999999999</v>
      </c>
      <c r="K392" s="880">
        <v>0.33333299999999999</v>
      </c>
      <c r="L392" s="877">
        <v>0</v>
      </c>
      <c r="M392" s="868"/>
    </row>
    <row r="393" spans="1:13">
      <c r="A393" s="872" t="s">
        <v>735</v>
      </c>
      <c r="B393" s="867" t="s">
        <v>1400</v>
      </c>
      <c r="C393" s="871" t="s">
        <v>866</v>
      </c>
      <c r="D393" s="871" t="s">
        <v>869</v>
      </c>
      <c r="E393" s="872">
        <v>2011</v>
      </c>
      <c r="F393" s="872" t="s">
        <v>1437</v>
      </c>
      <c r="G393" s="872" t="s">
        <v>1514</v>
      </c>
      <c r="H393" s="872" t="s">
        <v>1439</v>
      </c>
      <c r="I393" s="874" t="s">
        <v>844</v>
      </c>
      <c r="J393" s="875">
        <v>0.33333299999999999</v>
      </c>
      <c r="K393" s="876">
        <v>0.33333299999999999</v>
      </c>
      <c r="L393" s="873">
        <v>0</v>
      </c>
      <c r="M393" s="868"/>
    </row>
    <row r="394" spans="1:13">
      <c r="A394" s="872" t="s">
        <v>735</v>
      </c>
      <c r="B394" s="867" t="s">
        <v>1400</v>
      </c>
      <c r="C394" s="871" t="s">
        <v>756</v>
      </c>
      <c r="D394" s="871" t="s">
        <v>757</v>
      </c>
      <c r="E394" s="872">
        <v>2011</v>
      </c>
      <c r="F394" s="872" t="s">
        <v>1437</v>
      </c>
      <c r="G394" s="872" t="s">
        <v>1514</v>
      </c>
      <c r="H394" s="872" t="s">
        <v>1434</v>
      </c>
      <c r="I394" s="874" t="s">
        <v>844</v>
      </c>
      <c r="J394" s="878">
        <v>0.5</v>
      </c>
      <c r="K394" s="880">
        <v>0.5</v>
      </c>
      <c r="L394" s="877" t="s">
        <v>1086</v>
      </c>
      <c r="M394" s="868"/>
    </row>
    <row r="395" spans="1:13">
      <c r="A395" s="872" t="s">
        <v>735</v>
      </c>
      <c r="B395" s="867" t="s">
        <v>1400</v>
      </c>
      <c r="C395" s="871" t="s">
        <v>756</v>
      </c>
      <c r="D395" s="871" t="s">
        <v>759</v>
      </c>
      <c r="E395" s="872">
        <v>2011</v>
      </c>
      <c r="F395" s="872" t="s">
        <v>1437</v>
      </c>
      <c r="G395" s="872" t="s">
        <v>1514</v>
      </c>
      <c r="H395" s="872" t="s">
        <v>1434</v>
      </c>
      <c r="I395" s="874" t="s">
        <v>844</v>
      </c>
      <c r="J395" s="878">
        <v>0.5</v>
      </c>
      <c r="K395" s="880">
        <v>0.5</v>
      </c>
      <c r="L395" s="877" t="s">
        <v>1086</v>
      </c>
      <c r="M395" s="868"/>
    </row>
    <row r="396" spans="1:13">
      <c r="A396" s="872" t="s">
        <v>735</v>
      </c>
      <c r="B396" s="867" t="s">
        <v>1400</v>
      </c>
      <c r="C396" s="871" t="s">
        <v>756</v>
      </c>
      <c r="D396" s="871" t="s">
        <v>758</v>
      </c>
      <c r="E396" s="872">
        <v>2011</v>
      </c>
      <c r="F396" s="872" t="s">
        <v>1437</v>
      </c>
      <c r="G396" s="872" t="s">
        <v>1514</v>
      </c>
      <c r="H396" s="872" t="s">
        <v>1434</v>
      </c>
      <c r="I396" s="874" t="s">
        <v>844</v>
      </c>
      <c r="J396" s="878">
        <v>0.5</v>
      </c>
      <c r="K396" s="878">
        <v>0.5</v>
      </c>
      <c r="L396" s="877" t="s">
        <v>1086</v>
      </c>
      <c r="M396" s="868"/>
    </row>
    <row r="397" spans="1:13">
      <c r="A397" s="872" t="s">
        <v>735</v>
      </c>
      <c r="B397" s="867" t="s">
        <v>1400</v>
      </c>
      <c r="C397" s="872" t="s">
        <v>1507</v>
      </c>
      <c r="D397" s="871" t="s">
        <v>761</v>
      </c>
      <c r="E397" s="872">
        <v>2011</v>
      </c>
      <c r="F397" s="871" t="s">
        <v>760</v>
      </c>
      <c r="G397" s="872" t="s">
        <v>1514</v>
      </c>
      <c r="H397" s="872" t="s">
        <v>1434</v>
      </c>
      <c r="I397" s="874" t="s">
        <v>844</v>
      </c>
      <c r="J397" s="875">
        <v>1</v>
      </c>
      <c r="K397" s="876">
        <v>1</v>
      </c>
      <c r="L397" s="873">
        <v>0</v>
      </c>
      <c r="M397" s="868"/>
    </row>
    <row r="398" spans="1:13">
      <c r="A398" s="872" t="s">
        <v>735</v>
      </c>
      <c r="B398" s="867" t="s">
        <v>1400</v>
      </c>
      <c r="C398" s="871" t="s">
        <v>751</v>
      </c>
      <c r="D398" s="871" t="s">
        <v>1066</v>
      </c>
      <c r="E398" s="872">
        <v>2011</v>
      </c>
      <c r="F398" s="872" t="s">
        <v>1437</v>
      </c>
      <c r="G398" s="872" t="s">
        <v>1514</v>
      </c>
      <c r="H398" s="872" t="s">
        <v>1434</v>
      </c>
      <c r="I398" s="874" t="s">
        <v>844</v>
      </c>
      <c r="J398" s="878">
        <v>0.5</v>
      </c>
      <c r="K398" s="880">
        <v>0.5</v>
      </c>
      <c r="L398" s="877" t="s">
        <v>1086</v>
      </c>
      <c r="M398" s="868"/>
    </row>
    <row r="399" spans="1:13">
      <c r="A399" s="872" t="s">
        <v>735</v>
      </c>
      <c r="B399" s="867" t="s">
        <v>1400</v>
      </c>
      <c r="C399" s="871" t="s">
        <v>751</v>
      </c>
      <c r="D399" s="871" t="s">
        <v>750</v>
      </c>
      <c r="E399" s="872">
        <v>2011</v>
      </c>
      <c r="F399" s="872" t="s">
        <v>1437</v>
      </c>
      <c r="G399" s="872" t="s">
        <v>1514</v>
      </c>
      <c r="H399" s="872" t="s">
        <v>1434</v>
      </c>
      <c r="I399" s="874" t="s">
        <v>844</v>
      </c>
      <c r="J399" s="878">
        <v>0.5</v>
      </c>
      <c r="K399" s="880">
        <v>0.5</v>
      </c>
      <c r="L399" s="877" t="s">
        <v>1086</v>
      </c>
      <c r="M399" s="868"/>
    </row>
    <row r="400" spans="1:13">
      <c r="A400" s="872" t="s">
        <v>735</v>
      </c>
      <c r="B400" s="867" t="s">
        <v>1400</v>
      </c>
      <c r="C400" s="871" t="s">
        <v>751</v>
      </c>
      <c r="D400" s="871" t="s">
        <v>755</v>
      </c>
      <c r="E400" s="872">
        <v>2011</v>
      </c>
      <c r="F400" s="872" t="s">
        <v>1437</v>
      </c>
      <c r="G400" s="872" t="s">
        <v>1514</v>
      </c>
      <c r="H400" s="872" t="s">
        <v>1434</v>
      </c>
      <c r="I400" s="874" t="s">
        <v>844</v>
      </c>
      <c r="J400" s="878">
        <v>0.5</v>
      </c>
      <c r="K400" s="880">
        <v>0.5</v>
      </c>
      <c r="L400" s="877" t="s">
        <v>1086</v>
      </c>
      <c r="M400" s="868"/>
    </row>
    <row r="401" spans="1:13">
      <c r="A401" s="872" t="s">
        <v>735</v>
      </c>
      <c r="B401" s="867" t="s">
        <v>1400</v>
      </c>
      <c r="C401" s="871" t="s">
        <v>751</v>
      </c>
      <c r="D401" s="871" t="s">
        <v>754</v>
      </c>
      <c r="E401" s="872">
        <v>2011</v>
      </c>
      <c r="F401" s="872" t="s">
        <v>1437</v>
      </c>
      <c r="G401" s="872" t="s">
        <v>1514</v>
      </c>
      <c r="H401" s="872" t="s">
        <v>1434</v>
      </c>
      <c r="I401" s="874" t="s">
        <v>844</v>
      </c>
      <c r="J401" s="878">
        <v>0.5</v>
      </c>
      <c r="K401" s="880">
        <v>0.5</v>
      </c>
      <c r="L401" s="877" t="s">
        <v>1086</v>
      </c>
      <c r="M401" s="868"/>
    </row>
    <row r="402" spans="1:13">
      <c r="A402" s="872" t="s">
        <v>735</v>
      </c>
      <c r="B402" s="867" t="s">
        <v>1400</v>
      </c>
      <c r="C402" s="871" t="s">
        <v>751</v>
      </c>
      <c r="D402" s="871" t="s">
        <v>752</v>
      </c>
      <c r="E402" s="872">
        <v>2011</v>
      </c>
      <c r="F402" s="872" t="s">
        <v>1437</v>
      </c>
      <c r="G402" s="872" t="s">
        <v>1514</v>
      </c>
      <c r="H402" s="872" t="s">
        <v>1434</v>
      </c>
      <c r="I402" s="874" t="s">
        <v>844</v>
      </c>
      <c r="J402" s="878">
        <v>0.5</v>
      </c>
      <c r="K402" s="880">
        <v>0.5</v>
      </c>
      <c r="L402" s="877" t="s">
        <v>1086</v>
      </c>
      <c r="M402" s="868"/>
    </row>
    <row r="403" spans="1:13">
      <c r="A403" s="872" t="s">
        <v>735</v>
      </c>
      <c r="B403" s="867" t="s">
        <v>1400</v>
      </c>
      <c r="C403" s="871" t="s">
        <v>751</v>
      </c>
      <c r="D403" s="871" t="s">
        <v>753</v>
      </c>
      <c r="E403" s="872">
        <v>2011</v>
      </c>
      <c r="F403" s="872" t="s">
        <v>1437</v>
      </c>
      <c r="G403" s="872" t="s">
        <v>1514</v>
      </c>
      <c r="H403" s="872" t="s">
        <v>1434</v>
      </c>
      <c r="I403" s="874" t="s">
        <v>844</v>
      </c>
      <c r="J403" s="878">
        <v>0.5</v>
      </c>
      <c r="K403" s="880">
        <v>0.5</v>
      </c>
      <c r="L403" s="877" t="s">
        <v>1086</v>
      </c>
      <c r="M403" s="868"/>
    </row>
    <row r="404" spans="1:13">
      <c r="A404" s="872" t="s">
        <v>735</v>
      </c>
      <c r="B404" s="867" t="s">
        <v>1400</v>
      </c>
      <c r="C404" s="871" t="s">
        <v>751</v>
      </c>
      <c r="D404" s="871" t="s">
        <v>749</v>
      </c>
      <c r="E404" s="872">
        <v>2011</v>
      </c>
      <c r="F404" s="872" t="s">
        <v>1437</v>
      </c>
      <c r="G404" s="872" t="s">
        <v>1514</v>
      </c>
      <c r="H404" s="872" t="s">
        <v>1434</v>
      </c>
      <c r="I404" s="874" t="s">
        <v>844</v>
      </c>
      <c r="J404" s="878">
        <v>0.5</v>
      </c>
      <c r="K404" s="880">
        <v>0.5</v>
      </c>
      <c r="L404" s="877" t="s">
        <v>1086</v>
      </c>
      <c r="M404" s="868"/>
    </row>
    <row r="405" spans="1:13">
      <c r="A405" s="872" t="s">
        <v>735</v>
      </c>
      <c r="B405" s="867" t="s">
        <v>1400</v>
      </c>
      <c r="C405" s="871" t="s">
        <v>866</v>
      </c>
      <c r="D405" s="871" t="s">
        <v>748</v>
      </c>
      <c r="E405" s="872">
        <v>2011</v>
      </c>
      <c r="F405" s="872" t="s">
        <v>1437</v>
      </c>
      <c r="G405" s="872" t="s">
        <v>1514</v>
      </c>
      <c r="H405" s="872" t="s">
        <v>1434</v>
      </c>
      <c r="I405" s="874" t="s">
        <v>844</v>
      </c>
      <c r="J405" s="878">
        <v>0.5</v>
      </c>
      <c r="K405" s="880">
        <v>0.5</v>
      </c>
      <c r="L405" s="877" t="s">
        <v>1086</v>
      </c>
      <c r="M405" s="868"/>
    </row>
    <row r="406" spans="1:13">
      <c r="A406" s="872" t="s">
        <v>735</v>
      </c>
      <c r="B406" s="867" t="s">
        <v>1400</v>
      </c>
      <c r="C406" s="871" t="s">
        <v>866</v>
      </c>
      <c r="D406" s="871" t="s">
        <v>1433</v>
      </c>
      <c r="E406" s="872">
        <v>2011</v>
      </c>
      <c r="F406" s="871" t="s">
        <v>867</v>
      </c>
      <c r="G406" s="872" t="s">
        <v>1514</v>
      </c>
      <c r="H406" s="872" t="s">
        <v>1434</v>
      </c>
      <c r="I406" s="874" t="s">
        <v>844</v>
      </c>
      <c r="J406" s="875">
        <v>1</v>
      </c>
      <c r="K406" s="875">
        <v>1</v>
      </c>
      <c r="L406" s="873">
        <v>0</v>
      </c>
      <c r="M406" s="868"/>
    </row>
    <row r="407" spans="1:13">
      <c r="A407" s="872" t="s">
        <v>735</v>
      </c>
      <c r="B407" s="867" t="s">
        <v>1400</v>
      </c>
      <c r="C407" s="871" t="s">
        <v>866</v>
      </c>
      <c r="D407" s="871" t="s">
        <v>747</v>
      </c>
      <c r="E407" s="872">
        <v>2011</v>
      </c>
      <c r="F407" s="872" t="s">
        <v>1437</v>
      </c>
      <c r="G407" s="872" t="s">
        <v>1514</v>
      </c>
      <c r="H407" s="872" t="s">
        <v>1434</v>
      </c>
      <c r="I407" s="874" t="s">
        <v>844</v>
      </c>
      <c r="J407" s="875">
        <v>0.5</v>
      </c>
      <c r="K407" s="876">
        <v>0.5</v>
      </c>
      <c r="L407" s="873" t="s">
        <v>1086</v>
      </c>
      <c r="M407" s="868"/>
    </row>
    <row r="408" spans="1:13">
      <c r="A408" s="872" t="s">
        <v>735</v>
      </c>
      <c r="B408" s="867" t="s">
        <v>1400</v>
      </c>
      <c r="C408" s="871" t="s">
        <v>866</v>
      </c>
      <c r="D408" s="871" t="s">
        <v>869</v>
      </c>
      <c r="E408" s="872">
        <v>2011</v>
      </c>
      <c r="F408" s="872" t="s">
        <v>1437</v>
      </c>
      <c r="G408" s="872" t="s">
        <v>1514</v>
      </c>
      <c r="H408" s="872" t="s">
        <v>1434</v>
      </c>
      <c r="I408" s="874" t="s">
        <v>844</v>
      </c>
      <c r="J408" s="878">
        <v>0.5</v>
      </c>
      <c r="K408" s="880">
        <v>0.5</v>
      </c>
      <c r="L408" s="877" t="s">
        <v>1086</v>
      </c>
      <c r="M408" s="868"/>
    </row>
    <row r="409" spans="1:13">
      <c r="A409" s="872"/>
      <c r="B409" s="867"/>
      <c r="C409" s="871"/>
      <c r="D409" s="871"/>
      <c r="E409" s="872"/>
      <c r="F409" s="872"/>
      <c r="G409" s="872"/>
      <c r="H409" s="872"/>
      <c r="I409" s="874"/>
      <c r="J409" s="878"/>
      <c r="K409" s="880"/>
      <c r="L409" s="877"/>
      <c r="M409" s="868"/>
    </row>
    <row r="411" spans="1:13">
      <c r="A411" s="866" t="s">
        <v>1442</v>
      </c>
      <c r="B411" s="864"/>
      <c r="C411" s="864"/>
      <c r="D411" s="864"/>
      <c r="E411" s="864"/>
      <c r="F411" s="864"/>
      <c r="G411" s="864"/>
      <c r="H411" s="864"/>
      <c r="I411" s="864"/>
      <c r="J411" s="879"/>
      <c r="K411" s="879"/>
      <c r="L411" s="864"/>
      <c r="M411" s="864"/>
    </row>
    <row r="412" spans="1:13">
      <c r="A412" s="869" t="s">
        <v>1443</v>
      </c>
      <c r="B412" s="864"/>
      <c r="C412" s="864"/>
      <c r="D412" s="864"/>
      <c r="E412" s="864"/>
      <c r="F412" s="864"/>
      <c r="G412" s="864"/>
      <c r="H412" s="864"/>
      <c r="I412" s="864"/>
      <c r="J412" s="879"/>
      <c r="K412" s="879"/>
      <c r="L412" s="864"/>
      <c r="M412" s="864"/>
    </row>
    <row r="413" spans="1:13">
      <c r="A413" s="870" t="s">
        <v>1075</v>
      </c>
      <c r="B413" s="864"/>
      <c r="C413" s="864"/>
      <c r="D413" s="864"/>
      <c r="E413" s="864"/>
      <c r="F413" s="864"/>
      <c r="G413" s="864"/>
      <c r="H413" s="864"/>
      <c r="I413" s="864"/>
      <c r="J413" s="879"/>
      <c r="K413" s="879"/>
      <c r="L413" s="864"/>
      <c r="M413" s="864"/>
    </row>
    <row r="414" spans="1:13">
      <c r="A414" s="865" t="s">
        <v>1444</v>
      </c>
      <c r="B414" s="864"/>
      <c r="C414" s="864"/>
      <c r="D414" s="864"/>
      <c r="E414" s="864"/>
      <c r="F414" s="864"/>
      <c r="G414" s="864"/>
      <c r="H414" s="864"/>
      <c r="I414" s="864"/>
      <c r="J414" s="879"/>
      <c r="K414" s="879"/>
      <c r="L414" s="864"/>
      <c r="M414" s="864"/>
    </row>
  </sheetData>
  <customSheetViews>
    <customSheetView guid="{07C8CEEF-9046-4EF8-9C0B-911B65CC3011}" showPageBreaks="1" fitToPage="1" printArea="1">
      <pane ySplit="3" topLeftCell="A82" activePane="bottomLeft" state="frozenSplit"/>
      <selection pane="bottomLeft" activeCell="C38" sqref="C38"/>
      <pageMargins left="0.78749999999999998" right="0.78749999999999998" top="1.0527777777777778" bottom="1.0527777777777778" header="0.78749999999999998" footer="0.78749999999999998"/>
      <pageSetup paperSize="9" scale="33" firstPageNumber="0" orientation="portrait" horizontalDpi="300" verticalDpi="300" r:id="rId1"/>
      <headerFooter alignWithMargins="0">
        <oddHeader>&amp;C&amp;"Times New Roman,Normal"&amp;12&amp;A</oddHeader>
        <oddFooter>&amp;L&amp;F&amp;C&amp;"Times New Roman,Regular"&amp;12&amp;A&amp;R&amp;D</oddFooter>
      </headerFooter>
    </customSheetView>
    <customSheetView guid="{7665AB54-3FD1-4E19-96C0-77A2754FE0B5}" showPageBreaks="1" fitToPage="1" printArea="1" showRuler="0" topLeftCell="F1">
      <selection activeCell="D88" sqref="D88"/>
      <pageMargins left="0.78749999999999998" right="0.78749999999999998" top="1.0527777777777778" bottom="1.0527777777777778" header="0.78749999999999998" footer="0.78749999999999998"/>
      <pageSetup paperSize="9" scale="40" firstPageNumber="0" orientation="portrait" horizontalDpi="300" verticalDpi="300"/>
      <headerFooter alignWithMargins="0">
        <oddHeader>&amp;C&amp;"Times New Roman,Normal"&amp;12&amp;A</oddHeader>
        <oddFooter>&amp;L&amp;F&amp;C&amp;"Times New Roman,Regular"&amp;12&amp;A&amp;R&amp;D</oddFooter>
      </headerFooter>
    </customSheetView>
    <customSheetView guid="{1A05CC46-E8C1-47E6-B06E-E341483B0B83}" showPageBreaks="1" fitToPage="1" printArea="1" topLeftCell="F1">
      <selection activeCell="D88" sqref="D88"/>
      <pageMargins left="0.78749999999999998" right="0.78749999999999998" top="1.0527777777777778" bottom="1.0527777777777778" header="0.78749999999999998" footer="0.78749999999999998"/>
      <pageSetup paperSize="9" scale="33" firstPageNumber="0" orientation="portrait" horizontalDpi="300" verticalDpi="300" r:id="rId2"/>
      <headerFooter alignWithMargins="0">
        <oddHeader>&amp;C&amp;"Times New Roman,Normal"&amp;12&amp;A</oddHeader>
        <oddFooter>&amp;L&amp;F&amp;C&amp;"Times New Roman,Regular"&amp;12&amp;A&amp;R&amp;D</oddFooter>
      </headerFooter>
    </customSheetView>
  </customSheetViews>
  <phoneticPr fontId="48" type="noConversion"/>
  <pageMargins left="0.78749999999999998" right="0.78749999999999998" top="1.0527777777777778" bottom="1.0527777777777778" header="0.78749999999999998" footer="0.78749999999999998"/>
  <pageSetup paperSize="9" scale="33" firstPageNumber="0" orientation="portrait" horizontalDpi="300" verticalDpi="300" r:id="rId3"/>
  <headerFooter alignWithMargins="0">
    <oddHeader>&amp;C&amp;"Times New Roman,Normal"&amp;12&amp;A</oddHeader>
    <oddFooter>&amp;L&amp;F&amp;C&amp;"Times New Roman,Regular"&amp;12&amp;A&amp;R&amp;D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3"/>
  <sheetViews>
    <sheetView workbookViewId="0">
      <selection activeCell="C109" sqref="C109"/>
    </sheetView>
  </sheetViews>
  <sheetFormatPr defaultColWidth="11.5703125" defaultRowHeight="12.75"/>
  <cols>
    <col min="1" max="1" width="10.5703125" style="1" customWidth="1"/>
    <col min="2" max="2" width="15.140625" style="1" customWidth="1"/>
    <col min="3" max="3" width="25.85546875" style="47" customWidth="1"/>
    <col min="4" max="4" width="14.7109375" style="1" customWidth="1"/>
    <col min="5" max="5" width="16.5703125" style="1" customWidth="1"/>
    <col min="6" max="6" width="24.85546875" style="1" customWidth="1"/>
    <col min="7" max="7" width="21.7109375" style="1" customWidth="1"/>
    <col min="8" max="8" width="10.42578125" style="1" customWidth="1"/>
    <col min="9" max="9" width="15" style="1" customWidth="1"/>
    <col min="10" max="10" width="11.85546875" style="1" customWidth="1"/>
    <col min="11" max="11" width="10.140625" style="1" customWidth="1"/>
    <col min="12" max="13" width="10.5703125" style="1" customWidth="1"/>
    <col min="14" max="14" width="17.5703125" style="1" customWidth="1"/>
    <col min="15" max="15" width="17.85546875" style="1" customWidth="1"/>
    <col min="16" max="16" width="18.140625" style="1" customWidth="1"/>
    <col min="17" max="17" width="11.5703125" style="47" customWidth="1"/>
    <col min="18" max="16384" width="11.5703125" style="1"/>
  </cols>
  <sheetData>
    <row r="1" spans="1:17" s="52" customFormat="1" ht="22.15" customHeight="1" thickBot="1">
      <c r="A1" s="48" t="s">
        <v>871</v>
      </c>
      <c r="B1" s="48"/>
      <c r="C1" s="49"/>
      <c r="D1" s="48"/>
      <c r="E1" s="48"/>
      <c r="F1" s="48"/>
      <c r="G1" s="48"/>
      <c r="H1" s="48"/>
      <c r="I1" s="48"/>
      <c r="J1" s="48"/>
      <c r="K1" s="48"/>
      <c r="L1" s="48"/>
      <c r="M1" s="50"/>
      <c r="N1" s="51" t="s">
        <v>789</v>
      </c>
      <c r="O1" s="261" t="s">
        <v>800</v>
      </c>
      <c r="Q1" s="268"/>
    </row>
    <row r="2" spans="1:17" s="52" customFormat="1" ht="20.100000000000001" customHeight="1" thickBot="1">
      <c r="A2" s="53"/>
      <c r="B2" s="53"/>
      <c r="C2" s="54"/>
      <c r="D2" s="53"/>
      <c r="E2" s="53"/>
      <c r="F2" s="53"/>
      <c r="G2" s="53"/>
      <c r="H2" s="53"/>
      <c r="I2" s="53"/>
      <c r="J2" s="53"/>
      <c r="K2" s="53"/>
      <c r="L2" s="53"/>
      <c r="M2" s="55"/>
      <c r="N2" s="37"/>
      <c r="O2" s="56"/>
      <c r="Q2" s="268"/>
    </row>
    <row r="3" spans="1:17" s="57" customFormat="1" ht="37.35" customHeight="1" thickBot="1">
      <c r="A3" s="44" t="s">
        <v>791</v>
      </c>
      <c r="B3" s="44" t="s">
        <v>872</v>
      </c>
      <c r="C3" s="242" t="s">
        <v>805</v>
      </c>
      <c r="D3" s="201" t="s">
        <v>873</v>
      </c>
      <c r="E3" s="201" t="s">
        <v>874</v>
      </c>
      <c r="F3" s="201" t="s">
        <v>875</v>
      </c>
      <c r="G3" s="201" t="s">
        <v>876</v>
      </c>
      <c r="H3" s="243" t="s">
        <v>877</v>
      </c>
      <c r="I3" s="243" t="s">
        <v>878</v>
      </c>
      <c r="J3" s="243" t="s">
        <v>879</v>
      </c>
      <c r="K3" s="243" t="s">
        <v>880</v>
      </c>
      <c r="L3" s="243" t="s">
        <v>881</v>
      </c>
      <c r="M3" s="243" t="s">
        <v>882</v>
      </c>
      <c r="N3" s="201" t="s">
        <v>883</v>
      </c>
      <c r="O3" s="201" t="s">
        <v>884</v>
      </c>
      <c r="Q3" s="269"/>
    </row>
    <row r="4" spans="1:17" s="8" customFormat="1">
      <c r="A4" s="254" t="s">
        <v>735</v>
      </c>
      <c r="B4" s="255" t="s">
        <v>520</v>
      </c>
      <c r="C4" s="256" t="s">
        <v>891</v>
      </c>
      <c r="D4" s="371" t="s">
        <v>426</v>
      </c>
      <c r="E4" s="258" t="s">
        <v>521</v>
      </c>
      <c r="F4" s="262" t="s">
        <v>481</v>
      </c>
      <c r="G4" s="256" t="s">
        <v>734</v>
      </c>
      <c r="H4" s="256">
        <v>597</v>
      </c>
      <c r="I4" s="256">
        <v>79643</v>
      </c>
      <c r="J4" s="256">
        <v>81854914</v>
      </c>
      <c r="K4" s="266" t="s">
        <v>887</v>
      </c>
      <c r="L4" s="266" t="s">
        <v>887</v>
      </c>
      <c r="M4" s="266" t="s">
        <v>887</v>
      </c>
      <c r="N4" s="258" t="s">
        <v>888</v>
      </c>
      <c r="O4" s="259" t="s">
        <v>888</v>
      </c>
      <c r="P4" s="240"/>
      <c r="Q4" s="270"/>
    </row>
    <row r="5" spans="1:17" s="8" customFormat="1">
      <c r="A5" s="254" t="s">
        <v>735</v>
      </c>
      <c r="B5" s="255" t="s">
        <v>520</v>
      </c>
      <c r="C5" s="256" t="s">
        <v>891</v>
      </c>
      <c r="D5" s="256" t="s">
        <v>427</v>
      </c>
      <c r="E5" s="258" t="s">
        <v>521</v>
      </c>
      <c r="F5" s="262" t="s">
        <v>481</v>
      </c>
      <c r="G5" s="256" t="s">
        <v>419</v>
      </c>
      <c r="H5" s="256">
        <v>196</v>
      </c>
      <c r="I5" s="256">
        <v>32286</v>
      </c>
      <c r="J5" s="256">
        <v>32285915</v>
      </c>
      <c r="K5" s="266" t="s">
        <v>887</v>
      </c>
      <c r="L5" s="266" t="s">
        <v>887</v>
      </c>
      <c r="M5" s="266" t="s">
        <v>887</v>
      </c>
      <c r="N5" s="259" t="s">
        <v>888</v>
      </c>
      <c r="O5" s="259" t="s">
        <v>888</v>
      </c>
      <c r="P5" s="240"/>
      <c r="Q5" s="270"/>
    </row>
    <row r="6" spans="1:17" s="8" customFormat="1">
      <c r="A6" s="254" t="s">
        <v>735</v>
      </c>
      <c r="B6" s="255" t="s">
        <v>520</v>
      </c>
      <c r="C6" s="256" t="s">
        <v>418</v>
      </c>
      <c r="D6" s="256" t="s">
        <v>418</v>
      </c>
      <c r="E6" s="258" t="s">
        <v>521</v>
      </c>
      <c r="F6" s="262" t="s">
        <v>481</v>
      </c>
      <c r="G6" s="256" t="s">
        <v>419</v>
      </c>
      <c r="H6" s="256">
        <v>198</v>
      </c>
      <c r="I6" s="256">
        <v>16903</v>
      </c>
      <c r="J6" s="256">
        <v>11781833</v>
      </c>
      <c r="K6" s="266" t="s">
        <v>887</v>
      </c>
      <c r="L6" s="266" t="s">
        <v>887</v>
      </c>
      <c r="M6" s="266" t="s">
        <v>887</v>
      </c>
      <c r="N6" s="259" t="s">
        <v>888</v>
      </c>
      <c r="O6" s="259" t="s">
        <v>888</v>
      </c>
      <c r="P6" s="240"/>
      <c r="Q6" s="270"/>
    </row>
    <row r="7" spans="1:17" s="8" customFormat="1">
      <c r="A7" s="254" t="s">
        <v>735</v>
      </c>
      <c r="B7" s="255" t="s">
        <v>520</v>
      </c>
      <c r="C7" s="256" t="s">
        <v>418</v>
      </c>
      <c r="D7" s="256" t="s">
        <v>418</v>
      </c>
      <c r="E7" s="258" t="s">
        <v>522</v>
      </c>
      <c r="F7" s="262" t="s">
        <v>535</v>
      </c>
      <c r="G7" s="256" t="s">
        <v>420</v>
      </c>
      <c r="H7" s="256">
        <v>105</v>
      </c>
      <c r="I7" s="256">
        <v>550</v>
      </c>
      <c r="J7" s="256">
        <v>548315</v>
      </c>
      <c r="K7" s="266" t="s">
        <v>887</v>
      </c>
      <c r="L7" s="266" t="s">
        <v>888</v>
      </c>
      <c r="M7" s="266" t="s">
        <v>888</v>
      </c>
      <c r="N7" s="259" t="s">
        <v>888</v>
      </c>
      <c r="O7" s="259" t="s">
        <v>888</v>
      </c>
      <c r="P7" s="240"/>
      <c r="Q7" s="270"/>
    </row>
    <row r="8" spans="1:17" s="260" customFormat="1">
      <c r="A8" s="254" t="s">
        <v>735</v>
      </c>
      <c r="B8" s="255" t="s">
        <v>520</v>
      </c>
      <c r="C8" s="256" t="s">
        <v>418</v>
      </c>
      <c r="D8" s="256" t="s">
        <v>418</v>
      </c>
      <c r="E8" s="245" t="s">
        <v>523</v>
      </c>
      <c r="F8" s="263" t="s">
        <v>436</v>
      </c>
      <c r="G8" s="256" t="s">
        <v>437</v>
      </c>
      <c r="H8" s="256">
        <v>26</v>
      </c>
      <c r="I8" s="256">
        <v>48</v>
      </c>
      <c r="J8" s="256">
        <v>192128</v>
      </c>
      <c r="K8" s="266" t="s">
        <v>887</v>
      </c>
      <c r="L8" s="266" t="s">
        <v>888</v>
      </c>
      <c r="M8" s="266" t="s">
        <v>888</v>
      </c>
      <c r="N8" s="257" t="s">
        <v>888</v>
      </c>
      <c r="O8" s="257" t="s">
        <v>888</v>
      </c>
      <c r="P8" s="240"/>
      <c r="Q8" s="271"/>
    </row>
    <row r="9" spans="1:17" s="251" customFormat="1">
      <c r="A9" s="246" t="s">
        <v>735</v>
      </c>
      <c r="B9" s="247" t="s">
        <v>520</v>
      </c>
      <c r="C9" s="248" t="s">
        <v>418</v>
      </c>
      <c r="D9" s="248" t="s">
        <v>418</v>
      </c>
      <c r="E9" s="249" t="s">
        <v>890</v>
      </c>
      <c r="F9" s="264" t="s">
        <v>436</v>
      </c>
      <c r="G9" s="256" t="s">
        <v>438</v>
      </c>
      <c r="H9" s="248">
        <v>12</v>
      </c>
      <c r="I9" s="248">
        <v>5</v>
      </c>
      <c r="J9" s="248">
        <v>7468</v>
      </c>
      <c r="K9" s="267" t="s">
        <v>888</v>
      </c>
      <c r="L9" s="267" t="s">
        <v>888</v>
      </c>
      <c r="M9" s="267" t="s">
        <v>888</v>
      </c>
      <c r="N9" s="250" t="s">
        <v>888</v>
      </c>
      <c r="O9" s="250" t="s">
        <v>888</v>
      </c>
      <c r="P9" s="240"/>
    </row>
    <row r="10" spans="1:17" s="251" customFormat="1">
      <c r="A10" s="246" t="s">
        <v>735</v>
      </c>
      <c r="B10" s="247" t="s">
        <v>520</v>
      </c>
      <c r="C10" s="248" t="s">
        <v>418</v>
      </c>
      <c r="D10" s="248" t="s">
        <v>418</v>
      </c>
      <c r="E10" s="249" t="s">
        <v>886</v>
      </c>
      <c r="F10" s="264" t="s">
        <v>436</v>
      </c>
      <c r="G10" s="248" t="s">
        <v>439</v>
      </c>
      <c r="H10" s="248">
        <v>10</v>
      </c>
      <c r="I10" s="248">
        <v>26</v>
      </c>
      <c r="J10" s="248">
        <v>55359</v>
      </c>
      <c r="K10" s="267" t="s">
        <v>888</v>
      </c>
      <c r="L10" s="267" t="s">
        <v>888</v>
      </c>
      <c r="M10" s="267" t="s">
        <v>888</v>
      </c>
      <c r="N10" s="250" t="s">
        <v>888</v>
      </c>
      <c r="O10" s="250" t="s">
        <v>888</v>
      </c>
      <c r="P10" s="240"/>
    </row>
    <row r="11" spans="1:17" s="251" customFormat="1">
      <c r="A11" s="246" t="s">
        <v>735</v>
      </c>
      <c r="B11" s="247" t="s">
        <v>520</v>
      </c>
      <c r="C11" s="248" t="s">
        <v>418</v>
      </c>
      <c r="D11" s="248" t="s">
        <v>418</v>
      </c>
      <c r="E11" s="252" t="s">
        <v>482</v>
      </c>
      <c r="F11" s="265" t="s">
        <v>478</v>
      </c>
      <c r="G11" s="256" t="s">
        <v>483</v>
      </c>
      <c r="H11" s="248">
        <v>1</v>
      </c>
      <c r="I11" s="248">
        <v>0</v>
      </c>
      <c r="J11" s="248">
        <v>781</v>
      </c>
      <c r="K11" s="267" t="s">
        <v>888</v>
      </c>
      <c r="L11" s="267" t="s">
        <v>888</v>
      </c>
      <c r="M11" s="267" t="s">
        <v>888</v>
      </c>
      <c r="N11" s="253" t="s">
        <v>888</v>
      </c>
      <c r="O11" s="253" t="s">
        <v>888</v>
      </c>
      <c r="P11" s="240"/>
    </row>
    <row r="12" spans="1:17" s="251" customFormat="1">
      <c r="A12" s="246" t="s">
        <v>735</v>
      </c>
      <c r="B12" s="247" t="s">
        <v>520</v>
      </c>
      <c r="C12" s="248" t="s">
        <v>418</v>
      </c>
      <c r="D12" s="248" t="s">
        <v>418</v>
      </c>
      <c r="E12" s="249" t="s">
        <v>524</v>
      </c>
      <c r="F12" s="264" t="s">
        <v>436</v>
      </c>
      <c r="G12" s="248" t="s">
        <v>440</v>
      </c>
      <c r="H12" s="248">
        <v>1</v>
      </c>
      <c r="I12" s="248">
        <v>2</v>
      </c>
      <c r="J12" s="248">
        <v>7193</v>
      </c>
      <c r="K12" s="267" t="s">
        <v>888</v>
      </c>
      <c r="L12" s="267" t="s">
        <v>888</v>
      </c>
      <c r="M12" s="267" t="s">
        <v>888</v>
      </c>
      <c r="N12" s="250" t="s">
        <v>888</v>
      </c>
      <c r="O12" s="250" t="s">
        <v>888</v>
      </c>
      <c r="P12" s="240"/>
    </row>
    <row r="13" spans="1:17" s="75" customFormat="1">
      <c r="A13" s="254" t="s">
        <v>735</v>
      </c>
      <c r="B13" s="255" t="s">
        <v>520</v>
      </c>
      <c r="C13" s="256" t="s">
        <v>818</v>
      </c>
      <c r="D13" s="371" t="s">
        <v>429</v>
      </c>
      <c r="E13" s="258" t="s">
        <v>521</v>
      </c>
      <c r="F13" s="262" t="s">
        <v>481</v>
      </c>
      <c r="G13" s="256" t="s">
        <v>421</v>
      </c>
      <c r="H13" s="256">
        <v>586</v>
      </c>
      <c r="I13" s="256">
        <v>60989</v>
      </c>
      <c r="J13" s="256">
        <v>59150061</v>
      </c>
      <c r="K13" s="266" t="s">
        <v>887</v>
      </c>
      <c r="L13" s="266" t="s">
        <v>887</v>
      </c>
      <c r="M13" s="266" t="s">
        <v>887</v>
      </c>
      <c r="N13" s="259" t="s">
        <v>888</v>
      </c>
      <c r="O13" s="259" t="s">
        <v>888</v>
      </c>
      <c r="P13" s="240"/>
      <c r="Q13" s="271"/>
    </row>
    <row r="14" spans="1:17" s="75" customFormat="1">
      <c r="A14" s="254" t="s">
        <v>735</v>
      </c>
      <c r="B14" s="255" t="s">
        <v>520</v>
      </c>
      <c r="C14" s="256" t="s">
        <v>818</v>
      </c>
      <c r="D14" s="371" t="s">
        <v>432</v>
      </c>
      <c r="E14" s="245" t="s">
        <v>521</v>
      </c>
      <c r="F14" s="263" t="s">
        <v>481</v>
      </c>
      <c r="G14" s="256" t="s">
        <v>422</v>
      </c>
      <c r="H14" s="256">
        <v>61</v>
      </c>
      <c r="I14" s="256">
        <v>4056</v>
      </c>
      <c r="J14" s="256">
        <v>2359715</v>
      </c>
      <c r="K14" s="266" t="s">
        <v>887</v>
      </c>
      <c r="L14" s="266" t="s">
        <v>887</v>
      </c>
      <c r="M14" s="266" t="s">
        <v>887</v>
      </c>
      <c r="N14" s="257" t="s">
        <v>888</v>
      </c>
      <c r="O14" s="257" t="s">
        <v>888</v>
      </c>
      <c r="P14" s="240"/>
      <c r="Q14" s="271"/>
    </row>
    <row r="15" spans="1:17" s="75" customFormat="1">
      <c r="A15" s="254" t="s">
        <v>735</v>
      </c>
      <c r="B15" s="255" t="s">
        <v>520</v>
      </c>
      <c r="C15" s="256" t="s">
        <v>818</v>
      </c>
      <c r="D15" s="371" t="s">
        <v>432</v>
      </c>
      <c r="E15" s="245" t="s">
        <v>525</v>
      </c>
      <c r="F15" s="263" t="s">
        <v>481</v>
      </c>
      <c r="G15" s="256" t="s">
        <v>423</v>
      </c>
      <c r="H15" s="256">
        <v>23</v>
      </c>
      <c r="I15" s="256">
        <v>351</v>
      </c>
      <c r="J15" s="256">
        <v>533075</v>
      </c>
      <c r="K15" s="266" t="s">
        <v>887</v>
      </c>
      <c r="L15" s="266" t="s">
        <v>888</v>
      </c>
      <c r="M15" s="266" t="s">
        <v>887</v>
      </c>
      <c r="N15" s="257" t="s">
        <v>888</v>
      </c>
      <c r="O15" s="257" t="s">
        <v>888</v>
      </c>
      <c r="P15" s="240"/>
      <c r="Q15" s="271"/>
    </row>
    <row r="16" spans="1:17" s="251" customFormat="1">
      <c r="A16" s="246" t="s">
        <v>735</v>
      </c>
      <c r="B16" s="247" t="s">
        <v>520</v>
      </c>
      <c r="C16" s="248" t="s">
        <v>818</v>
      </c>
      <c r="D16" s="372" t="s">
        <v>432</v>
      </c>
      <c r="E16" s="252" t="s">
        <v>521</v>
      </c>
      <c r="F16" s="265" t="s">
        <v>481</v>
      </c>
      <c r="G16" s="248" t="s">
        <v>424</v>
      </c>
      <c r="H16" s="248">
        <v>1</v>
      </c>
      <c r="I16" s="248">
        <v>77</v>
      </c>
      <c r="J16" s="248">
        <v>118187</v>
      </c>
      <c r="K16" s="267" t="s">
        <v>888</v>
      </c>
      <c r="L16" s="267" t="s">
        <v>888</v>
      </c>
      <c r="M16" s="267" t="s">
        <v>888</v>
      </c>
      <c r="N16" s="253" t="s">
        <v>888</v>
      </c>
      <c r="O16" s="253" t="s">
        <v>888</v>
      </c>
      <c r="P16" s="240"/>
    </row>
    <row r="17" spans="1:17" s="75" customFormat="1">
      <c r="A17" s="254" t="s">
        <v>735</v>
      </c>
      <c r="B17" s="255" t="s">
        <v>520</v>
      </c>
      <c r="C17" s="256" t="s">
        <v>818</v>
      </c>
      <c r="D17" s="371" t="s">
        <v>960</v>
      </c>
      <c r="E17" s="245" t="s">
        <v>526</v>
      </c>
      <c r="F17" s="263" t="s">
        <v>480</v>
      </c>
      <c r="G17" s="256" t="s">
        <v>1082</v>
      </c>
      <c r="H17" s="256">
        <v>48</v>
      </c>
      <c r="I17" s="256">
        <v>146</v>
      </c>
      <c r="J17" s="256">
        <v>163261</v>
      </c>
      <c r="K17" s="266" t="s">
        <v>887</v>
      </c>
      <c r="L17" s="266" t="s">
        <v>887</v>
      </c>
      <c r="M17" s="266" t="s">
        <v>887</v>
      </c>
      <c r="N17" s="257" t="s">
        <v>888</v>
      </c>
      <c r="O17" s="257" t="s">
        <v>888</v>
      </c>
      <c r="P17" s="409"/>
      <c r="Q17" s="271"/>
    </row>
    <row r="18" spans="1:17" s="251" customFormat="1">
      <c r="A18" s="246" t="s">
        <v>735</v>
      </c>
      <c r="B18" s="247" t="s">
        <v>520</v>
      </c>
      <c r="C18" s="248" t="s">
        <v>818</v>
      </c>
      <c r="D18" s="372" t="s">
        <v>960</v>
      </c>
      <c r="E18" s="252" t="s">
        <v>886</v>
      </c>
      <c r="F18" s="265" t="s">
        <v>436</v>
      </c>
      <c r="G18" s="248" t="s">
        <v>441</v>
      </c>
      <c r="H18" s="248">
        <v>0</v>
      </c>
      <c r="I18" s="248">
        <v>1</v>
      </c>
      <c r="J18" s="248">
        <v>1572</v>
      </c>
      <c r="K18" s="267" t="s">
        <v>888</v>
      </c>
      <c r="L18" s="267" t="s">
        <v>888</v>
      </c>
      <c r="M18" s="267" t="s">
        <v>888</v>
      </c>
      <c r="N18" s="253" t="s">
        <v>888</v>
      </c>
      <c r="O18" s="253" t="s">
        <v>888</v>
      </c>
      <c r="P18" s="240"/>
    </row>
    <row r="19" spans="1:17" s="251" customFormat="1">
      <c r="A19" s="246" t="s">
        <v>735</v>
      </c>
      <c r="B19" s="247" t="s">
        <v>520</v>
      </c>
      <c r="C19" s="248" t="s">
        <v>818</v>
      </c>
      <c r="D19" s="372" t="s">
        <v>960</v>
      </c>
      <c r="E19" s="252" t="s">
        <v>890</v>
      </c>
      <c r="F19" s="265" t="s">
        <v>436</v>
      </c>
      <c r="G19" s="248" t="s">
        <v>442</v>
      </c>
      <c r="H19" s="248">
        <v>0</v>
      </c>
      <c r="I19" s="248">
        <v>0</v>
      </c>
      <c r="J19" s="248">
        <v>44</v>
      </c>
      <c r="K19" s="267" t="s">
        <v>888</v>
      </c>
      <c r="L19" s="267" t="s">
        <v>888</v>
      </c>
      <c r="M19" s="267" t="s">
        <v>888</v>
      </c>
      <c r="N19" s="253" t="s">
        <v>888</v>
      </c>
      <c r="O19" s="253" t="s">
        <v>888</v>
      </c>
      <c r="P19" s="240"/>
    </row>
    <row r="20" spans="1:17" s="75" customFormat="1">
      <c r="A20" s="254" t="s">
        <v>735</v>
      </c>
      <c r="B20" s="255" t="s">
        <v>520</v>
      </c>
      <c r="C20" s="256" t="s">
        <v>818</v>
      </c>
      <c r="D20" s="371" t="s">
        <v>430</v>
      </c>
      <c r="E20" s="245" t="s">
        <v>521</v>
      </c>
      <c r="F20" s="263" t="s">
        <v>436</v>
      </c>
      <c r="G20" s="256" t="s">
        <v>421</v>
      </c>
      <c r="H20" s="256">
        <v>646</v>
      </c>
      <c r="I20" s="256">
        <v>71029</v>
      </c>
      <c r="J20" s="256">
        <v>60126996</v>
      </c>
      <c r="K20" s="266" t="s">
        <v>887</v>
      </c>
      <c r="L20" s="266" t="s">
        <v>887</v>
      </c>
      <c r="M20" s="266" t="s">
        <v>887</v>
      </c>
      <c r="N20" s="257" t="s">
        <v>888</v>
      </c>
      <c r="O20" s="257" t="s">
        <v>888</v>
      </c>
      <c r="P20" s="240"/>
      <c r="Q20" s="271"/>
    </row>
    <row r="21" spans="1:17" s="251" customFormat="1">
      <c r="A21" s="246" t="s">
        <v>735</v>
      </c>
      <c r="B21" s="247" t="s">
        <v>520</v>
      </c>
      <c r="C21" s="248" t="s">
        <v>818</v>
      </c>
      <c r="D21" s="372" t="s">
        <v>430</v>
      </c>
      <c r="E21" s="252" t="s">
        <v>525</v>
      </c>
      <c r="F21" s="265" t="s">
        <v>481</v>
      </c>
      <c r="G21" s="248" t="s">
        <v>425</v>
      </c>
      <c r="H21" s="248">
        <v>3</v>
      </c>
      <c r="I21" s="248">
        <v>363</v>
      </c>
      <c r="J21" s="248">
        <v>139137</v>
      </c>
      <c r="K21" s="267" t="s">
        <v>888</v>
      </c>
      <c r="L21" s="267" t="s">
        <v>888</v>
      </c>
      <c r="M21" s="267" t="s">
        <v>888</v>
      </c>
      <c r="N21" s="253" t="s">
        <v>888</v>
      </c>
      <c r="O21" s="253" t="s">
        <v>888</v>
      </c>
      <c r="P21" s="240"/>
    </row>
    <row r="22" spans="1:17" s="251" customFormat="1">
      <c r="A22" s="246" t="s">
        <v>735</v>
      </c>
      <c r="B22" s="247" t="s">
        <v>520</v>
      </c>
      <c r="C22" s="248" t="s">
        <v>818</v>
      </c>
      <c r="D22" s="372" t="s">
        <v>430</v>
      </c>
      <c r="E22" s="252" t="s">
        <v>524</v>
      </c>
      <c r="F22" s="265" t="s">
        <v>481</v>
      </c>
      <c r="G22" s="248" t="s">
        <v>443</v>
      </c>
      <c r="H22" s="248">
        <v>1</v>
      </c>
      <c r="I22" s="248">
        <v>1</v>
      </c>
      <c r="J22" s="248">
        <v>2052</v>
      </c>
      <c r="K22" s="267" t="s">
        <v>888</v>
      </c>
      <c r="L22" s="267" t="s">
        <v>888</v>
      </c>
      <c r="M22" s="267" t="s">
        <v>888</v>
      </c>
      <c r="N22" s="253" t="s">
        <v>888</v>
      </c>
      <c r="O22" s="253" t="s">
        <v>888</v>
      </c>
      <c r="P22" s="240"/>
    </row>
    <row r="23" spans="1:17" s="75" customFormat="1">
      <c r="A23" s="254" t="s">
        <v>735</v>
      </c>
      <c r="B23" s="255" t="s">
        <v>520</v>
      </c>
      <c r="C23" s="256" t="s">
        <v>818</v>
      </c>
      <c r="D23" s="371" t="s">
        <v>961</v>
      </c>
      <c r="E23" s="245" t="s">
        <v>524</v>
      </c>
      <c r="F23" s="263" t="s">
        <v>436</v>
      </c>
      <c r="G23" s="256" t="s">
        <v>443</v>
      </c>
      <c r="H23" s="256">
        <v>119</v>
      </c>
      <c r="I23" s="256">
        <v>303</v>
      </c>
      <c r="J23" s="256">
        <v>1276174</v>
      </c>
      <c r="K23" s="266" t="s">
        <v>887</v>
      </c>
      <c r="L23" s="266" t="s">
        <v>888</v>
      </c>
      <c r="M23" s="266" t="s">
        <v>887</v>
      </c>
      <c r="N23" s="257" t="s">
        <v>888</v>
      </c>
      <c r="O23" s="257" t="s">
        <v>888</v>
      </c>
      <c r="P23" s="240"/>
      <c r="Q23" s="271"/>
    </row>
    <row r="24" spans="1:17" s="75" customFormat="1">
      <c r="A24" s="254" t="s">
        <v>735</v>
      </c>
      <c r="B24" s="255" t="s">
        <v>520</v>
      </c>
      <c r="C24" s="256" t="s">
        <v>818</v>
      </c>
      <c r="D24" s="371" t="s">
        <v>961</v>
      </c>
      <c r="E24" s="245" t="s">
        <v>521</v>
      </c>
      <c r="F24" s="263" t="s">
        <v>481</v>
      </c>
      <c r="G24" s="256" t="s">
        <v>421</v>
      </c>
      <c r="H24" s="256">
        <v>107</v>
      </c>
      <c r="I24" s="256">
        <v>5397</v>
      </c>
      <c r="J24" s="256">
        <v>2251313</v>
      </c>
      <c r="K24" s="266" t="s">
        <v>887</v>
      </c>
      <c r="L24" s="266" t="s">
        <v>887</v>
      </c>
      <c r="M24" s="266" t="s">
        <v>887</v>
      </c>
      <c r="N24" s="257" t="s">
        <v>888</v>
      </c>
      <c r="O24" s="257" t="s">
        <v>888</v>
      </c>
      <c r="P24" s="240"/>
      <c r="Q24" s="271"/>
    </row>
    <row r="25" spans="1:17" s="75" customFormat="1">
      <c r="A25" s="254" t="s">
        <v>735</v>
      </c>
      <c r="B25" s="255" t="s">
        <v>520</v>
      </c>
      <c r="C25" s="256" t="s">
        <v>818</v>
      </c>
      <c r="D25" s="371" t="s">
        <v>961</v>
      </c>
      <c r="E25" s="245" t="s">
        <v>526</v>
      </c>
      <c r="F25" s="263" t="s">
        <v>480</v>
      </c>
      <c r="G25" s="256" t="s">
        <v>1082</v>
      </c>
      <c r="H25" s="256">
        <v>80</v>
      </c>
      <c r="I25" s="256">
        <v>167</v>
      </c>
      <c r="J25" s="256">
        <v>204428</v>
      </c>
      <c r="K25" s="266" t="s">
        <v>887</v>
      </c>
      <c r="L25" s="266" t="s">
        <v>888</v>
      </c>
      <c r="M25" s="266" t="s">
        <v>888</v>
      </c>
      <c r="N25" s="257" t="s">
        <v>888</v>
      </c>
      <c r="O25" s="257" t="s">
        <v>888</v>
      </c>
      <c r="P25" s="410"/>
      <c r="Q25" s="271"/>
    </row>
    <row r="26" spans="1:17" s="75" customFormat="1">
      <c r="A26" s="254" t="s">
        <v>735</v>
      </c>
      <c r="B26" s="255" t="s">
        <v>520</v>
      </c>
      <c r="C26" s="256" t="s">
        <v>818</v>
      </c>
      <c r="D26" s="371" t="s">
        <v>961</v>
      </c>
      <c r="E26" s="245" t="s">
        <v>525</v>
      </c>
      <c r="F26" s="263" t="s">
        <v>481</v>
      </c>
      <c r="G26" s="256" t="s">
        <v>425</v>
      </c>
      <c r="H26" s="256">
        <v>33</v>
      </c>
      <c r="I26" s="256">
        <v>1959</v>
      </c>
      <c r="J26" s="256">
        <v>1245378</v>
      </c>
      <c r="K26" s="266" t="s">
        <v>887</v>
      </c>
      <c r="L26" s="266" t="s">
        <v>887</v>
      </c>
      <c r="M26" s="266" t="s">
        <v>887</v>
      </c>
      <c r="N26" s="257" t="s">
        <v>888</v>
      </c>
      <c r="O26" s="257" t="s">
        <v>888</v>
      </c>
      <c r="P26" s="240"/>
      <c r="Q26" s="271"/>
    </row>
    <row r="27" spans="1:17" s="251" customFormat="1">
      <c r="A27" s="246" t="s">
        <v>735</v>
      </c>
      <c r="B27" s="247" t="s">
        <v>520</v>
      </c>
      <c r="C27" s="248" t="s">
        <v>818</v>
      </c>
      <c r="D27" s="372" t="s">
        <v>961</v>
      </c>
      <c r="E27" s="252" t="s">
        <v>527</v>
      </c>
      <c r="F27" s="265" t="s">
        <v>436</v>
      </c>
      <c r="G27" s="248" t="s">
        <v>444</v>
      </c>
      <c r="H27" s="248">
        <v>3</v>
      </c>
      <c r="I27" s="248">
        <v>5</v>
      </c>
      <c r="J27" s="248">
        <v>14930</v>
      </c>
      <c r="K27" s="267" t="s">
        <v>888</v>
      </c>
      <c r="L27" s="267" t="s">
        <v>888</v>
      </c>
      <c r="M27" s="267" t="s">
        <v>888</v>
      </c>
      <c r="N27" s="253" t="s">
        <v>888</v>
      </c>
      <c r="O27" s="253" t="s">
        <v>888</v>
      </c>
      <c r="P27" s="240"/>
    </row>
    <row r="28" spans="1:17" s="251" customFormat="1">
      <c r="A28" s="246" t="s">
        <v>735</v>
      </c>
      <c r="B28" s="247" t="s">
        <v>520</v>
      </c>
      <c r="C28" s="248" t="s">
        <v>818</v>
      </c>
      <c r="D28" s="372" t="s">
        <v>961</v>
      </c>
      <c r="E28" s="252" t="s">
        <v>886</v>
      </c>
      <c r="F28" s="265" t="s">
        <v>436</v>
      </c>
      <c r="G28" s="248" t="s">
        <v>445</v>
      </c>
      <c r="H28" s="248">
        <v>0</v>
      </c>
      <c r="I28" s="248">
        <v>1</v>
      </c>
      <c r="J28" s="248">
        <v>680</v>
      </c>
      <c r="K28" s="267" t="s">
        <v>888</v>
      </c>
      <c r="L28" s="267" t="s">
        <v>888</v>
      </c>
      <c r="M28" s="267" t="s">
        <v>888</v>
      </c>
      <c r="N28" s="253" t="s">
        <v>888</v>
      </c>
      <c r="O28" s="253" t="s">
        <v>888</v>
      </c>
      <c r="P28" s="240"/>
    </row>
    <row r="29" spans="1:17" s="75" customFormat="1">
      <c r="A29" s="254" t="s">
        <v>735</v>
      </c>
      <c r="B29" s="255" t="s">
        <v>520</v>
      </c>
      <c r="C29" s="256" t="s">
        <v>818</v>
      </c>
      <c r="D29" s="371" t="s">
        <v>431</v>
      </c>
      <c r="E29" s="245" t="s">
        <v>526</v>
      </c>
      <c r="F29" s="263" t="s">
        <v>480</v>
      </c>
      <c r="G29" s="256" t="s">
        <v>1082</v>
      </c>
      <c r="H29" s="256">
        <v>55</v>
      </c>
      <c r="I29" s="256">
        <v>151</v>
      </c>
      <c r="J29" s="256">
        <v>189035</v>
      </c>
      <c r="K29" s="266" t="s">
        <v>887</v>
      </c>
      <c r="L29" s="266" t="s">
        <v>888</v>
      </c>
      <c r="M29" s="266" t="s">
        <v>887</v>
      </c>
      <c r="N29" s="257" t="s">
        <v>888</v>
      </c>
      <c r="O29" s="257" t="s">
        <v>888</v>
      </c>
      <c r="P29" s="410"/>
      <c r="Q29" s="271"/>
    </row>
    <row r="30" spans="1:17" s="75" customFormat="1">
      <c r="A30" s="254" t="s">
        <v>735</v>
      </c>
      <c r="B30" s="255" t="s">
        <v>520</v>
      </c>
      <c r="C30" s="256" t="s">
        <v>818</v>
      </c>
      <c r="D30" s="371" t="s">
        <v>431</v>
      </c>
      <c r="E30" s="245" t="s">
        <v>521</v>
      </c>
      <c r="F30" s="263" t="s">
        <v>481</v>
      </c>
      <c r="G30" s="256" t="s">
        <v>421</v>
      </c>
      <c r="H30" s="256">
        <v>13</v>
      </c>
      <c r="I30" s="256">
        <v>1475</v>
      </c>
      <c r="J30" s="256">
        <v>937328</v>
      </c>
      <c r="K30" s="266" t="s">
        <v>887</v>
      </c>
      <c r="L30" s="266" t="s">
        <v>887</v>
      </c>
      <c r="M30" s="266" t="s">
        <v>887</v>
      </c>
      <c r="N30" s="257" t="s">
        <v>888</v>
      </c>
      <c r="O30" s="257" t="s">
        <v>888</v>
      </c>
      <c r="P30" s="240"/>
      <c r="Q30" s="271"/>
    </row>
    <row r="31" spans="1:17" s="75" customFormat="1">
      <c r="A31" s="254" t="s">
        <v>735</v>
      </c>
      <c r="B31" s="255" t="s">
        <v>520</v>
      </c>
      <c r="C31" s="256" t="s">
        <v>818</v>
      </c>
      <c r="D31" s="371" t="s">
        <v>428</v>
      </c>
      <c r="E31" s="245" t="s">
        <v>521</v>
      </c>
      <c r="F31" s="263" t="s">
        <v>481</v>
      </c>
      <c r="G31" s="256" t="s">
        <v>421</v>
      </c>
      <c r="H31" s="256">
        <v>9</v>
      </c>
      <c r="I31" s="256">
        <v>860</v>
      </c>
      <c r="J31" s="256">
        <v>859823</v>
      </c>
      <c r="K31" s="266" t="s">
        <v>887</v>
      </c>
      <c r="L31" s="266" t="s">
        <v>887</v>
      </c>
      <c r="M31" s="266" t="s">
        <v>887</v>
      </c>
      <c r="N31" s="257" t="s">
        <v>888</v>
      </c>
      <c r="O31" s="257" t="s">
        <v>888</v>
      </c>
      <c r="P31" s="240"/>
      <c r="Q31" s="271"/>
    </row>
    <row r="32" spans="1:17" s="75" customFormat="1">
      <c r="A32" s="254" t="s">
        <v>735</v>
      </c>
      <c r="B32" s="255" t="s">
        <v>520</v>
      </c>
      <c r="C32" s="256" t="s">
        <v>816</v>
      </c>
      <c r="D32" s="371" t="s">
        <v>433</v>
      </c>
      <c r="E32" s="245" t="s">
        <v>521</v>
      </c>
      <c r="F32" s="263" t="s">
        <v>481</v>
      </c>
      <c r="G32" s="256" t="s">
        <v>421</v>
      </c>
      <c r="H32" s="256">
        <v>179</v>
      </c>
      <c r="I32" s="256">
        <v>21781</v>
      </c>
      <c r="J32" s="256">
        <v>5878341</v>
      </c>
      <c r="K32" s="266" t="s">
        <v>887</v>
      </c>
      <c r="L32" s="266" t="s">
        <v>887</v>
      </c>
      <c r="M32" s="266" t="s">
        <v>887</v>
      </c>
      <c r="N32" s="257" t="s">
        <v>888</v>
      </c>
      <c r="O32" s="257" t="s">
        <v>888</v>
      </c>
      <c r="P32" s="240"/>
      <c r="Q32" s="271"/>
    </row>
    <row r="33" spans="1:17" s="251" customFormat="1">
      <c r="A33" s="246" t="s">
        <v>735</v>
      </c>
      <c r="B33" s="247" t="s">
        <v>520</v>
      </c>
      <c r="C33" s="248" t="s">
        <v>816</v>
      </c>
      <c r="D33" s="372" t="s">
        <v>433</v>
      </c>
      <c r="E33" s="252" t="s">
        <v>482</v>
      </c>
      <c r="F33" s="265" t="s">
        <v>478</v>
      </c>
      <c r="G33" s="248" t="s">
        <v>484</v>
      </c>
      <c r="H33" s="248">
        <v>0</v>
      </c>
      <c r="I33" s="248">
        <v>0</v>
      </c>
      <c r="J33" s="248">
        <v>206</v>
      </c>
      <c r="K33" s="267" t="s">
        <v>888</v>
      </c>
      <c r="L33" s="267" t="s">
        <v>888</v>
      </c>
      <c r="M33" s="267" t="s">
        <v>888</v>
      </c>
      <c r="N33" s="253" t="s">
        <v>888</v>
      </c>
      <c r="O33" s="253" t="s">
        <v>888</v>
      </c>
      <c r="P33" s="240"/>
    </row>
    <row r="34" spans="1:17" s="75" customFormat="1">
      <c r="A34" s="254" t="s">
        <v>735</v>
      </c>
      <c r="B34" s="255" t="s">
        <v>520</v>
      </c>
      <c r="C34" s="256" t="s">
        <v>816</v>
      </c>
      <c r="D34" s="371" t="s">
        <v>61</v>
      </c>
      <c r="E34" s="245" t="s">
        <v>523</v>
      </c>
      <c r="F34" s="263" t="s">
        <v>436</v>
      </c>
      <c r="G34" s="256" t="s">
        <v>446</v>
      </c>
      <c r="H34" s="256">
        <v>232</v>
      </c>
      <c r="I34" s="256">
        <v>842</v>
      </c>
      <c r="J34" s="256">
        <v>1756729</v>
      </c>
      <c r="K34" s="266" t="s">
        <v>887</v>
      </c>
      <c r="L34" s="266" t="s">
        <v>887</v>
      </c>
      <c r="M34" s="266" t="s">
        <v>887</v>
      </c>
      <c r="N34" s="257" t="s">
        <v>888</v>
      </c>
      <c r="O34" s="257" t="s">
        <v>888</v>
      </c>
      <c r="P34" s="240"/>
      <c r="Q34" s="271"/>
    </row>
    <row r="35" spans="1:17" s="75" customFormat="1">
      <c r="A35" s="254" t="s">
        <v>735</v>
      </c>
      <c r="B35" s="255" t="s">
        <v>520</v>
      </c>
      <c r="C35" s="256" t="s">
        <v>816</v>
      </c>
      <c r="D35" s="371" t="s">
        <v>61</v>
      </c>
      <c r="E35" s="245" t="s">
        <v>523</v>
      </c>
      <c r="F35" s="263" t="s">
        <v>436</v>
      </c>
      <c r="G35" s="256" t="s">
        <v>447</v>
      </c>
      <c r="H35" s="256">
        <v>55</v>
      </c>
      <c r="I35" s="256">
        <v>182</v>
      </c>
      <c r="J35" s="256">
        <v>386213</v>
      </c>
      <c r="K35" s="266" t="s">
        <v>887</v>
      </c>
      <c r="L35" s="266" t="s">
        <v>887</v>
      </c>
      <c r="M35" s="266" t="s">
        <v>887</v>
      </c>
      <c r="N35" s="257" t="s">
        <v>888</v>
      </c>
      <c r="O35" s="257" t="s">
        <v>888</v>
      </c>
      <c r="P35" s="240"/>
      <c r="Q35" s="271"/>
    </row>
    <row r="36" spans="1:17" s="251" customFormat="1">
      <c r="A36" s="246" t="s">
        <v>735</v>
      </c>
      <c r="B36" s="247" t="s">
        <v>520</v>
      </c>
      <c r="C36" s="248" t="s">
        <v>816</v>
      </c>
      <c r="D36" s="372" t="s">
        <v>61</v>
      </c>
      <c r="E36" s="252" t="s">
        <v>886</v>
      </c>
      <c r="F36" s="265" t="s">
        <v>436</v>
      </c>
      <c r="G36" s="248" t="s">
        <v>448</v>
      </c>
      <c r="H36" s="248">
        <v>15</v>
      </c>
      <c r="I36" s="248">
        <v>32</v>
      </c>
      <c r="J36" s="248">
        <v>65268</v>
      </c>
      <c r="K36" s="267" t="s">
        <v>888</v>
      </c>
      <c r="L36" s="267" t="s">
        <v>888</v>
      </c>
      <c r="M36" s="267" t="s">
        <v>888</v>
      </c>
      <c r="N36" s="253" t="s">
        <v>888</v>
      </c>
      <c r="O36" s="253" t="s">
        <v>888</v>
      </c>
      <c r="P36" s="240"/>
    </row>
    <row r="37" spans="1:17" s="251" customFormat="1">
      <c r="A37" s="246" t="s">
        <v>735</v>
      </c>
      <c r="B37" s="247" t="s">
        <v>520</v>
      </c>
      <c r="C37" s="248" t="s">
        <v>816</v>
      </c>
      <c r="D37" s="372" t="s">
        <v>61</v>
      </c>
      <c r="E37" s="252" t="s">
        <v>886</v>
      </c>
      <c r="F37" s="265" t="s">
        <v>436</v>
      </c>
      <c r="G37" s="248" t="s">
        <v>441</v>
      </c>
      <c r="H37" s="248">
        <v>6</v>
      </c>
      <c r="I37" s="248">
        <v>8</v>
      </c>
      <c r="J37" s="248">
        <v>18293</v>
      </c>
      <c r="K37" s="267" t="s">
        <v>888</v>
      </c>
      <c r="L37" s="267" t="s">
        <v>888</v>
      </c>
      <c r="M37" s="267" t="s">
        <v>888</v>
      </c>
      <c r="N37" s="253" t="s">
        <v>888</v>
      </c>
      <c r="O37" s="253" t="s">
        <v>888</v>
      </c>
      <c r="P37" s="309"/>
    </row>
    <row r="38" spans="1:17" s="251" customFormat="1">
      <c r="A38" s="246" t="s">
        <v>735</v>
      </c>
      <c r="B38" s="247" t="s">
        <v>520</v>
      </c>
      <c r="C38" s="248" t="s">
        <v>816</v>
      </c>
      <c r="D38" s="372" t="s">
        <v>61</v>
      </c>
      <c r="E38" s="252" t="s">
        <v>523</v>
      </c>
      <c r="F38" s="265" t="s">
        <v>436</v>
      </c>
      <c r="G38" s="248" t="s">
        <v>449</v>
      </c>
      <c r="H38" s="248">
        <v>4</v>
      </c>
      <c r="I38" s="248">
        <v>9</v>
      </c>
      <c r="J38" s="248">
        <v>20274</v>
      </c>
      <c r="K38" s="267" t="s">
        <v>888</v>
      </c>
      <c r="L38" s="267" t="s">
        <v>888</v>
      </c>
      <c r="M38" s="267" t="s">
        <v>888</v>
      </c>
      <c r="N38" s="253" t="s">
        <v>888</v>
      </c>
      <c r="O38" s="253" t="s">
        <v>888</v>
      </c>
      <c r="P38" s="309"/>
    </row>
    <row r="39" spans="1:17" s="251" customFormat="1">
      <c r="A39" s="246" t="s">
        <v>735</v>
      </c>
      <c r="B39" s="247" t="s">
        <v>520</v>
      </c>
      <c r="C39" s="248" t="s">
        <v>816</v>
      </c>
      <c r="D39" s="372" t="s">
        <v>61</v>
      </c>
      <c r="E39" s="252" t="s">
        <v>523</v>
      </c>
      <c r="F39" s="265" t="s">
        <v>436</v>
      </c>
      <c r="G39" s="248" t="s">
        <v>450</v>
      </c>
      <c r="H39" s="248">
        <v>1</v>
      </c>
      <c r="I39" s="248">
        <v>3</v>
      </c>
      <c r="J39" s="248">
        <v>6174</v>
      </c>
      <c r="K39" s="267" t="s">
        <v>888</v>
      </c>
      <c r="L39" s="267" t="s">
        <v>888</v>
      </c>
      <c r="M39" s="267" t="s">
        <v>888</v>
      </c>
      <c r="N39" s="253" t="s">
        <v>888</v>
      </c>
      <c r="O39" s="253" t="s">
        <v>888</v>
      </c>
      <c r="P39" s="309"/>
    </row>
    <row r="40" spans="1:17" s="251" customFormat="1">
      <c r="A40" s="246" t="s">
        <v>735</v>
      </c>
      <c r="B40" s="247" t="s">
        <v>520</v>
      </c>
      <c r="C40" s="248" t="s">
        <v>816</v>
      </c>
      <c r="D40" s="372" t="s">
        <v>61</v>
      </c>
      <c r="E40" s="252" t="s">
        <v>890</v>
      </c>
      <c r="F40" s="265" t="s">
        <v>436</v>
      </c>
      <c r="G40" s="248" t="s">
        <v>442</v>
      </c>
      <c r="H40" s="248">
        <v>0</v>
      </c>
      <c r="I40" s="248">
        <v>0</v>
      </c>
      <c r="J40" s="248">
        <v>1375</v>
      </c>
      <c r="K40" s="267" t="s">
        <v>888</v>
      </c>
      <c r="L40" s="267" t="s">
        <v>888</v>
      </c>
      <c r="M40" s="267" t="s">
        <v>888</v>
      </c>
      <c r="N40" s="253" t="s">
        <v>888</v>
      </c>
      <c r="O40" s="253" t="s">
        <v>888</v>
      </c>
      <c r="P40" s="309"/>
    </row>
    <row r="41" spans="1:17" s="75" customFormat="1">
      <c r="A41" s="254" t="s">
        <v>735</v>
      </c>
      <c r="B41" s="255" t="s">
        <v>520</v>
      </c>
      <c r="C41" s="256" t="s">
        <v>816</v>
      </c>
      <c r="D41" s="371" t="s">
        <v>885</v>
      </c>
      <c r="E41" s="245" t="s">
        <v>523</v>
      </c>
      <c r="F41" s="263" t="s">
        <v>436</v>
      </c>
      <c r="G41" s="256" t="s">
        <v>451</v>
      </c>
      <c r="H41" s="256">
        <v>20761</v>
      </c>
      <c r="I41" s="256">
        <v>40954</v>
      </c>
      <c r="J41" s="256">
        <v>168791406</v>
      </c>
      <c r="K41" s="266" t="s">
        <v>887</v>
      </c>
      <c r="L41" s="266" t="s">
        <v>887</v>
      </c>
      <c r="M41" s="266" t="s">
        <v>887</v>
      </c>
      <c r="N41" s="257" t="s">
        <v>888</v>
      </c>
      <c r="O41" s="257" t="s">
        <v>888</v>
      </c>
      <c r="P41" s="240"/>
      <c r="Q41" s="271"/>
    </row>
    <row r="42" spans="1:17" s="75" customFormat="1">
      <c r="A42" s="254" t="s">
        <v>735</v>
      </c>
      <c r="B42" s="255" t="s">
        <v>520</v>
      </c>
      <c r="C42" s="256" t="s">
        <v>816</v>
      </c>
      <c r="D42" s="371" t="s">
        <v>885</v>
      </c>
      <c r="E42" s="245" t="s">
        <v>523</v>
      </c>
      <c r="F42" s="263" t="s">
        <v>435</v>
      </c>
      <c r="G42" s="256" t="s">
        <v>434</v>
      </c>
      <c r="H42" s="256">
        <v>18088</v>
      </c>
      <c r="I42" s="256">
        <v>16051</v>
      </c>
      <c r="J42" s="256">
        <v>62379610</v>
      </c>
      <c r="K42" s="266" t="s">
        <v>887</v>
      </c>
      <c r="L42" s="266" t="s">
        <v>887</v>
      </c>
      <c r="M42" s="266" t="s">
        <v>887</v>
      </c>
      <c r="N42" s="257" t="s">
        <v>888</v>
      </c>
      <c r="O42" s="257" t="s">
        <v>888</v>
      </c>
      <c r="P42" s="240"/>
      <c r="Q42" s="271"/>
    </row>
    <row r="43" spans="1:17" s="75" customFormat="1">
      <c r="A43" s="254" t="s">
        <v>735</v>
      </c>
      <c r="B43" s="255" t="s">
        <v>520</v>
      </c>
      <c r="C43" s="256" t="s">
        <v>816</v>
      </c>
      <c r="D43" s="371" t="s">
        <v>885</v>
      </c>
      <c r="E43" s="245" t="s">
        <v>886</v>
      </c>
      <c r="F43" s="263" t="s">
        <v>436</v>
      </c>
      <c r="G43" s="256" t="s">
        <v>445</v>
      </c>
      <c r="H43" s="256">
        <v>1569</v>
      </c>
      <c r="I43" s="256">
        <v>2270</v>
      </c>
      <c r="J43" s="256">
        <v>6124705</v>
      </c>
      <c r="K43" s="266" t="s">
        <v>887</v>
      </c>
      <c r="L43" s="266" t="s">
        <v>888</v>
      </c>
      <c r="M43" s="266" t="s">
        <v>887</v>
      </c>
      <c r="N43" s="257" t="s">
        <v>888</v>
      </c>
      <c r="O43" s="257" t="s">
        <v>888</v>
      </c>
      <c r="P43" s="240"/>
      <c r="Q43" s="271"/>
    </row>
    <row r="44" spans="1:17" s="75" customFormat="1">
      <c r="A44" s="254" t="s">
        <v>735</v>
      </c>
      <c r="B44" s="255" t="s">
        <v>520</v>
      </c>
      <c r="C44" s="256" t="s">
        <v>816</v>
      </c>
      <c r="D44" s="371" t="s">
        <v>885</v>
      </c>
      <c r="E44" s="245" t="s">
        <v>886</v>
      </c>
      <c r="F44" s="263" t="s">
        <v>479</v>
      </c>
      <c r="G44" s="256" t="s">
        <v>488</v>
      </c>
      <c r="H44" s="256">
        <v>1379</v>
      </c>
      <c r="I44" s="256">
        <v>1182</v>
      </c>
      <c r="J44" s="256">
        <v>5193111</v>
      </c>
      <c r="K44" s="266" t="s">
        <v>887</v>
      </c>
      <c r="L44" s="266" t="s">
        <v>888</v>
      </c>
      <c r="M44" s="266" t="s">
        <v>888</v>
      </c>
      <c r="N44" s="257" t="s">
        <v>888</v>
      </c>
      <c r="O44" s="257" t="s">
        <v>888</v>
      </c>
      <c r="P44" s="240"/>
      <c r="Q44" s="271"/>
    </row>
    <row r="45" spans="1:17" s="75" customFormat="1">
      <c r="A45" s="254" t="s">
        <v>735</v>
      </c>
      <c r="B45" s="255" t="s">
        <v>520</v>
      </c>
      <c r="C45" s="256" t="s">
        <v>816</v>
      </c>
      <c r="D45" s="371" t="s">
        <v>885</v>
      </c>
      <c r="E45" s="245" t="s">
        <v>522</v>
      </c>
      <c r="F45" s="263" t="s">
        <v>535</v>
      </c>
      <c r="G45" s="256" t="s">
        <v>489</v>
      </c>
      <c r="H45" s="256">
        <v>720</v>
      </c>
      <c r="I45" s="256">
        <v>793</v>
      </c>
      <c r="J45" s="256">
        <v>1157405</v>
      </c>
      <c r="K45" s="266" t="s">
        <v>887</v>
      </c>
      <c r="L45" s="266" t="s">
        <v>888</v>
      </c>
      <c r="M45" s="266" t="s">
        <v>888</v>
      </c>
      <c r="N45" s="257" t="s">
        <v>888</v>
      </c>
      <c r="O45" s="257" t="s">
        <v>888</v>
      </c>
      <c r="P45" s="409"/>
      <c r="Q45" s="271"/>
    </row>
    <row r="46" spans="1:17" s="75" customFormat="1">
      <c r="A46" s="254" t="s">
        <v>735</v>
      </c>
      <c r="B46" s="255" t="s">
        <v>520</v>
      </c>
      <c r="C46" s="256" t="s">
        <v>816</v>
      </c>
      <c r="D46" s="371" t="s">
        <v>885</v>
      </c>
      <c r="E46" s="245" t="s">
        <v>890</v>
      </c>
      <c r="F46" s="263" t="s">
        <v>436</v>
      </c>
      <c r="G46" s="256" t="s">
        <v>442</v>
      </c>
      <c r="H46" s="256">
        <v>662</v>
      </c>
      <c r="I46" s="256">
        <v>129</v>
      </c>
      <c r="J46" s="256">
        <v>961944</v>
      </c>
      <c r="K46" s="266" t="s">
        <v>887</v>
      </c>
      <c r="L46" s="266" t="s">
        <v>888</v>
      </c>
      <c r="M46" s="266" t="s">
        <v>888</v>
      </c>
      <c r="N46" s="257" t="s">
        <v>888</v>
      </c>
      <c r="O46" s="257" t="s">
        <v>888</v>
      </c>
      <c r="P46" s="240"/>
      <c r="Q46" s="271"/>
    </row>
    <row r="47" spans="1:17" s="75" customFormat="1">
      <c r="A47" s="254" t="s">
        <v>735</v>
      </c>
      <c r="B47" s="255" t="s">
        <v>520</v>
      </c>
      <c r="C47" s="256" t="s">
        <v>816</v>
      </c>
      <c r="D47" s="371" t="s">
        <v>885</v>
      </c>
      <c r="E47" s="245" t="s">
        <v>482</v>
      </c>
      <c r="F47" s="263" t="s">
        <v>478</v>
      </c>
      <c r="G47" s="256" t="s">
        <v>484</v>
      </c>
      <c r="H47" s="256">
        <v>655</v>
      </c>
      <c r="I47" s="256">
        <v>125</v>
      </c>
      <c r="J47" s="256">
        <v>930379</v>
      </c>
      <c r="K47" s="266" t="s">
        <v>887</v>
      </c>
      <c r="L47" s="266" t="s">
        <v>888</v>
      </c>
      <c r="M47" s="266" t="s">
        <v>888</v>
      </c>
      <c r="N47" s="257" t="s">
        <v>888</v>
      </c>
      <c r="O47" s="257" t="s">
        <v>888</v>
      </c>
      <c r="P47" s="240"/>
      <c r="Q47" s="271"/>
    </row>
    <row r="48" spans="1:17" s="75" customFormat="1">
      <c r="A48" s="254" t="s">
        <v>735</v>
      </c>
      <c r="B48" s="255" t="s">
        <v>520</v>
      </c>
      <c r="C48" s="256" t="s">
        <v>816</v>
      </c>
      <c r="D48" s="371" t="s">
        <v>885</v>
      </c>
      <c r="E48" s="245" t="s">
        <v>524</v>
      </c>
      <c r="F48" s="263" t="s">
        <v>436</v>
      </c>
      <c r="G48" s="256" t="s">
        <v>443</v>
      </c>
      <c r="H48" s="256">
        <v>646</v>
      </c>
      <c r="I48" s="256">
        <v>1534</v>
      </c>
      <c r="J48" s="256">
        <v>5698446</v>
      </c>
      <c r="K48" s="266" t="s">
        <v>887</v>
      </c>
      <c r="L48" s="266" t="s">
        <v>888</v>
      </c>
      <c r="M48" s="266" t="s">
        <v>887</v>
      </c>
      <c r="N48" s="257" t="s">
        <v>888</v>
      </c>
      <c r="O48" s="257" t="s">
        <v>888</v>
      </c>
      <c r="P48" s="240"/>
      <c r="Q48" s="271"/>
    </row>
    <row r="49" spans="1:17" s="75" customFormat="1">
      <c r="A49" s="254" t="s">
        <v>735</v>
      </c>
      <c r="B49" s="255" t="s">
        <v>520</v>
      </c>
      <c r="C49" s="256" t="s">
        <v>816</v>
      </c>
      <c r="D49" s="371" t="s">
        <v>885</v>
      </c>
      <c r="E49" s="245" t="s">
        <v>521</v>
      </c>
      <c r="F49" s="263" t="s">
        <v>481</v>
      </c>
      <c r="G49" s="256" t="s">
        <v>421</v>
      </c>
      <c r="H49" s="256">
        <v>642</v>
      </c>
      <c r="I49" s="256">
        <v>61363</v>
      </c>
      <c r="J49" s="256">
        <v>23416493</v>
      </c>
      <c r="K49" s="266" t="s">
        <v>887</v>
      </c>
      <c r="L49" s="266" t="s">
        <v>887</v>
      </c>
      <c r="M49" s="266" t="s">
        <v>887</v>
      </c>
      <c r="N49" s="257" t="s">
        <v>888</v>
      </c>
      <c r="O49" s="257" t="s">
        <v>888</v>
      </c>
      <c r="P49" s="240"/>
      <c r="Q49" s="271"/>
    </row>
    <row r="50" spans="1:17" s="75" customFormat="1">
      <c r="A50" s="254" t="s">
        <v>735</v>
      </c>
      <c r="B50" s="255" t="s">
        <v>520</v>
      </c>
      <c r="C50" s="256" t="s">
        <v>816</v>
      </c>
      <c r="D50" s="371" t="s">
        <v>885</v>
      </c>
      <c r="E50" s="245" t="s">
        <v>525</v>
      </c>
      <c r="F50" s="263" t="s">
        <v>481</v>
      </c>
      <c r="G50" s="256" t="s">
        <v>425</v>
      </c>
      <c r="H50" s="256">
        <v>178</v>
      </c>
      <c r="I50" s="256">
        <v>14150</v>
      </c>
      <c r="J50" s="256">
        <v>5564017</v>
      </c>
      <c r="K50" s="266" t="s">
        <v>888</v>
      </c>
      <c r="L50" s="266" t="s">
        <v>887</v>
      </c>
      <c r="M50" s="266" t="s">
        <v>888</v>
      </c>
      <c r="N50" s="257" t="s">
        <v>888</v>
      </c>
      <c r="O50" s="257" t="s">
        <v>888</v>
      </c>
      <c r="P50" s="240"/>
      <c r="Q50" s="271"/>
    </row>
    <row r="51" spans="1:17" s="251" customFormat="1">
      <c r="A51" s="246" t="s">
        <v>735</v>
      </c>
      <c r="B51" s="247" t="s">
        <v>520</v>
      </c>
      <c r="C51" s="248" t="s">
        <v>816</v>
      </c>
      <c r="D51" s="372" t="s">
        <v>885</v>
      </c>
      <c r="E51" s="252" t="s">
        <v>886</v>
      </c>
      <c r="F51" s="265" t="s">
        <v>436</v>
      </c>
      <c r="G51" s="248" t="s">
        <v>452</v>
      </c>
      <c r="H51" s="248">
        <v>494</v>
      </c>
      <c r="I51" s="248">
        <v>976</v>
      </c>
      <c r="J51" s="248">
        <v>2437294</v>
      </c>
      <c r="K51" s="267" t="s">
        <v>888</v>
      </c>
      <c r="L51" s="267" t="s">
        <v>888</v>
      </c>
      <c r="M51" s="267" t="s">
        <v>888</v>
      </c>
      <c r="N51" s="253" t="s">
        <v>888</v>
      </c>
      <c r="O51" s="253" t="s">
        <v>888</v>
      </c>
      <c r="P51" s="309"/>
    </row>
    <row r="52" spans="1:17" s="251" customFormat="1">
      <c r="A52" s="246" t="s">
        <v>735</v>
      </c>
      <c r="B52" s="247" t="s">
        <v>520</v>
      </c>
      <c r="C52" s="248" t="s">
        <v>816</v>
      </c>
      <c r="D52" s="372" t="s">
        <v>885</v>
      </c>
      <c r="E52" s="252" t="s">
        <v>890</v>
      </c>
      <c r="F52" s="265" t="s">
        <v>436</v>
      </c>
      <c r="G52" s="248" t="s">
        <v>453</v>
      </c>
      <c r="H52" s="248">
        <v>486</v>
      </c>
      <c r="I52" s="248">
        <v>118</v>
      </c>
      <c r="J52" s="248">
        <v>1083690</v>
      </c>
      <c r="K52" s="267" t="s">
        <v>888</v>
      </c>
      <c r="L52" s="267" t="s">
        <v>888</v>
      </c>
      <c r="M52" s="267" t="s">
        <v>888</v>
      </c>
      <c r="N52" s="253" t="s">
        <v>888</v>
      </c>
      <c r="O52" s="253" t="s">
        <v>888</v>
      </c>
      <c r="P52" s="309"/>
    </row>
    <row r="53" spans="1:17" s="251" customFormat="1">
      <c r="A53" s="246" t="s">
        <v>735</v>
      </c>
      <c r="B53" s="247" t="s">
        <v>520</v>
      </c>
      <c r="C53" s="248" t="s">
        <v>816</v>
      </c>
      <c r="D53" s="372" t="s">
        <v>885</v>
      </c>
      <c r="E53" s="252" t="s">
        <v>523</v>
      </c>
      <c r="F53" s="265" t="s">
        <v>436</v>
      </c>
      <c r="G53" s="248" t="s">
        <v>447</v>
      </c>
      <c r="H53" s="248">
        <v>306</v>
      </c>
      <c r="I53" s="248">
        <v>826</v>
      </c>
      <c r="J53" s="248">
        <v>2067901</v>
      </c>
      <c r="K53" s="267" t="s">
        <v>888</v>
      </c>
      <c r="L53" s="267" t="s">
        <v>888</v>
      </c>
      <c r="M53" s="267" t="s">
        <v>888</v>
      </c>
      <c r="N53" s="253" t="s">
        <v>888</v>
      </c>
      <c r="O53" s="253" t="s">
        <v>888</v>
      </c>
      <c r="P53" s="309"/>
    </row>
    <row r="54" spans="1:17" s="251" customFormat="1">
      <c r="A54" s="246" t="s">
        <v>735</v>
      </c>
      <c r="B54" s="247" t="s">
        <v>520</v>
      </c>
      <c r="C54" s="248" t="s">
        <v>816</v>
      </c>
      <c r="D54" s="372" t="s">
        <v>885</v>
      </c>
      <c r="E54" s="252" t="s">
        <v>524</v>
      </c>
      <c r="F54" s="265" t="s">
        <v>436</v>
      </c>
      <c r="G54" s="248" t="s">
        <v>454</v>
      </c>
      <c r="H54" s="248">
        <v>302</v>
      </c>
      <c r="I54" s="248">
        <v>663</v>
      </c>
      <c r="J54" s="248">
        <v>1287358</v>
      </c>
      <c r="K54" s="267" t="s">
        <v>888</v>
      </c>
      <c r="L54" s="267" t="s">
        <v>888</v>
      </c>
      <c r="M54" s="267" t="s">
        <v>888</v>
      </c>
      <c r="N54" s="253" t="s">
        <v>888</v>
      </c>
      <c r="O54" s="253" t="s">
        <v>888</v>
      </c>
      <c r="P54" s="309"/>
    </row>
    <row r="55" spans="1:17" s="251" customFormat="1">
      <c r="A55" s="246" t="s">
        <v>735</v>
      </c>
      <c r="B55" s="247" t="s">
        <v>520</v>
      </c>
      <c r="C55" s="248" t="s">
        <v>816</v>
      </c>
      <c r="D55" s="372" t="s">
        <v>885</v>
      </c>
      <c r="E55" s="252" t="s">
        <v>886</v>
      </c>
      <c r="F55" s="265" t="s">
        <v>436</v>
      </c>
      <c r="G55" s="248" t="s">
        <v>441</v>
      </c>
      <c r="H55" s="248">
        <v>295</v>
      </c>
      <c r="I55" s="248">
        <v>405</v>
      </c>
      <c r="J55" s="248">
        <v>1078179</v>
      </c>
      <c r="K55" s="267" t="s">
        <v>888</v>
      </c>
      <c r="L55" s="267" t="s">
        <v>888</v>
      </c>
      <c r="M55" s="267" t="s">
        <v>888</v>
      </c>
      <c r="N55" s="253" t="s">
        <v>888</v>
      </c>
      <c r="O55" s="253" t="s">
        <v>888</v>
      </c>
      <c r="P55" s="309"/>
    </row>
    <row r="56" spans="1:17" s="251" customFormat="1">
      <c r="A56" s="246" t="s">
        <v>735</v>
      </c>
      <c r="B56" s="247" t="s">
        <v>520</v>
      </c>
      <c r="C56" s="248" t="s">
        <v>816</v>
      </c>
      <c r="D56" s="372" t="s">
        <v>885</v>
      </c>
      <c r="E56" s="252" t="s">
        <v>890</v>
      </c>
      <c r="F56" s="265" t="s">
        <v>436</v>
      </c>
      <c r="G56" s="248" t="s">
        <v>455</v>
      </c>
      <c r="H56" s="248">
        <v>274</v>
      </c>
      <c r="I56" s="248">
        <v>100</v>
      </c>
      <c r="J56" s="248">
        <v>383070</v>
      </c>
      <c r="K56" s="267" t="s">
        <v>888</v>
      </c>
      <c r="L56" s="267" t="s">
        <v>888</v>
      </c>
      <c r="M56" s="267" t="s">
        <v>888</v>
      </c>
      <c r="N56" s="253" t="s">
        <v>888</v>
      </c>
      <c r="O56" s="253" t="s">
        <v>888</v>
      </c>
      <c r="P56" s="309"/>
    </row>
    <row r="57" spans="1:17" s="251" customFormat="1">
      <c r="A57" s="246" t="s">
        <v>735</v>
      </c>
      <c r="B57" s="247" t="s">
        <v>520</v>
      </c>
      <c r="C57" s="248" t="s">
        <v>816</v>
      </c>
      <c r="D57" s="372" t="s">
        <v>885</v>
      </c>
      <c r="E57" s="252" t="s">
        <v>522</v>
      </c>
      <c r="F57" s="265" t="s">
        <v>535</v>
      </c>
      <c r="G57" s="248" t="s">
        <v>490</v>
      </c>
      <c r="H57" s="248">
        <v>245</v>
      </c>
      <c r="I57" s="248">
        <v>78</v>
      </c>
      <c r="J57" s="248">
        <v>111022</v>
      </c>
      <c r="K57" s="267" t="s">
        <v>888</v>
      </c>
      <c r="L57" s="267" t="s">
        <v>888</v>
      </c>
      <c r="M57" s="267" t="s">
        <v>888</v>
      </c>
      <c r="N57" s="253" t="s">
        <v>888</v>
      </c>
      <c r="O57" s="253" t="s">
        <v>888</v>
      </c>
      <c r="P57" s="309"/>
    </row>
    <row r="58" spans="1:17" s="251" customFormat="1">
      <c r="A58" s="246" t="s">
        <v>735</v>
      </c>
      <c r="B58" s="247" t="s">
        <v>520</v>
      </c>
      <c r="C58" s="248" t="s">
        <v>816</v>
      </c>
      <c r="D58" s="372" t="s">
        <v>885</v>
      </c>
      <c r="E58" s="252" t="s">
        <v>526</v>
      </c>
      <c r="F58" s="265" t="s">
        <v>480</v>
      </c>
      <c r="G58" s="248" t="s">
        <v>1082</v>
      </c>
      <c r="H58" s="248">
        <v>237</v>
      </c>
      <c r="I58" s="248">
        <v>1379</v>
      </c>
      <c r="J58" s="248">
        <v>1456611</v>
      </c>
      <c r="K58" s="267" t="s">
        <v>888</v>
      </c>
      <c r="L58" s="267" t="s">
        <v>888</v>
      </c>
      <c r="M58" s="267" t="s">
        <v>888</v>
      </c>
      <c r="N58" s="253" t="s">
        <v>888</v>
      </c>
      <c r="O58" s="253" t="s">
        <v>888</v>
      </c>
      <c r="P58" s="309"/>
    </row>
    <row r="59" spans="1:17" s="251" customFormat="1">
      <c r="A59" s="246" t="s">
        <v>735</v>
      </c>
      <c r="B59" s="247" t="s">
        <v>520</v>
      </c>
      <c r="C59" s="248" t="s">
        <v>816</v>
      </c>
      <c r="D59" s="372" t="s">
        <v>885</v>
      </c>
      <c r="E59" s="252" t="s">
        <v>528</v>
      </c>
      <c r="F59" s="265" t="s">
        <v>436</v>
      </c>
      <c r="G59" s="248" t="s">
        <v>456</v>
      </c>
      <c r="H59" s="248">
        <v>197</v>
      </c>
      <c r="I59" s="248">
        <v>242</v>
      </c>
      <c r="J59" s="248">
        <v>734052</v>
      </c>
      <c r="K59" s="267" t="s">
        <v>888</v>
      </c>
      <c r="L59" s="267" t="s">
        <v>888</v>
      </c>
      <c r="M59" s="267" t="s">
        <v>888</v>
      </c>
      <c r="N59" s="253" t="s">
        <v>888</v>
      </c>
      <c r="O59" s="253" t="s">
        <v>888</v>
      </c>
      <c r="P59" s="309"/>
    </row>
    <row r="60" spans="1:17" s="251" customFormat="1">
      <c r="A60" s="246" t="s">
        <v>735</v>
      </c>
      <c r="B60" s="247" t="s">
        <v>520</v>
      </c>
      <c r="C60" s="248" t="s">
        <v>816</v>
      </c>
      <c r="D60" s="372" t="s">
        <v>885</v>
      </c>
      <c r="E60" s="252" t="s">
        <v>523</v>
      </c>
      <c r="F60" s="265" t="s">
        <v>436</v>
      </c>
      <c r="G60" s="248" t="s">
        <v>457</v>
      </c>
      <c r="H60" s="248">
        <v>149</v>
      </c>
      <c r="I60" s="248">
        <v>417</v>
      </c>
      <c r="J60" s="248">
        <v>1066025</v>
      </c>
      <c r="K60" s="267" t="s">
        <v>888</v>
      </c>
      <c r="L60" s="267" t="s">
        <v>888</v>
      </c>
      <c r="M60" s="267" t="s">
        <v>888</v>
      </c>
      <c r="N60" s="253" t="s">
        <v>888</v>
      </c>
      <c r="O60" s="253" t="s">
        <v>888</v>
      </c>
      <c r="P60" s="309"/>
    </row>
    <row r="61" spans="1:17" s="251" customFormat="1">
      <c r="A61" s="246" t="s">
        <v>735</v>
      </c>
      <c r="B61" s="247" t="s">
        <v>520</v>
      </c>
      <c r="C61" s="248" t="s">
        <v>816</v>
      </c>
      <c r="D61" s="372" t="s">
        <v>885</v>
      </c>
      <c r="E61" s="252" t="s">
        <v>920</v>
      </c>
      <c r="F61" s="265" t="s">
        <v>481</v>
      </c>
      <c r="G61" s="248" t="s">
        <v>491</v>
      </c>
      <c r="H61" s="248">
        <v>140</v>
      </c>
      <c r="I61" s="248">
        <v>20</v>
      </c>
      <c r="J61" s="248">
        <v>81113</v>
      </c>
      <c r="K61" s="267" t="s">
        <v>888</v>
      </c>
      <c r="L61" s="267" t="s">
        <v>888</v>
      </c>
      <c r="M61" s="267" t="s">
        <v>888</v>
      </c>
      <c r="N61" s="253" t="s">
        <v>888</v>
      </c>
      <c r="O61" s="253" t="s">
        <v>888</v>
      </c>
      <c r="P61" s="309"/>
    </row>
    <row r="62" spans="1:17" s="251" customFormat="1">
      <c r="A62" s="246" t="s">
        <v>735</v>
      </c>
      <c r="B62" s="247" t="s">
        <v>520</v>
      </c>
      <c r="C62" s="248" t="s">
        <v>816</v>
      </c>
      <c r="D62" s="372" t="s">
        <v>885</v>
      </c>
      <c r="E62" s="252" t="s">
        <v>889</v>
      </c>
      <c r="F62" s="265" t="s">
        <v>435</v>
      </c>
      <c r="G62" s="248" t="s">
        <v>1083</v>
      </c>
      <c r="H62" s="248">
        <v>126</v>
      </c>
      <c r="I62" s="248">
        <v>62</v>
      </c>
      <c r="J62" s="248">
        <v>129052</v>
      </c>
      <c r="K62" s="267" t="s">
        <v>888</v>
      </c>
      <c r="L62" s="267" t="s">
        <v>888</v>
      </c>
      <c r="M62" s="267" t="s">
        <v>888</v>
      </c>
      <c r="N62" s="253" t="s">
        <v>888</v>
      </c>
      <c r="O62" s="253" t="s">
        <v>888</v>
      </c>
      <c r="P62" s="309"/>
    </row>
    <row r="63" spans="1:17" s="251" customFormat="1">
      <c r="A63" s="246" t="s">
        <v>735</v>
      </c>
      <c r="B63" s="247" t="s">
        <v>520</v>
      </c>
      <c r="C63" s="248" t="s">
        <v>816</v>
      </c>
      <c r="D63" s="372" t="s">
        <v>885</v>
      </c>
      <c r="E63" s="252" t="s">
        <v>529</v>
      </c>
      <c r="F63" s="265" t="s">
        <v>436</v>
      </c>
      <c r="G63" s="248" t="s">
        <v>444</v>
      </c>
      <c r="H63" s="248">
        <v>125</v>
      </c>
      <c r="I63" s="248">
        <v>327</v>
      </c>
      <c r="J63" s="248">
        <v>935099</v>
      </c>
      <c r="K63" s="267" t="s">
        <v>888</v>
      </c>
      <c r="L63" s="267" t="s">
        <v>888</v>
      </c>
      <c r="M63" s="267" t="s">
        <v>888</v>
      </c>
      <c r="N63" s="253" t="s">
        <v>888</v>
      </c>
      <c r="O63" s="253" t="s">
        <v>888</v>
      </c>
      <c r="P63" s="309"/>
    </row>
    <row r="64" spans="1:17" s="251" customFormat="1">
      <c r="A64" s="246" t="s">
        <v>735</v>
      </c>
      <c r="B64" s="247" t="s">
        <v>520</v>
      </c>
      <c r="C64" s="248" t="s">
        <v>816</v>
      </c>
      <c r="D64" s="372" t="s">
        <v>885</v>
      </c>
      <c r="E64" s="252" t="s">
        <v>522</v>
      </c>
      <c r="F64" s="265" t="s">
        <v>535</v>
      </c>
      <c r="G64" s="248" t="s">
        <v>492</v>
      </c>
      <c r="H64" s="248">
        <v>91</v>
      </c>
      <c r="I64" s="248">
        <v>33</v>
      </c>
      <c r="J64" s="248">
        <v>98105</v>
      </c>
      <c r="K64" s="267" t="s">
        <v>888</v>
      </c>
      <c r="L64" s="267" t="s">
        <v>888</v>
      </c>
      <c r="M64" s="267" t="s">
        <v>888</v>
      </c>
      <c r="N64" s="253" t="s">
        <v>888</v>
      </c>
      <c r="O64" s="253" t="s">
        <v>888</v>
      </c>
      <c r="P64" s="309"/>
    </row>
    <row r="65" spans="1:16" s="251" customFormat="1">
      <c r="A65" s="246" t="s">
        <v>735</v>
      </c>
      <c r="B65" s="247" t="s">
        <v>520</v>
      </c>
      <c r="C65" s="248" t="s">
        <v>816</v>
      </c>
      <c r="D65" s="372" t="s">
        <v>885</v>
      </c>
      <c r="E65" s="252" t="s">
        <v>524</v>
      </c>
      <c r="F65" s="265" t="s">
        <v>436</v>
      </c>
      <c r="G65" s="248" t="s">
        <v>458</v>
      </c>
      <c r="H65" s="248">
        <v>76</v>
      </c>
      <c r="I65" s="248">
        <v>169</v>
      </c>
      <c r="J65" s="248">
        <v>431351</v>
      </c>
      <c r="K65" s="267" t="s">
        <v>888</v>
      </c>
      <c r="L65" s="267" t="s">
        <v>888</v>
      </c>
      <c r="M65" s="267" t="s">
        <v>888</v>
      </c>
      <c r="N65" s="253" t="s">
        <v>888</v>
      </c>
      <c r="O65" s="253" t="s">
        <v>888</v>
      </c>
      <c r="P65" s="309"/>
    </row>
    <row r="66" spans="1:16" s="251" customFormat="1">
      <c r="A66" s="246" t="s">
        <v>735</v>
      </c>
      <c r="B66" s="247" t="s">
        <v>520</v>
      </c>
      <c r="C66" s="248" t="s">
        <v>816</v>
      </c>
      <c r="D66" s="372" t="s">
        <v>885</v>
      </c>
      <c r="E66" s="252" t="s">
        <v>890</v>
      </c>
      <c r="F66" s="265" t="s">
        <v>436</v>
      </c>
      <c r="G66" s="248" t="s">
        <v>459</v>
      </c>
      <c r="H66" s="248">
        <v>64</v>
      </c>
      <c r="I66" s="248">
        <v>10</v>
      </c>
      <c r="J66" s="248">
        <v>34242</v>
      </c>
      <c r="K66" s="267" t="s">
        <v>888</v>
      </c>
      <c r="L66" s="267" t="s">
        <v>888</v>
      </c>
      <c r="M66" s="267" t="s">
        <v>888</v>
      </c>
      <c r="N66" s="253" t="s">
        <v>888</v>
      </c>
      <c r="O66" s="253" t="s">
        <v>888</v>
      </c>
      <c r="P66" s="309"/>
    </row>
    <row r="67" spans="1:16" s="251" customFormat="1">
      <c r="A67" s="246" t="s">
        <v>735</v>
      </c>
      <c r="B67" s="247" t="s">
        <v>520</v>
      </c>
      <c r="C67" s="248" t="s">
        <v>816</v>
      </c>
      <c r="D67" s="372" t="s">
        <v>885</v>
      </c>
      <c r="E67" s="252" t="s">
        <v>920</v>
      </c>
      <c r="F67" s="265" t="s">
        <v>481</v>
      </c>
      <c r="G67" s="248" t="s">
        <v>493</v>
      </c>
      <c r="H67" s="248">
        <v>57</v>
      </c>
      <c r="I67" s="248">
        <v>3</v>
      </c>
      <c r="J67" s="248">
        <v>12588</v>
      </c>
      <c r="K67" s="267" t="s">
        <v>888</v>
      </c>
      <c r="L67" s="267" t="s">
        <v>888</v>
      </c>
      <c r="M67" s="267" t="s">
        <v>888</v>
      </c>
      <c r="N67" s="253" t="s">
        <v>888</v>
      </c>
      <c r="O67" s="253" t="s">
        <v>888</v>
      </c>
      <c r="P67" s="309"/>
    </row>
    <row r="68" spans="1:16" s="251" customFormat="1">
      <c r="A68" s="246" t="s">
        <v>735</v>
      </c>
      <c r="B68" s="247" t="s">
        <v>520</v>
      </c>
      <c r="C68" s="248" t="s">
        <v>816</v>
      </c>
      <c r="D68" s="372" t="s">
        <v>885</v>
      </c>
      <c r="E68" s="252" t="s">
        <v>920</v>
      </c>
      <c r="F68" s="265" t="s">
        <v>481</v>
      </c>
      <c r="G68" s="248" t="s">
        <v>494</v>
      </c>
      <c r="H68" s="248">
        <v>52</v>
      </c>
      <c r="I68" s="248">
        <v>21</v>
      </c>
      <c r="J68" s="248">
        <v>75812</v>
      </c>
      <c r="K68" s="267" t="s">
        <v>888</v>
      </c>
      <c r="L68" s="267" t="s">
        <v>888</v>
      </c>
      <c r="M68" s="267" t="s">
        <v>888</v>
      </c>
      <c r="N68" s="253" t="s">
        <v>888</v>
      </c>
      <c r="O68" s="253" t="s">
        <v>888</v>
      </c>
      <c r="P68" s="309"/>
    </row>
    <row r="69" spans="1:16" s="251" customFormat="1">
      <c r="A69" s="246" t="s">
        <v>735</v>
      </c>
      <c r="B69" s="247" t="s">
        <v>520</v>
      </c>
      <c r="C69" s="248" t="s">
        <v>816</v>
      </c>
      <c r="D69" s="372" t="s">
        <v>885</v>
      </c>
      <c r="E69" s="252" t="s">
        <v>522</v>
      </c>
      <c r="F69" s="265" t="s">
        <v>535</v>
      </c>
      <c r="G69" s="248" t="s">
        <v>495</v>
      </c>
      <c r="H69" s="248">
        <v>48</v>
      </c>
      <c r="I69" s="248">
        <v>12</v>
      </c>
      <c r="J69" s="248">
        <v>41626</v>
      </c>
      <c r="K69" s="267" t="s">
        <v>888</v>
      </c>
      <c r="L69" s="267" t="s">
        <v>888</v>
      </c>
      <c r="M69" s="267" t="s">
        <v>888</v>
      </c>
      <c r="N69" s="253" t="s">
        <v>888</v>
      </c>
      <c r="O69" s="253" t="s">
        <v>888</v>
      </c>
      <c r="P69" s="309"/>
    </row>
    <row r="70" spans="1:16" s="251" customFormat="1">
      <c r="A70" s="246" t="s">
        <v>735</v>
      </c>
      <c r="B70" s="247" t="s">
        <v>520</v>
      </c>
      <c r="C70" s="248" t="s">
        <v>816</v>
      </c>
      <c r="D70" s="372" t="s">
        <v>885</v>
      </c>
      <c r="E70" s="252" t="s">
        <v>886</v>
      </c>
      <c r="F70" s="265" t="s">
        <v>436</v>
      </c>
      <c r="G70" s="248" t="s">
        <v>460</v>
      </c>
      <c r="H70" s="248">
        <v>38</v>
      </c>
      <c r="I70" s="248">
        <v>2</v>
      </c>
      <c r="J70" s="248">
        <v>4719</v>
      </c>
      <c r="K70" s="267" t="s">
        <v>888</v>
      </c>
      <c r="L70" s="267" t="s">
        <v>888</v>
      </c>
      <c r="M70" s="267" t="s">
        <v>888</v>
      </c>
      <c r="N70" s="253" t="s">
        <v>888</v>
      </c>
      <c r="O70" s="253" t="s">
        <v>888</v>
      </c>
      <c r="P70" s="309"/>
    </row>
    <row r="71" spans="1:16" s="251" customFormat="1">
      <c r="A71" s="246" t="s">
        <v>735</v>
      </c>
      <c r="B71" s="247" t="s">
        <v>520</v>
      </c>
      <c r="C71" s="248" t="s">
        <v>816</v>
      </c>
      <c r="D71" s="372" t="s">
        <v>885</v>
      </c>
      <c r="E71" s="252" t="s">
        <v>521</v>
      </c>
      <c r="F71" s="265" t="s">
        <v>481</v>
      </c>
      <c r="G71" s="248" t="s">
        <v>496</v>
      </c>
      <c r="H71" s="248">
        <v>36</v>
      </c>
      <c r="I71" s="248">
        <v>61</v>
      </c>
      <c r="J71" s="248">
        <v>63752</v>
      </c>
      <c r="K71" s="267" t="s">
        <v>888</v>
      </c>
      <c r="L71" s="267" t="s">
        <v>888</v>
      </c>
      <c r="M71" s="267" t="s">
        <v>888</v>
      </c>
      <c r="N71" s="253" t="s">
        <v>888</v>
      </c>
      <c r="O71" s="253" t="s">
        <v>888</v>
      </c>
      <c r="P71" s="309"/>
    </row>
    <row r="72" spans="1:16" s="251" customFormat="1">
      <c r="A72" s="246" t="s">
        <v>735</v>
      </c>
      <c r="B72" s="247" t="s">
        <v>520</v>
      </c>
      <c r="C72" s="248" t="s">
        <v>816</v>
      </c>
      <c r="D72" s="372" t="s">
        <v>885</v>
      </c>
      <c r="E72" s="252" t="s">
        <v>521</v>
      </c>
      <c r="F72" s="265" t="s">
        <v>481</v>
      </c>
      <c r="G72" s="248" t="s">
        <v>497</v>
      </c>
      <c r="H72" s="248">
        <v>28</v>
      </c>
      <c r="I72" s="248">
        <v>39</v>
      </c>
      <c r="J72" s="248">
        <v>108036</v>
      </c>
      <c r="K72" s="267" t="s">
        <v>888</v>
      </c>
      <c r="L72" s="267" t="s">
        <v>888</v>
      </c>
      <c r="M72" s="267" t="s">
        <v>888</v>
      </c>
      <c r="N72" s="253" t="s">
        <v>888</v>
      </c>
      <c r="O72" s="253" t="s">
        <v>888</v>
      </c>
      <c r="P72" s="309"/>
    </row>
    <row r="73" spans="1:16" s="251" customFormat="1">
      <c r="A73" s="246" t="s">
        <v>735</v>
      </c>
      <c r="B73" s="247" t="s">
        <v>520</v>
      </c>
      <c r="C73" s="248" t="s">
        <v>816</v>
      </c>
      <c r="D73" s="372" t="s">
        <v>885</v>
      </c>
      <c r="E73" s="252" t="s">
        <v>523</v>
      </c>
      <c r="F73" s="265" t="s">
        <v>436</v>
      </c>
      <c r="G73" s="248" t="s">
        <v>450</v>
      </c>
      <c r="H73" s="248">
        <v>25</v>
      </c>
      <c r="I73" s="248">
        <v>46</v>
      </c>
      <c r="J73" s="248">
        <v>192116</v>
      </c>
      <c r="K73" s="267" t="s">
        <v>888</v>
      </c>
      <c r="L73" s="267" t="s">
        <v>888</v>
      </c>
      <c r="M73" s="267" t="s">
        <v>888</v>
      </c>
      <c r="N73" s="253" t="s">
        <v>888</v>
      </c>
      <c r="O73" s="253" t="s">
        <v>888</v>
      </c>
      <c r="P73" s="309"/>
    </row>
    <row r="74" spans="1:16" s="251" customFormat="1">
      <c r="A74" s="246" t="s">
        <v>735</v>
      </c>
      <c r="B74" s="247" t="s">
        <v>520</v>
      </c>
      <c r="C74" s="248" t="s">
        <v>816</v>
      </c>
      <c r="D74" s="372" t="s">
        <v>885</v>
      </c>
      <c r="E74" s="252" t="s">
        <v>523</v>
      </c>
      <c r="F74" s="265" t="s">
        <v>479</v>
      </c>
      <c r="G74" s="248" t="s">
        <v>498</v>
      </c>
      <c r="H74" s="248">
        <v>24</v>
      </c>
      <c r="I74" s="248">
        <v>28</v>
      </c>
      <c r="J74" s="248">
        <v>143799</v>
      </c>
      <c r="K74" s="267" t="s">
        <v>888</v>
      </c>
      <c r="L74" s="267" t="s">
        <v>888</v>
      </c>
      <c r="M74" s="267" t="s">
        <v>888</v>
      </c>
      <c r="N74" s="253" t="s">
        <v>888</v>
      </c>
      <c r="O74" s="253" t="s">
        <v>888</v>
      </c>
      <c r="P74" s="309"/>
    </row>
    <row r="75" spans="1:16" s="251" customFormat="1">
      <c r="A75" s="246" t="s">
        <v>735</v>
      </c>
      <c r="B75" s="247" t="s">
        <v>520</v>
      </c>
      <c r="C75" s="248" t="s">
        <v>816</v>
      </c>
      <c r="D75" s="372" t="s">
        <v>885</v>
      </c>
      <c r="E75" s="252" t="s">
        <v>890</v>
      </c>
      <c r="F75" s="265" t="s">
        <v>436</v>
      </c>
      <c r="G75" s="248" t="s">
        <v>438</v>
      </c>
      <c r="H75" s="248">
        <v>22</v>
      </c>
      <c r="I75" s="248">
        <v>3</v>
      </c>
      <c r="J75" s="248">
        <v>21169</v>
      </c>
      <c r="K75" s="267" t="s">
        <v>888</v>
      </c>
      <c r="L75" s="267" t="s">
        <v>888</v>
      </c>
      <c r="M75" s="267" t="s">
        <v>888</v>
      </c>
      <c r="N75" s="253" t="s">
        <v>888</v>
      </c>
      <c r="O75" s="253" t="s">
        <v>888</v>
      </c>
      <c r="P75" s="309"/>
    </row>
    <row r="76" spans="1:16" s="251" customFormat="1">
      <c r="A76" s="246" t="s">
        <v>735</v>
      </c>
      <c r="B76" s="247" t="s">
        <v>520</v>
      </c>
      <c r="C76" s="248" t="s">
        <v>816</v>
      </c>
      <c r="D76" s="372" t="s">
        <v>885</v>
      </c>
      <c r="E76" s="252" t="s">
        <v>528</v>
      </c>
      <c r="F76" s="265" t="s">
        <v>436</v>
      </c>
      <c r="G76" s="248" t="s">
        <v>461</v>
      </c>
      <c r="H76" s="248">
        <v>21</v>
      </c>
      <c r="I76" s="248">
        <v>43</v>
      </c>
      <c r="J76" s="248">
        <v>99188</v>
      </c>
      <c r="K76" s="267" t="s">
        <v>888</v>
      </c>
      <c r="L76" s="267" t="s">
        <v>888</v>
      </c>
      <c r="M76" s="267" t="s">
        <v>888</v>
      </c>
      <c r="N76" s="253" t="s">
        <v>888</v>
      </c>
      <c r="O76" s="253" t="s">
        <v>888</v>
      </c>
      <c r="P76" s="309"/>
    </row>
    <row r="77" spans="1:16" s="251" customFormat="1">
      <c r="A77" s="246" t="s">
        <v>735</v>
      </c>
      <c r="B77" s="247" t="s">
        <v>520</v>
      </c>
      <c r="C77" s="248" t="s">
        <v>816</v>
      </c>
      <c r="D77" s="372" t="s">
        <v>885</v>
      </c>
      <c r="E77" s="252" t="s">
        <v>890</v>
      </c>
      <c r="F77" s="265" t="s">
        <v>436</v>
      </c>
      <c r="G77" s="248" t="s">
        <v>462</v>
      </c>
      <c r="H77" s="248">
        <v>17</v>
      </c>
      <c r="I77" s="248">
        <v>3</v>
      </c>
      <c r="J77" s="248">
        <v>23697</v>
      </c>
      <c r="K77" s="267" t="s">
        <v>888</v>
      </c>
      <c r="L77" s="267" t="s">
        <v>888</v>
      </c>
      <c r="M77" s="267" t="s">
        <v>888</v>
      </c>
      <c r="N77" s="253" t="s">
        <v>888</v>
      </c>
      <c r="O77" s="253" t="s">
        <v>888</v>
      </c>
      <c r="P77" s="309"/>
    </row>
    <row r="78" spans="1:16" s="251" customFormat="1">
      <c r="A78" s="246" t="s">
        <v>735</v>
      </c>
      <c r="B78" s="247" t="s">
        <v>520</v>
      </c>
      <c r="C78" s="248" t="s">
        <v>816</v>
      </c>
      <c r="D78" s="372" t="s">
        <v>885</v>
      </c>
      <c r="E78" s="252" t="s">
        <v>522</v>
      </c>
      <c r="F78" s="265" t="s">
        <v>535</v>
      </c>
      <c r="G78" s="248" t="s">
        <v>499</v>
      </c>
      <c r="H78" s="248">
        <v>17</v>
      </c>
      <c r="I78" s="248">
        <v>5</v>
      </c>
      <c r="J78" s="248">
        <v>24520</v>
      </c>
      <c r="K78" s="267" t="s">
        <v>888</v>
      </c>
      <c r="L78" s="267" t="s">
        <v>888</v>
      </c>
      <c r="M78" s="267" t="s">
        <v>888</v>
      </c>
      <c r="N78" s="253" t="s">
        <v>888</v>
      </c>
      <c r="O78" s="253" t="s">
        <v>888</v>
      </c>
      <c r="P78" s="309"/>
    </row>
    <row r="79" spans="1:16" s="251" customFormat="1">
      <c r="A79" s="246" t="s">
        <v>735</v>
      </c>
      <c r="B79" s="247" t="s">
        <v>520</v>
      </c>
      <c r="C79" s="248" t="s">
        <v>816</v>
      </c>
      <c r="D79" s="372" t="s">
        <v>885</v>
      </c>
      <c r="E79" s="252" t="s">
        <v>890</v>
      </c>
      <c r="F79" s="265" t="s">
        <v>436</v>
      </c>
      <c r="G79" s="248" t="s">
        <v>463</v>
      </c>
      <c r="H79" s="248">
        <v>13</v>
      </c>
      <c r="I79" s="248">
        <v>2</v>
      </c>
      <c r="J79" s="248">
        <v>10133</v>
      </c>
      <c r="K79" s="267" t="s">
        <v>888</v>
      </c>
      <c r="L79" s="267" t="s">
        <v>888</v>
      </c>
      <c r="M79" s="267" t="s">
        <v>888</v>
      </c>
      <c r="N79" s="253" t="s">
        <v>888</v>
      </c>
      <c r="O79" s="253" t="s">
        <v>888</v>
      </c>
      <c r="P79" s="309"/>
    </row>
    <row r="80" spans="1:16" s="251" customFormat="1">
      <c r="A80" s="246" t="s">
        <v>735</v>
      </c>
      <c r="B80" s="247" t="s">
        <v>520</v>
      </c>
      <c r="C80" s="248" t="s">
        <v>816</v>
      </c>
      <c r="D80" s="372" t="s">
        <v>885</v>
      </c>
      <c r="E80" s="252" t="s">
        <v>523</v>
      </c>
      <c r="F80" s="265" t="s">
        <v>436</v>
      </c>
      <c r="G80" s="248" t="s">
        <v>449</v>
      </c>
      <c r="H80" s="248">
        <v>13</v>
      </c>
      <c r="I80" s="248">
        <v>37</v>
      </c>
      <c r="J80" s="248">
        <v>118985</v>
      </c>
      <c r="K80" s="267" t="s">
        <v>888</v>
      </c>
      <c r="L80" s="267" t="s">
        <v>888</v>
      </c>
      <c r="M80" s="267" t="s">
        <v>888</v>
      </c>
      <c r="N80" s="253" t="s">
        <v>888</v>
      </c>
      <c r="O80" s="253" t="s">
        <v>888</v>
      </c>
      <c r="P80" s="309"/>
    </row>
    <row r="81" spans="1:16" s="251" customFormat="1">
      <c r="A81" s="246" t="s">
        <v>735</v>
      </c>
      <c r="B81" s="247" t="s">
        <v>520</v>
      </c>
      <c r="C81" s="248" t="s">
        <v>816</v>
      </c>
      <c r="D81" s="372" t="s">
        <v>885</v>
      </c>
      <c r="E81" s="252" t="s">
        <v>886</v>
      </c>
      <c r="F81" s="265" t="s">
        <v>479</v>
      </c>
      <c r="G81" s="248" t="s">
        <v>500</v>
      </c>
      <c r="H81" s="248">
        <v>10</v>
      </c>
      <c r="I81" s="248">
        <v>6</v>
      </c>
      <c r="J81" s="248">
        <v>31151</v>
      </c>
      <c r="K81" s="267" t="s">
        <v>888</v>
      </c>
      <c r="L81" s="267" t="s">
        <v>888</v>
      </c>
      <c r="M81" s="267" t="s">
        <v>888</v>
      </c>
      <c r="N81" s="253" t="s">
        <v>888</v>
      </c>
      <c r="O81" s="253" t="s">
        <v>888</v>
      </c>
      <c r="P81" s="309"/>
    </row>
    <row r="82" spans="1:16" s="251" customFormat="1">
      <c r="A82" s="246" t="s">
        <v>735</v>
      </c>
      <c r="B82" s="247" t="s">
        <v>520</v>
      </c>
      <c r="C82" s="248" t="s">
        <v>816</v>
      </c>
      <c r="D82" s="372" t="s">
        <v>885</v>
      </c>
      <c r="E82" s="252" t="s">
        <v>521</v>
      </c>
      <c r="F82" s="265" t="s">
        <v>481</v>
      </c>
      <c r="G82" s="248" t="s">
        <v>501</v>
      </c>
      <c r="H82" s="248">
        <v>10</v>
      </c>
      <c r="I82" s="248">
        <v>19</v>
      </c>
      <c r="J82" s="248">
        <v>41514</v>
      </c>
      <c r="K82" s="267" t="s">
        <v>888</v>
      </c>
      <c r="L82" s="267" t="s">
        <v>888</v>
      </c>
      <c r="M82" s="267" t="s">
        <v>888</v>
      </c>
      <c r="N82" s="253" t="s">
        <v>888</v>
      </c>
      <c r="O82" s="253" t="s">
        <v>888</v>
      </c>
      <c r="P82" s="309"/>
    </row>
    <row r="83" spans="1:16" s="251" customFormat="1">
      <c r="A83" s="246" t="s">
        <v>735</v>
      </c>
      <c r="B83" s="247" t="s">
        <v>520</v>
      </c>
      <c r="C83" s="248" t="s">
        <v>816</v>
      </c>
      <c r="D83" s="372" t="s">
        <v>885</v>
      </c>
      <c r="E83" s="252" t="s">
        <v>886</v>
      </c>
      <c r="F83" s="265" t="s">
        <v>479</v>
      </c>
      <c r="G83" s="248" t="s">
        <v>502</v>
      </c>
      <c r="H83" s="248">
        <v>7</v>
      </c>
      <c r="I83" s="248">
        <v>7</v>
      </c>
      <c r="J83" s="248">
        <v>31066</v>
      </c>
      <c r="K83" s="267" t="s">
        <v>888</v>
      </c>
      <c r="L83" s="267" t="s">
        <v>888</v>
      </c>
      <c r="M83" s="267" t="s">
        <v>888</v>
      </c>
      <c r="N83" s="253" t="s">
        <v>888</v>
      </c>
      <c r="O83" s="253" t="s">
        <v>888</v>
      </c>
      <c r="P83" s="309"/>
    </row>
    <row r="84" spans="1:16" s="251" customFormat="1">
      <c r="A84" s="246" t="s">
        <v>735</v>
      </c>
      <c r="B84" s="247" t="s">
        <v>520</v>
      </c>
      <c r="C84" s="248" t="s">
        <v>816</v>
      </c>
      <c r="D84" s="372" t="s">
        <v>885</v>
      </c>
      <c r="E84" s="252" t="s">
        <v>528</v>
      </c>
      <c r="F84" s="265" t="s">
        <v>436</v>
      </c>
      <c r="G84" s="248" t="s">
        <v>464</v>
      </c>
      <c r="H84" s="248">
        <v>7</v>
      </c>
      <c r="I84" s="248">
        <v>2</v>
      </c>
      <c r="J84" s="248">
        <v>5672</v>
      </c>
      <c r="K84" s="267" t="s">
        <v>888</v>
      </c>
      <c r="L84" s="267" t="s">
        <v>888</v>
      </c>
      <c r="M84" s="267" t="s">
        <v>888</v>
      </c>
      <c r="N84" s="253" t="s">
        <v>888</v>
      </c>
      <c r="O84" s="253" t="s">
        <v>888</v>
      </c>
      <c r="P84" s="309"/>
    </row>
    <row r="85" spans="1:16" s="251" customFormat="1">
      <c r="A85" s="246" t="s">
        <v>735</v>
      </c>
      <c r="B85" s="247" t="s">
        <v>520</v>
      </c>
      <c r="C85" s="248" t="s">
        <v>816</v>
      </c>
      <c r="D85" s="372" t="s">
        <v>885</v>
      </c>
      <c r="E85" s="252" t="s">
        <v>886</v>
      </c>
      <c r="F85" s="265" t="s">
        <v>435</v>
      </c>
      <c r="G85" s="248" t="s">
        <v>503</v>
      </c>
      <c r="H85" s="248">
        <v>6</v>
      </c>
      <c r="I85" s="248">
        <v>4</v>
      </c>
      <c r="J85" s="248">
        <v>7057</v>
      </c>
      <c r="K85" s="267" t="s">
        <v>888</v>
      </c>
      <c r="L85" s="267" t="s">
        <v>888</v>
      </c>
      <c r="M85" s="267" t="s">
        <v>888</v>
      </c>
      <c r="N85" s="253" t="s">
        <v>888</v>
      </c>
      <c r="O85" s="253" t="s">
        <v>888</v>
      </c>
      <c r="P85" s="309"/>
    </row>
    <row r="86" spans="1:16" s="251" customFormat="1">
      <c r="A86" s="246" t="s">
        <v>735</v>
      </c>
      <c r="B86" s="247" t="s">
        <v>520</v>
      </c>
      <c r="C86" s="248" t="s">
        <v>816</v>
      </c>
      <c r="D86" s="372" t="s">
        <v>885</v>
      </c>
      <c r="E86" s="252" t="s">
        <v>886</v>
      </c>
      <c r="F86" s="265" t="s">
        <v>436</v>
      </c>
      <c r="G86" s="248" t="s">
        <v>465</v>
      </c>
      <c r="H86" s="248">
        <v>5</v>
      </c>
      <c r="I86" s="248">
        <v>4</v>
      </c>
      <c r="J86" s="248">
        <v>12127</v>
      </c>
      <c r="K86" s="267" t="s">
        <v>888</v>
      </c>
      <c r="L86" s="267" t="s">
        <v>888</v>
      </c>
      <c r="M86" s="267" t="s">
        <v>888</v>
      </c>
      <c r="N86" s="253" t="s">
        <v>888</v>
      </c>
      <c r="O86" s="253" t="s">
        <v>888</v>
      </c>
      <c r="P86" s="309"/>
    </row>
    <row r="87" spans="1:16" s="251" customFormat="1">
      <c r="A87" s="246" t="s">
        <v>735</v>
      </c>
      <c r="B87" s="247" t="s">
        <v>520</v>
      </c>
      <c r="C87" s="248" t="s">
        <v>816</v>
      </c>
      <c r="D87" s="372" t="s">
        <v>885</v>
      </c>
      <c r="E87" s="252" t="s">
        <v>890</v>
      </c>
      <c r="F87" s="265" t="s">
        <v>436</v>
      </c>
      <c r="G87" s="248" t="s">
        <v>466</v>
      </c>
      <c r="H87" s="248">
        <v>4</v>
      </c>
      <c r="I87" s="248">
        <v>1</v>
      </c>
      <c r="J87" s="248">
        <v>6282</v>
      </c>
      <c r="K87" s="267" t="s">
        <v>888</v>
      </c>
      <c r="L87" s="267" t="s">
        <v>888</v>
      </c>
      <c r="M87" s="267" t="s">
        <v>888</v>
      </c>
      <c r="N87" s="253" t="s">
        <v>888</v>
      </c>
      <c r="O87" s="253" t="s">
        <v>888</v>
      </c>
      <c r="P87" s="309"/>
    </row>
    <row r="88" spans="1:16" s="251" customFormat="1">
      <c r="A88" s="246" t="s">
        <v>735</v>
      </c>
      <c r="B88" s="247" t="s">
        <v>520</v>
      </c>
      <c r="C88" s="248" t="s">
        <v>816</v>
      </c>
      <c r="D88" s="372" t="s">
        <v>885</v>
      </c>
      <c r="E88" s="252" t="s">
        <v>530</v>
      </c>
      <c r="F88" s="265" t="s">
        <v>479</v>
      </c>
      <c r="G88" s="248" t="s">
        <v>504</v>
      </c>
      <c r="H88" s="248">
        <v>4</v>
      </c>
      <c r="I88" s="248">
        <v>3</v>
      </c>
      <c r="J88" s="248">
        <v>14954</v>
      </c>
      <c r="K88" s="267" t="s">
        <v>888</v>
      </c>
      <c r="L88" s="267" t="s">
        <v>888</v>
      </c>
      <c r="M88" s="267" t="s">
        <v>888</v>
      </c>
      <c r="N88" s="253" t="s">
        <v>888</v>
      </c>
      <c r="O88" s="253" t="s">
        <v>888</v>
      </c>
      <c r="P88" s="309"/>
    </row>
    <row r="89" spans="1:16" s="251" customFormat="1">
      <c r="A89" s="246" t="s">
        <v>735</v>
      </c>
      <c r="B89" s="247" t="s">
        <v>520</v>
      </c>
      <c r="C89" s="248" t="s">
        <v>816</v>
      </c>
      <c r="D89" s="372" t="s">
        <v>885</v>
      </c>
      <c r="E89" s="252" t="s">
        <v>531</v>
      </c>
      <c r="F89" s="265" t="s">
        <v>535</v>
      </c>
      <c r="G89" s="248" t="s">
        <v>505</v>
      </c>
      <c r="H89" s="248">
        <v>4</v>
      </c>
      <c r="I89" s="248">
        <v>6</v>
      </c>
      <c r="J89" s="248">
        <v>28626</v>
      </c>
      <c r="K89" s="267" t="s">
        <v>888</v>
      </c>
      <c r="L89" s="267" t="s">
        <v>888</v>
      </c>
      <c r="M89" s="267" t="s">
        <v>888</v>
      </c>
      <c r="N89" s="253" t="s">
        <v>888</v>
      </c>
      <c r="O89" s="253" t="s">
        <v>888</v>
      </c>
      <c r="P89" s="309"/>
    </row>
    <row r="90" spans="1:16" s="251" customFormat="1">
      <c r="A90" s="246" t="s">
        <v>735</v>
      </c>
      <c r="B90" s="247" t="s">
        <v>520</v>
      </c>
      <c r="C90" s="248" t="s">
        <v>816</v>
      </c>
      <c r="D90" s="372" t="s">
        <v>885</v>
      </c>
      <c r="E90" s="252" t="s">
        <v>522</v>
      </c>
      <c r="F90" s="265" t="s">
        <v>535</v>
      </c>
      <c r="G90" s="248" t="s">
        <v>506</v>
      </c>
      <c r="H90" s="248">
        <v>3</v>
      </c>
      <c r="I90" s="248">
        <v>45</v>
      </c>
      <c r="J90" s="248">
        <v>12555</v>
      </c>
      <c r="K90" s="267" t="s">
        <v>888</v>
      </c>
      <c r="L90" s="267" t="s">
        <v>888</v>
      </c>
      <c r="M90" s="267" t="s">
        <v>888</v>
      </c>
      <c r="N90" s="253" t="s">
        <v>888</v>
      </c>
      <c r="O90" s="253" t="s">
        <v>888</v>
      </c>
      <c r="P90" s="309"/>
    </row>
    <row r="91" spans="1:16" s="251" customFormat="1">
      <c r="A91" s="246" t="s">
        <v>735</v>
      </c>
      <c r="B91" s="247" t="s">
        <v>520</v>
      </c>
      <c r="C91" s="248" t="s">
        <v>816</v>
      </c>
      <c r="D91" s="372" t="s">
        <v>885</v>
      </c>
      <c r="E91" s="252" t="s">
        <v>886</v>
      </c>
      <c r="F91" s="265" t="s">
        <v>479</v>
      </c>
      <c r="G91" s="248" t="s">
        <v>507</v>
      </c>
      <c r="H91" s="248">
        <v>3</v>
      </c>
      <c r="I91" s="248">
        <v>2</v>
      </c>
      <c r="J91" s="248">
        <v>9666</v>
      </c>
      <c r="K91" s="267" t="s">
        <v>888</v>
      </c>
      <c r="L91" s="267" t="s">
        <v>888</v>
      </c>
      <c r="M91" s="267" t="s">
        <v>888</v>
      </c>
      <c r="N91" s="253" t="s">
        <v>888</v>
      </c>
      <c r="O91" s="253" t="s">
        <v>888</v>
      </c>
      <c r="P91" s="309"/>
    </row>
    <row r="92" spans="1:16" s="251" customFormat="1">
      <c r="A92" s="246" t="s">
        <v>735</v>
      </c>
      <c r="B92" s="247" t="s">
        <v>520</v>
      </c>
      <c r="C92" s="248" t="s">
        <v>816</v>
      </c>
      <c r="D92" s="372" t="s">
        <v>885</v>
      </c>
      <c r="E92" s="252" t="s">
        <v>886</v>
      </c>
      <c r="F92" s="265" t="s">
        <v>479</v>
      </c>
      <c r="G92" s="248" t="s">
        <v>508</v>
      </c>
      <c r="H92" s="248">
        <v>3</v>
      </c>
      <c r="I92" s="248">
        <v>2</v>
      </c>
      <c r="J92" s="248">
        <v>8946</v>
      </c>
      <c r="K92" s="267" t="s">
        <v>888</v>
      </c>
      <c r="L92" s="267" t="s">
        <v>888</v>
      </c>
      <c r="M92" s="267" t="s">
        <v>888</v>
      </c>
      <c r="N92" s="253" t="s">
        <v>888</v>
      </c>
      <c r="O92" s="253" t="s">
        <v>888</v>
      </c>
      <c r="P92" s="309"/>
    </row>
    <row r="93" spans="1:16" s="251" customFormat="1">
      <c r="A93" s="246" t="s">
        <v>735</v>
      </c>
      <c r="B93" s="247" t="s">
        <v>520</v>
      </c>
      <c r="C93" s="248" t="s">
        <v>816</v>
      </c>
      <c r="D93" s="372" t="s">
        <v>885</v>
      </c>
      <c r="E93" s="252" t="s">
        <v>532</v>
      </c>
      <c r="F93" s="265" t="s">
        <v>436</v>
      </c>
      <c r="G93" s="248" t="s">
        <v>467</v>
      </c>
      <c r="H93" s="248">
        <v>2</v>
      </c>
      <c r="I93" s="248">
        <v>2</v>
      </c>
      <c r="J93" s="248">
        <v>5072</v>
      </c>
      <c r="K93" s="267" t="s">
        <v>888</v>
      </c>
      <c r="L93" s="267" t="s">
        <v>888</v>
      </c>
      <c r="M93" s="267" t="s">
        <v>888</v>
      </c>
      <c r="N93" s="253" t="s">
        <v>888</v>
      </c>
      <c r="O93" s="253" t="s">
        <v>888</v>
      </c>
      <c r="P93" s="309"/>
    </row>
    <row r="94" spans="1:16" s="251" customFormat="1">
      <c r="A94" s="246" t="s">
        <v>735</v>
      </c>
      <c r="B94" s="247" t="s">
        <v>520</v>
      </c>
      <c r="C94" s="248" t="s">
        <v>816</v>
      </c>
      <c r="D94" s="372" t="s">
        <v>885</v>
      </c>
      <c r="E94" s="252" t="s">
        <v>482</v>
      </c>
      <c r="F94" s="265" t="s">
        <v>478</v>
      </c>
      <c r="G94" s="248" t="s">
        <v>483</v>
      </c>
      <c r="H94" s="248">
        <v>2</v>
      </c>
      <c r="I94" s="248">
        <v>0</v>
      </c>
      <c r="J94" s="248">
        <v>1033</v>
      </c>
      <c r="K94" s="267" t="s">
        <v>888</v>
      </c>
      <c r="L94" s="267" t="s">
        <v>888</v>
      </c>
      <c r="M94" s="267" t="s">
        <v>888</v>
      </c>
      <c r="N94" s="253" t="s">
        <v>888</v>
      </c>
      <c r="O94" s="253" t="s">
        <v>888</v>
      </c>
      <c r="P94" s="309"/>
    </row>
    <row r="95" spans="1:16" s="251" customFormat="1">
      <c r="A95" s="246" t="s">
        <v>735</v>
      </c>
      <c r="B95" s="247" t="s">
        <v>520</v>
      </c>
      <c r="C95" s="248" t="s">
        <v>816</v>
      </c>
      <c r="D95" s="372" t="s">
        <v>885</v>
      </c>
      <c r="E95" s="252" t="s">
        <v>522</v>
      </c>
      <c r="F95" s="265" t="s">
        <v>535</v>
      </c>
      <c r="G95" s="248" t="s">
        <v>509</v>
      </c>
      <c r="H95" s="248">
        <v>2</v>
      </c>
      <c r="I95" s="248">
        <v>0</v>
      </c>
      <c r="J95" s="248">
        <v>2019</v>
      </c>
      <c r="K95" s="267" t="s">
        <v>888</v>
      </c>
      <c r="L95" s="267" t="s">
        <v>888</v>
      </c>
      <c r="M95" s="267" t="s">
        <v>888</v>
      </c>
      <c r="N95" s="253" t="s">
        <v>888</v>
      </c>
      <c r="O95" s="253" t="s">
        <v>888</v>
      </c>
      <c r="P95" s="309"/>
    </row>
    <row r="96" spans="1:16" s="251" customFormat="1">
      <c r="A96" s="246" t="s">
        <v>735</v>
      </c>
      <c r="B96" s="247" t="s">
        <v>520</v>
      </c>
      <c r="C96" s="248" t="s">
        <v>816</v>
      </c>
      <c r="D96" s="372" t="s">
        <v>885</v>
      </c>
      <c r="E96" s="252" t="s">
        <v>886</v>
      </c>
      <c r="F96" s="265" t="s">
        <v>436</v>
      </c>
      <c r="G96" s="248" t="s">
        <v>468</v>
      </c>
      <c r="H96" s="248">
        <v>2</v>
      </c>
      <c r="I96" s="248">
        <v>1</v>
      </c>
      <c r="J96" s="248">
        <v>2574</v>
      </c>
      <c r="K96" s="267" t="s">
        <v>888</v>
      </c>
      <c r="L96" s="267" t="s">
        <v>888</v>
      </c>
      <c r="M96" s="267" t="s">
        <v>888</v>
      </c>
      <c r="N96" s="253" t="s">
        <v>888</v>
      </c>
      <c r="O96" s="253" t="s">
        <v>888</v>
      </c>
      <c r="P96" s="309"/>
    </row>
    <row r="97" spans="1:16" s="251" customFormat="1">
      <c r="A97" s="246" t="s">
        <v>735</v>
      </c>
      <c r="B97" s="247" t="s">
        <v>520</v>
      </c>
      <c r="C97" s="248" t="s">
        <v>816</v>
      </c>
      <c r="D97" s="372" t="s">
        <v>885</v>
      </c>
      <c r="E97" s="252" t="s">
        <v>920</v>
      </c>
      <c r="F97" s="265" t="s">
        <v>481</v>
      </c>
      <c r="G97" s="248" t="s">
        <v>510</v>
      </c>
      <c r="H97" s="248">
        <v>2</v>
      </c>
      <c r="I97" s="248">
        <v>0</v>
      </c>
      <c r="J97" s="248">
        <v>1038</v>
      </c>
      <c r="K97" s="267" t="s">
        <v>888</v>
      </c>
      <c r="L97" s="267" t="s">
        <v>888</v>
      </c>
      <c r="M97" s="267" t="s">
        <v>888</v>
      </c>
      <c r="N97" s="253" t="s">
        <v>888</v>
      </c>
      <c r="O97" s="253" t="s">
        <v>888</v>
      </c>
      <c r="P97" s="309"/>
    </row>
    <row r="98" spans="1:16" s="251" customFormat="1">
      <c r="A98" s="246" t="s">
        <v>735</v>
      </c>
      <c r="B98" s="247" t="s">
        <v>520</v>
      </c>
      <c r="C98" s="248" t="s">
        <v>816</v>
      </c>
      <c r="D98" s="372" t="s">
        <v>885</v>
      </c>
      <c r="E98" s="252" t="s">
        <v>524</v>
      </c>
      <c r="F98" s="265" t="s">
        <v>436</v>
      </c>
      <c r="G98" s="248" t="s">
        <v>469</v>
      </c>
      <c r="H98" s="248">
        <v>2</v>
      </c>
      <c r="I98" s="248">
        <v>8</v>
      </c>
      <c r="J98" s="248">
        <v>18233</v>
      </c>
      <c r="K98" s="267" t="s">
        <v>888</v>
      </c>
      <c r="L98" s="267" t="s">
        <v>888</v>
      </c>
      <c r="M98" s="267" t="s">
        <v>888</v>
      </c>
      <c r="N98" s="253" t="s">
        <v>888</v>
      </c>
      <c r="O98" s="253" t="s">
        <v>888</v>
      </c>
      <c r="P98" s="309"/>
    </row>
    <row r="99" spans="1:16" s="251" customFormat="1">
      <c r="A99" s="246" t="s">
        <v>735</v>
      </c>
      <c r="B99" s="247" t="s">
        <v>520</v>
      </c>
      <c r="C99" s="248" t="s">
        <v>816</v>
      </c>
      <c r="D99" s="372" t="s">
        <v>885</v>
      </c>
      <c r="E99" s="252" t="s">
        <v>524</v>
      </c>
      <c r="F99" s="265" t="s">
        <v>436</v>
      </c>
      <c r="G99" s="248" t="s">
        <v>470</v>
      </c>
      <c r="H99" s="248">
        <v>2</v>
      </c>
      <c r="I99" s="248">
        <v>5</v>
      </c>
      <c r="J99" s="248">
        <v>8637</v>
      </c>
      <c r="K99" s="267" t="s">
        <v>888</v>
      </c>
      <c r="L99" s="267" t="s">
        <v>888</v>
      </c>
      <c r="M99" s="267" t="s">
        <v>888</v>
      </c>
      <c r="N99" s="253" t="s">
        <v>888</v>
      </c>
      <c r="O99" s="253" t="s">
        <v>888</v>
      </c>
      <c r="P99" s="309"/>
    </row>
    <row r="100" spans="1:16" s="251" customFormat="1">
      <c r="A100" s="246" t="s">
        <v>735</v>
      </c>
      <c r="B100" s="247" t="s">
        <v>520</v>
      </c>
      <c r="C100" s="248" t="s">
        <v>816</v>
      </c>
      <c r="D100" s="372" t="s">
        <v>885</v>
      </c>
      <c r="E100" s="252" t="s">
        <v>532</v>
      </c>
      <c r="F100" s="265" t="s">
        <v>436</v>
      </c>
      <c r="G100" s="248" t="s">
        <v>471</v>
      </c>
      <c r="H100" s="248">
        <v>1</v>
      </c>
      <c r="I100" s="248">
        <v>0</v>
      </c>
      <c r="J100" s="248">
        <v>1192</v>
      </c>
      <c r="K100" s="267" t="s">
        <v>888</v>
      </c>
      <c r="L100" s="267" t="s">
        <v>888</v>
      </c>
      <c r="M100" s="267" t="s">
        <v>888</v>
      </c>
      <c r="N100" s="253" t="s">
        <v>888</v>
      </c>
      <c r="O100" s="253" t="s">
        <v>888</v>
      </c>
      <c r="P100" s="309"/>
    </row>
    <row r="101" spans="1:16" s="251" customFormat="1">
      <c r="A101" s="246" t="s">
        <v>735</v>
      </c>
      <c r="B101" s="247" t="s">
        <v>520</v>
      </c>
      <c r="C101" s="248" t="s">
        <v>816</v>
      </c>
      <c r="D101" s="372" t="s">
        <v>885</v>
      </c>
      <c r="E101" s="252" t="s">
        <v>482</v>
      </c>
      <c r="F101" s="265" t="s">
        <v>478</v>
      </c>
      <c r="G101" s="248" t="s">
        <v>485</v>
      </c>
      <c r="H101" s="248">
        <v>1</v>
      </c>
      <c r="I101" s="248">
        <v>0</v>
      </c>
      <c r="J101" s="248">
        <v>59</v>
      </c>
      <c r="K101" s="267" t="s">
        <v>888</v>
      </c>
      <c r="L101" s="267" t="s">
        <v>888</v>
      </c>
      <c r="M101" s="267" t="s">
        <v>888</v>
      </c>
      <c r="N101" s="253" t="s">
        <v>888</v>
      </c>
      <c r="O101" s="253" t="s">
        <v>888</v>
      </c>
      <c r="P101" s="309"/>
    </row>
    <row r="102" spans="1:16" s="251" customFormat="1">
      <c r="A102" s="246" t="s">
        <v>735</v>
      </c>
      <c r="B102" s="247" t="s">
        <v>520</v>
      </c>
      <c r="C102" s="248" t="s">
        <v>816</v>
      </c>
      <c r="D102" s="372" t="s">
        <v>885</v>
      </c>
      <c r="E102" s="252" t="s">
        <v>482</v>
      </c>
      <c r="F102" s="265" t="s">
        <v>478</v>
      </c>
      <c r="G102" s="248" t="s">
        <v>486</v>
      </c>
      <c r="H102" s="248">
        <v>1</v>
      </c>
      <c r="I102" s="248">
        <v>0</v>
      </c>
      <c r="J102" s="248">
        <v>553</v>
      </c>
      <c r="K102" s="267" t="s">
        <v>888</v>
      </c>
      <c r="L102" s="267" t="s">
        <v>888</v>
      </c>
      <c r="M102" s="267" t="s">
        <v>888</v>
      </c>
      <c r="N102" s="253" t="s">
        <v>888</v>
      </c>
      <c r="O102" s="253" t="s">
        <v>888</v>
      </c>
      <c r="P102" s="309"/>
    </row>
    <row r="103" spans="1:16" s="251" customFormat="1">
      <c r="A103" s="246" t="s">
        <v>735</v>
      </c>
      <c r="B103" s="247" t="s">
        <v>520</v>
      </c>
      <c r="C103" s="248" t="s">
        <v>816</v>
      </c>
      <c r="D103" s="372" t="s">
        <v>885</v>
      </c>
      <c r="E103" s="252" t="s">
        <v>886</v>
      </c>
      <c r="F103" s="265" t="s">
        <v>435</v>
      </c>
      <c r="G103" s="248" t="s">
        <v>511</v>
      </c>
      <c r="H103" s="248">
        <v>1</v>
      </c>
      <c r="I103" s="248">
        <v>0</v>
      </c>
      <c r="J103" s="248">
        <v>389</v>
      </c>
      <c r="K103" s="267" t="s">
        <v>888</v>
      </c>
      <c r="L103" s="267" t="s">
        <v>888</v>
      </c>
      <c r="M103" s="267" t="s">
        <v>888</v>
      </c>
      <c r="N103" s="253" t="s">
        <v>888</v>
      </c>
      <c r="O103" s="253" t="s">
        <v>888</v>
      </c>
      <c r="P103" s="309"/>
    </row>
    <row r="104" spans="1:16" s="251" customFormat="1">
      <c r="A104" s="246" t="s">
        <v>735</v>
      </c>
      <c r="B104" s="247" t="s">
        <v>520</v>
      </c>
      <c r="C104" s="248" t="s">
        <v>816</v>
      </c>
      <c r="D104" s="372" t="s">
        <v>885</v>
      </c>
      <c r="E104" s="252" t="s">
        <v>920</v>
      </c>
      <c r="F104" s="265" t="s">
        <v>481</v>
      </c>
      <c r="G104" s="248" t="s">
        <v>512</v>
      </c>
      <c r="H104" s="248">
        <v>1</v>
      </c>
      <c r="I104" s="248">
        <v>0</v>
      </c>
      <c r="J104" s="248">
        <v>899</v>
      </c>
      <c r="K104" s="267" t="s">
        <v>888</v>
      </c>
      <c r="L104" s="267" t="s">
        <v>888</v>
      </c>
      <c r="M104" s="267" t="s">
        <v>888</v>
      </c>
      <c r="N104" s="253" t="s">
        <v>888</v>
      </c>
      <c r="O104" s="253" t="s">
        <v>888</v>
      </c>
      <c r="P104" s="309"/>
    </row>
    <row r="105" spans="1:16" s="251" customFormat="1">
      <c r="A105" s="246" t="s">
        <v>735</v>
      </c>
      <c r="B105" s="247" t="s">
        <v>520</v>
      </c>
      <c r="C105" s="248" t="s">
        <v>816</v>
      </c>
      <c r="D105" s="372" t="s">
        <v>885</v>
      </c>
      <c r="E105" s="252" t="s">
        <v>530</v>
      </c>
      <c r="F105" s="265" t="s">
        <v>436</v>
      </c>
      <c r="G105" s="248" t="s">
        <v>472</v>
      </c>
      <c r="H105" s="248">
        <v>1</v>
      </c>
      <c r="I105" s="248">
        <v>4</v>
      </c>
      <c r="J105" s="248">
        <v>9549</v>
      </c>
      <c r="K105" s="267" t="s">
        <v>888</v>
      </c>
      <c r="L105" s="267" t="s">
        <v>888</v>
      </c>
      <c r="M105" s="267" t="s">
        <v>888</v>
      </c>
      <c r="N105" s="253" t="s">
        <v>888</v>
      </c>
      <c r="O105" s="253" t="s">
        <v>888</v>
      </c>
      <c r="P105" s="309"/>
    </row>
    <row r="106" spans="1:16" s="251" customFormat="1">
      <c r="A106" s="246" t="s">
        <v>735</v>
      </c>
      <c r="B106" s="247" t="s">
        <v>520</v>
      </c>
      <c r="C106" s="248" t="s">
        <v>816</v>
      </c>
      <c r="D106" s="372" t="s">
        <v>885</v>
      </c>
      <c r="E106" s="252" t="s">
        <v>529</v>
      </c>
      <c r="F106" s="265" t="s">
        <v>436</v>
      </c>
      <c r="G106" s="248" t="s">
        <v>473</v>
      </c>
      <c r="H106" s="248">
        <v>1</v>
      </c>
      <c r="I106" s="248">
        <v>4</v>
      </c>
      <c r="J106" s="248">
        <v>10795</v>
      </c>
      <c r="K106" s="267" t="s">
        <v>888</v>
      </c>
      <c r="L106" s="267" t="s">
        <v>888</v>
      </c>
      <c r="M106" s="267" t="s">
        <v>888</v>
      </c>
      <c r="N106" s="253" t="s">
        <v>888</v>
      </c>
      <c r="O106" s="253" t="s">
        <v>888</v>
      </c>
      <c r="P106" s="309"/>
    </row>
    <row r="107" spans="1:16" s="251" customFormat="1">
      <c r="A107" s="246" t="s">
        <v>735</v>
      </c>
      <c r="B107" s="247" t="s">
        <v>520</v>
      </c>
      <c r="C107" s="248" t="s">
        <v>816</v>
      </c>
      <c r="D107" s="372" t="s">
        <v>885</v>
      </c>
      <c r="E107" s="252" t="s">
        <v>523</v>
      </c>
      <c r="F107" s="265" t="s">
        <v>435</v>
      </c>
      <c r="G107" s="248" t="s">
        <v>513</v>
      </c>
      <c r="H107" s="248">
        <v>1</v>
      </c>
      <c r="I107" s="248">
        <v>1</v>
      </c>
      <c r="J107" s="248">
        <v>3436</v>
      </c>
      <c r="K107" s="267" t="s">
        <v>888</v>
      </c>
      <c r="L107" s="267" t="s">
        <v>888</v>
      </c>
      <c r="M107" s="267" t="s">
        <v>888</v>
      </c>
      <c r="N107" s="253" t="s">
        <v>888</v>
      </c>
      <c r="O107" s="253" t="s">
        <v>888</v>
      </c>
      <c r="P107" s="309"/>
    </row>
    <row r="108" spans="1:16" s="251" customFormat="1">
      <c r="A108" s="246" t="s">
        <v>735</v>
      </c>
      <c r="B108" s="247" t="s">
        <v>520</v>
      </c>
      <c r="C108" s="248" t="s">
        <v>816</v>
      </c>
      <c r="D108" s="372" t="s">
        <v>885</v>
      </c>
      <c r="E108" s="252" t="s">
        <v>525</v>
      </c>
      <c r="F108" s="265" t="s">
        <v>481</v>
      </c>
      <c r="G108" s="248" t="s">
        <v>514</v>
      </c>
      <c r="H108" s="248">
        <v>0</v>
      </c>
      <c r="I108" s="248">
        <v>0</v>
      </c>
      <c r="J108" s="248">
        <v>241</v>
      </c>
      <c r="K108" s="267" t="s">
        <v>888</v>
      </c>
      <c r="L108" s="267" t="s">
        <v>888</v>
      </c>
      <c r="M108" s="267" t="s">
        <v>888</v>
      </c>
      <c r="N108" s="253" t="s">
        <v>888</v>
      </c>
      <c r="O108" s="253" t="s">
        <v>888</v>
      </c>
      <c r="P108" s="309"/>
    </row>
    <row r="109" spans="1:16" s="251" customFormat="1">
      <c r="A109" s="246" t="s">
        <v>735</v>
      </c>
      <c r="B109" s="247" t="s">
        <v>520</v>
      </c>
      <c r="C109" s="248" t="s">
        <v>816</v>
      </c>
      <c r="D109" s="372" t="s">
        <v>885</v>
      </c>
      <c r="E109" s="252" t="s">
        <v>523</v>
      </c>
      <c r="F109" s="265" t="s">
        <v>436</v>
      </c>
      <c r="G109" s="248" t="s">
        <v>474</v>
      </c>
      <c r="H109" s="248">
        <v>1</v>
      </c>
      <c r="I109" s="248">
        <v>0</v>
      </c>
      <c r="J109" s="248">
        <v>668</v>
      </c>
      <c r="K109" s="267" t="s">
        <v>888</v>
      </c>
      <c r="L109" s="267" t="s">
        <v>888</v>
      </c>
      <c r="M109" s="267" t="s">
        <v>888</v>
      </c>
      <c r="N109" s="253" t="s">
        <v>888</v>
      </c>
      <c r="O109" s="253" t="s">
        <v>888</v>
      </c>
      <c r="P109" s="309"/>
    </row>
    <row r="110" spans="1:16" s="251" customFormat="1">
      <c r="A110" s="246" t="s">
        <v>735</v>
      </c>
      <c r="B110" s="247" t="s">
        <v>520</v>
      </c>
      <c r="C110" s="248" t="s">
        <v>816</v>
      </c>
      <c r="D110" s="372" t="s">
        <v>885</v>
      </c>
      <c r="E110" s="252" t="s">
        <v>533</v>
      </c>
      <c r="F110" s="265" t="s">
        <v>477</v>
      </c>
      <c r="G110" s="248" t="s">
        <v>515</v>
      </c>
      <c r="H110" s="248">
        <v>0</v>
      </c>
      <c r="I110" s="248">
        <v>0</v>
      </c>
      <c r="J110" s="248">
        <v>253</v>
      </c>
      <c r="K110" s="267" t="s">
        <v>888</v>
      </c>
      <c r="L110" s="267" t="s">
        <v>888</v>
      </c>
      <c r="M110" s="267" t="s">
        <v>888</v>
      </c>
      <c r="N110" s="253" t="s">
        <v>888</v>
      </c>
      <c r="O110" s="253" t="s">
        <v>888</v>
      </c>
      <c r="P110" s="309"/>
    </row>
    <row r="111" spans="1:16" s="251" customFormat="1">
      <c r="A111" s="246" t="s">
        <v>735</v>
      </c>
      <c r="B111" s="247" t="s">
        <v>520</v>
      </c>
      <c r="C111" s="248" t="s">
        <v>816</v>
      </c>
      <c r="D111" s="372" t="s">
        <v>885</v>
      </c>
      <c r="E111" s="252" t="s">
        <v>534</v>
      </c>
      <c r="F111" s="265" t="s">
        <v>436</v>
      </c>
      <c r="G111" s="248" t="s">
        <v>475</v>
      </c>
      <c r="H111" s="248">
        <v>0</v>
      </c>
      <c r="I111" s="248">
        <v>0</v>
      </c>
      <c r="J111" s="248">
        <v>94</v>
      </c>
      <c r="K111" s="267" t="s">
        <v>888</v>
      </c>
      <c r="L111" s="267" t="s">
        <v>888</v>
      </c>
      <c r="M111" s="267" t="s">
        <v>888</v>
      </c>
      <c r="N111" s="253" t="s">
        <v>888</v>
      </c>
      <c r="O111" s="253" t="s">
        <v>888</v>
      </c>
      <c r="P111" s="309"/>
    </row>
    <row r="112" spans="1:16" s="251" customFormat="1">
      <c r="A112" s="246" t="s">
        <v>735</v>
      </c>
      <c r="B112" s="247" t="s">
        <v>520</v>
      </c>
      <c r="C112" s="248" t="s">
        <v>816</v>
      </c>
      <c r="D112" s="372" t="s">
        <v>885</v>
      </c>
      <c r="E112" s="252" t="s">
        <v>525</v>
      </c>
      <c r="F112" s="265" t="s">
        <v>481</v>
      </c>
      <c r="G112" s="248" t="s">
        <v>516</v>
      </c>
      <c r="H112" s="248">
        <v>0</v>
      </c>
      <c r="I112" s="248">
        <v>0</v>
      </c>
      <c r="J112" s="248">
        <v>70</v>
      </c>
      <c r="K112" s="267" t="s">
        <v>888</v>
      </c>
      <c r="L112" s="267" t="s">
        <v>888</v>
      </c>
      <c r="M112" s="267" t="s">
        <v>888</v>
      </c>
      <c r="N112" s="253" t="s">
        <v>888</v>
      </c>
      <c r="O112" s="253" t="s">
        <v>888</v>
      </c>
      <c r="P112" s="309"/>
    </row>
    <row r="113" spans="1:16" s="251" customFormat="1">
      <c r="A113" s="246" t="s">
        <v>735</v>
      </c>
      <c r="B113" s="247" t="s">
        <v>520</v>
      </c>
      <c r="C113" s="248" t="s">
        <v>816</v>
      </c>
      <c r="D113" s="372" t="s">
        <v>885</v>
      </c>
      <c r="E113" s="252" t="s">
        <v>889</v>
      </c>
      <c r="F113" s="265" t="s">
        <v>435</v>
      </c>
      <c r="G113" s="248" t="s">
        <v>517</v>
      </c>
      <c r="H113" s="248">
        <v>0</v>
      </c>
      <c r="I113" s="248">
        <v>0</v>
      </c>
      <c r="J113" s="248">
        <v>164</v>
      </c>
      <c r="K113" s="267" t="s">
        <v>888</v>
      </c>
      <c r="L113" s="267" t="s">
        <v>888</v>
      </c>
      <c r="M113" s="267" t="s">
        <v>888</v>
      </c>
      <c r="N113" s="253" t="s">
        <v>888</v>
      </c>
      <c r="O113" s="253" t="s">
        <v>888</v>
      </c>
      <c r="P113" s="309"/>
    </row>
    <row r="114" spans="1:16" s="251" customFormat="1">
      <c r="A114" s="246" t="s">
        <v>735</v>
      </c>
      <c r="B114" s="247" t="s">
        <v>520</v>
      </c>
      <c r="C114" s="248" t="s">
        <v>816</v>
      </c>
      <c r="D114" s="372" t="s">
        <v>885</v>
      </c>
      <c r="E114" s="252" t="s">
        <v>889</v>
      </c>
      <c r="F114" s="265" t="s">
        <v>435</v>
      </c>
      <c r="G114" s="248" t="s">
        <v>518</v>
      </c>
      <c r="H114" s="248">
        <v>0</v>
      </c>
      <c r="I114" s="248">
        <v>0</v>
      </c>
      <c r="J114" s="248">
        <v>155</v>
      </c>
      <c r="K114" s="267" t="s">
        <v>888</v>
      </c>
      <c r="L114" s="267" t="s">
        <v>888</v>
      </c>
      <c r="M114" s="267" t="s">
        <v>888</v>
      </c>
      <c r="N114" s="253" t="s">
        <v>888</v>
      </c>
      <c r="O114" s="253" t="s">
        <v>888</v>
      </c>
      <c r="P114" s="309"/>
    </row>
    <row r="115" spans="1:16" s="251" customFormat="1">
      <c r="A115" s="246" t="s">
        <v>735</v>
      </c>
      <c r="B115" s="247" t="s">
        <v>520</v>
      </c>
      <c r="C115" s="248" t="s">
        <v>816</v>
      </c>
      <c r="D115" s="372" t="s">
        <v>885</v>
      </c>
      <c r="E115" s="252" t="s">
        <v>532</v>
      </c>
      <c r="F115" s="265" t="s">
        <v>436</v>
      </c>
      <c r="G115" s="248" t="s">
        <v>476</v>
      </c>
      <c r="H115" s="248">
        <v>0</v>
      </c>
      <c r="I115" s="248">
        <v>0</v>
      </c>
      <c r="J115" s="248">
        <v>98</v>
      </c>
      <c r="K115" s="267" t="s">
        <v>888</v>
      </c>
      <c r="L115" s="267" t="s">
        <v>888</v>
      </c>
      <c r="M115" s="267" t="s">
        <v>888</v>
      </c>
      <c r="N115" s="253" t="s">
        <v>888</v>
      </c>
      <c r="O115" s="253" t="s">
        <v>888</v>
      </c>
      <c r="P115" s="309"/>
    </row>
    <row r="116" spans="1:16" s="251" customFormat="1">
      <c r="A116" s="246" t="s">
        <v>735</v>
      </c>
      <c r="B116" s="247" t="s">
        <v>520</v>
      </c>
      <c r="C116" s="248" t="s">
        <v>816</v>
      </c>
      <c r="D116" s="372" t="s">
        <v>885</v>
      </c>
      <c r="E116" s="252" t="s">
        <v>920</v>
      </c>
      <c r="F116" s="265" t="s">
        <v>481</v>
      </c>
      <c r="G116" s="248" t="s">
        <v>519</v>
      </c>
      <c r="H116" s="248">
        <v>0</v>
      </c>
      <c r="I116" s="248">
        <v>0</v>
      </c>
      <c r="J116" s="248">
        <v>18</v>
      </c>
      <c r="K116" s="267" t="s">
        <v>888</v>
      </c>
      <c r="L116" s="267" t="s">
        <v>888</v>
      </c>
      <c r="M116" s="267" t="s">
        <v>888</v>
      </c>
      <c r="N116" s="253" t="s">
        <v>888</v>
      </c>
      <c r="O116" s="253" t="s">
        <v>888</v>
      </c>
      <c r="P116" s="309"/>
    </row>
    <row r="119" spans="1:16">
      <c r="A119" t="s">
        <v>892</v>
      </c>
    </row>
    <row r="120" spans="1:16">
      <c r="A120" s="1" t="s">
        <v>893</v>
      </c>
    </row>
    <row r="121" spans="1:16">
      <c r="J121" s="1">
        <f>SUM(J4:J120)</f>
        <v>559288643</v>
      </c>
    </row>
    <row r="123" spans="1:16">
      <c r="B123" s="75"/>
    </row>
  </sheetData>
  <autoFilter ref="A3:Q116"/>
  <customSheetViews>
    <customSheetView guid="{07C8CEEF-9046-4EF8-9C0B-911B65CC3011}" scale="70" showPageBreaks="1" printArea="1" showAutoFilter="1" topLeftCell="F1">
      <selection activeCell="F91" sqref="F91"/>
      <pageMargins left="0.78749999999999998" right="0.78749999999999998" top="1.0631944444444446" bottom="1.0631944444444446" header="0.51180555555555551" footer="0.51180555555555551"/>
      <pageSetup paperSize="9" scale="37" firstPageNumber="0" orientation="portrait" horizontalDpi="300" verticalDpi="300" r:id="rId1"/>
      <headerFooter alignWithMargins="0">
        <oddFooter>&amp;L&amp;F&amp;C&amp;A&amp;R&amp;D</oddFooter>
      </headerFooter>
      <autoFilter ref="A3:Q116"/>
    </customSheetView>
    <customSheetView guid="{7665AB54-3FD1-4E19-96C0-77A2754FE0B5}" scale="70" showPageBreaks="1" printArea="1" showRuler="0">
      <selection activeCell="G29" sqref="G29"/>
      <pageMargins left="0.78749999999999998" right="0.78749999999999998" top="1.0631944444444446" bottom="1.0631944444444446" header="0.51180555555555551" footer="0.51180555555555551"/>
      <pageSetup paperSize="9" scale="37" firstPageNumber="0" orientation="portrait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printArea="1" showAutoFilter="1">
      <pageMargins left="0.78749999999999998" right="0.78749999999999998" top="1.0631944444444446" bottom="1.0631944444444446" header="0.51180555555555551" footer="0.51180555555555551"/>
      <pageSetup paperSize="9" scale="37" firstPageNumber="0" orientation="portrait" horizontalDpi="300" verticalDpi="300" r:id="rId2"/>
      <headerFooter alignWithMargins="0">
        <oddFooter>&amp;L&amp;F&amp;C&amp;A&amp;R&amp;D</oddFooter>
      </headerFooter>
      <autoFilter ref="A3:Q116"/>
    </customSheetView>
  </customSheetViews>
  <phoneticPr fontId="48" type="noConversion"/>
  <pageMargins left="0.78749999999999998" right="0.78749999999999998" top="1.0631944444444446" bottom="1.0631944444444446" header="0.51180555555555551" footer="0.51180555555555551"/>
  <pageSetup paperSize="9" scale="37" firstPageNumber="0" orientation="portrait" horizontalDpi="300" verticalDpi="300" r:id="rId3"/>
  <headerFooter alignWithMargins="0">
    <oddFooter>&amp;L&amp;F&amp;C&amp;A&amp;R&amp;D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opLeftCell="A43" workbookViewId="0">
      <selection activeCell="B37" sqref="B37"/>
    </sheetView>
  </sheetViews>
  <sheetFormatPr defaultColWidth="11.42578125" defaultRowHeight="12.75"/>
  <cols>
    <col min="1" max="1" width="9.140625" style="1" customWidth="1"/>
    <col min="2" max="2" width="28" style="1" customWidth="1"/>
    <col min="3" max="3" width="10.28515625" style="1" customWidth="1"/>
    <col min="4" max="4" width="10.42578125" style="1" customWidth="1"/>
    <col min="5" max="5" width="22.42578125" style="1" customWidth="1"/>
    <col min="6" max="6" width="14.85546875" style="1" customWidth="1"/>
    <col min="7" max="7" width="24.28515625" style="1" customWidth="1"/>
    <col min="8" max="8" width="20.5703125" style="1" customWidth="1"/>
    <col min="9" max="9" width="24" style="1" customWidth="1"/>
    <col min="10" max="10" width="17.5703125" style="1" customWidth="1"/>
    <col min="11" max="16384" width="11.42578125" style="1"/>
  </cols>
  <sheetData>
    <row r="1" spans="1:10" ht="18.75" thickBot="1">
      <c r="A1" s="48" t="s">
        <v>894</v>
      </c>
      <c r="B1" s="48"/>
      <c r="C1" s="48"/>
      <c r="D1" s="48"/>
      <c r="E1" s="48"/>
      <c r="F1" s="48"/>
      <c r="G1" s="61"/>
      <c r="H1"/>
      <c r="I1" s="51" t="s">
        <v>789</v>
      </c>
      <c r="J1" s="62" t="s">
        <v>800</v>
      </c>
    </row>
    <row r="2" spans="1:10" ht="16.5" thickBot="1">
      <c r="A2" s="53"/>
      <c r="B2" s="53"/>
      <c r="C2" s="53"/>
      <c r="D2" s="53"/>
      <c r="E2" s="53"/>
      <c r="F2" s="53"/>
      <c r="G2" s="63"/>
      <c r="H2"/>
      <c r="I2" s="64"/>
      <c r="J2" s="65"/>
    </row>
    <row r="3" spans="1:10" ht="64.5" thickBot="1">
      <c r="A3" s="45" t="s">
        <v>791</v>
      </c>
      <c r="B3" s="45" t="s">
        <v>805</v>
      </c>
      <c r="C3" s="45" t="s">
        <v>873</v>
      </c>
      <c r="D3" s="45" t="s">
        <v>895</v>
      </c>
      <c r="E3" s="45" t="s">
        <v>896</v>
      </c>
      <c r="F3" s="45" t="s">
        <v>897</v>
      </c>
      <c r="G3" s="45" t="s">
        <v>898</v>
      </c>
      <c r="H3" s="45" t="s">
        <v>899</v>
      </c>
      <c r="I3" s="45" t="s">
        <v>900</v>
      </c>
      <c r="J3" s="66" t="s">
        <v>901</v>
      </c>
    </row>
    <row r="4" spans="1:10">
      <c r="A4" s="241" t="s">
        <v>735</v>
      </c>
      <c r="B4" s="358" t="s">
        <v>818</v>
      </c>
      <c r="C4" s="266" t="s">
        <v>429</v>
      </c>
      <c r="D4" s="67">
        <v>2011</v>
      </c>
      <c r="E4" s="266" t="s">
        <v>421</v>
      </c>
      <c r="F4" s="254" t="s">
        <v>887</v>
      </c>
      <c r="G4" s="266" t="s">
        <v>421</v>
      </c>
      <c r="H4" s="69"/>
      <c r="I4" s="999" t="s">
        <v>421</v>
      </c>
      <c r="J4" s="995" t="s">
        <v>733</v>
      </c>
    </row>
    <row r="5" spans="1:10">
      <c r="A5" s="241" t="s">
        <v>735</v>
      </c>
      <c r="B5" s="358" t="s">
        <v>818</v>
      </c>
      <c r="C5" s="266" t="s">
        <v>432</v>
      </c>
      <c r="D5" s="67">
        <v>2011</v>
      </c>
      <c r="E5" s="266" t="s">
        <v>422</v>
      </c>
      <c r="F5" s="254" t="s">
        <v>887</v>
      </c>
      <c r="G5" s="266" t="s">
        <v>422</v>
      </c>
      <c r="H5" s="357"/>
      <c r="I5" s="1000"/>
      <c r="J5" s="996"/>
    </row>
    <row r="6" spans="1:10">
      <c r="A6" s="241" t="s">
        <v>735</v>
      </c>
      <c r="B6" s="358" t="s">
        <v>818</v>
      </c>
      <c r="C6" s="266" t="s">
        <v>432</v>
      </c>
      <c r="D6" s="67">
        <v>2011</v>
      </c>
      <c r="E6" s="266" t="s">
        <v>423</v>
      </c>
      <c r="F6" s="254" t="s">
        <v>887</v>
      </c>
      <c r="G6" s="266" t="s">
        <v>423</v>
      </c>
      <c r="H6" s="357"/>
      <c r="I6" s="1000"/>
      <c r="J6" s="996"/>
    </row>
    <row r="7" spans="1:10">
      <c r="A7" s="241" t="s">
        <v>735</v>
      </c>
      <c r="B7" s="358" t="s">
        <v>818</v>
      </c>
      <c r="C7" s="266" t="s">
        <v>487</v>
      </c>
      <c r="D7" s="67">
        <v>2011</v>
      </c>
      <c r="E7" s="266" t="s">
        <v>421</v>
      </c>
      <c r="F7" s="254" t="s">
        <v>887</v>
      </c>
      <c r="G7" s="266" t="s">
        <v>421</v>
      </c>
      <c r="H7" s="357"/>
      <c r="I7" s="1000"/>
      <c r="J7" s="996"/>
    </row>
    <row r="8" spans="1:10">
      <c r="A8" s="241" t="s">
        <v>735</v>
      </c>
      <c r="B8" s="358" t="s">
        <v>818</v>
      </c>
      <c r="C8" s="266" t="s">
        <v>961</v>
      </c>
      <c r="D8" s="67">
        <v>2011</v>
      </c>
      <c r="E8" s="266" t="s">
        <v>421</v>
      </c>
      <c r="F8" s="254" t="s">
        <v>887</v>
      </c>
      <c r="G8" s="266" t="s">
        <v>421</v>
      </c>
      <c r="H8" s="58"/>
      <c r="I8" s="1000"/>
      <c r="J8" s="996"/>
    </row>
    <row r="9" spans="1:10">
      <c r="A9" s="241" t="s">
        <v>735</v>
      </c>
      <c r="B9" s="358" t="s">
        <v>818</v>
      </c>
      <c r="C9" s="266" t="s">
        <v>961</v>
      </c>
      <c r="D9" s="67">
        <v>2011</v>
      </c>
      <c r="E9" s="266" t="s">
        <v>425</v>
      </c>
      <c r="F9" s="254" t="s">
        <v>887</v>
      </c>
      <c r="G9" s="266" t="s">
        <v>425</v>
      </c>
      <c r="H9" s="59"/>
      <c r="I9" s="1000"/>
      <c r="J9" s="996"/>
    </row>
    <row r="10" spans="1:10">
      <c r="A10" s="241" t="s">
        <v>735</v>
      </c>
      <c r="B10" s="358" t="s">
        <v>818</v>
      </c>
      <c r="C10" s="266" t="s">
        <v>431</v>
      </c>
      <c r="D10" s="67">
        <v>2011</v>
      </c>
      <c r="E10" s="266" t="s">
        <v>421</v>
      </c>
      <c r="F10" s="254" t="s">
        <v>887</v>
      </c>
      <c r="G10" s="266" t="s">
        <v>421</v>
      </c>
      <c r="H10" s="58"/>
      <c r="I10" s="1000"/>
      <c r="J10" s="996"/>
    </row>
    <row r="11" spans="1:10">
      <c r="A11" s="241" t="s">
        <v>735</v>
      </c>
      <c r="B11" s="358" t="s">
        <v>818</v>
      </c>
      <c r="C11" s="266" t="s">
        <v>428</v>
      </c>
      <c r="D11" s="67">
        <v>2011</v>
      </c>
      <c r="E11" s="266" t="s">
        <v>421</v>
      </c>
      <c r="F11" s="254" t="s">
        <v>887</v>
      </c>
      <c r="G11" s="266" t="s">
        <v>421</v>
      </c>
      <c r="H11" s="58"/>
      <c r="I11" s="1000"/>
      <c r="J11" s="996"/>
    </row>
    <row r="12" spans="1:10" s="273" customFormat="1">
      <c r="A12" s="241" t="s">
        <v>735</v>
      </c>
      <c r="B12" s="346" t="s">
        <v>816</v>
      </c>
      <c r="C12" s="369" t="s">
        <v>433</v>
      </c>
      <c r="D12" s="67">
        <v>2011</v>
      </c>
      <c r="E12" s="275" t="s">
        <v>421</v>
      </c>
      <c r="F12" s="254" t="s">
        <v>887</v>
      </c>
      <c r="G12" s="275" t="s">
        <v>421</v>
      </c>
      <c r="H12" s="58"/>
      <c r="I12" s="1000"/>
      <c r="J12" s="996"/>
    </row>
    <row r="13" spans="1:10" s="273" customFormat="1">
      <c r="A13" s="241" t="s">
        <v>735</v>
      </c>
      <c r="B13" s="346" t="s">
        <v>816</v>
      </c>
      <c r="C13" s="369" t="s">
        <v>885</v>
      </c>
      <c r="D13" s="67">
        <v>2011</v>
      </c>
      <c r="E13" s="275" t="s">
        <v>421</v>
      </c>
      <c r="F13" s="254" t="s">
        <v>887</v>
      </c>
      <c r="G13" s="275" t="s">
        <v>421</v>
      </c>
      <c r="H13" s="58"/>
      <c r="I13" s="1000"/>
      <c r="J13" s="996"/>
    </row>
    <row r="14" spans="1:10" s="273" customFormat="1">
      <c r="A14" s="276" t="s">
        <v>735</v>
      </c>
      <c r="B14" s="349" t="s">
        <v>816</v>
      </c>
      <c r="C14" s="370" t="s">
        <v>885</v>
      </c>
      <c r="D14" s="277">
        <v>2011</v>
      </c>
      <c r="E14" s="350" t="s">
        <v>425</v>
      </c>
      <c r="F14" s="272" t="s">
        <v>887</v>
      </c>
      <c r="G14" s="350" t="s">
        <v>425</v>
      </c>
      <c r="H14" s="278"/>
      <c r="I14" s="1000"/>
      <c r="J14" s="997"/>
    </row>
    <row r="15" spans="1:10" s="356" customFormat="1">
      <c r="A15" s="1016" t="s">
        <v>735</v>
      </c>
      <c r="B15" s="1018" t="s">
        <v>816</v>
      </c>
      <c r="C15" s="1020" t="s">
        <v>885</v>
      </c>
      <c r="D15" s="1007">
        <v>2011</v>
      </c>
      <c r="E15" s="1022" t="s">
        <v>451</v>
      </c>
      <c r="F15" s="1023" t="s">
        <v>888</v>
      </c>
      <c r="G15" s="1007"/>
      <c r="H15" s="1022" t="s">
        <v>451</v>
      </c>
      <c r="I15" s="275" t="s">
        <v>172</v>
      </c>
      <c r="J15" s="244"/>
    </row>
    <row r="16" spans="1:10" s="32" customFormat="1">
      <c r="A16" s="1017"/>
      <c r="B16" s="1019"/>
      <c r="C16" s="1021"/>
      <c r="D16" s="1009"/>
      <c r="E16" s="1021"/>
      <c r="F16" s="1024"/>
      <c r="G16" s="1009"/>
      <c r="H16" s="1021"/>
      <c r="I16" s="351" t="s">
        <v>451</v>
      </c>
      <c r="J16" s="359"/>
    </row>
    <row r="17" spans="1:10">
      <c r="A17" s="334" t="s">
        <v>735</v>
      </c>
      <c r="B17" s="346" t="s">
        <v>816</v>
      </c>
      <c r="C17" s="369" t="s">
        <v>885</v>
      </c>
      <c r="D17" s="244">
        <v>2011</v>
      </c>
      <c r="E17" s="275" t="s">
        <v>445</v>
      </c>
      <c r="F17" s="272" t="s">
        <v>887</v>
      </c>
      <c r="G17" s="275" t="s">
        <v>445</v>
      </c>
      <c r="H17" s="244"/>
      <c r="I17" s="1004" t="s">
        <v>488</v>
      </c>
      <c r="J17" s="1004"/>
    </row>
    <row r="18" spans="1:10">
      <c r="A18" s="334" t="s">
        <v>735</v>
      </c>
      <c r="B18" s="346" t="s">
        <v>816</v>
      </c>
      <c r="C18" s="369" t="s">
        <v>885</v>
      </c>
      <c r="D18" s="244">
        <v>2011</v>
      </c>
      <c r="E18" s="275" t="s">
        <v>488</v>
      </c>
      <c r="F18" s="272" t="s">
        <v>887</v>
      </c>
      <c r="G18" s="275" t="s">
        <v>488</v>
      </c>
      <c r="H18" s="244"/>
      <c r="I18" s="1005"/>
      <c r="J18" s="1005"/>
    </row>
    <row r="19" spans="1:10">
      <c r="A19" s="334" t="s">
        <v>735</v>
      </c>
      <c r="B19" s="346" t="s">
        <v>816</v>
      </c>
      <c r="C19" s="369" t="s">
        <v>885</v>
      </c>
      <c r="D19" s="244">
        <v>2011</v>
      </c>
      <c r="E19" s="275"/>
      <c r="F19" s="258" t="s">
        <v>887</v>
      </c>
      <c r="G19" s="275" t="s">
        <v>511</v>
      </c>
      <c r="H19" s="244"/>
      <c r="I19" s="1006"/>
      <c r="J19" s="1006"/>
    </row>
    <row r="20" spans="1:10">
      <c r="A20" s="334" t="s">
        <v>735</v>
      </c>
      <c r="B20" s="346" t="s">
        <v>816</v>
      </c>
      <c r="C20" s="369" t="s">
        <v>885</v>
      </c>
      <c r="D20" s="244">
        <v>2011</v>
      </c>
      <c r="E20" s="275" t="s">
        <v>442</v>
      </c>
      <c r="F20" s="272" t="s">
        <v>887</v>
      </c>
      <c r="G20" s="275" t="s">
        <v>442</v>
      </c>
      <c r="H20" s="244"/>
      <c r="I20" s="1016" t="s">
        <v>462</v>
      </c>
      <c r="J20" s="1007"/>
    </row>
    <row r="21" spans="1:10">
      <c r="A21" s="334" t="s">
        <v>735</v>
      </c>
      <c r="B21" s="346" t="s">
        <v>816</v>
      </c>
      <c r="C21" s="369" t="s">
        <v>885</v>
      </c>
      <c r="D21" s="244">
        <v>2011</v>
      </c>
      <c r="E21" s="275"/>
      <c r="F21" s="272" t="s">
        <v>887</v>
      </c>
      <c r="G21" s="275" t="s">
        <v>453</v>
      </c>
      <c r="H21" s="244"/>
      <c r="I21" s="1008"/>
      <c r="J21" s="1008"/>
    </row>
    <row r="22" spans="1:10">
      <c r="A22" s="334" t="s">
        <v>735</v>
      </c>
      <c r="B22" s="346" t="s">
        <v>816</v>
      </c>
      <c r="C22" s="369" t="s">
        <v>885</v>
      </c>
      <c r="D22" s="244">
        <v>2011</v>
      </c>
      <c r="E22" s="275"/>
      <c r="F22" s="258" t="s">
        <v>887</v>
      </c>
      <c r="G22" s="275" t="s">
        <v>455</v>
      </c>
      <c r="H22" s="244"/>
      <c r="I22" s="1009"/>
      <c r="J22" s="1009"/>
    </row>
    <row r="23" spans="1:10">
      <c r="A23" s="109"/>
      <c r="B23" s="387"/>
      <c r="C23" s="407"/>
      <c r="D23" s="380"/>
      <c r="E23" s="381"/>
      <c r="F23" s="108"/>
      <c r="G23" s="381"/>
      <c r="H23" s="380"/>
      <c r="I23" s="380"/>
      <c r="J23" s="408"/>
    </row>
    <row r="24" spans="1:10">
      <c r="A24" s="383" t="s">
        <v>735</v>
      </c>
      <c r="B24" s="358" t="s">
        <v>818</v>
      </c>
      <c r="C24" s="266" t="s">
        <v>429</v>
      </c>
      <c r="D24" s="384">
        <v>2012</v>
      </c>
      <c r="E24" s="266" t="s">
        <v>421</v>
      </c>
      <c r="F24" s="385" t="s">
        <v>887</v>
      </c>
      <c r="G24" s="266" t="s">
        <v>421</v>
      </c>
      <c r="H24" s="386"/>
      <c r="I24" s="1002" t="s">
        <v>421</v>
      </c>
      <c r="J24" s="998" t="s">
        <v>733</v>
      </c>
    </row>
    <row r="25" spans="1:10">
      <c r="A25" s="355" t="s">
        <v>735</v>
      </c>
      <c r="B25" s="360" t="s">
        <v>818</v>
      </c>
      <c r="C25" s="361" t="s">
        <v>432</v>
      </c>
      <c r="D25" s="354">
        <v>2012</v>
      </c>
      <c r="E25" s="361" t="s">
        <v>422</v>
      </c>
      <c r="F25" s="353" t="s">
        <v>887</v>
      </c>
      <c r="G25" s="361" t="s">
        <v>422</v>
      </c>
      <c r="H25" s="382"/>
      <c r="I25" s="1000"/>
      <c r="J25" s="996"/>
    </row>
    <row r="26" spans="1:10" s="75" customFormat="1">
      <c r="A26" s="254" t="s">
        <v>735</v>
      </c>
      <c r="B26" s="358" t="s">
        <v>818</v>
      </c>
      <c r="C26" s="266" t="s">
        <v>432</v>
      </c>
      <c r="D26" s="348">
        <v>2012</v>
      </c>
      <c r="E26" s="266" t="s">
        <v>423</v>
      </c>
      <c r="F26" s="254" t="s">
        <v>887</v>
      </c>
      <c r="G26" s="266" t="s">
        <v>423</v>
      </c>
      <c r="H26" s="357"/>
      <c r="I26" s="1000"/>
      <c r="J26" s="996"/>
    </row>
    <row r="27" spans="1:10" s="75" customFormat="1">
      <c r="A27" s="254" t="s">
        <v>735</v>
      </c>
      <c r="B27" s="358" t="s">
        <v>818</v>
      </c>
      <c r="C27" s="266" t="s">
        <v>487</v>
      </c>
      <c r="D27" s="348">
        <v>2012</v>
      </c>
      <c r="E27" s="266" t="s">
        <v>421</v>
      </c>
      <c r="F27" s="254" t="s">
        <v>887</v>
      </c>
      <c r="G27" s="266" t="s">
        <v>421</v>
      </c>
      <c r="H27" s="357"/>
      <c r="I27" s="1000"/>
      <c r="J27" s="996"/>
    </row>
    <row r="28" spans="1:10">
      <c r="A28" s="241" t="s">
        <v>735</v>
      </c>
      <c r="B28" s="358" t="s">
        <v>818</v>
      </c>
      <c r="C28" s="266" t="s">
        <v>961</v>
      </c>
      <c r="D28" s="67">
        <v>2012</v>
      </c>
      <c r="E28" s="266" t="s">
        <v>421</v>
      </c>
      <c r="F28" s="254" t="s">
        <v>887</v>
      </c>
      <c r="G28" s="266" t="s">
        <v>421</v>
      </c>
      <c r="H28" s="58"/>
      <c r="I28" s="1000"/>
      <c r="J28" s="996"/>
    </row>
    <row r="29" spans="1:10">
      <c r="A29" s="241" t="s">
        <v>735</v>
      </c>
      <c r="B29" s="358" t="s">
        <v>818</v>
      </c>
      <c r="C29" s="266" t="s">
        <v>961</v>
      </c>
      <c r="D29" s="67">
        <v>2012</v>
      </c>
      <c r="E29" s="266" t="s">
        <v>425</v>
      </c>
      <c r="F29" s="254" t="s">
        <v>887</v>
      </c>
      <c r="G29" s="266" t="s">
        <v>425</v>
      </c>
      <c r="H29" s="59"/>
      <c r="I29" s="1000"/>
      <c r="J29" s="996"/>
    </row>
    <row r="30" spans="1:10">
      <c r="A30" s="241" t="s">
        <v>735</v>
      </c>
      <c r="B30" s="358" t="s">
        <v>818</v>
      </c>
      <c r="C30" s="266" t="s">
        <v>431</v>
      </c>
      <c r="D30" s="67">
        <v>2012</v>
      </c>
      <c r="E30" s="266" t="s">
        <v>421</v>
      </c>
      <c r="F30" s="254" t="s">
        <v>887</v>
      </c>
      <c r="G30" s="266" t="s">
        <v>421</v>
      </c>
      <c r="H30" s="58"/>
      <c r="I30" s="1000"/>
      <c r="J30" s="996"/>
    </row>
    <row r="31" spans="1:10">
      <c r="A31" s="241" t="s">
        <v>735</v>
      </c>
      <c r="B31" s="358" t="s">
        <v>818</v>
      </c>
      <c r="C31" s="266" t="s">
        <v>428</v>
      </c>
      <c r="D31" s="67">
        <v>2012</v>
      </c>
      <c r="E31" s="266" t="s">
        <v>421</v>
      </c>
      <c r="F31" s="254" t="s">
        <v>887</v>
      </c>
      <c r="G31" s="266" t="s">
        <v>421</v>
      </c>
      <c r="H31" s="58"/>
      <c r="I31" s="1000"/>
      <c r="J31" s="996"/>
    </row>
    <row r="32" spans="1:10">
      <c r="A32" s="241" t="s">
        <v>735</v>
      </c>
      <c r="B32" s="346" t="s">
        <v>816</v>
      </c>
      <c r="C32" s="369" t="s">
        <v>433</v>
      </c>
      <c r="D32" s="67">
        <v>2012</v>
      </c>
      <c r="E32" s="275" t="s">
        <v>421</v>
      </c>
      <c r="F32" s="254" t="s">
        <v>887</v>
      </c>
      <c r="G32" s="275" t="s">
        <v>421</v>
      </c>
      <c r="H32" s="58"/>
      <c r="I32" s="1000"/>
      <c r="J32" s="996"/>
    </row>
    <row r="33" spans="1:10">
      <c r="A33" s="241" t="s">
        <v>735</v>
      </c>
      <c r="B33" s="346" t="s">
        <v>816</v>
      </c>
      <c r="C33" s="369" t="s">
        <v>885</v>
      </c>
      <c r="D33" s="67">
        <v>2012</v>
      </c>
      <c r="E33" s="275" t="s">
        <v>421</v>
      </c>
      <c r="F33" s="254" t="s">
        <v>887</v>
      </c>
      <c r="G33" s="275" t="s">
        <v>421</v>
      </c>
      <c r="H33" s="58"/>
      <c r="I33" s="1000"/>
      <c r="J33" s="996"/>
    </row>
    <row r="34" spans="1:10">
      <c r="A34" s="276" t="s">
        <v>735</v>
      </c>
      <c r="B34" s="349" t="s">
        <v>816</v>
      </c>
      <c r="C34" s="370" t="s">
        <v>885</v>
      </c>
      <c r="D34" s="277">
        <v>2012</v>
      </c>
      <c r="E34" s="350" t="s">
        <v>425</v>
      </c>
      <c r="F34" s="272" t="s">
        <v>887</v>
      </c>
      <c r="G34" s="350" t="s">
        <v>425</v>
      </c>
      <c r="H34" s="278"/>
      <c r="I34" s="1003"/>
      <c r="J34" s="997"/>
    </row>
    <row r="35" spans="1:10">
      <c r="A35" s="1013" t="s">
        <v>735</v>
      </c>
      <c r="B35" s="1014" t="s">
        <v>816</v>
      </c>
      <c r="C35" s="1015" t="s">
        <v>885</v>
      </c>
      <c r="D35" s="1011">
        <v>2012</v>
      </c>
      <c r="E35" s="1012" t="s">
        <v>451</v>
      </c>
      <c r="F35" s="1010" t="s">
        <v>888</v>
      </c>
      <c r="G35" s="1011"/>
      <c r="H35" s="1012" t="s">
        <v>451</v>
      </c>
      <c r="I35" s="275" t="s">
        <v>214</v>
      </c>
      <c r="J35" s="244"/>
    </row>
    <row r="36" spans="1:10">
      <c r="A36" s="1013"/>
      <c r="B36" s="1014"/>
      <c r="C36" s="1012"/>
      <c r="D36" s="1011"/>
      <c r="E36" s="1012"/>
      <c r="F36" s="1010"/>
      <c r="G36" s="1011"/>
      <c r="H36" s="1012"/>
      <c r="I36" s="275" t="s">
        <v>451</v>
      </c>
      <c r="J36" s="362"/>
    </row>
    <row r="37" spans="1:10">
      <c r="A37" s="334" t="s">
        <v>735</v>
      </c>
      <c r="B37" s="346" t="s">
        <v>816</v>
      </c>
      <c r="C37" s="369" t="s">
        <v>885</v>
      </c>
      <c r="D37" s="244">
        <v>2012</v>
      </c>
      <c r="E37" s="275" t="s">
        <v>445</v>
      </c>
      <c r="F37" s="272" t="s">
        <v>887</v>
      </c>
      <c r="G37" s="275" t="s">
        <v>445</v>
      </c>
      <c r="H37" s="244"/>
      <c r="I37" s="1004" t="s">
        <v>488</v>
      </c>
      <c r="J37" s="1007"/>
    </row>
    <row r="38" spans="1:10">
      <c r="A38" s="334" t="s">
        <v>735</v>
      </c>
      <c r="B38" s="346" t="s">
        <v>816</v>
      </c>
      <c r="C38" s="369" t="s">
        <v>885</v>
      </c>
      <c r="D38" s="244">
        <v>2012</v>
      </c>
      <c r="E38" s="275" t="s">
        <v>488</v>
      </c>
      <c r="F38" s="272" t="s">
        <v>887</v>
      </c>
      <c r="G38" s="275" t="s">
        <v>488</v>
      </c>
      <c r="H38" s="244"/>
      <c r="I38" s="1005"/>
      <c r="J38" s="1008"/>
    </row>
    <row r="39" spans="1:10">
      <c r="A39" s="334" t="s">
        <v>735</v>
      </c>
      <c r="B39" s="346" t="s">
        <v>816</v>
      </c>
      <c r="C39" s="369" t="s">
        <v>885</v>
      </c>
      <c r="D39" s="244">
        <v>2012</v>
      </c>
      <c r="E39" s="275"/>
      <c r="F39" s="258" t="s">
        <v>887</v>
      </c>
      <c r="G39" s="275" t="s">
        <v>511</v>
      </c>
      <c r="H39" s="244"/>
      <c r="I39" s="1006"/>
      <c r="J39" s="1009"/>
    </row>
    <row r="40" spans="1:10">
      <c r="A40" s="334" t="s">
        <v>735</v>
      </c>
      <c r="B40" s="346" t="s">
        <v>816</v>
      </c>
      <c r="C40" s="369" t="s">
        <v>885</v>
      </c>
      <c r="D40" s="244">
        <v>2012</v>
      </c>
      <c r="E40" s="275" t="s">
        <v>442</v>
      </c>
      <c r="F40" s="272" t="s">
        <v>887</v>
      </c>
      <c r="G40" s="275" t="s">
        <v>442</v>
      </c>
      <c r="H40" s="244"/>
      <c r="I40" s="1016" t="s">
        <v>462</v>
      </c>
      <c r="J40" s="1007"/>
    </row>
    <row r="41" spans="1:10">
      <c r="A41" s="334" t="s">
        <v>735</v>
      </c>
      <c r="B41" s="346" t="s">
        <v>816</v>
      </c>
      <c r="C41" s="369" t="s">
        <v>885</v>
      </c>
      <c r="D41" s="244">
        <v>2012</v>
      </c>
      <c r="E41" s="275"/>
      <c r="F41" s="272" t="s">
        <v>887</v>
      </c>
      <c r="G41" s="275" t="s">
        <v>453</v>
      </c>
      <c r="H41" s="244"/>
      <c r="I41" s="1008"/>
      <c r="J41" s="1008"/>
    </row>
    <row r="42" spans="1:10">
      <c r="A42" s="334" t="s">
        <v>735</v>
      </c>
      <c r="B42" s="346" t="s">
        <v>816</v>
      </c>
      <c r="C42" s="369" t="s">
        <v>885</v>
      </c>
      <c r="D42" s="244">
        <v>2012</v>
      </c>
      <c r="E42" s="275"/>
      <c r="F42" s="258" t="s">
        <v>887</v>
      </c>
      <c r="G42" s="275" t="s">
        <v>455</v>
      </c>
      <c r="H42" s="244"/>
      <c r="I42" s="1009"/>
      <c r="J42" s="1009"/>
    </row>
    <row r="43" spans="1:10">
      <c r="A43" s="109"/>
      <c r="B43" s="387"/>
      <c r="C43" s="381"/>
      <c r="D43" s="380"/>
      <c r="E43" s="381"/>
      <c r="F43" s="108"/>
      <c r="G43" s="380"/>
      <c r="H43" s="381"/>
      <c r="I43" s="381"/>
      <c r="J43" s="388"/>
    </row>
    <row r="44" spans="1:10">
      <c r="A44" s="241" t="s">
        <v>735</v>
      </c>
      <c r="B44" s="358" t="s">
        <v>818</v>
      </c>
      <c r="C44" s="266" t="s">
        <v>429</v>
      </c>
      <c r="D44" s="67">
        <v>2013</v>
      </c>
      <c r="E44" s="266" t="s">
        <v>421</v>
      </c>
      <c r="F44" s="254" t="s">
        <v>887</v>
      </c>
      <c r="G44" s="266" t="s">
        <v>421</v>
      </c>
      <c r="H44" s="69"/>
      <c r="I44" s="999" t="s">
        <v>421</v>
      </c>
      <c r="J44" s="998" t="s">
        <v>733</v>
      </c>
    </row>
    <row r="45" spans="1:10">
      <c r="A45" s="241" t="s">
        <v>735</v>
      </c>
      <c r="B45" s="358" t="s">
        <v>818</v>
      </c>
      <c r="C45" s="266" t="s">
        <v>432</v>
      </c>
      <c r="D45" s="67">
        <v>2013</v>
      </c>
      <c r="E45" s="266" t="s">
        <v>422</v>
      </c>
      <c r="F45" s="254" t="s">
        <v>887</v>
      </c>
      <c r="G45" s="266" t="s">
        <v>422</v>
      </c>
      <c r="H45" s="357"/>
      <c r="I45" s="1000"/>
      <c r="J45" s="996"/>
    </row>
    <row r="46" spans="1:10">
      <c r="A46" s="241" t="s">
        <v>735</v>
      </c>
      <c r="B46" s="358" t="s">
        <v>818</v>
      </c>
      <c r="C46" s="266" t="s">
        <v>432</v>
      </c>
      <c r="D46" s="67">
        <v>2013</v>
      </c>
      <c r="E46" s="266" t="s">
        <v>423</v>
      </c>
      <c r="F46" s="254" t="s">
        <v>887</v>
      </c>
      <c r="G46" s="266" t="s">
        <v>423</v>
      </c>
      <c r="H46" s="357"/>
      <c r="I46" s="1000"/>
      <c r="J46" s="996"/>
    </row>
    <row r="47" spans="1:10">
      <c r="A47" s="241" t="s">
        <v>735</v>
      </c>
      <c r="B47" s="358" t="s">
        <v>818</v>
      </c>
      <c r="C47" s="266" t="s">
        <v>487</v>
      </c>
      <c r="D47" s="67">
        <v>2013</v>
      </c>
      <c r="E47" s="266" t="s">
        <v>421</v>
      </c>
      <c r="F47" s="254" t="s">
        <v>887</v>
      </c>
      <c r="G47" s="266" t="s">
        <v>421</v>
      </c>
      <c r="H47" s="357"/>
      <c r="I47" s="1000"/>
      <c r="J47" s="996"/>
    </row>
    <row r="48" spans="1:10">
      <c r="A48" s="241" t="s">
        <v>735</v>
      </c>
      <c r="B48" s="358" t="s">
        <v>818</v>
      </c>
      <c r="C48" s="266" t="s">
        <v>961</v>
      </c>
      <c r="D48" s="67">
        <v>2013</v>
      </c>
      <c r="E48" s="266" t="s">
        <v>421</v>
      </c>
      <c r="F48" s="254" t="s">
        <v>887</v>
      </c>
      <c r="G48" s="266" t="s">
        <v>421</v>
      </c>
      <c r="H48" s="58"/>
      <c r="I48" s="1000"/>
      <c r="J48" s="996"/>
    </row>
    <row r="49" spans="1:10">
      <c r="A49" s="241" t="s">
        <v>735</v>
      </c>
      <c r="B49" s="358" t="s">
        <v>818</v>
      </c>
      <c r="C49" s="266" t="s">
        <v>961</v>
      </c>
      <c r="D49" s="67">
        <v>2013</v>
      </c>
      <c r="E49" s="266" t="s">
        <v>425</v>
      </c>
      <c r="F49" s="254" t="s">
        <v>887</v>
      </c>
      <c r="G49" s="266" t="s">
        <v>425</v>
      </c>
      <c r="H49" s="59"/>
      <c r="I49" s="1000"/>
      <c r="J49" s="996"/>
    </row>
    <row r="50" spans="1:10">
      <c r="A50" s="241" t="s">
        <v>735</v>
      </c>
      <c r="B50" s="358" t="s">
        <v>818</v>
      </c>
      <c r="C50" s="266" t="s">
        <v>431</v>
      </c>
      <c r="D50" s="67">
        <v>2013</v>
      </c>
      <c r="E50" s="266" t="s">
        <v>421</v>
      </c>
      <c r="F50" s="254" t="s">
        <v>887</v>
      </c>
      <c r="G50" s="266" t="s">
        <v>421</v>
      </c>
      <c r="H50" s="58"/>
      <c r="I50" s="1000"/>
      <c r="J50" s="996"/>
    </row>
    <row r="51" spans="1:10">
      <c r="A51" s="241" t="s">
        <v>735</v>
      </c>
      <c r="B51" s="358" t="s">
        <v>818</v>
      </c>
      <c r="C51" s="266" t="s">
        <v>428</v>
      </c>
      <c r="D51" s="67">
        <v>2013</v>
      </c>
      <c r="E51" s="266" t="s">
        <v>421</v>
      </c>
      <c r="F51" s="254" t="s">
        <v>887</v>
      </c>
      <c r="G51" s="266" t="s">
        <v>421</v>
      </c>
      <c r="H51" s="58"/>
      <c r="I51" s="1000"/>
      <c r="J51" s="996"/>
    </row>
    <row r="52" spans="1:10">
      <c r="A52" s="241" t="s">
        <v>735</v>
      </c>
      <c r="B52" s="346" t="s">
        <v>816</v>
      </c>
      <c r="C52" s="369" t="s">
        <v>433</v>
      </c>
      <c r="D52" s="67">
        <v>2013</v>
      </c>
      <c r="E52" s="275" t="s">
        <v>421</v>
      </c>
      <c r="F52" s="254" t="s">
        <v>887</v>
      </c>
      <c r="G52" s="275" t="s">
        <v>421</v>
      </c>
      <c r="H52" s="58"/>
      <c r="I52" s="1000"/>
      <c r="J52" s="996"/>
    </row>
    <row r="53" spans="1:10">
      <c r="A53" s="241" t="s">
        <v>735</v>
      </c>
      <c r="B53" s="346" t="s">
        <v>816</v>
      </c>
      <c r="C53" s="369" t="s">
        <v>885</v>
      </c>
      <c r="D53" s="67">
        <v>2013</v>
      </c>
      <c r="E53" s="275" t="s">
        <v>421</v>
      </c>
      <c r="F53" s="254" t="s">
        <v>887</v>
      </c>
      <c r="G53" s="275" t="s">
        <v>421</v>
      </c>
      <c r="H53" s="58"/>
      <c r="I53" s="1000"/>
      <c r="J53" s="996"/>
    </row>
    <row r="54" spans="1:10">
      <c r="A54" s="276" t="s">
        <v>735</v>
      </c>
      <c r="B54" s="349" t="s">
        <v>816</v>
      </c>
      <c r="C54" s="370" t="s">
        <v>885</v>
      </c>
      <c r="D54" s="277">
        <v>2013</v>
      </c>
      <c r="E54" s="350" t="s">
        <v>425</v>
      </c>
      <c r="F54" s="272" t="s">
        <v>887</v>
      </c>
      <c r="G54" s="350" t="s">
        <v>425</v>
      </c>
      <c r="H54" s="278"/>
      <c r="I54" s="1001"/>
      <c r="J54" s="997"/>
    </row>
    <row r="55" spans="1:10">
      <c r="A55" s="1013" t="s">
        <v>735</v>
      </c>
      <c r="B55" s="1014" t="s">
        <v>816</v>
      </c>
      <c r="C55" s="1015" t="s">
        <v>885</v>
      </c>
      <c r="D55" s="1011">
        <v>2013</v>
      </c>
      <c r="E55" s="1012" t="s">
        <v>451</v>
      </c>
      <c r="F55" s="1010" t="s">
        <v>888</v>
      </c>
      <c r="G55" s="1011"/>
      <c r="H55" s="1012" t="s">
        <v>451</v>
      </c>
      <c r="I55" s="275" t="s">
        <v>214</v>
      </c>
      <c r="J55" s="244"/>
    </row>
    <row r="56" spans="1:10">
      <c r="A56" s="1013"/>
      <c r="B56" s="1014"/>
      <c r="C56" s="1012"/>
      <c r="D56" s="1011"/>
      <c r="E56" s="1012"/>
      <c r="F56" s="1010"/>
      <c r="G56" s="1011"/>
      <c r="H56" s="1012"/>
      <c r="I56" s="275" t="s">
        <v>451</v>
      </c>
      <c r="J56" s="362"/>
    </row>
    <row r="57" spans="1:10">
      <c r="A57" s="334" t="s">
        <v>735</v>
      </c>
      <c r="B57" s="346" t="s">
        <v>816</v>
      </c>
      <c r="C57" s="369" t="s">
        <v>885</v>
      </c>
      <c r="D57" s="244">
        <v>2013</v>
      </c>
      <c r="E57" s="275" t="s">
        <v>445</v>
      </c>
      <c r="F57" s="272" t="s">
        <v>887</v>
      </c>
      <c r="G57" s="275" t="s">
        <v>445</v>
      </c>
      <c r="H57" s="244"/>
      <c r="I57" s="1004" t="s">
        <v>488</v>
      </c>
      <c r="J57" s="1007"/>
    </row>
    <row r="58" spans="1:10">
      <c r="A58" s="334" t="s">
        <v>735</v>
      </c>
      <c r="B58" s="346" t="s">
        <v>816</v>
      </c>
      <c r="C58" s="369" t="s">
        <v>885</v>
      </c>
      <c r="D58" s="244">
        <v>2013</v>
      </c>
      <c r="E58" s="275" t="s">
        <v>488</v>
      </c>
      <c r="F58" s="272" t="s">
        <v>887</v>
      </c>
      <c r="G58" s="275" t="s">
        <v>488</v>
      </c>
      <c r="H58" s="244"/>
      <c r="I58" s="1005"/>
      <c r="J58" s="1008"/>
    </row>
    <row r="59" spans="1:10">
      <c r="A59" s="334" t="s">
        <v>735</v>
      </c>
      <c r="B59" s="346" t="s">
        <v>816</v>
      </c>
      <c r="C59" s="369" t="s">
        <v>885</v>
      </c>
      <c r="D59" s="244">
        <v>2013</v>
      </c>
      <c r="E59" s="275"/>
      <c r="F59" s="258" t="s">
        <v>887</v>
      </c>
      <c r="G59" s="275" t="s">
        <v>511</v>
      </c>
      <c r="H59" s="244"/>
      <c r="I59" s="1006"/>
      <c r="J59" s="1009"/>
    </row>
    <row r="60" spans="1:10">
      <c r="A60" s="334" t="s">
        <v>735</v>
      </c>
      <c r="B60" s="346" t="s">
        <v>816</v>
      </c>
      <c r="C60" s="369" t="s">
        <v>885</v>
      </c>
      <c r="D60" s="244">
        <v>2013</v>
      </c>
      <c r="E60" s="275" t="s">
        <v>442</v>
      </c>
      <c r="F60" s="272" t="s">
        <v>887</v>
      </c>
      <c r="G60" s="275" t="s">
        <v>442</v>
      </c>
      <c r="H60" s="244"/>
      <c r="I60" s="1016" t="s">
        <v>462</v>
      </c>
      <c r="J60" s="1007"/>
    </row>
    <row r="61" spans="1:10">
      <c r="A61" s="334" t="s">
        <v>735</v>
      </c>
      <c r="B61" s="346" t="s">
        <v>816</v>
      </c>
      <c r="C61" s="369" t="s">
        <v>885</v>
      </c>
      <c r="D61" s="244">
        <v>2013</v>
      </c>
      <c r="E61" s="275"/>
      <c r="F61" s="272" t="s">
        <v>887</v>
      </c>
      <c r="G61" s="275" t="s">
        <v>453</v>
      </c>
      <c r="H61" s="244"/>
      <c r="I61" s="1008"/>
      <c r="J61" s="1008"/>
    </row>
    <row r="62" spans="1:10">
      <c r="A62" s="334" t="s">
        <v>735</v>
      </c>
      <c r="B62" s="346" t="s">
        <v>816</v>
      </c>
      <c r="C62" s="369" t="s">
        <v>885</v>
      </c>
      <c r="D62" s="244">
        <v>2013</v>
      </c>
      <c r="E62" s="275"/>
      <c r="F62" s="258" t="s">
        <v>887</v>
      </c>
      <c r="G62" s="275" t="s">
        <v>455</v>
      </c>
      <c r="H62" s="244"/>
      <c r="I62" s="1009"/>
      <c r="J62" s="1009"/>
    </row>
  </sheetData>
  <customSheetViews>
    <customSheetView guid="{07C8CEEF-9046-4EF8-9C0B-911B65CC3011}" showPageBreaks="1" fitToPage="1" printArea="1">
      <pane ySplit="3" topLeftCell="A61" activePane="bottomLeft" state="frozenSplit"/>
      <selection pane="bottomLeft" activeCell="D41" sqref="D41"/>
      <pageMargins left="0.70833333333333337" right="0.70833333333333337" top="0.78749999999999998" bottom="0.78749999999999998" header="0.51180555555555551" footer="0.51180555555555551"/>
      <pageSetup paperSize="9" scale="42" firstPageNumber="0" orientation="portrait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activeCell="I15" sqref="I15"/>
      <pageMargins left="0.70833333333333337" right="0.70833333333333337" top="0.78749999999999998" bottom="0.78749999999999998" header="0.51180555555555551" footer="0.51180555555555551"/>
      <pageSetup paperSize="9" scale="52" firstPageNumber="0" orientation="portrait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>
      <pane ySplit="3" topLeftCell="A4" activePane="bottomLeft" state="frozenSplit"/>
      <selection pane="bottomLeft" activeCell="E13" sqref="E13"/>
      <pageMargins left="0.70833333333333337" right="0.70833333333333337" top="0.78749999999999998" bottom="0.78749999999999998" header="0.51180555555555551" footer="0.51180555555555551"/>
      <pageSetup paperSize="9" scale="42" firstPageNumber="0" orientation="portrait" horizontalDpi="300" verticalDpi="300" r:id="rId2"/>
      <headerFooter alignWithMargins="0">
        <oddFooter>&amp;L&amp;F&amp;C&amp;A&amp;R&amp;D</oddFooter>
      </headerFooter>
    </customSheetView>
  </customSheetViews>
  <mergeCells count="42">
    <mergeCell ref="I60:I62"/>
    <mergeCell ref="J60:J62"/>
    <mergeCell ref="I40:I42"/>
    <mergeCell ref="J40:J42"/>
    <mergeCell ref="I57:I59"/>
    <mergeCell ref="J57:J59"/>
    <mergeCell ref="F15:F16"/>
    <mergeCell ref="G15:G16"/>
    <mergeCell ref="H15:H16"/>
    <mergeCell ref="I20:I22"/>
    <mergeCell ref="J20:J22"/>
    <mergeCell ref="A15:A16"/>
    <mergeCell ref="B15:B16"/>
    <mergeCell ref="C15:C16"/>
    <mergeCell ref="D15:D16"/>
    <mergeCell ref="E15:E16"/>
    <mergeCell ref="F55:F56"/>
    <mergeCell ref="G55:G56"/>
    <mergeCell ref="H55:H56"/>
    <mergeCell ref="A35:A36"/>
    <mergeCell ref="B35:B36"/>
    <mergeCell ref="C35:C36"/>
    <mergeCell ref="D35:D36"/>
    <mergeCell ref="E35:E36"/>
    <mergeCell ref="F35:F36"/>
    <mergeCell ref="G35:G36"/>
    <mergeCell ref="H35:H36"/>
    <mergeCell ref="A55:A56"/>
    <mergeCell ref="B55:B56"/>
    <mergeCell ref="C55:C56"/>
    <mergeCell ref="D55:D56"/>
    <mergeCell ref="E55:E56"/>
    <mergeCell ref="J4:J14"/>
    <mergeCell ref="J24:J34"/>
    <mergeCell ref="J44:J54"/>
    <mergeCell ref="I44:I54"/>
    <mergeCell ref="I24:I34"/>
    <mergeCell ref="I4:I14"/>
    <mergeCell ref="I17:I19"/>
    <mergeCell ref="J17:J19"/>
    <mergeCell ref="I37:I39"/>
    <mergeCell ref="J37:J39"/>
  </mergeCells>
  <phoneticPr fontId="48" type="noConversion"/>
  <pageMargins left="0.70833333333333337" right="0.70833333333333337" top="0.78749999999999998" bottom="0.78749999999999998" header="0.51180555555555551" footer="0.51180555555555551"/>
  <pageSetup paperSize="9" scale="42" firstPageNumber="0" orientation="portrait" horizontalDpi="300" verticalDpi="300" r:id="rId3"/>
  <headerFooter alignWithMargins="0">
    <oddFooter>&amp;L&amp;F&amp;C&amp;A&amp;R&amp;D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zoomScale="70" zoomScaleNormal="70" workbookViewId="0">
      <selection activeCell="F60" sqref="F60"/>
    </sheetView>
  </sheetViews>
  <sheetFormatPr defaultColWidth="11.5703125" defaultRowHeight="12.75"/>
  <cols>
    <col min="1" max="1" width="9" style="1" customWidth="1"/>
    <col min="2" max="2" width="15.140625" style="1" customWidth="1"/>
    <col min="3" max="3" width="9.42578125" style="1" customWidth="1"/>
    <col min="4" max="4" width="25.85546875" style="1" customWidth="1"/>
    <col min="5" max="5" width="14.7109375" style="282" customWidth="1"/>
    <col min="6" max="6" width="11" style="1" customWidth="1"/>
    <col min="7" max="7" width="19.28515625" style="1" customWidth="1"/>
    <col min="8" max="8" width="24.42578125" style="1" bestFit="1" customWidth="1"/>
    <col min="9" max="9" width="15.42578125" style="1" customWidth="1"/>
    <col min="10" max="10" width="29.28515625" style="1" customWidth="1"/>
    <col min="11" max="11" width="10.5703125" style="1" customWidth="1"/>
    <col min="12" max="12" width="14.7109375" style="1" customWidth="1"/>
    <col min="13" max="13" width="13.85546875" style="1" customWidth="1"/>
    <col min="14" max="14" width="15.42578125" style="1" customWidth="1"/>
    <col min="15" max="16" width="15.28515625" style="1" customWidth="1"/>
    <col min="17" max="17" width="21.5703125" style="1" customWidth="1"/>
    <col min="18" max="18" width="11.5703125" style="1" customWidth="1"/>
    <col min="19" max="19" width="18.5703125" style="1" customWidth="1"/>
    <col min="20" max="20" width="11.5703125" customWidth="1"/>
    <col min="21" max="22" width="13.85546875" customWidth="1"/>
    <col min="23" max="23" width="13.85546875" style="1" customWidth="1"/>
    <col min="24" max="16384" width="11.5703125" style="1"/>
  </cols>
  <sheetData>
    <row r="1" spans="1:22" ht="18">
      <c r="A1" s="48" t="s">
        <v>905</v>
      </c>
      <c r="B1" s="48"/>
      <c r="C1" s="48"/>
      <c r="D1" s="48"/>
      <c r="E1" s="281"/>
      <c r="F1" s="48"/>
      <c r="G1" s="48"/>
      <c r="H1" s="48"/>
      <c r="I1" s="48"/>
      <c r="J1" s="48"/>
      <c r="K1" s="48"/>
      <c r="L1" s="496"/>
      <c r="M1" s="48"/>
      <c r="N1" s="48"/>
      <c r="O1" s="48"/>
      <c r="P1"/>
      <c r="Q1"/>
      <c r="R1" s="51" t="s">
        <v>789</v>
      </c>
      <c r="S1" s="62" t="s">
        <v>906</v>
      </c>
      <c r="T1" s="70"/>
    </row>
    <row r="2" spans="1:22" ht="15.75">
      <c r="A2" s="48"/>
      <c r="B2" s="48"/>
      <c r="C2" s="48"/>
      <c r="D2" s="48"/>
      <c r="E2" s="281"/>
      <c r="F2" s="48"/>
      <c r="G2" s="48"/>
      <c r="H2" s="48"/>
      <c r="I2" s="48"/>
      <c r="J2" s="48"/>
      <c r="K2" s="48"/>
      <c r="L2" s="496"/>
      <c r="M2" s="48"/>
      <c r="N2" s="48"/>
      <c r="O2" s="48"/>
      <c r="P2"/>
      <c r="Q2"/>
      <c r="R2" s="51" t="s">
        <v>831</v>
      </c>
      <c r="S2" s="71">
        <v>2012</v>
      </c>
      <c r="T2" s="72"/>
    </row>
    <row r="3" spans="1:22" s="57" customFormat="1" ht="51">
      <c r="A3" s="44" t="s">
        <v>791</v>
      </c>
      <c r="B3" s="45" t="s">
        <v>907</v>
      </c>
      <c r="C3" s="45" t="s">
        <v>908</v>
      </c>
      <c r="D3" s="44" t="s">
        <v>805</v>
      </c>
      <c r="E3" s="45" t="s">
        <v>873</v>
      </c>
      <c r="F3" s="45" t="s">
        <v>874</v>
      </c>
      <c r="G3" s="45" t="s">
        <v>875</v>
      </c>
      <c r="H3" s="45" t="s">
        <v>876</v>
      </c>
      <c r="I3" s="45" t="s">
        <v>909</v>
      </c>
      <c r="J3" s="45" t="s">
        <v>910</v>
      </c>
      <c r="K3" s="45" t="s">
        <v>911</v>
      </c>
      <c r="L3" s="6" t="s">
        <v>912</v>
      </c>
      <c r="M3" s="7" t="s">
        <v>913</v>
      </c>
      <c r="N3" s="45" t="s">
        <v>914</v>
      </c>
      <c r="O3" s="45" t="s">
        <v>915</v>
      </c>
      <c r="P3" s="45" t="s">
        <v>916</v>
      </c>
      <c r="Q3" s="7" t="s">
        <v>917</v>
      </c>
      <c r="R3" s="7" t="s">
        <v>918</v>
      </c>
      <c r="S3" s="7" t="s">
        <v>919</v>
      </c>
      <c r="T3"/>
      <c r="U3"/>
      <c r="V3"/>
    </row>
    <row r="4" spans="1:22" s="327" customFormat="1">
      <c r="A4" s="392"/>
      <c r="B4" s="392"/>
      <c r="D4" s="393"/>
      <c r="E4" s="394"/>
      <c r="F4" s="392"/>
      <c r="G4" s="392"/>
      <c r="H4" s="395"/>
      <c r="I4" s="400"/>
      <c r="J4" s="392"/>
      <c r="M4" s="396"/>
      <c r="Q4" s="396"/>
      <c r="R4" s="396"/>
      <c r="S4" s="396"/>
    </row>
    <row r="5" spans="1:22" s="288" customFormat="1">
      <c r="A5" s="283" t="s">
        <v>735</v>
      </c>
      <c r="B5" s="283" t="s">
        <v>735</v>
      </c>
      <c r="C5" s="283">
        <v>2012</v>
      </c>
      <c r="D5" s="284" t="s">
        <v>816</v>
      </c>
      <c r="E5" s="285" t="s">
        <v>885</v>
      </c>
      <c r="F5" s="283" t="s">
        <v>523</v>
      </c>
      <c r="G5" s="283" t="s">
        <v>436</v>
      </c>
      <c r="H5" s="286" t="s">
        <v>215</v>
      </c>
      <c r="I5" s="283" t="s">
        <v>721</v>
      </c>
      <c r="J5" s="286" t="s">
        <v>720</v>
      </c>
      <c r="K5" s="283">
        <v>1</v>
      </c>
      <c r="L5" s="283">
        <v>4149</v>
      </c>
      <c r="M5" s="490">
        <v>3236</v>
      </c>
      <c r="N5" s="283">
        <v>10</v>
      </c>
      <c r="O5" s="283">
        <v>0</v>
      </c>
      <c r="P5" s="283">
        <f>SUM(N5:O5)</f>
        <v>10</v>
      </c>
      <c r="Q5" s="490">
        <f>SUM(R5:S5)</f>
        <v>10</v>
      </c>
      <c r="R5" s="490">
        <v>10</v>
      </c>
      <c r="S5" s="287"/>
      <c r="T5" s="164"/>
      <c r="U5" s="164"/>
      <c r="V5" s="164"/>
    </row>
    <row r="6" spans="1:22" s="288" customFormat="1">
      <c r="A6" s="283" t="s">
        <v>735</v>
      </c>
      <c r="B6" s="283" t="s">
        <v>735</v>
      </c>
      <c r="C6" s="283">
        <v>2012</v>
      </c>
      <c r="D6" s="284" t="s">
        <v>816</v>
      </c>
      <c r="E6" s="285" t="s">
        <v>885</v>
      </c>
      <c r="F6" s="283" t="s">
        <v>523</v>
      </c>
      <c r="G6" s="283" t="s">
        <v>436</v>
      </c>
      <c r="H6" s="286" t="s">
        <v>215</v>
      </c>
      <c r="I6" s="283" t="s">
        <v>722</v>
      </c>
      <c r="J6" s="286" t="s">
        <v>536</v>
      </c>
      <c r="K6" s="283">
        <v>2</v>
      </c>
      <c r="L6" s="283">
        <v>4149</v>
      </c>
      <c r="M6" s="490">
        <v>3236</v>
      </c>
      <c r="N6" s="283">
        <v>80</v>
      </c>
      <c r="O6" s="283">
        <v>0</v>
      </c>
      <c r="P6" s="283">
        <f t="shared" ref="P6:P16" si="0">SUM(N6:O6)</f>
        <v>80</v>
      </c>
      <c r="Q6" s="490">
        <f t="shared" ref="Q6:Q16" si="1">SUM(R6:S6)</f>
        <v>77</v>
      </c>
      <c r="R6" s="490">
        <v>77</v>
      </c>
      <c r="S6" s="287"/>
      <c r="T6" s="164"/>
      <c r="U6" s="164"/>
      <c r="V6" s="164"/>
    </row>
    <row r="7" spans="1:22" s="288" customFormat="1">
      <c r="A7" s="283" t="s">
        <v>735</v>
      </c>
      <c r="B7" s="283" t="s">
        <v>735</v>
      </c>
      <c r="C7" s="283">
        <v>2012</v>
      </c>
      <c r="D7" s="284" t="s">
        <v>816</v>
      </c>
      <c r="E7" s="285" t="s">
        <v>885</v>
      </c>
      <c r="F7" s="283" t="s">
        <v>523</v>
      </c>
      <c r="G7" s="283" t="s">
        <v>436</v>
      </c>
      <c r="H7" s="286" t="s">
        <v>172</v>
      </c>
      <c r="I7" s="283" t="s">
        <v>723</v>
      </c>
      <c r="J7" s="286" t="s">
        <v>536</v>
      </c>
      <c r="K7" s="283">
        <v>2</v>
      </c>
      <c r="L7" s="283">
        <v>1310</v>
      </c>
      <c r="M7" s="490">
        <v>1179</v>
      </c>
      <c r="N7" s="283">
        <v>20</v>
      </c>
      <c r="O7" s="283">
        <v>0</v>
      </c>
      <c r="P7" s="283">
        <f t="shared" si="0"/>
        <v>20</v>
      </c>
      <c r="Q7" s="490">
        <f t="shared" si="1"/>
        <v>20</v>
      </c>
      <c r="R7" s="490">
        <v>20</v>
      </c>
      <c r="S7" s="287"/>
      <c r="T7" s="164"/>
      <c r="U7" s="164"/>
      <c r="V7" s="164"/>
    </row>
    <row r="8" spans="1:22" s="288" customFormat="1">
      <c r="A8" s="283" t="s">
        <v>735</v>
      </c>
      <c r="B8" s="283" t="s">
        <v>735</v>
      </c>
      <c r="C8" s="283">
        <v>2012</v>
      </c>
      <c r="D8" s="284" t="s">
        <v>816</v>
      </c>
      <c r="E8" s="285" t="s">
        <v>885</v>
      </c>
      <c r="F8" s="283" t="s">
        <v>523</v>
      </c>
      <c r="G8" s="289" t="s">
        <v>435</v>
      </c>
      <c r="H8" s="286" t="s">
        <v>434</v>
      </c>
      <c r="I8" s="283" t="s">
        <v>724</v>
      </c>
      <c r="J8" s="286" t="s">
        <v>720</v>
      </c>
      <c r="K8" s="283">
        <v>1</v>
      </c>
      <c r="L8" s="283">
        <v>8263</v>
      </c>
      <c r="M8" s="490">
        <v>8779</v>
      </c>
      <c r="N8" s="283">
        <v>8</v>
      </c>
      <c r="O8" s="283">
        <v>0</v>
      </c>
      <c r="P8" s="283">
        <f t="shared" si="0"/>
        <v>8</v>
      </c>
      <c r="Q8" s="490">
        <f t="shared" si="1"/>
        <v>5</v>
      </c>
      <c r="R8" s="490">
        <v>5</v>
      </c>
      <c r="S8" s="287"/>
      <c r="T8" s="164"/>
      <c r="U8" s="164"/>
      <c r="V8" s="164"/>
    </row>
    <row r="9" spans="1:22" s="197" customFormat="1">
      <c r="A9" s="283" t="s">
        <v>735</v>
      </c>
      <c r="B9" s="290" t="s">
        <v>735</v>
      </c>
      <c r="C9" s="283">
        <v>2012</v>
      </c>
      <c r="D9" s="284" t="s">
        <v>816</v>
      </c>
      <c r="E9" s="291" t="s">
        <v>885</v>
      </c>
      <c r="F9" s="283" t="s">
        <v>886</v>
      </c>
      <c r="G9" s="283" t="s">
        <v>479</v>
      </c>
      <c r="H9" s="292" t="s">
        <v>488</v>
      </c>
      <c r="I9" s="283" t="s">
        <v>725</v>
      </c>
      <c r="J9" s="286" t="s">
        <v>536</v>
      </c>
      <c r="K9" s="283">
        <v>2</v>
      </c>
      <c r="L9" s="283">
        <f>536+314</f>
        <v>850</v>
      </c>
      <c r="M9" s="490">
        <v>200</v>
      </c>
      <c r="N9" s="283">
        <v>0</v>
      </c>
      <c r="O9" s="283">
        <v>40</v>
      </c>
      <c r="P9" s="283">
        <f t="shared" si="0"/>
        <v>40</v>
      </c>
      <c r="Q9" s="490">
        <f t="shared" si="1"/>
        <v>37</v>
      </c>
      <c r="R9" s="73">
        <v>37</v>
      </c>
      <c r="S9" s="287"/>
    </row>
    <row r="10" spans="1:22" s="164" customFormat="1">
      <c r="A10" s="283" t="s">
        <v>735</v>
      </c>
      <c r="B10" s="290" t="s">
        <v>735</v>
      </c>
      <c r="C10" s="289">
        <v>2012</v>
      </c>
      <c r="D10" s="284" t="s">
        <v>816</v>
      </c>
      <c r="E10" s="291" t="s">
        <v>885</v>
      </c>
      <c r="F10" s="283" t="s">
        <v>890</v>
      </c>
      <c r="G10" s="283" t="s">
        <v>436</v>
      </c>
      <c r="H10" s="292" t="s">
        <v>462</v>
      </c>
      <c r="I10" s="283" t="s">
        <v>727</v>
      </c>
      <c r="J10" s="286" t="s">
        <v>720</v>
      </c>
      <c r="K10" s="289">
        <v>1</v>
      </c>
      <c r="L10" s="283">
        <v>1250</v>
      </c>
      <c r="M10" s="490">
        <v>2389</v>
      </c>
      <c r="N10" s="289">
        <v>10</v>
      </c>
      <c r="O10" s="283">
        <v>0</v>
      </c>
      <c r="P10" s="283">
        <f t="shared" si="0"/>
        <v>10</v>
      </c>
      <c r="Q10" s="490">
        <f t="shared" si="1"/>
        <v>0</v>
      </c>
      <c r="R10" s="490">
        <v>0</v>
      </c>
      <c r="S10" s="287"/>
    </row>
    <row r="11" spans="1:22" s="294" customFormat="1">
      <c r="A11" s="283" t="s">
        <v>735</v>
      </c>
      <c r="B11" s="290" t="s">
        <v>735</v>
      </c>
      <c r="C11" s="289">
        <v>2012</v>
      </c>
      <c r="D11" s="293" t="s">
        <v>818</v>
      </c>
      <c r="E11" s="285" t="s">
        <v>430</v>
      </c>
      <c r="F11" s="283" t="s">
        <v>521</v>
      </c>
      <c r="G11" s="283" t="s">
        <v>481</v>
      </c>
      <c r="H11" s="286" t="s">
        <v>421</v>
      </c>
      <c r="I11" s="283" t="s">
        <v>728</v>
      </c>
      <c r="J11" s="286" t="s">
        <v>720</v>
      </c>
      <c r="K11" s="289">
        <v>1</v>
      </c>
      <c r="L11" s="283">
        <v>106</v>
      </c>
      <c r="M11" s="490">
        <v>103</v>
      </c>
      <c r="N11" s="283">
        <v>12</v>
      </c>
      <c r="O11" s="283">
        <v>0</v>
      </c>
      <c r="P11" s="283">
        <f t="shared" si="0"/>
        <v>12</v>
      </c>
      <c r="Q11" s="490">
        <f t="shared" si="1"/>
        <v>12</v>
      </c>
      <c r="R11" s="490">
        <v>12</v>
      </c>
      <c r="S11" s="287"/>
    </row>
    <row r="12" spans="1:22" s="288" customFormat="1">
      <c r="A12" s="283" t="s">
        <v>735</v>
      </c>
      <c r="B12" s="290" t="s">
        <v>735</v>
      </c>
      <c r="C12" s="289">
        <v>2012</v>
      </c>
      <c r="D12" s="293" t="s">
        <v>818</v>
      </c>
      <c r="E12" s="285" t="s">
        <v>430</v>
      </c>
      <c r="F12" s="283" t="s">
        <v>521</v>
      </c>
      <c r="G12" s="283" t="s">
        <v>481</v>
      </c>
      <c r="H12" s="286" t="s">
        <v>421</v>
      </c>
      <c r="I12" s="283" t="s">
        <v>729</v>
      </c>
      <c r="J12" s="286" t="s">
        <v>46</v>
      </c>
      <c r="K12" s="289">
        <v>2</v>
      </c>
      <c r="L12" s="283">
        <v>106</v>
      </c>
      <c r="M12" s="490">
        <v>103</v>
      </c>
      <c r="N12" s="495">
        <v>0</v>
      </c>
      <c r="O12" s="495">
        <v>36</v>
      </c>
      <c r="P12" s="283">
        <f t="shared" si="0"/>
        <v>36</v>
      </c>
      <c r="Q12" s="490">
        <f t="shared" si="1"/>
        <v>88</v>
      </c>
      <c r="R12" s="490">
        <v>88</v>
      </c>
      <c r="S12" s="287"/>
    </row>
    <row r="13" spans="1:22" s="288" customFormat="1">
      <c r="A13" s="283" t="s">
        <v>735</v>
      </c>
      <c r="B13" s="290" t="s">
        <v>735</v>
      </c>
      <c r="C13" s="289">
        <v>2012</v>
      </c>
      <c r="D13" s="284" t="s">
        <v>816</v>
      </c>
      <c r="E13" s="291" t="s">
        <v>885</v>
      </c>
      <c r="F13" s="289" t="s">
        <v>524</v>
      </c>
      <c r="G13" s="283" t="s">
        <v>436</v>
      </c>
      <c r="H13" s="295" t="s">
        <v>216</v>
      </c>
      <c r="I13" s="283" t="s">
        <v>730</v>
      </c>
      <c r="J13" s="286" t="s">
        <v>536</v>
      </c>
      <c r="K13" s="289">
        <v>2</v>
      </c>
      <c r="L13" s="283">
        <v>48</v>
      </c>
      <c r="M13" s="490">
        <v>625</v>
      </c>
      <c r="N13" s="289">
        <v>0</v>
      </c>
      <c r="O13" s="289">
        <v>20</v>
      </c>
      <c r="P13" s="283">
        <f t="shared" si="0"/>
        <v>20</v>
      </c>
      <c r="Q13" s="490">
        <f t="shared" si="1"/>
        <v>8</v>
      </c>
      <c r="R13" s="490">
        <v>8</v>
      </c>
      <c r="S13" s="287"/>
    </row>
    <row r="14" spans="1:22" s="288" customFormat="1">
      <c r="A14" s="301" t="s">
        <v>735</v>
      </c>
      <c r="B14" s="389" t="s">
        <v>735</v>
      </c>
      <c r="C14" s="397">
        <v>2012</v>
      </c>
      <c r="D14" s="390" t="s">
        <v>816</v>
      </c>
      <c r="E14" s="391" t="s">
        <v>885</v>
      </c>
      <c r="F14" s="397" t="s">
        <v>533</v>
      </c>
      <c r="G14" s="301" t="s">
        <v>477</v>
      </c>
      <c r="H14" s="296" t="s">
        <v>515</v>
      </c>
      <c r="I14" s="301" t="s">
        <v>731</v>
      </c>
      <c r="J14" s="366" t="s">
        <v>47</v>
      </c>
      <c r="K14" s="397">
        <v>1</v>
      </c>
      <c r="L14" s="301" t="s">
        <v>538</v>
      </c>
      <c r="M14" s="490" t="s">
        <v>538</v>
      </c>
      <c r="N14" s="397">
        <v>0</v>
      </c>
      <c r="O14" s="397">
        <v>80</v>
      </c>
      <c r="P14" s="283">
        <f t="shared" si="0"/>
        <v>80</v>
      </c>
      <c r="Q14" s="490">
        <v>68</v>
      </c>
      <c r="R14" s="490">
        <v>0</v>
      </c>
      <c r="S14" s="287">
        <v>68</v>
      </c>
      <c r="T14" s="164"/>
      <c r="U14" s="164"/>
      <c r="V14" s="164"/>
    </row>
    <row r="15" spans="1:22" s="197" customFormat="1" ht="25.5">
      <c r="A15" s="302" t="s">
        <v>735</v>
      </c>
      <c r="B15" s="302" t="s">
        <v>735</v>
      </c>
      <c r="C15" s="302">
        <v>2012</v>
      </c>
      <c r="D15" s="194" t="s">
        <v>816</v>
      </c>
      <c r="E15" s="339" t="s">
        <v>885</v>
      </c>
      <c r="F15" s="302" t="s">
        <v>43</v>
      </c>
      <c r="G15" s="302" t="s">
        <v>436</v>
      </c>
      <c r="H15" s="329" t="s">
        <v>43</v>
      </c>
      <c r="I15" s="302" t="s">
        <v>44</v>
      </c>
      <c r="J15" s="398" t="s">
        <v>45</v>
      </c>
      <c r="K15" s="302">
        <v>3</v>
      </c>
      <c r="L15" s="301" t="s">
        <v>538</v>
      </c>
      <c r="M15" s="490">
        <v>6405</v>
      </c>
      <c r="N15" s="302">
        <v>0</v>
      </c>
      <c r="O15" s="302">
        <v>110</v>
      </c>
      <c r="P15" s="283">
        <f t="shared" si="0"/>
        <v>110</v>
      </c>
      <c r="Q15" s="490">
        <v>117</v>
      </c>
      <c r="R15" s="490">
        <v>0</v>
      </c>
      <c r="S15" s="287">
        <v>117</v>
      </c>
    </row>
    <row r="16" spans="1:22" s="197" customFormat="1" ht="25.5">
      <c r="A16" s="302" t="s">
        <v>735</v>
      </c>
      <c r="B16" s="411" t="s">
        <v>1093</v>
      </c>
      <c r="C16" s="302">
        <v>2012</v>
      </c>
      <c r="D16" s="434" t="s">
        <v>1095</v>
      </c>
      <c r="E16" s="411" t="s">
        <v>1506</v>
      </c>
      <c r="F16" s="259" t="s">
        <v>521</v>
      </c>
      <c r="G16" s="259" t="s">
        <v>481</v>
      </c>
      <c r="H16" s="79" t="s">
        <v>734</v>
      </c>
      <c r="I16" s="259" t="s">
        <v>1094</v>
      </c>
      <c r="J16" s="286" t="s">
        <v>720</v>
      </c>
      <c r="K16" s="302">
        <v>1</v>
      </c>
      <c r="L16" s="259" t="s">
        <v>538</v>
      </c>
      <c r="M16" s="490">
        <v>11</v>
      </c>
      <c r="N16" s="302">
        <v>12</v>
      </c>
      <c r="O16" s="302">
        <v>0</v>
      </c>
      <c r="P16" s="283">
        <f t="shared" si="0"/>
        <v>12</v>
      </c>
      <c r="Q16" s="490">
        <f t="shared" si="1"/>
        <v>5</v>
      </c>
      <c r="R16" s="399">
        <v>5</v>
      </c>
      <c r="S16" s="287"/>
    </row>
  </sheetData>
  <customSheetViews>
    <customSheetView guid="{07C8CEEF-9046-4EF8-9C0B-911B65CC3011}" showPageBreaks="1" fitToPage="1" printArea="1">
      <pane ySplit="3" topLeftCell="A4" activePane="bottomLeft" state="frozenSplit"/>
      <selection pane="bottomLeft" activeCell="A4" sqref="A4"/>
      <pageMargins left="0.78749999999999998" right="0.78749999999999998" top="1.0631944444444446" bottom="1.0631944444444446" header="0.51180555555555551" footer="0.51180555555555551"/>
      <pageSetup paperSize="9" scale="42" firstPageNumber="0" orientation="landscape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activeCell="G14" sqref="G14"/>
      <pageMargins left="0.78749999999999998" right="0.78749999999999998" top="1.0631944444444446" bottom="1.0631944444444446" header="0.51180555555555551" footer="0.51180555555555551"/>
      <pageSetup paperSize="9" scale="43" firstPageNumber="0" orientation="landscape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 topLeftCell="D1">
      <pane ySplit="3" topLeftCell="A4" activePane="bottomLeft" state="frozenSplit"/>
      <selection pane="bottomLeft" activeCell="F17" sqref="F17"/>
      <pageMargins left="0.78749999999999998" right="0.78749999999999998" top="1.0631944444444446" bottom="1.0631944444444446" header="0.51180555555555551" footer="0.51180555555555551"/>
      <pageSetup paperSize="9" scale="42" firstPageNumber="0" orientation="landscape" horizontalDpi="300" verticalDpi="300" r:id="rId2"/>
      <headerFooter alignWithMargins="0">
        <oddFooter>&amp;L&amp;F&amp;C&amp;A&amp;R&amp;D</oddFooter>
      </headerFooter>
    </customSheetView>
  </customSheetViews>
  <phoneticPr fontId="48" type="noConversion"/>
  <pageMargins left="0.78749999999999998" right="0.78749999999999998" top="1.0631944444444446" bottom="1.0631944444444446" header="0.51180555555555551" footer="0.51180555555555551"/>
  <pageSetup paperSize="9" scale="42" firstPageNumber="0" orientation="landscape" horizontalDpi="300" verticalDpi="300" r:id="rId3"/>
  <headerFooter alignWithMargins="0">
    <oddFooter>&amp;L&amp;F&amp;C&amp;A&amp;R&amp;D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topLeftCell="E1" zoomScale="85" zoomScaleNormal="85" workbookViewId="0">
      <selection activeCell="C109" sqref="C109"/>
    </sheetView>
  </sheetViews>
  <sheetFormatPr defaultColWidth="11.5703125" defaultRowHeight="12.75"/>
  <cols>
    <col min="1" max="1" width="11.5703125" customWidth="1"/>
    <col min="2" max="2" width="12.85546875" customWidth="1"/>
    <col min="3" max="3" width="11.5703125" customWidth="1"/>
    <col min="4" max="4" width="25.85546875" bestFit="1" customWidth="1"/>
    <col min="5" max="5" width="9.5703125" customWidth="1"/>
    <col min="6" max="6" width="29.140625" customWidth="1"/>
    <col min="7" max="7" width="16.28515625" customWidth="1"/>
    <col min="8" max="8" width="14.28515625" customWidth="1"/>
    <col min="9" max="9" width="25.28515625" customWidth="1"/>
    <col min="10" max="10" width="10.42578125" customWidth="1"/>
    <col min="11" max="16" width="11.5703125" customWidth="1"/>
    <col min="17" max="17" width="13.28515625" customWidth="1"/>
  </cols>
  <sheetData>
    <row r="1" spans="1:23" ht="18">
      <c r="A1" s="48" t="s">
        <v>921</v>
      </c>
      <c r="B1" s="48"/>
      <c r="C1" s="48"/>
      <c r="D1" s="48"/>
      <c r="E1" s="496"/>
      <c r="F1" s="48"/>
      <c r="G1" s="48"/>
      <c r="H1" s="48"/>
      <c r="I1" s="48"/>
      <c r="J1" s="48"/>
      <c r="K1" s="48"/>
      <c r="L1" s="48"/>
      <c r="M1" s="48"/>
      <c r="N1" s="48"/>
      <c r="O1" s="48"/>
      <c r="S1" s="1"/>
      <c r="T1" s="1"/>
      <c r="U1" s="51" t="s">
        <v>789</v>
      </c>
      <c r="V1" s="1025" t="s">
        <v>800</v>
      </c>
      <c r="W1" s="1025"/>
    </row>
    <row r="2" spans="1:23" ht="15.7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S2" s="1"/>
      <c r="T2" s="1"/>
      <c r="U2" s="51" t="s">
        <v>831</v>
      </c>
      <c r="V2" s="1026">
        <v>2012</v>
      </c>
      <c r="W2" s="1026"/>
    </row>
    <row r="3" spans="1:23" ht="63.75">
      <c r="A3" s="44" t="s">
        <v>791</v>
      </c>
      <c r="B3" s="45" t="s">
        <v>907</v>
      </c>
      <c r="C3" s="45" t="s">
        <v>895</v>
      </c>
      <c r="D3" s="44" t="s">
        <v>805</v>
      </c>
      <c r="E3" s="45" t="s">
        <v>922</v>
      </c>
      <c r="F3" s="45" t="s">
        <v>923</v>
      </c>
      <c r="G3" s="45" t="s">
        <v>924</v>
      </c>
      <c r="H3" s="45" t="s">
        <v>925</v>
      </c>
      <c r="I3" s="45" t="s">
        <v>910</v>
      </c>
      <c r="J3" s="45" t="s">
        <v>911</v>
      </c>
      <c r="K3" s="76" t="s">
        <v>839</v>
      </c>
      <c r="L3" s="6" t="s">
        <v>912</v>
      </c>
      <c r="M3" s="7" t="s">
        <v>913</v>
      </c>
      <c r="N3" s="45" t="s">
        <v>926</v>
      </c>
      <c r="O3" s="45" t="s">
        <v>927</v>
      </c>
      <c r="P3" s="45" t="s">
        <v>928</v>
      </c>
      <c r="Q3" s="45" t="s">
        <v>929</v>
      </c>
      <c r="R3" s="7" t="s">
        <v>917</v>
      </c>
      <c r="S3" s="7" t="s">
        <v>918</v>
      </c>
      <c r="T3" s="7" t="s">
        <v>919</v>
      </c>
      <c r="U3" s="7" t="s">
        <v>930</v>
      </c>
      <c r="V3" s="7" t="s">
        <v>931</v>
      </c>
      <c r="W3" s="7" t="s">
        <v>932</v>
      </c>
    </row>
    <row r="5" spans="1:23" s="74" customFormat="1">
      <c r="A5" s="283" t="s">
        <v>735</v>
      </c>
      <c r="B5" s="283" t="s">
        <v>735</v>
      </c>
      <c r="C5" s="283">
        <v>2012</v>
      </c>
      <c r="D5" s="284" t="s">
        <v>816</v>
      </c>
      <c r="E5" s="286" t="s">
        <v>721</v>
      </c>
      <c r="F5" s="286" t="s">
        <v>217</v>
      </c>
      <c r="G5" s="286" t="s">
        <v>971</v>
      </c>
      <c r="H5" s="286" t="s">
        <v>933</v>
      </c>
      <c r="I5" s="286" t="s">
        <v>720</v>
      </c>
      <c r="J5" s="283">
        <v>1</v>
      </c>
      <c r="K5" s="345" t="s">
        <v>845</v>
      </c>
      <c r="L5" s="283">
        <v>4149</v>
      </c>
      <c r="M5" s="490">
        <v>3236</v>
      </c>
      <c r="N5" s="283">
        <v>10</v>
      </c>
      <c r="O5" s="283">
        <v>0</v>
      </c>
      <c r="P5" s="283">
        <v>10</v>
      </c>
      <c r="Q5" s="283" t="s">
        <v>52</v>
      </c>
      <c r="R5" s="490">
        <v>10</v>
      </c>
      <c r="S5" s="490">
        <v>10</v>
      </c>
      <c r="T5" s="73"/>
      <c r="U5" s="78">
        <f>R5/P5</f>
        <v>1</v>
      </c>
      <c r="V5" s="78">
        <f>S5/N5</f>
        <v>1</v>
      </c>
      <c r="W5" s="78"/>
    </row>
    <row r="6" spans="1:23" s="74" customFormat="1">
      <c r="A6" s="283" t="s">
        <v>735</v>
      </c>
      <c r="B6" s="283" t="s">
        <v>735</v>
      </c>
      <c r="C6" s="283">
        <v>2012</v>
      </c>
      <c r="D6" s="284" t="s">
        <v>816</v>
      </c>
      <c r="E6" s="286" t="s">
        <v>722</v>
      </c>
      <c r="F6" s="286" t="s">
        <v>217</v>
      </c>
      <c r="G6" s="286" t="s">
        <v>971</v>
      </c>
      <c r="H6" s="286" t="s">
        <v>933</v>
      </c>
      <c r="I6" s="286" t="s">
        <v>536</v>
      </c>
      <c r="J6" s="283">
        <v>2</v>
      </c>
      <c r="K6" s="345" t="s">
        <v>846</v>
      </c>
      <c r="L6" s="283">
        <v>4149</v>
      </c>
      <c r="M6" s="490">
        <v>3236</v>
      </c>
      <c r="N6" s="283">
        <v>0</v>
      </c>
      <c r="O6" s="283">
        <v>80</v>
      </c>
      <c r="P6" s="283">
        <v>80</v>
      </c>
      <c r="Q6" s="283" t="s">
        <v>52</v>
      </c>
      <c r="R6" s="490">
        <v>77</v>
      </c>
      <c r="S6" s="490"/>
      <c r="T6" s="73">
        <v>77</v>
      </c>
      <c r="U6" s="78">
        <f t="shared" ref="U6:U16" si="0">R6/P6</f>
        <v>0.96250000000000002</v>
      </c>
      <c r="V6" s="78"/>
      <c r="W6" s="78">
        <f t="shared" ref="W6:W15" si="1">T6/O6</f>
        <v>0.96250000000000002</v>
      </c>
    </row>
    <row r="7" spans="1:23" s="74" customFormat="1">
      <c r="A7" s="283" t="s">
        <v>735</v>
      </c>
      <c r="B7" s="283" t="s">
        <v>735</v>
      </c>
      <c r="C7" s="283">
        <v>2012</v>
      </c>
      <c r="D7" s="284" t="s">
        <v>816</v>
      </c>
      <c r="E7" s="286" t="s">
        <v>723</v>
      </c>
      <c r="F7" s="286" t="s">
        <v>218</v>
      </c>
      <c r="G7" s="286" t="s">
        <v>971</v>
      </c>
      <c r="H7" s="286" t="s">
        <v>933</v>
      </c>
      <c r="I7" s="286" t="s">
        <v>536</v>
      </c>
      <c r="J7" s="283">
        <v>2</v>
      </c>
      <c r="K7" s="345" t="s">
        <v>846</v>
      </c>
      <c r="L7" s="283">
        <v>1310</v>
      </c>
      <c r="M7" s="490">
        <v>1179</v>
      </c>
      <c r="N7" s="283">
        <v>0</v>
      </c>
      <c r="O7" s="283">
        <v>20</v>
      </c>
      <c r="P7" s="283">
        <v>20</v>
      </c>
      <c r="Q7" s="283" t="s">
        <v>52</v>
      </c>
      <c r="R7" s="490">
        <v>20</v>
      </c>
      <c r="S7" s="490"/>
      <c r="T7" s="73">
        <v>20</v>
      </c>
      <c r="U7" s="78">
        <f t="shared" si="0"/>
        <v>1</v>
      </c>
      <c r="V7" s="78"/>
      <c r="W7" s="78">
        <f t="shared" si="1"/>
        <v>1</v>
      </c>
    </row>
    <row r="8" spans="1:23" s="74" customFormat="1">
      <c r="A8" s="283" t="s">
        <v>735</v>
      </c>
      <c r="B8" s="283" t="s">
        <v>735</v>
      </c>
      <c r="C8" s="283">
        <v>2012</v>
      </c>
      <c r="D8" s="284" t="s">
        <v>816</v>
      </c>
      <c r="E8" s="286" t="s">
        <v>724</v>
      </c>
      <c r="F8" s="286" t="s">
        <v>434</v>
      </c>
      <c r="G8" s="286" t="s">
        <v>971</v>
      </c>
      <c r="H8" s="286" t="s">
        <v>933</v>
      </c>
      <c r="I8" s="286" t="s">
        <v>720</v>
      </c>
      <c r="J8" s="283">
        <v>1</v>
      </c>
      <c r="K8" s="345" t="s">
        <v>845</v>
      </c>
      <c r="L8" s="283">
        <v>8263</v>
      </c>
      <c r="M8" s="490">
        <v>8779</v>
      </c>
      <c r="N8" s="283">
        <v>8</v>
      </c>
      <c r="O8" s="283">
        <v>0</v>
      </c>
      <c r="P8" s="283">
        <v>8</v>
      </c>
      <c r="Q8" s="283" t="s">
        <v>52</v>
      </c>
      <c r="R8" s="490">
        <v>5</v>
      </c>
      <c r="S8" s="490">
        <v>5</v>
      </c>
      <c r="T8" s="73"/>
      <c r="U8" s="78">
        <f>R8/P8</f>
        <v>0.625</v>
      </c>
      <c r="V8" s="78">
        <f t="shared" ref="V8:V16" si="2">S8/N8</f>
        <v>0.625</v>
      </c>
      <c r="W8" s="78"/>
    </row>
    <row r="9" spans="1:23" s="74" customFormat="1">
      <c r="A9" s="283" t="s">
        <v>735</v>
      </c>
      <c r="B9" s="290" t="s">
        <v>735</v>
      </c>
      <c r="C9" s="289">
        <v>2012</v>
      </c>
      <c r="D9" s="284" t="s">
        <v>816</v>
      </c>
      <c r="E9" s="286" t="s">
        <v>726</v>
      </c>
      <c r="F9" s="292" t="s">
        <v>488</v>
      </c>
      <c r="G9" s="297" t="s">
        <v>971</v>
      </c>
      <c r="H9" s="297" t="s">
        <v>933</v>
      </c>
      <c r="I9" s="286" t="s">
        <v>536</v>
      </c>
      <c r="J9" s="304">
        <v>2</v>
      </c>
      <c r="K9" s="304" t="s">
        <v>846</v>
      </c>
      <c r="L9" s="283">
        <f>314+536</f>
        <v>850</v>
      </c>
      <c r="M9" s="73">
        <v>200</v>
      </c>
      <c r="N9" s="304">
        <v>0</v>
      </c>
      <c r="O9" s="304">
        <v>40</v>
      </c>
      <c r="P9" s="378">
        <v>40</v>
      </c>
      <c r="Q9" s="304" t="s">
        <v>52</v>
      </c>
      <c r="R9" s="490">
        <v>37</v>
      </c>
      <c r="S9" s="73"/>
      <c r="T9" s="43">
        <v>37</v>
      </c>
      <c r="U9" s="78">
        <f t="shared" si="0"/>
        <v>0.92500000000000004</v>
      </c>
      <c r="V9" s="78"/>
      <c r="W9" s="78">
        <f t="shared" si="1"/>
        <v>0.92500000000000004</v>
      </c>
    </row>
    <row r="10" spans="1:23">
      <c r="A10" s="283" t="s">
        <v>735</v>
      </c>
      <c r="B10" s="290" t="s">
        <v>735</v>
      </c>
      <c r="C10" s="289">
        <v>2012</v>
      </c>
      <c r="D10" s="284" t="s">
        <v>816</v>
      </c>
      <c r="E10" s="286" t="s">
        <v>727</v>
      </c>
      <c r="F10" s="292" t="s">
        <v>462</v>
      </c>
      <c r="G10" s="295" t="s">
        <v>971</v>
      </c>
      <c r="H10" s="295" t="s">
        <v>933</v>
      </c>
      <c r="I10" s="286" t="s">
        <v>720</v>
      </c>
      <c r="J10" s="289">
        <v>1</v>
      </c>
      <c r="K10" s="345" t="s">
        <v>845</v>
      </c>
      <c r="L10" s="283">
        <v>1250</v>
      </c>
      <c r="M10" s="490">
        <v>2389</v>
      </c>
      <c r="N10" s="289">
        <v>10</v>
      </c>
      <c r="O10" s="379">
        <v>0</v>
      </c>
      <c r="P10" s="304">
        <v>10</v>
      </c>
      <c r="Q10" s="405" t="s">
        <v>52</v>
      </c>
      <c r="R10" s="490">
        <v>0</v>
      </c>
      <c r="S10" s="490">
        <v>0</v>
      </c>
      <c r="T10" s="73"/>
      <c r="U10" s="78">
        <f t="shared" si="0"/>
        <v>0</v>
      </c>
      <c r="V10" s="78">
        <f t="shared" si="2"/>
        <v>0</v>
      </c>
      <c r="W10" s="78"/>
    </row>
    <row r="11" spans="1:23">
      <c r="A11" s="283" t="s">
        <v>735</v>
      </c>
      <c r="B11" s="290" t="s">
        <v>735</v>
      </c>
      <c r="C11" s="289">
        <v>2012</v>
      </c>
      <c r="D11" s="358" t="s">
        <v>818</v>
      </c>
      <c r="E11" s="286" t="s">
        <v>728</v>
      </c>
      <c r="F11" s="286" t="s">
        <v>421</v>
      </c>
      <c r="G11" s="295" t="s">
        <v>78</v>
      </c>
      <c r="H11" s="295" t="s">
        <v>933</v>
      </c>
      <c r="I11" s="286" t="s">
        <v>720</v>
      </c>
      <c r="J11" s="289">
        <v>1</v>
      </c>
      <c r="K11" s="289" t="s">
        <v>845</v>
      </c>
      <c r="L11" s="283">
        <v>106</v>
      </c>
      <c r="M11" s="490">
        <v>103</v>
      </c>
      <c r="N11" s="289">
        <v>12</v>
      </c>
      <c r="O11" s="379">
        <v>0</v>
      </c>
      <c r="P11" s="304">
        <v>12</v>
      </c>
      <c r="Q11" s="405" t="s">
        <v>52</v>
      </c>
      <c r="R11" s="490">
        <v>12</v>
      </c>
      <c r="S11" s="490">
        <v>12</v>
      </c>
      <c r="T11" s="73"/>
      <c r="U11" s="78">
        <f t="shared" si="0"/>
        <v>1</v>
      </c>
      <c r="V11" s="78">
        <f t="shared" si="2"/>
        <v>1</v>
      </c>
      <c r="W11" s="78"/>
    </row>
    <row r="12" spans="1:23">
      <c r="A12" s="283" t="s">
        <v>735</v>
      </c>
      <c r="B12" s="290" t="s">
        <v>735</v>
      </c>
      <c r="C12" s="289">
        <v>2012</v>
      </c>
      <c r="D12" s="358" t="s">
        <v>818</v>
      </c>
      <c r="E12" s="286" t="s">
        <v>729</v>
      </c>
      <c r="F12" s="286" t="s">
        <v>421</v>
      </c>
      <c r="G12" s="295" t="s">
        <v>78</v>
      </c>
      <c r="H12" s="295" t="s">
        <v>933</v>
      </c>
      <c r="I12" s="286" t="s">
        <v>46</v>
      </c>
      <c r="J12" s="289">
        <v>2</v>
      </c>
      <c r="K12" s="289" t="s">
        <v>846</v>
      </c>
      <c r="L12" s="283">
        <v>106</v>
      </c>
      <c r="M12" s="490">
        <v>103</v>
      </c>
      <c r="N12" s="289">
        <v>0</v>
      </c>
      <c r="O12" s="379">
        <v>36</v>
      </c>
      <c r="P12" s="304">
        <v>36</v>
      </c>
      <c r="Q12" s="405" t="s">
        <v>51</v>
      </c>
      <c r="R12" s="490">
        <v>88</v>
      </c>
      <c r="S12" s="490">
        <v>88</v>
      </c>
      <c r="T12" s="73">
        <v>0</v>
      </c>
      <c r="U12" s="78">
        <f>R12/P12</f>
        <v>2.4444444444444446</v>
      </c>
      <c r="V12" s="78"/>
      <c r="W12" s="78">
        <f t="shared" si="1"/>
        <v>0</v>
      </c>
    </row>
    <row r="13" spans="1:23">
      <c r="A13" s="283" t="s">
        <v>735</v>
      </c>
      <c r="B13" s="290" t="s">
        <v>735</v>
      </c>
      <c r="C13" s="289">
        <v>2012</v>
      </c>
      <c r="D13" s="284" t="s">
        <v>816</v>
      </c>
      <c r="E13" s="286" t="s">
        <v>730</v>
      </c>
      <c r="F13" s="366" t="s">
        <v>216</v>
      </c>
      <c r="G13" s="295" t="s">
        <v>885</v>
      </c>
      <c r="H13" s="295" t="s">
        <v>933</v>
      </c>
      <c r="I13" s="286" t="s">
        <v>536</v>
      </c>
      <c r="J13" s="289">
        <v>2</v>
      </c>
      <c r="K13" s="289" t="s">
        <v>846</v>
      </c>
      <c r="L13" s="283">
        <v>48</v>
      </c>
      <c r="M13" s="490">
        <v>625</v>
      </c>
      <c r="N13" s="289">
        <v>0</v>
      </c>
      <c r="O13" s="379">
        <v>20</v>
      </c>
      <c r="P13" s="304">
        <v>20</v>
      </c>
      <c r="Q13" s="405" t="s">
        <v>52</v>
      </c>
      <c r="R13" s="490">
        <v>8</v>
      </c>
      <c r="S13" s="490"/>
      <c r="T13" s="73">
        <v>8</v>
      </c>
      <c r="U13" s="78">
        <f t="shared" si="0"/>
        <v>0.4</v>
      </c>
      <c r="V13" s="78"/>
      <c r="W13" s="78">
        <f>T13/O13</f>
        <v>0.4</v>
      </c>
    </row>
    <row r="14" spans="1:23">
      <c r="A14" s="283" t="s">
        <v>735</v>
      </c>
      <c r="B14" s="290" t="s">
        <v>735</v>
      </c>
      <c r="C14" s="289">
        <v>2012</v>
      </c>
      <c r="D14" s="284" t="s">
        <v>816</v>
      </c>
      <c r="E14" s="347" t="s">
        <v>731</v>
      </c>
      <c r="F14" s="550" t="s">
        <v>515</v>
      </c>
      <c r="G14" s="365" t="s">
        <v>971</v>
      </c>
      <c r="H14" s="295" t="s">
        <v>933</v>
      </c>
      <c r="I14" s="295" t="s">
        <v>49</v>
      </c>
      <c r="J14" s="289">
        <v>1</v>
      </c>
      <c r="K14" s="289" t="s">
        <v>845</v>
      </c>
      <c r="L14" s="283" t="s">
        <v>538</v>
      </c>
      <c r="M14" s="73" t="s">
        <v>538</v>
      </c>
      <c r="N14" s="289">
        <v>0</v>
      </c>
      <c r="O14" s="379">
        <v>80</v>
      </c>
      <c r="P14" s="378">
        <v>80</v>
      </c>
      <c r="Q14" s="406" t="s">
        <v>51</v>
      </c>
      <c r="R14" s="73">
        <v>68</v>
      </c>
      <c r="S14" s="73"/>
      <c r="T14" s="73">
        <v>68</v>
      </c>
      <c r="U14" s="78">
        <f>R14/P14</f>
        <v>0.85</v>
      </c>
      <c r="V14" s="78"/>
      <c r="W14" s="78">
        <f>T14/O14</f>
        <v>0.85</v>
      </c>
    </row>
    <row r="15" spans="1:23" ht="25.5">
      <c r="A15" s="283" t="s">
        <v>735</v>
      </c>
      <c r="B15" s="290" t="s">
        <v>735</v>
      </c>
      <c r="C15" s="289">
        <v>2012</v>
      </c>
      <c r="D15" s="284" t="s">
        <v>816</v>
      </c>
      <c r="E15" s="347" t="s">
        <v>44</v>
      </c>
      <c r="F15" s="170" t="s">
        <v>48</v>
      </c>
      <c r="G15" s="365" t="s">
        <v>885</v>
      </c>
      <c r="H15" s="295" t="s">
        <v>933</v>
      </c>
      <c r="I15" s="402" t="s">
        <v>50</v>
      </c>
      <c r="J15" s="289">
        <v>3</v>
      </c>
      <c r="K15" s="289" t="s">
        <v>845</v>
      </c>
      <c r="L15" s="283" t="s">
        <v>538</v>
      </c>
      <c r="M15" s="511">
        <v>6405</v>
      </c>
      <c r="N15" s="289">
        <v>0</v>
      </c>
      <c r="O15" s="379">
        <v>110</v>
      </c>
      <c r="P15" s="404">
        <v>110</v>
      </c>
      <c r="Q15" s="334" t="s">
        <v>51</v>
      </c>
      <c r="R15" s="73">
        <v>117</v>
      </c>
      <c r="S15" s="73"/>
      <c r="T15" s="73">
        <v>117</v>
      </c>
      <c r="U15" s="78">
        <f t="shared" si="0"/>
        <v>1.0636363636363637</v>
      </c>
      <c r="V15" s="78"/>
      <c r="W15" s="78">
        <f t="shared" si="1"/>
        <v>1.0636363636363637</v>
      </c>
    </row>
    <row r="16" spans="1:23" ht="34.5" customHeight="1">
      <c r="A16" s="283" t="s">
        <v>735</v>
      </c>
      <c r="B16" s="411" t="s">
        <v>1093</v>
      </c>
      <c r="C16" s="289">
        <v>2012</v>
      </c>
      <c r="D16" s="434" t="s">
        <v>1102</v>
      </c>
      <c r="E16" s="347" t="s">
        <v>1094</v>
      </c>
      <c r="F16" s="79" t="s">
        <v>734</v>
      </c>
      <c r="G16" s="344" t="s">
        <v>59</v>
      </c>
      <c r="H16" s="295" t="s">
        <v>933</v>
      </c>
      <c r="I16" s="286" t="s">
        <v>720</v>
      </c>
      <c r="J16" s="289">
        <v>1</v>
      </c>
      <c r="K16" s="58" t="s">
        <v>845</v>
      </c>
      <c r="L16" s="283" t="s">
        <v>538</v>
      </c>
      <c r="M16" s="73">
        <v>11</v>
      </c>
      <c r="N16" s="289">
        <v>12</v>
      </c>
      <c r="O16" s="379">
        <v>0</v>
      </c>
      <c r="P16" s="289">
        <v>12</v>
      </c>
      <c r="Q16" s="435" t="s">
        <v>52</v>
      </c>
      <c r="R16" s="73">
        <v>5</v>
      </c>
      <c r="S16" s="73">
        <v>5</v>
      </c>
      <c r="T16" s="73"/>
      <c r="U16" s="78">
        <f t="shared" si="0"/>
        <v>0.41666666666666669</v>
      </c>
      <c r="V16" s="78">
        <f t="shared" si="2"/>
        <v>0.41666666666666669</v>
      </c>
      <c r="W16" s="78"/>
    </row>
  </sheetData>
  <customSheetViews>
    <customSheetView guid="{07C8CEEF-9046-4EF8-9C0B-911B65CC3011}" scale="85" showPageBreaks="1" fitToPage="1" printArea="1">
      <selection activeCell="F49" sqref="F49"/>
      <pageMargins left="0.78749999999999998" right="0.78749999999999998" top="1.0527777777777778" bottom="1.0527777777777778" header="0.78749999999999998" footer="0.78749999999999998"/>
      <printOptions horizontalCentered="1"/>
      <pageSetup paperSize="9" scale="10" firstPageNumber="0" orientation="landscape" horizontalDpi="300" verticalDpi="300" r:id="rId1"/>
      <headerFooter alignWithMargins="0">
        <oddHeader>&amp;C&amp;"Times New Roman,Normal"&amp;12&amp;A</oddHeader>
        <oddFooter>&amp;L&amp;F&amp;C&amp;"Times New Roman,Regular"&amp;12&amp;A&amp;R&amp;D</oddFooter>
      </headerFooter>
    </customSheetView>
    <customSheetView guid="{7665AB54-3FD1-4E19-96C0-77A2754FE0B5}" showPageBreaks="1" fitToPage="1" printArea="1" showRuler="0">
      <selection activeCell="F48" sqref="F48"/>
      <pageMargins left="0.78749999999999998" right="0.78749999999999998" top="1.0527777777777778" bottom="1.0527777777777778" header="0.78749999999999998" footer="0.78749999999999998"/>
      <printOptions horizontalCentered="1"/>
      <pageSetup paperSize="9" scale="41" firstPageNumber="0" orientation="landscape" horizontalDpi="300" verticalDpi="300"/>
      <headerFooter alignWithMargins="0">
        <oddHeader>&amp;C&amp;"Times New Roman,Normal"&amp;12&amp;A</oddHeader>
        <oddFooter>&amp;L&amp;F&amp;C&amp;"Times New Roman,Regular"&amp;12&amp;A&amp;R&amp;D</oddFooter>
      </headerFooter>
    </customSheetView>
    <customSheetView guid="{1A05CC46-E8C1-47E6-B06E-E341483B0B83}" scale="85" showPageBreaks="1" fitToPage="1" printArea="1">
      <selection activeCell="F26" sqref="F26"/>
      <pageMargins left="0.78749999999999998" right="0.78749999999999998" top="1.0527777777777778" bottom="1.0527777777777778" header="0.78749999999999998" footer="0.78749999999999998"/>
      <printOptions horizontalCentered="1"/>
      <pageSetup paperSize="9" scale="10" firstPageNumber="0" orientation="landscape" horizontalDpi="300" verticalDpi="300" r:id="rId2"/>
      <headerFooter alignWithMargins="0">
        <oddHeader>&amp;C&amp;"Times New Roman,Normal"&amp;12&amp;A</oddHeader>
        <oddFooter>&amp;L&amp;F&amp;C&amp;"Times New Roman,Regular"&amp;12&amp;A&amp;R&amp;D</oddFooter>
      </headerFooter>
    </customSheetView>
  </customSheetViews>
  <mergeCells count="2">
    <mergeCell ref="V1:W1"/>
    <mergeCell ref="V2:W2"/>
  </mergeCells>
  <phoneticPr fontId="48" type="noConversion"/>
  <printOptions horizontalCentered="1"/>
  <pageMargins left="0.78749999999999998" right="0.78749999999999998" top="1.0527777777777778" bottom="1.0527777777777778" header="0.78749999999999998" footer="0.78749999999999998"/>
  <pageSetup paperSize="9" scale="41" firstPageNumber="0" orientation="landscape" horizontalDpi="300" verticalDpi="300" r:id="rId3"/>
  <headerFooter alignWithMargins="0">
    <oddHeader>&amp;C&amp;"Times New Roman,Normal"&amp;12&amp;A</oddHeader>
    <oddFooter>&amp;L&amp;F&amp;C&amp;"Times New Roman,Regular"&amp;12&amp;A&amp;R&amp;D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2126"/>
  <sheetViews>
    <sheetView tabSelected="1" zoomScale="70" zoomScaleNormal="70" workbookViewId="0"/>
  </sheetViews>
  <sheetFormatPr defaultColWidth="11.5703125" defaultRowHeight="12.75"/>
  <cols>
    <col min="1" max="1" width="11.5703125" style="164" customWidth="1"/>
    <col min="2" max="2" width="39.42578125" style="164" bestFit="1" customWidth="1"/>
    <col min="3" max="3" width="11.5703125" style="164" customWidth="1"/>
    <col min="4" max="4" width="29.28515625" style="164" customWidth="1"/>
    <col min="5" max="5" width="8.42578125" style="164" bestFit="1" customWidth="1"/>
    <col min="6" max="6" width="32" style="164" bestFit="1" customWidth="1"/>
    <col min="7" max="7" width="34.5703125" style="164" customWidth="1"/>
    <col min="8" max="8" width="11.85546875" style="303" customWidth="1"/>
    <col min="9" max="9" width="21.42578125" style="164" customWidth="1"/>
    <col min="10" max="10" width="21.42578125" style="197" customWidth="1"/>
    <col min="11" max="12" width="21.42578125" style="164" customWidth="1"/>
    <col min="13" max="13" width="14.7109375" style="164" customWidth="1"/>
    <col min="14" max="14" width="11.5703125" style="164" customWidth="1"/>
    <col min="15" max="15" width="21.42578125" style="164" customWidth="1"/>
    <col min="16" max="16" width="11.5703125" style="164" customWidth="1"/>
    <col min="17" max="17" width="19.28515625" style="885" bestFit="1" customWidth="1"/>
    <col min="18" max="18" width="22" style="164" customWidth="1"/>
    <col min="19" max="19" width="28" style="881" customWidth="1"/>
    <col min="20" max="21" width="16.42578125" style="164" customWidth="1"/>
    <col min="22" max="23" width="17.42578125" style="164" customWidth="1"/>
    <col min="24" max="24" width="22.85546875" style="164" customWidth="1"/>
    <col min="25" max="16384" width="11.5703125" style="164"/>
  </cols>
  <sheetData>
    <row r="1" spans="1:241" ht="15.75" customHeight="1" thickBot="1">
      <c r="A1" s="80" t="s">
        <v>29</v>
      </c>
      <c r="B1" s="80"/>
      <c r="C1" s="80"/>
      <c r="D1" s="80"/>
      <c r="E1" s="80"/>
      <c r="F1" s="80"/>
      <c r="G1" s="491"/>
      <c r="H1" s="488"/>
      <c r="I1" s="80"/>
      <c r="J1" s="80"/>
      <c r="K1" s="80"/>
      <c r="L1" s="80"/>
      <c r="M1" s="80"/>
      <c r="N1" s="80"/>
      <c r="O1" s="80"/>
      <c r="P1" s="80"/>
      <c r="Q1" s="897"/>
      <c r="R1" s="80"/>
      <c r="S1" s="891"/>
      <c r="T1" s="51" t="s">
        <v>789</v>
      </c>
      <c r="U1" s="298" t="s">
        <v>800</v>
      </c>
    </row>
    <row r="2" spans="1:241" ht="15.75" customHeight="1" thickBot="1">
      <c r="A2" s="81"/>
      <c r="B2" s="81"/>
      <c r="C2" s="81"/>
      <c r="D2" s="81"/>
      <c r="E2" s="81"/>
      <c r="F2" s="81"/>
      <c r="G2" s="493"/>
      <c r="H2" s="489"/>
      <c r="I2" s="81"/>
      <c r="J2" s="81"/>
      <c r="K2" s="81"/>
      <c r="L2" s="81"/>
      <c r="M2" s="81"/>
      <c r="N2" s="81"/>
      <c r="O2" s="81"/>
      <c r="P2" s="81"/>
      <c r="Q2" s="886"/>
      <c r="R2" s="81"/>
      <c r="S2" s="892"/>
      <c r="T2" s="51" t="s">
        <v>790</v>
      </c>
      <c r="U2" s="299">
        <v>2012</v>
      </c>
    </row>
    <row r="3" spans="1:241" ht="12.95" customHeight="1" thickBot="1">
      <c r="A3" s="1029" t="s">
        <v>791</v>
      </c>
      <c r="B3" s="1029" t="s">
        <v>935</v>
      </c>
      <c r="C3" s="1029" t="s">
        <v>908</v>
      </c>
      <c r="D3" s="1029" t="s">
        <v>805</v>
      </c>
      <c r="E3" s="890"/>
      <c r="F3" s="1029" t="s">
        <v>873</v>
      </c>
      <c r="G3" s="1029" t="s">
        <v>936</v>
      </c>
      <c r="H3" s="1029" t="s">
        <v>937</v>
      </c>
      <c r="I3" s="82"/>
      <c r="J3" s="82"/>
      <c r="K3" s="82"/>
      <c r="L3" s="82"/>
      <c r="M3" s="82"/>
      <c r="N3" s="1030" t="s">
        <v>954</v>
      </c>
      <c r="O3" s="1030"/>
      <c r="P3" s="1030"/>
      <c r="Q3" s="1030"/>
      <c r="R3" s="1030"/>
      <c r="S3" s="1030"/>
      <c r="T3" s="83"/>
      <c r="U3" s="300"/>
    </row>
    <row r="4" spans="1:241" ht="64.5" thickBot="1">
      <c r="A4" s="1029"/>
      <c r="B4" s="1029"/>
      <c r="C4" s="1029"/>
      <c r="D4" s="1029"/>
      <c r="E4" s="890" t="s">
        <v>793</v>
      </c>
      <c r="F4" s="1029"/>
      <c r="G4" s="1029"/>
      <c r="H4" s="1029"/>
      <c r="I4" s="84" t="s">
        <v>938</v>
      </c>
      <c r="J4" s="84" t="s">
        <v>939</v>
      </c>
      <c r="K4" s="84" t="s">
        <v>940</v>
      </c>
      <c r="L4" s="84" t="s">
        <v>941</v>
      </c>
      <c r="M4" s="85" t="s">
        <v>929</v>
      </c>
      <c r="N4" s="86" t="s">
        <v>942</v>
      </c>
      <c r="O4" s="87" t="s">
        <v>943</v>
      </c>
      <c r="P4" s="88" t="s">
        <v>944</v>
      </c>
      <c r="Q4" s="887" t="s">
        <v>945</v>
      </c>
      <c r="R4" s="87" t="s">
        <v>1504</v>
      </c>
      <c r="S4" s="893" t="s">
        <v>947</v>
      </c>
      <c r="T4" s="88" t="s">
        <v>1505</v>
      </c>
      <c r="U4" s="88" t="s">
        <v>948</v>
      </c>
      <c r="V4" s="197"/>
      <c r="W4" s="197"/>
      <c r="X4" s="197"/>
      <c r="Y4" s="197"/>
      <c r="Z4" s="197"/>
      <c r="AA4" s="197"/>
      <c r="AB4" s="197"/>
      <c r="AC4" s="197"/>
      <c r="AD4" s="197"/>
      <c r="AE4" s="197"/>
      <c r="AF4" s="197"/>
      <c r="AG4" s="197"/>
      <c r="AH4" s="197"/>
      <c r="AI4" s="197"/>
      <c r="AJ4" s="197"/>
      <c r="AK4" s="197"/>
      <c r="AL4" s="197"/>
      <c r="AM4" s="197"/>
      <c r="AN4" s="197"/>
      <c r="AO4" s="197"/>
      <c r="AP4" s="197"/>
      <c r="AQ4" s="197"/>
      <c r="AR4" s="197"/>
      <c r="AS4" s="197"/>
      <c r="AT4" s="197"/>
      <c r="AU4" s="197"/>
      <c r="AV4" s="197"/>
      <c r="AW4" s="197"/>
      <c r="AX4" s="197"/>
      <c r="AY4" s="197"/>
      <c r="AZ4" s="197"/>
      <c r="BA4" s="197"/>
      <c r="BB4" s="197"/>
      <c r="BC4" s="197"/>
      <c r="BD4" s="197"/>
      <c r="BE4" s="197"/>
      <c r="BF4" s="197"/>
      <c r="BG4" s="197"/>
      <c r="BH4" s="197"/>
      <c r="BI4" s="197"/>
      <c r="BJ4" s="197"/>
      <c r="BK4" s="197"/>
      <c r="BL4" s="197"/>
      <c r="BM4" s="197"/>
      <c r="BN4" s="197"/>
      <c r="BO4" s="197"/>
      <c r="BP4" s="197"/>
      <c r="BQ4" s="197"/>
      <c r="BR4" s="197"/>
      <c r="BS4" s="197"/>
      <c r="BT4" s="197"/>
      <c r="BU4" s="197"/>
      <c r="BV4" s="197"/>
      <c r="BW4" s="197"/>
      <c r="BX4" s="197"/>
      <c r="BY4" s="197"/>
      <c r="BZ4" s="197"/>
      <c r="CA4" s="197"/>
      <c r="CB4" s="197"/>
      <c r="CC4" s="197"/>
      <c r="CD4" s="197"/>
      <c r="CE4" s="197"/>
      <c r="CF4" s="197"/>
      <c r="CG4" s="197"/>
      <c r="CH4" s="197"/>
      <c r="CI4" s="197"/>
      <c r="CJ4" s="197"/>
      <c r="CK4" s="197"/>
      <c r="CL4" s="197"/>
      <c r="CM4" s="197"/>
      <c r="CN4" s="197"/>
      <c r="CO4" s="197"/>
      <c r="CP4" s="197"/>
      <c r="CQ4" s="197"/>
      <c r="CR4" s="197"/>
      <c r="CS4" s="197"/>
      <c r="CT4" s="197"/>
      <c r="CU4" s="197"/>
      <c r="CV4" s="197"/>
      <c r="CW4" s="197"/>
      <c r="CX4" s="197"/>
      <c r="CY4" s="197"/>
      <c r="CZ4" s="197"/>
      <c r="DA4" s="197"/>
      <c r="DB4" s="197"/>
      <c r="DC4" s="197"/>
      <c r="DD4" s="197"/>
      <c r="DE4" s="197"/>
      <c r="DF4" s="197"/>
      <c r="DG4" s="197"/>
      <c r="DH4" s="197"/>
      <c r="DI4" s="197"/>
      <c r="DJ4" s="197"/>
      <c r="DK4" s="197"/>
      <c r="DL4" s="197"/>
      <c r="DM4" s="197"/>
      <c r="DN4" s="197"/>
      <c r="DO4" s="197"/>
      <c r="DP4" s="197"/>
      <c r="DQ4" s="197"/>
      <c r="DR4" s="197"/>
      <c r="DS4" s="197"/>
      <c r="DT4" s="197"/>
      <c r="DU4" s="197"/>
      <c r="DV4" s="197"/>
      <c r="DW4" s="197"/>
      <c r="DX4" s="197"/>
      <c r="DY4" s="197"/>
      <c r="DZ4" s="197"/>
      <c r="EA4" s="197"/>
      <c r="EB4" s="197"/>
      <c r="EC4" s="197"/>
      <c r="ED4" s="197"/>
      <c r="EE4" s="197"/>
      <c r="EF4" s="197"/>
      <c r="EG4" s="197"/>
      <c r="EH4" s="197"/>
      <c r="EI4" s="197"/>
      <c r="EJ4" s="197"/>
      <c r="EK4" s="197"/>
      <c r="EL4" s="197"/>
      <c r="EM4" s="197"/>
      <c r="EN4" s="197"/>
      <c r="EO4" s="197"/>
      <c r="EP4" s="197"/>
      <c r="EQ4" s="197"/>
      <c r="ER4" s="197"/>
      <c r="ES4" s="197"/>
      <c r="ET4" s="197"/>
      <c r="EU4" s="197"/>
      <c r="EV4" s="197"/>
      <c r="EW4" s="197"/>
      <c r="EX4" s="197"/>
      <c r="EY4" s="197"/>
      <c r="EZ4" s="197"/>
      <c r="FA4" s="197"/>
      <c r="FB4" s="197"/>
      <c r="FC4" s="197"/>
      <c r="FD4" s="197"/>
      <c r="FE4" s="197"/>
      <c r="FF4" s="197"/>
      <c r="FG4" s="197"/>
      <c r="FH4" s="197"/>
      <c r="FI4" s="197"/>
      <c r="FJ4" s="197"/>
      <c r="FK4" s="197"/>
      <c r="FL4" s="197"/>
      <c r="FM4" s="197"/>
      <c r="FN4" s="197"/>
      <c r="FO4" s="197"/>
      <c r="FP4" s="197"/>
      <c r="FQ4" s="197"/>
      <c r="FR4" s="197"/>
      <c r="FS4" s="197"/>
      <c r="FT4" s="197"/>
      <c r="FU4" s="197"/>
      <c r="FV4" s="197"/>
      <c r="FW4" s="197"/>
      <c r="FX4" s="197"/>
      <c r="FY4" s="197"/>
      <c r="FZ4" s="197"/>
      <c r="GA4" s="197"/>
      <c r="GB4" s="197"/>
      <c r="GC4" s="197"/>
      <c r="GD4" s="197"/>
      <c r="GE4" s="197"/>
      <c r="GF4" s="197"/>
      <c r="GG4" s="197"/>
      <c r="GH4" s="197"/>
      <c r="GI4" s="197"/>
      <c r="GJ4" s="197"/>
      <c r="GK4" s="197"/>
      <c r="GL4" s="197"/>
      <c r="GM4" s="197"/>
      <c r="GN4" s="197"/>
      <c r="GO4" s="197"/>
      <c r="GP4" s="197"/>
      <c r="GQ4" s="197"/>
      <c r="GR4" s="197"/>
      <c r="GS4" s="197"/>
      <c r="GT4" s="197"/>
      <c r="GU4" s="197"/>
      <c r="GV4" s="197"/>
      <c r="GW4" s="197"/>
      <c r="GX4" s="197"/>
      <c r="GY4" s="197"/>
      <c r="GZ4" s="197"/>
      <c r="HA4" s="197"/>
      <c r="HB4" s="197"/>
      <c r="HC4" s="197"/>
      <c r="HD4" s="197"/>
      <c r="HE4" s="197"/>
      <c r="HF4" s="197"/>
      <c r="HG4" s="197"/>
      <c r="HH4" s="197"/>
      <c r="HI4" s="197"/>
      <c r="HJ4" s="197"/>
      <c r="HK4" s="197"/>
      <c r="HL4" s="197"/>
      <c r="HM4" s="197"/>
      <c r="HN4" s="197"/>
      <c r="HO4" s="197"/>
      <c r="HP4" s="197"/>
      <c r="HQ4" s="197"/>
      <c r="HR4" s="197"/>
      <c r="HS4" s="197"/>
      <c r="HT4" s="197"/>
      <c r="HU4" s="197"/>
      <c r="HV4" s="197"/>
      <c r="HW4" s="197"/>
      <c r="HX4" s="197"/>
      <c r="HY4" s="197"/>
      <c r="HZ4" s="197"/>
      <c r="IA4" s="197"/>
      <c r="IB4" s="197"/>
      <c r="IC4" s="197"/>
      <c r="ID4" s="197"/>
      <c r="IE4" s="197"/>
      <c r="IF4" s="197"/>
      <c r="IG4" s="197"/>
    </row>
    <row r="5" spans="1:241" s="412" customFormat="1">
      <c r="A5" s="904" t="s">
        <v>735</v>
      </c>
      <c r="B5" s="908" t="s">
        <v>735</v>
      </c>
      <c r="C5" s="904">
        <v>2012</v>
      </c>
      <c r="D5" s="925" t="s">
        <v>816</v>
      </c>
      <c r="E5" s="938" t="s">
        <v>802</v>
      </c>
      <c r="F5" s="926" t="s">
        <v>433</v>
      </c>
      <c r="G5" s="914" t="s">
        <v>542</v>
      </c>
      <c r="H5" s="926">
        <v>1</v>
      </c>
      <c r="I5" s="905" t="s">
        <v>570</v>
      </c>
      <c r="J5" s="904"/>
      <c r="K5" s="926">
        <v>3000</v>
      </c>
      <c r="L5" s="904"/>
      <c r="M5" s="926" t="s">
        <v>571</v>
      </c>
      <c r="N5" s="928">
        <v>0</v>
      </c>
      <c r="O5" s="935"/>
      <c r="P5" s="936"/>
      <c r="Q5" s="943"/>
      <c r="R5" s="927"/>
      <c r="S5" s="942"/>
      <c r="T5" s="928">
        <v>0</v>
      </c>
      <c r="U5" s="928" t="s">
        <v>1517</v>
      </c>
      <c r="V5" s="413"/>
      <c r="W5" s="413"/>
      <c r="X5" s="413"/>
      <c r="Y5" s="413"/>
      <c r="Z5" s="413"/>
      <c r="AA5" s="413"/>
      <c r="AB5" s="413"/>
      <c r="AC5" s="413"/>
      <c r="AD5" s="413"/>
      <c r="AE5" s="413"/>
      <c r="AF5" s="413"/>
      <c r="AG5" s="413"/>
      <c r="AH5" s="413"/>
      <c r="AI5" s="413"/>
      <c r="AJ5" s="413"/>
      <c r="AK5" s="413"/>
      <c r="AL5" s="413"/>
      <c r="AM5" s="413"/>
      <c r="AN5" s="413"/>
      <c r="AO5" s="413"/>
      <c r="AP5" s="413"/>
      <c r="AQ5" s="413"/>
      <c r="AR5" s="413"/>
      <c r="AS5" s="413"/>
      <c r="AT5" s="413"/>
      <c r="AU5" s="413"/>
      <c r="AV5" s="413"/>
      <c r="AW5" s="413"/>
      <c r="AX5" s="413"/>
      <c r="AY5" s="413"/>
      <c r="AZ5" s="413"/>
      <c r="BA5" s="413"/>
      <c r="BB5" s="413"/>
      <c r="BC5" s="413"/>
      <c r="BD5" s="413"/>
      <c r="BE5" s="413"/>
      <c r="BF5" s="413"/>
      <c r="BG5" s="413"/>
      <c r="BH5" s="413"/>
      <c r="BI5" s="413"/>
      <c r="BJ5" s="413"/>
      <c r="BK5" s="413"/>
      <c r="BL5" s="413"/>
      <c r="BM5" s="413"/>
      <c r="BN5" s="413"/>
      <c r="BO5" s="413"/>
      <c r="BP5" s="413"/>
      <c r="BQ5" s="413"/>
      <c r="BR5" s="413"/>
      <c r="BS5" s="413"/>
      <c r="BT5" s="413"/>
      <c r="BU5" s="413"/>
      <c r="BV5" s="413"/>
      <c r="BW5" s="413"/>
      <c r="BX5" s="413"/>
      <c r="BY5" s="413"/>
      <c r="BZ5" s="413"/>
      <c r="CA5" s="413"/>
      <c r="CB5" s="413"/>
      <c r="CC5" s="413"/>
      <c r="CD5" s="413"/>
      <c r="CE5" s="413"/>
      <c r="CF5" s="413"/>
      <c r="CG5" s="413"/>
      <c r="CH5" s="413"/>
      <c r="CI5" s="413"/>
      <c r="CJ5" s="413"/>
      <c r="CK5" s="413"/>
      <c r="CL5" s="413"/>
      <c r="CM5" s="413"/>
      <c r="CN5" s="413"/>
      <c r="CO5" s="413"/>
      <c r="CP5" s="413"/>
      <c r="CQ5" s="413"/>
      <c r="CR5" s="413"/>
      <c r="CS5" s="413"/>
      <c r="CT5" s="413"/>
      <c r="CU5" s="413"/>
      <c r="CV5" s="413"/>
      <c r="CW5" s="413"/>
      <c r="CX5" s="413"/>
      <c r="CY5" s="413"/>
      <c r="CZ5" s="413"/>
      <c r="DA5" s="413"/>
      <c r="DB5" s="413"/>
      <c r="DC5" s="413"/>
      <c r="DD5" s="413"/>
      <c r="DE5" s="413"/>
      <c r="DF5" s="413"/>
      <c r="DG5" s="413"/>
      <c r="DH5" s="413"/>
      <c r="DI5" s="413"/>
      <c r="DJ5" s="413"/>
      <c r="DK5" s="413"/>
      <c r="DL5" s="413"/>
      <c r="DM5" s="413"/>
      <c r="DN5" s="413"/>
      <c r="DO5" s="413"/>
      <c r="DP5" s="413"/>
      <c r="DQ5" s="413"/>
      <c r="DR5" s="413"/>
      <c r="DS5" s="413"/>
      <c r="DT5" s="413"/>
      <c r="DU5" s="413"/>
      <c r="DV5" s="413"/>
      <c r="DW5" s="413"/>
      <c r="DX5" s="413"/>
      <c r="DY5" s="413"/>
      <c r="DZ5" s="413"/>
      <c r="EA5" s="413"/>
      <c r="EB5" s="413"/>
      <c r="EC5" s="413"/>
      <c r="ED5" s="413"/>
      <c r="EE5" s="413"/>
      <c r="EF5" s="413"/>
      <c r="EG5" s="413"/>
      <c r="EH5" s="413"/>
      <c r="EI5" s="413"/>
      <c r="EJ5" s="413"/>
      <c r="EK5" s="413"/>
      <c r="EL5" s="413"/>
      <c r="EM5" s="413"/>
      <c r="EN5" s="413"/>
      <c r="EO5" s="413"/>
      <c r="EP5" s="413"/>
      <c r="EQ5" s="413"/>
      <c r="ER5" s="413"/>
      <c r="ES5" s="413"/>
      <c r="ET5" s="413"/>
      <c r="EU5" s="413"/>
      <c r="EV5" s="413"/>
      <c r="EW5" s="413"/>
      <c r="EX5" s="413"/>
      <c r="EY5" s="413"/>
      <c r="EZ5" s="413"/>
      <c r="FA5" s="413"/>
      <c r="FB5" s="413"/>
      <c r="FC5" s="413"/>
      <c r="FD5" s="413"/>
      <c r="FE5" s="413"/>
      <c r="FF5" s="413"/>
      <c r="FG5" s="413"/>
      <c r="FH5" s="413"/>
      <c r="FI5" s="413"/>
      <c r="FJ5" s="413"/>
      <c r="FK5" s="413"/>
      <c r="FL5" s="413"/>
      <c r="FM5" s="413"/>
      <c r="FN5" s="413"/>
      <c r="FO5" s="413"/>
      <c r="FP5" s="413"/>
      <c r="FQ5" s="413"/>
      <c r="FR5" s="413"/>
      <c r="FS5" s="413"/>
      <c r="FT5" s="413"/>
      <c r="FU5" s="413"/>
      <c r="FV5" s="413"/>
      <c r="FW5" s="413"/>
      <c r="FX5" s="413"/>
      <c r="FY5" s="413"/>
      <c r="FZ5" s="413"/>
      <c r="GA5" s="413"/>
      <c r="GB5" s="413"/>
      <c r="GC5" s="413"/>
      <c r="GD5" s="413"/>
      <c r="GE5" s="413"/>
      <c r="GF5" s="413"/>
      <c r="GG5" s="413"/>
      <c r="GH5" s="413"/>
      <c r="GI5" s="413"/>
      <c r="GJ5" s="413"/>
      <c r="GK5" s="413"/>
      <c r="GL5" s="413"/>
      <c r="GM5" s="413"/>
      <c r="GN5" s="413"/>
      <c r="GO5" s="413"/>
      <c r="GP5" s="413"/>
      <c r="GQ5" s="413"/>
      <c r="GR5" s="413"/>
      <c r="GS5" s="413"/>
      <c r="GT5" s="413"/>
      <c r="GU5" s="413"/>
      <c r="GV5" s="413"/>
      <c r="GW5" s="413"/>
      <c r="GX5" s="413"/>
      <c r="GY5" s="413"/>
      <c r="GZ5" s="413"/>
      <c r="HA5" s="413"/>
      <c r="HB5" s="413"/>
      <c r="HC5" s="413"/>
      <c r="HD5" s="413"/>
      <c r="HE5" s="413"/>
      <c r="HF5" s="413"/>
      <c r="HG5" s="413"/>
      <c r="HH5" s="413"/>
      <c r="HI5" s="413"/>
      <c r="HJ5" s="413"/>
      <c r="HK5" s="413"/>
      <c r="HL5" s="413"/>
      <c r="HM5" s="413"/>
      <c r="HN5" s="413"/>
      <c r="HO5" s="413"/>
      <c r="HP5" s="413"/>
      <c r="HQ5" s="413"/>
      <c r="HR5" s="413"/>
      <c r="HS5" s="413"/>
      <c r="HT5" s="413"/>
      <c r="HU5" s="413"/>
      <c r="HV5" s="413"/>
      <c r="HW5" s="413"/>
      <c r="HX5" s="413"/>
      <c r="HY5" s="413"/>
      <c r="HZ5" s="413"/>
      <c r="IA5" s="413"/>
      <c r="IB5" s="413"/>
      <c r="IC5" s="413"/>
      <c r="ID5" s="413"/>
      <c r="IE5" s="413"/>
      <c r="IF5" s="413"/>
      <c r="IG5" s="413"/>
    </row>
    <row r="6" spans="1:241" s="412" customFormat="1">
      <c r="A6" s="901" t="s">
        <v>735</v>
      </c>
      <c r="B6" s="908" t="s">
        <v>735</v>
      </c>
      <c r="C6" s="901">
        <v>2012</v>
      </c>
      <c r="D6" s="914" t="s">
        <v>816</v>
      </c>
      <c r="E6" s="937" t="s">
        <v>802</v>
      </c>
      <c r="F6" s="905" t="s">
        <v>885</v>
      </c>
      <c r="G6" s="914" t="s">
        <v>300</v>
      </c>
      <c r="H6" s="926"/>
      <c r="I6" s="905"/>
      <c r="J6" s="904"/>
      <c r="K6" s="926"/>
      <c r="L6" s="915"/>
      <c r="M6" s="926"/>
      <c r="N6" s="916"/>
      <c r="O6" s="916"/>
      <c r="P6" s="916"/>
      <c r="Q6" s="943"/>
      <c r="R6" s="929">
        <v>2</v>
      </c>
      <c r="S6" s="944" t="s">
        <v>1515</v>
      </c>
      <c r="T6" s="928">
        <v>2</v>
      </c>
      <c r="U6" s="928" t="s">
        <v>1517</v>
      </c>
      <c r="V6" s="413"/>
      <c r="W6" s="894"/>
      <c r="X6" s="894"/>
      <c r="Y6" s="894"/>
      <c r="Z6" s="894"/>
      <c r="AA6" s="413"/>
      <c r="AB6" s="413"/>
      <c r="AC6" s="413"/>
      <c r="AD6" s="413"/>
      <c r="AE6" s="413"/>
      <c r="AF6" s="413"/>
      <c r="AG6" s="413"/>
      <c r="AH6" s="413"/>
      <c r="AI6" s="413"/>
      <c r="AJ6" s="413"/>
      <c r="AK6" s="413"/>
      <c r="AL6" s="413"/>
      <c r="AM6" s="413"/>
      <c r="AN6" s="413"/>
      <c r="AO6" s="413"/>
      <c r="AP6" s="413"/>
      <c r="AQ6" s="413"/>
      <c r="AR6" s="413"/>
      <c r="AS6" s="413"/>
      <c r="AT6" s="413"/>
      <c r="AU6" s="413"/>
      <c r="AV6" s="413"/>
      <c r="AW6" s="413"/>
      <c r="AX6" s="413"/>
      <c r="AY6" s="413"/>
      <c r="AZ6" s="413"/>
      <c r="BA6" s="413"/>
      <c r="BB6" s="413"/>
      <c r="BC6" s="413"/>
      <c r="BD6" s="413"/>
      <c r="BE6" s="413"/>
      <c r="BF6" s="413"/>
      <c r="BG6" s="413"/>
      <c r="BH6" s="413"/>
      <c r="BI6" s="413"/>
      <c r="BJ6" s="413"/>
      <c r="BK6" s="413"/>
      <c r="BL6" s="413"/>
      <c r="BM6" s="413"/>
      <c r="BN6" s="413"/>
      <c r="BO6" s="413"/>
      <c r="BP6" s="413"/>
      <c r="BQ6" s="413"/>
      <c r="BR6" s="413"/>
      <c r="BS6" s="413"/>
      <c r="BT6" s="413"/>
      <c r="BU6" s="413"/>
      <c r="BV6" s="413"/>
      <c r="BW6" s="413"/>
      <c r="BX6" s="413"/>
      <c r="BY6" s="413"/>
      <c r="BZ6" s="413"/>
      <c r="CA6" s="413"/>
      <c r="CB6" s="413"/>
      <c r="CC6" s="413"/>
      <c r="CD6" s="413"/>
      <c r="CE6" s="413"/>
      <c r="CF6" s="413"/>
      <c r="CG6" s="413"/>
      <c r="CH6" s="413"/>
      <c r="CI6" s="413"/>
      <c r="CJ6" s="413"/>
      <c r="CK6" s="413"/>
      <c r="CL6" s="413"/>
      <c r="CM6" s="413"/>
      <c r="CN6" s="413"/>
      <c r="CO6" s="413"/>
      <c r="CP6" s="413"/>
      <c r="CQ6" s="413"/>
      <c r="CR6" s="413"/>
      <c r="CS6" s="413"/>
      <c r="CT6" s="413"/>
      <c r="CU6" s="413"/>
      <c r="CV6" s="413"/>
      <c r="CW6" s="413"/>
      <c r="CX6" s="413"/>
      <c r="CY6" s="413"/>
      <c r="CZ6" s="413"/>
      <c r="DA6" s="413"/>
      <c r="DB6" s="413"/>
      <c r="DC6" s="413"/>
      <c r="DD6" s="413"/>
      <c r="DE6" s="413"/>
      <c r="DF6" s="413"/>
      <c r="DG6" s="413"/>
      <c r="DH6" s="413"/>
      <c r="DI6" s="413"/>
      <c r="DJ6" s="413"/>
      <c r="DK6" s="413"/>
      <c r="DL6" s="413"/>
      <c r="DM6" s="413"/>
      <c r="DN6" s="413"/>
      <c r="DO6" s="413"/>
      <c r="DP6" s="413"/>
      <c r="DQ6" s="413"/>
      <c r="DR6" s="413"/>
      <c r="DS6" s="413"/>
      <c r="DT6" s="413"/>
      <c r="DU6" s="413"/>
      <c r="DV6" s="413"/>
      <c r="DW6" s="413"/>
      <c r="DX6" s="413"/>
      <c r="DY6" s="413"/>
      <c r="DZ6" s="413"/>
      <c r="EA6" s="413"/>
      <c r="EB6" s="413"/>
      <c r="EC6" s="413"/>
      <c r="ED6" s="413"/>
      <c r="EE6" s="413"/>
      <c r="EF6" s="413"/>
      <c r="EG6" s="413"/>
      <c r="EH6" s="413"/>
      <c r="EI6" s="413"/>
      <c r="EJ6" s="413"/>
      <c r="EK6" s="413"/>
      <c r="EL6" s="413"/>
      <c r="EM6" s="413"/>
      <c r="EN6" s="413"/>
      <c r="EO6" s="413"/>
      <c r="EP6" s="413"/>
      <c r="EQ6" s="413"/>
      <c r="ER6" s="413"/>
      <c r="ES6" s="413"/>
      <c r="ET6" s="413"/>
      <c r="EU6" s="413"/>
      <c r="EV6" s="413"/>
      <c r="EW6" s="413"/>
      <c r="EX6" s="413"/>
      <c r="EY6" s="413"/>
      <c r="EZ6" s="413"/>
      <c r="FA6" s="413"/>
      <c r="FB6" s="413"/>
      <c r="FC6" s="413"/>
      <c r="FD6" s="413"/>
      <c r="FE6" s="413"/>
      <c r="FF6" s="413"/>
      <c r="FG6" s="413"/>
      <c r="FH6" s="413"/>
      <c r="FI6" s="413"/>
      <c r="FJ6" s="413"/>
      <c r="FK6" s="413"/>
      <c r="FL6" s="413"/>
      <c r="FM6" s="413"/>
      <c r="FN6" s="413"/>
      <c r="FO6" s="413"/>
      <c r="FP6" s="413"/>
      <c r="FQ6" s="413"/>
      <c r="FR6" s="413"/>
      <c r="FS6" s="413"/>
      <c r="FT6" s="413"/>
      <c r="FU6" s="413"/>
      <c r="FV6" s="413"/>
      <c r="FW6" s="413"/>
      <c r="FX6" s="413"/>
      <c r="FY6" s="413"/>
      <c r="FZ6" s="413"/>
      <c r="GA6" s="413"/>
      <c r="GB6" s="413"/>
      <c r="GC6" s="413"/>
      <c r="GD6" s="413"/>
      <c r="GE6" s="413"/>
      <c r="GF6" s="413"/>
      <c r="GG6" s="413"/>
      <c r="GH6" s="413"/>
      <c r="GI6" s="413"/>
      <c r="GJ6" s="413"/>
      <c r="GK6" s="413"/>
      <c r="GL6" s="413"/>
      <c r="GM6" s="413"/>
      <c r="GN6" s="413"/>
      <c r="GO6" s="413"/>
      <c r="GP6" s="413"/>
      <c r="GQ6" s="413"/>
      <c r="GR6" s="413"/>
      <c r="GS6" s="413"/>
      <c r="GT6" s="413"/>
      <c r="GU6" s="413"/>
      <c r="GV6" s="413"/>
      <c r="GW6" s="413"/>
      <c r="GX6" s="413"/>
      <c r="GY6" s="413"/>
      <c r="GZ6" s="413"/>
      <c r="HA6" s="413"/>
      <c r="HB6" s="413"/>
      <c r="HC6" s="413"/>
      <c r="HD6" s="413"/>
      <c r="HE6" s="413"/>
      <c r="HF6" s="413"/>
      <c r="HG6" s="413"/>
      <c r="HH6" s="413"/>
      <c r="HI6" s="413"/>
      <c r="HJ6" s="413"/>
      <c r="HK6" s="413"/>
      <c r="HL6" s="413"/>
      <c r="HM6" s="413"/>
      <c r="HN6" s="413"/>
      <c r="HO6" s="413"/>
      <c r="HP6" s="413"/>
      <c r="HQ6" s="413"/>
      <c r="HR6" s="413"/>
      <c r="HS6" s="413"/>
      <c r="HT6" s="413"/>
      <c r="HU6" s="413"/>
      <c r="HV6" s="413"/>
      <c r="HW6" s="413"/>
      <c r="HX6" s="413"/>
      <c r="HY6" s="413"/>
      <c r="HZ6" s="413"/>
      <c r="IA6" s="413"/>
      <c r="IB6" s="413"/>
      <c r="IC6" s="413"/>
      <c r="ID6" s="413"/>
      <c r="IE6" s="413"/>
      <c r="IF6" s="413"/>
      <c r="IG6" s="413"/>
    </row>
    <row r="7" spans="1:241" s="412" customFormat="1">
      <c r="A7" s="901" t="s">
        <v>735</v>
      </c>
      <c r="B7" s="908" t="s">
        <v>735</v>
      </c>
      <c r="C7" s="901">
        <v>2012</v>
      </c>
      <c r="D7" s="914" t="s">
        <v>816</v>
      </c>
      <c r="E7" s="937" t="s">
        <v>802</v>
      </c>
      <c r="F7" s="905" t="s">
        <v>885</v>
      </c>
      <c r="G7" s="937" t="s">
        <v>549</v>
      </c>
      <c r="H7" s="926">
        <v>1</v>
      </c>
      <c r="I7" s="905" t="s">
        <v>570</v>
      </c>
      <c r="J7" s="915"/>
      <c r="K7" s="926">
        <v>16000</v>
      </c>
      <c r="L7" s="915"/>
      <c r="M7" s="926" t="s">
        <v>571</v>
      </c>
      <c r="N7" s="916"/>
      <c r="O7" s="916"/>
      <c r="P7" s="916">
        <v>13590</v>
      </c>
      <c r="Q7" s="958">
        <v>8.5000000000000006E-2</v>
      </c>
      <c r="R7" s="929"/>
      <c r="S7" s="943"/>
      <c r="T7" s="928">
        <v>13590</v>
      </c>
      <c r="U7" s="928" t="s">
        <v>1517</v>
      </c>
      <c r="V7" s="413"/>
      <c r="W7" s="413"/>
      <c r="X7" s="413"/>
      <c r="Y7" s="413"/>
      <c r="Z7" s="413"/>
      <c r="AA7" s="413"/>
      <c r="AB7" s="413"/>
      <c r="AC7" s="413"/>
      <c r="AD7" s="413"/>
      <c r="AE7" s="413"/>
      <c r="AF7" s="413"/>
      <c r="AG7" s="413"/>
      <c r="AH7" s="413"/>
      <c r="AI7" s="413"/>
      <c r="AJ7" s="413"/>
      <c r="AK7" s="413"/>
      <c r="AL7" s="413"/>
      <c r="AM7" s="413"/>
      <c r="AN7" s="413"/>
      <c r="AO7" s="413"/>
      <c r="AP7" s="413"/>
      <c r="AQ7" s="413"/>
      <c r="AR7" s="413"/>
      <c r="AS7" s="413"/>
      <c r="AT7" s="413"/>
      <c r="AU7" s="413"/>
      <c r="AV7" s="413"/>
      <c r="AW7" s="413"/>
      <c r="AX7" s="413"/>
      <c r="AY7" s="413"/>
      <c r="AZ7" s="413"/>
      <c r="BA7" s="413"/>
      <c r="BB7" s="413"/>
      <c r="BC7" s="413"/>
      <c r="BD7" s="413"/>
      <c r="BE7" s="413"/>
      <c r="BF7" s="413"/>
      <c r="BG7" s="413"/>
      <c r="BH7" s="413"/>
      <c r="BI7" s="413"/>
      <c r="BJ7" s="413"/>
      <c r="BK7" s="413"/>
      <c r="BL7" s="413"/>
      <c r="BM7" s="413"/>
      <c r="BN7" s="413"/>
      <c r="BO7" s="413"/>
      <c r="BP7" s="413"/>
      <c r="BQ7" s="413"/>
      <c r="BR7" s="413"/>
      <c r="BS7" s="413"/>
      <c r="BT7" s="413"/>
      <c r="BU7" s="413"/>
      <c r="BV7" s="413"/>
      <c r="BW7" s="413"/>
      <c r="BX7" s="413"/>
      <c r="BY7" s="413"/>
      <c r="BZ7" s="413"/>
      <c r="CA7" s="413"/>
      <c r="CB7" s="413"/>
      <c r="CC7" s="413"/>
      <c r="CD7" s="413"/>
      <c r="CE7" s="413"/>
      <c r="CF7" s="413"/>
      <c r="CG7" s="413"/>
      <c r="CH7" s="413"/>
      <c r="CI7" s="413"/>
      <c r="CJ7" s="413"/>
      <c r="CK7" s="413"/>
      <c r="CL7" s="413"/>
      <c r="CM7" s="413"/>
      <c r="CN7" s="413"/>
      <c r="CO7" s="413"/>
      <c r="CP7" s="413"/>
      <c r="CQ7" s="413"/>
      <c r="CR7" s="413"/>
      <c r="CS7" s="413"/>
      <c r="CT7" s="413"/>
      <c r="CU7" s="413"/>
      <c r="CV7" s="413"/>
      <c r="CW7" s="413"/>
      <c r="CX7" s="413"/>
      <c r="CY7" s="413"/>
      <c r="CZ7" s="413"/>
      <c r="DA7" s="413"/>
      <c r="DB7" s="413"/>
      <c r="DC7" s="413"/>
      <c r="DD7" s="413"/>
      <c r="DE7" s="413"/>
      <c r="DF7" s="413"/>
      <c r="DG7" s="413"/>
      <c r="DH7" s="413"/>
      <c r="DI7" s="413"/>
      <c r="DJ7" s="413"/>
      <c r="DK7" s="413"/>
      <c r="DL7" s="413"/>
      <c r="DM7" s="413"/>
      <c r="DN7" s="413"/>
      <c r="DO7" s="413"/>
      <c r="DP7" s="413"/>
      <c r="DQ7" s="413"/>
      <c r="DR7" s="413"/>
      <c r="DS7" s="413"/>
      <c r="DT7" s="413"/>
      <c r="DU7" s="413"/>
      <c r="DV7" s="413"/>
      <c r="DW7" s="413"/>
      <c r="DX7" s="413"/>
      <c r="DY7" s="413"/>
      <c r="DZ7" s="413"/>
      <c r="EA7" s="413"/>
      <c r="EB7" s="413"/>
      <c r="EC7" s="413"/>
      <c r="ED7" s="413"/>
      <c r="EE7" s="413"/>
      <c r="EF7" s="413"/>
      <c r="EG7" s="413"/>
      <c r="EH7" s="413"/>
      <c r="EI7" s="413"/>
      <c r="EJ7" s="413"/>
      <c r="EK7" s="413"/>
      <c r="EL7" s="413"/>
      <c r="EM7" s="413"/>
      <c r="EN7" s="413"/>
      <c r="EO7" s="413"/>
      <c r="EP7" s="413"/>
      <c r="EQ7" s="413"/>
      <c r="ER7" s="413"/>
      <c r="ES7" s="413"/>
      <c r="ET7" s="413"/>
      <c r="EU7" s="413"/>
      <c r="EV7" s="413"/>
      <c r="EW7" s="413"/>
      <c r="EX7" s="413"/>
      <c r="EY7" s="413"/>
      <c r="EZ7" s="413"/>
      <c r="FA7" s="413"/>
      <c r="FB7" s="413"/>
      <c r="FC7" s="413"/>
      <c r="FD7" s="413"/>
      <c r="FE7" s="413"/>
      <c r="FF7" s="413"/>
      <c r="FG7" s="413"/>
      <c r="FH7" s="413"/>
      <c r="FI7" s="413"/>
      <c r="FJ7" s="413"/>
      <c r="FK7" s="413"/>
      <c r="FL7" s="413"/>
      <c r="FM7" s="413"/>
      <c r="FN7" s="413"/>
      <c r="FO7" s="413"/>
      <c r="FP7" s="413"/>
      <c r="FQ7" s="413"/>
      <c r="FR7" s="413"/>
      <c r="FS7" s="413"/>
      <c r="FT7" s="413"/>
      <c r="FU7" s="413"/>
      <c r="FV7" s="413"/>
      <c r="FW7" s="413"/>
      <c r="FX7" s="413"/>
      <c r="FY7" s="413"/>
      <c r="FZ7" s="413"/>
      <c r="GA7" s="413"/>
      <c r="GB7" s="413"/>
      <c r="GC7" s="413"/>
      <c r="GD7" s="413"/>
      <c r="GE7" s="413"/>
      <c r="GF7" s="413"/>
      <c r="GG7" s="413"/>
      <c r="GH7" s="413"/>
      <c r="GI7" s="413"/>
      <c r="GJ7" s="413"/>
      <c r="GK7" s="413"/>
      <c r="GL7" s="413"/>
      <c r="GM7" s="413"/>
      <c r="GN7" s="413"/>
      <c r="GO7" s="413"/>
      <c r="GP7" s="413"/>
      <c r="GQ7" s="413"/>
      <c r="GR7" s="413"/>
      <c r="GS7" s="413"/>
      <c r="GT7" s="413"/>
      <c r="GU7" s="413"/>
      <c r="GV7" s="413"/>
      <c r="GW7" s="413"/>
      <c r="GX7" s="413"/>
      <c r="GY7" s="413"/>
      <c r="GZ7" s="413"/>
      <c r="HA7" s="413"/>
      <c r="HB7" s="413"/>
      <c r="HC7" s="413"/>
      <c r="HD7" s="413"/>
      <c r="HE7" s="413"/>
      <c r="HF7" s="413"/>
      <c r="HG7" s="413"/>
      <c r="HH7" s="413"/>
      <c r="HI7" s="413"/>
      <c r="HJ7" s="413"/>
      <c r="HK7" s="413"/>
      <c r="HL7" s="413"/>
      <c r="HM7" s="413"/>
      <c r="HN7" s="413"/>
      <c r="HO7" s="413"/>
      <c r="HP7" s="413"/>
      <c r="HQ7" s="413"/>
      <c r="HR7" s="413"/>
      <c r="HS7" s="413"/>
      <c r="HT7" s="413"/>
      <c r="HU7" s="413"/>
      <c r="HV7" s="413"/>
      <c r="HW7" s="413"/>
      <c r="HX7" s="413"/>
      <c r="HY7" s="413"/>
      <c r="HZ7" s="413"/>
      <c r="IA7" s="413"/>
      <c r="IB7" s="413"/>
      <c r="IC7" s="413"/>
      <c r="ID7" s="413"/>
      <c r="IE7" s="413"/>
      <c r="IF7" s="413"/>
      <c r="IG7" s="413"/>
    </row>
    <row r="8" spans="1:241" s="882" customFormat="1">
      <c r="A8" s="901" t="s">
        <v>735</v>
      </c>
      <c r="B8" s="908" t="s">
        <v>735</v>
      </c>
      <c r="C8" s="901">
        <v>2012</v>
      </c>
      <c r="D8" s="925" t="s">
        <v>816</v>
      </c>
      <c r="E8" s="937" t="s">
        <v>802</v>
      </c>
      <c r="F8" s="926" t="s">
        <v>885</v>
      </c>
      <c r="G8" s="937" t="s">
        <v>550</v>
      </c>
      <c r="H8" s="926">
        <v>2</v>
      </c>
      <c r="I8" s="905" t="s">
        <v>570</v>
      </c>
      <c r="J8" s="904"/>
      <c r="K8" s="926">
        <v>1440</v>
      </c>
      <c r="L8" s="899"/>
      <c r="M8" s="926" t="s">
        <v>571</v>
      </c>
      <c r="N8" s="916"/>
      <c r="O8" s="916"/>
      <c r="P8" s="916">
        <v>689</v>
      </c>
      <c r="Q8" s="958">
        <v>0.21199999999999999</v>
      </c>
      <c r="R8" s="929">
        <v>42</v>
      </c>
      <c r="S8" s="953" t="s">
        <v>1515</v>
      </c>
      <c r="T8" s="928">
        <v>731</v>
      </c>
      <c r="U8" s="928" t="s">
        <v>1517</v>
      </c>
      <c r="V8" s="413"/>
      <c r="W8" s="413"/>
      <c r="X8" s="413"/>
      <c r="Y8" s="413"/>
      <c r="Z8" s="413"/>
      <c r="AA8" s="413"/>
      <c r="AB8" s="413"/>
      <c r="AC8" s="413"/>
      <c r="AD8" s="413"/>
      <c r="AE8" s="413"/>
      <c r="AF8" s="413"/>
      <c r="AG8" s="413"/>
      <c r="AH8" s="413"/>
      <c r="AI8" s="413"/>
      <c r="AJ8" s="413"/>
      <c r="AK8" s="413"/>
      <c r="AL8" s="413"/>
      <c r="AM8" s="413"/>
      <c r="AN8" s="413"/>
      <c r="AO8" s="413"/>
      <c r="AP8" s="413"/>
      <c r="AQ8" s="413"/>
      <c r="AR8" s="413"/>
      <c r="AS8" s="413"/>
      <c r="AT8" s="413"/>
      <c r="AU8" s="413"/>
      <c r="AV8" s="413"/>
      <c r="AW8" s="413"/>
      <c r="AX8" s="413"/>
      <c r="AY8" s="413"/>
      <c r="AZ8" s="413"/>
      <c r="BA8" s="413"/>
      <c r="BB8" s="413"/>
      <c r="BC8" s="413"/>
      <c r="BD8" s="413"/>
      <c r="BE8" s="413"/>
      <c r="BF8" s="413"/>
      <c r="BG8" s="413"/>
      <c r="BH8" s="413"/>
      <c r="BI8" s="413"/>
      <c r="BJ8" s="413"/>
      <c r="BK8" s="413"/>
      <c r="BL8" s="413"/>
      <c r="BM8" s="413"/>
      <c r="BN8" s="413"/>
      <c r="BO8" s="413"/>
      <c r="BP8" s="413"/>
      <c r="BQ8" s="413"/>
      <c r="BR8" s="413"/>
      <c r="BS8" s="413"/>
      <c r="BT8" s="413"/>
      <c r="BU8" s="413"/>
      <c r="BV8" s="413"/>
      <c r="BW8" s="413"/>
      <c r="BX8" s="413"/>
      <c r="BY8" s="413"/>
      <c r="BZ8" s="413"/>
      <c r="CA8" s="413"/>
      <c r="CB8" s="413"/>
      <c r="CC8" s="413"/>
      <c r="CD8" s="413"/>
      <c r="CE8" s="413"/>
      <c r="CF8" s="413"/>
      <c r="CG8" s="413"/>
      <c r="CH8" s="413"/>
      <c r="CI8" s="413"/>
      <c r="CJ8" s="413"/>
      <c r="CK8" s="413"/>
      <c r="CL8" s="413"/>
      <c r="CM8" s="413"/>
      <c r="CN8" s="413"/>
      <c r="CO8" s="413"/>
      <c r="CP8" s="413"/>
      <c r="CQ8" s="413"/>
      <c r="CR8" s="413"/>
      <c r="CS8" s="413"/>
      <c r="CT8" s="413"/>
      <c r="CU8" s="413"/>
      <c r="CV8" s="413"/>
      <c r="CW8" s="413"/>
      <c r="CX8" s="413"/>
      <c r="CY8" s="413"/>
      <c r="CZ8" s="413"/>
      <c r="DA8" s="413"/>
      <c r="DB8" s="413"/>
      <c r="DC8" s="413"/>
      <c r="DD8" s="413"/>
      <c r="DE8" s="413"/>
      <c r="DF8" s="413"/>
      <c r="DG8" s="413"/>
      <c r="DH8" s="413"/>
      <c r="DI8" s="413"/>
      <c r="DJ8" s="413"/>
      <c r="DK8" s="413"/>
      <c r="DL8" s="413"/>
      <c r="DM8" s="413"/>
      <c r="DN8" s="413"/>
      <c r="DO8" s="413"/>
      <c r="DP8" s="413"/>
      <c r="DQ8" s="413"/>
      <c r="DR8" s="413"/>
      <c r="DS8" s="413"/>
      <c r="DT8" s="413"/>
      <c r="DU8" s="413"/>
      <c r="DV8" s="413"/>
      <c r="DW8" s="413"/>
      <c r="DX8" s="413"/>
      <c r="DY8" s="413"/>
      <c r="DZ8" s="413"/>
      <c r="EA8" s="413"/>
      <c r="EB8" s="413"/>
      <c r="EC8" s="413"/>
      <c r="ED8" s="413"/>
      <c r="EE8" s="413"/>
      <c r="EF8" s="413"/>
      <c r="EG8" s="413"/>
      <c r="EH8" s="413"/>
      <c r="EI8" s="413"/>
      <c r="EJ8" s="413"/>
      <c r="EK8" s="413"/>
      <c r="EL8" s="413"/>
      <c r="EM8" s="413"/>
      <c r="EN8" s="413"/>
      <c r="EO8" s="413"/>
      <c r="EP8" s="413"/>
      <c r="EQ8" s="413"/>
      <c r="ER8" s="413"/>
      <c r="ES8" s="413"/>
      <c r="ET8" s="413"/>
      <c r="EU8" s="413"/>
      <c r="EV8" s="413"/>
      <c r="EW8" s="413"/>
      <c r="EX8" s="413"/>
      <c r="EY8" s="413"/>
      <c r="EZ8" s="413"/>
      <c r="FA8" s="413"/>
      <c r="FB8" s="413"/>
      <c r="FC8" s="413"/>
      <c r="FD8" s="413"/>
      <c r="FE8" s="413"/>
      <c r="FF8" s="413"/>
      <c r="FG8" s="413"/>
      <c r="FH8" s="413"/>
      <c r="FI8" s="413"/>
      <c r="FJ8" s="413"/>
      <c r="FK8" s="413"/>
      <c r="FL8" s="413"/>
      <c r="FM8" s="413"/>
      <c r="FN8" s="413"/>
      <c r="FO8" s="413"/>
      <c r="FP8" s="413"/>
      <c r="FQ8" s="413"/>
      <c r="FR8" s="413"/>
      <c r="FS8" s="413"/>
      <c r="FT8" s="413"/>
      <c r="FU8" s="413"/>
      <c r="FV8" s="413"/>
      <c r="FW8" s="413"/>
      <c r="FX8" s="413"/>
      <c r="FY8" s="413"/>
      <c r="FZ8" s="413"/>
      <c r="GA8" s="413"/>
      <c r="GB8" s="413"/>
      <c r="GC8" s="413"/>
      <c r="GD8" s="413"/>
      <c r="GE8" s="413"/>
      <c r="GF8" s="413"/>
      <c r="GG8" s="413"/>
      <c r="GH8" s="413"/>
      <c r="GI8" s="413"/>
      <c r="GJ8" s="413"/>
      <c r="GK8" s="413"/>
      <c r="GL8" s="413"/>
      <c r="GM8" s="413"/>
      <c r="GN8" s="413"/>
      <c r="GO8" s="413"/>
      <c r="GP8" s="413"/>
      <c r="GQ8" s="413"/>
      <c r="GR8" s="413"/>
      <c r="GS8" s="413"/>
      <c r="GT8" s="413"/>
      <c r="GU8" s="413"/>
      <c r="GV8" s="413"/>
      <c r="GW8" s="413"/>
      <c r="GX8" s="413"/>
      <c r="GY8" s="413"/>
      <c r="GZ8" s="413"/>
      <c r="HA8" s="413"/>
      <c r="HB8" s="413"/>
      <c r="HC8" s="413"/>
      <c r="HD8" s="413"/>
      <c r="HE8" s="413"/>
      <c r="HF8" s="413"/>
      <c r="HG8" s="413"/>
      <c r="HH8" s="413"/>
      <c r="HI8" s="413"/>
      <c r="HJ8" s="413"/>
      <c r="HK8" s="413"/>
      <c r="HL8" s="413"/>
      <c r="HM8" s="413"/>
      <c r="HN8" s="413"/>
      <c r="HO8" s="413"/>
      <c r="HP8" s="413"/>
      <c r="HQ8" s="413"/>
      <c r="HR8" s="413"/>
      <c r="HS8" s="413"/>
      <c r="HT8" s="413"/>
      <c r="HU8" s="413"/>
      <c r="HV8" s="413"/>
      <c r="HW8" s="413"/>
      <c r="HX8" s="413"/>
      <c r="HY8" s="413"/>
      <c r="HZ8" s="413"/>
      <c r="IA8" s="413"/>
      <c r="IB8" s="413"/>
      <c r="IC8" s="413"/>
      <c r="ID8" s="413"/>
      <c r="IE8" s="413"/>
      <c r="IF8" s="413"/>
      <c r="IG8" s="413"/>
    </row>
    <row r="9" spans="1:241" s="412" customFormat="1">
      <c r="A9" s="901" t="s">
        <v>735</v>
      </c>
      <c r="B9" s="908" t="s">
        <v>735</v>
      </c>
      <c r="C9" s="901">
        <v>2012</v>
      </c>
      <c r="D9" s="925" t="s">
        <v>816</v>
      </c>
      <c r="E9" s="937" t="s">
        <v>802</v>
      </c>
      <c r="F9" s="926" t="s">
        <v>885</v>
      </c>
      <c r="G9" s="914" t="s">
        <v>542</v>
      </c>
      <c r="H9" s="926">
        <v>1</v>
      </c>
      <c r="I9" s="905" t="s">
        <v>570</v>
      </c>
      <c r="J9" s="915"/>
      <c r="K9" s="926">
        <v>16050</v>
      </c>
      <c r="L9" s="901"/>
      <c r="M9" s="926" t="s">
        <v>571</v>
      </c>
      <c r="N9" s="916">
        <v>18130</v>
      </c>
      <c r="O9" s="941">
        <v>0.154</v>
      </c>
      <c r="P9" s="916"/>
      <c r="Q9" s="943"/>
      <c r="R9" s="929">
        <v>1482</v>
      </c>
      <c r="S9" s="961">
        <v>0.28599999999999998</v>
      </c>
      <c r="T9" s="928">
        <v>19612</v>
      </c>
      <c r="U9" s="928" t="s">
        <v>1517</v>
      </c>
      <c r="V9" s="413"/>
      <c r="W9" s="413"/>
      <c r="X9" s="413"/>
      <c r="Y9" s="413"/>
      <c r="Z9" s="413"/>
      <c r="AA9" s="413"/>
      <c r="AB9" s="413"/>
      <c r="AC9" s="413"/>
      <c r="AD9" s="413"/>
      <c r="AE9" s="413"/>
      <c r="AF9" s="413"/>
      <c r="AG9" s="413"/>
      <c r="AH9" s="413"/>
      <c r="AI9" s="413"/>
      <c r="AJ9" s="413"/>
      <c r="AK9" s="413"/>
      <c r="AL9" s="413"/>
      <c r="AM9" s="413"/>
      <c r="AN9" s="413"/>
      <c r="AO9" s="413"/>
      <c r="AP9" s="413"/>
      <c r="AQ9" s="413"/>
      <c r="AR9" s="413"/>
      <c r="AS9" s="413"/>
      <c r="AT9" s="413"/>
      <c r="AU9" s="413"/>
      <c r="AV9" s="413"/>
      <c r="AW9" s="413"/>
      <c r="AX9" s="413"/>
      <c r="AY9" s="413"/>
      <c r="AZ9" s="413"/>
      <c r="BA9" s="413"/>
      <c r="BB9" s="413"/>
      <c r="BC9" s="413"/>
      <c r="BD9" s="413"/>
      <c r="BE9" s="413"/>
      <c r="BF9" s="413"/>
      <c r="BG9" s="413"/>
      <c r="BH9" s="413"/>
      <c r="BI9" s="413"/>
      <c r="BJ9" s="413"/>
      <c r="BK9" s="413"/>
      <c r="BL9" s="413"/>
      <c r="BM9" s="413"/>
      <c r="BN9" s="413"/>
      <c r="BO9" s="413"/>
      <c r="BP9" s="413"/>
      <c r="BQ9" s="413"/>
      <c r="BR9" s="413"/>
      <c r="BS9" s="413"/>
      <c r="BT9" s="413"/>
      <c r="BU9" s="413"/>
      <c r="BV9" s="413"/>
      <c r="BW9" s="413"/>
      <c r="BX9" s="413"/>
      <c r="BY9" s="413"/>
      <c r="BZ9" s="413"/>
      <c r="CA9" s="413"/>
      <c r="CB9" s="413"/>
      <c r="CC9" s="413"/>
      <c r="CD9" s="413"/>
      <c r="CE9" s="413"/>
      <c r="CF9" s="413"/>
      <c r="CG9" s="413"/>
      <c r="CH9" s="413"/>
      <c r="CI9" s="413"/>
      <c r="CJ9" s="413"/>
      <c r="CK9" s="413"/>
      <c r="CL9" s="413"/>
      <c r="CM9" s="413"/>
      <c r="CN9" s="413"/>
      <c r="CO9" s="413"/>
      <c r="CP9" s="413"/>
      <c r="CQ9" s="413"/>
      <c r="CR9" s="413"/>
      <c r="CS9" s="413"/>
      <c r="CT9" s="413"/>
      <c r="CU9" s="413"/>
      <c r="CV9" s="413"/>
      <c r="CW9" s="413"/>
      <c r="CX9" s="413"/>
      <c r="CY9" s="413"/>
      <c r="CZ9" s="413"/>
      <c r="DA9" s="413"/>
      <c r="DB9" s="413"/>
      <c r="DC9" s="413"/>
      <c r="DD9" s="413"/>
      <c r="DE9" s="413"/>
      <c r="DF9" s="413"/>
      <c r="DG9" s="413"/>
      <c r="DH9" s="413"/>
      <c r="DI9" s="413"/>
      <c r="DJ9" s="413"/>
      <c r="DK9" s="413"/>
      <c r="DL9" s="413"/>
      <c r="DM9" s="413"/>
      <c r="DN9" s="413"/>
      <c r="DO9" s="413"/>
      <c r="DP9" s="413"/>
      <c r="DQ9" s="413"/>
      <c r="DR9" s="413"/>
      <c r="DS9" s="413"/>
      <c r="DT9" s="413"/>
      <c r="DU9" s="413"/>
      <c r="DV9" s="413"/>
      <c r="DW9" s="413"/>
      <c r="DX9" s="413"/>
      <c r="DY9" s="413"/>
      <c r="DZ9" s="413"/>
      <c r="EA9" s="413"/>
      <c r="EB9" s="413"/>
      <c r="EC9" s="413"/>
      <c r="ED9" s="413"/>
      <c r="EE9" s="413"/>
      <c r="EF9" s="413"/>
      <c r="EG9" s="413"/>
      <c r="EH9" s="413"/>
      <c r="EI9" s="413"/>
      <c r="EJ9" s="413"/>
      <c r="EK9" s="413"/>
      <c r="EL9" s="413"/>
      <c r="EM9" s="413"/>
      <c r="EN9" s="413"/>
      <c r="EO9" s="413"/>
      <c r="EP9" s="413"/>
      <c r="EQ9" s="413"/>
      <c r="ER9" s="413"/>
      <c r="ES9" s="413"/>
      <c r="ET9" s="413"/>
      <c r="EU9" s="413"/>
      <c r="EV9" s="413"/>
      <c r="EW9" s="413"/>
      <c r="EX9" s="413"/>
      <c r="EY9" s="413"/>
      <c r="EZ9" s="413"/>
      <c r="FA9" s="413"/>
      <c r="FB9" s="413"/>
      <c r="FC9" s="413"/>
      <c r="FD9" s="413"/>
      <c r="FE9" s="413"/>
      <c r="FF9" s="413"/>
      <c r="FG9" s="413"/>
      <c r="FH9" s="413"/>
      <c r="FI9" s="413"/>
      <c r="FJ9" s="413"/>
      <c r="FK9" s="413"/>
      <c r="FL9" s="413"/>
      <c r="FM9" s="413"/>
      <c r="FN9" s="413"/>
      <c r="FO9" s="413"/>
      <c r="FP9" s="413"/>
      <c r="FQ9" s="413"/>
      <c r="FR9" s="413"/>
      <c r="FS9" s="413"/>
      <c r="FT9" s="413"/>
      <c r="FU9" s="413"/>
      <c r="FV9" s="413"/>
      <c r="FW9" s="413"/>
      <c r="FX9" s="413"/>
      <c r="FY9" s="413"/>
      <c r="FZ9" s="413"/>
      <c r="GA9" s="413"/>
      <c r="GB9" s="413"/>
      <c r="GC9" s="413"/>
      <c r="GD9" s="413"/>
      <c r="GE9" s="413"/>
      <c r="GF9" s="413"/>
      <c r="GG9" s="413"/>
      <c r="GH9" s="413"/>
      <c r="GI9" s="413"/>
      <c r="GJ9" s="413"/>
      <c r="GK9" s="413"/>
      <c r="GL9" s="413"/>
      <c r="GM9" s="413"/>
      <c r="GN9" s="413"/>
      <c r="GO9" s="413"/>
      <c r="GP9" s="413"/>
      <c r="GQ9" s="413"/>
      <c r="GR9" s="413"/>
      <c r="GS9" s="413"/>
      <c r="GT9" s="413"/>
      <c r="GU9" s="413"/>
      <c r="GV9" s="413"/>
      <c r="GW9" s="413"/>
      <c r="GX9" s="413"/>
      <c r="GY9" s="413"/>
      <c r="GZ9" s="413"/>
      <c r="HA9" s="413"/>
      <c r="HB9" s="413"/>
      <c r="HC9" s="413"/>
      <c r="HD9" s="413"/>
      <c r="HE9" s="413"/>
      <c r="HF9" s="413"/>
      <c r="HG9" s="413"/>
      <c r="HH9" s="413"/>
      <c r="HI9" s="413"/>
      <c r="HJ9" s="413"/>
      <c r="HK9" s="413"/>
      <c r="HL9" s="413"/>
      <c r="HM9" s="413"/>
      <c r="HN9" s="413"/>
      <c r="HO9" s="413"/>
      <c r="HP9" s="413"/>
      <c r="HQ9" s="413"/>
      <c r="HR9" s="413"/>
      <c r="HS9" s="413"/>
      <c r="HT9" s="413"/>
      <c r="HU9" s="413"/>
      <c r="HV9" s="413"/>
      <c r="HW9" s="413"/>
      <c r="HX9" s="413"/>
      <c r="HY9" s="413"/>
      <c r="HZ9" s="413"/>
      <c r="IA9" s="413"/>
      <c r="IB9" s="413"/>
      <c r="IC9" s="413"/>
      <c r="ID9" s="413"/>
      <c r="IE9" s="413"/>
      <c r="IF9" s="413"/>
      <c r="IG9" s="413"/>
    </row>
    <row r="10" spans="1:241" s="412" customFormat="1">
      <c r="A10" s="901" t="s">
        <v>735</v>
      </c>
      <c r="B10" s="908" t="s">
        <v>735</v>
      </c>
      <c r="C10" s="901">
        <v>2012</v>
      </c>
      <c r="D10" s="925" t="s">
        <v>816</v>
      </c>
      <c r="E10" s="937" t="s">
        <v>802</v>
      </c>
      <c r="F10" s="926" t="s">
        <v>885</v>
      </c>
      <c r="G10" s="914" t="s">
        <v>551</v>
      </c>
      <c r="H10" s="926">
        <v>2</v>
      </c>
      <c r="I10" s="906" t="s">
        <v>570</v>
      </c>
      <c r="J10" s="904"/>
      <c r="K10" s="926">
        <v>7200</v>
      </c>
      <c r="L10" s="915"/>
      <c r="M10" s="926" t="s">
        <v>571</v>
      </c>
      <c r="N10" s="916"/>
      <c r="O10" s="916"/>
      <c r="P10" s="916">
        <v>6500</v>
      </c>
      <c r="Q10" s="959">
        <v>5.3999999999999999E-2</v>
      </c>
      <c r="R10" s="916">
        <v>507</v>
      </c>
      <c r="S10" s="961">
        <v>0.4</v>
      </c>
      <c r="T10" s="928">
        <v>7007</v>
      </c>
      <c r="U10" s="928" t="s">
        <v>1517</v>
      </c>
      <c r="V10" s="413"/>
      <c r="W10" s="413"/>
      <c r="X10" s="413"/>
      <c r="Y10" s="413"/>
      <c r="Z10" s="413"/>
      <c r="AA10" s="413"/>
      <c r="AB10" s="413"/>
      <c r="AC10" s="413"/>
      <c r="AD10" s="413"/>
      <c r="AE10" s="413"/>
      <c r="AF10" s="413"/>
      <c r="AG10" s="413"/>
      <c r="AH10" s="413"/>
      <c r="AI10" s="413"/>
      <c r="AJ10" s="413"/>
      <c r="AK10" s="413"/>
      <c r="AL10" s="413"/>
      <c r="AM10" s="413"/>
      <c r="AN10" s="413"/>
      <c r="AO10" s="413"/>
      <c r="AP10" s="413"/>
      <c r="AQ10" s="413"/>
      <c r="AR10" s="413"/>
      <c r="AS10" s="413"/>
      <c r="AT10" s="413"/>
      <c r="AU10" s="413"/>
      <c r="AV10" s="413"/>
      <c r="AW10" s="413"/>
      <c r="AX10" s="413"/>
      <c r="AY10" s="413"/>
      <c r="AZ10" s="413"/>
      <c r="BA10" s="413"/>
      <c r="BB10" s="413"/>
      <c r="BC10" s="413"/>
      <c r="BD10" s="413"/>
      <c r="BE10" s="413"/>
      <c r="BF10" s="413"/>
      <c r="BG10" s="413"/>
      <c r="BH10" s="413"/>
      <c r="BI10" s="413"/>
      <c r="BJ10" s="413"/>
      <c r="BK10" s="413"/>
      <c r="BL10" s="413"/>
      <c r="BM10" s="413"/>
      <c r="BN10" s="413"/>
      <c r="BO10" s="413"/>
      <c r="BP10" s="413"/>
      <c r="BQ10" s="413"/>
      <c r="BR10" s="413"/>
      <c r="BS10" s="413"/>
      <c r="BT10" s="413"/>
      <c r="BU10" s="413"/>
      <c r="BV10" s="413"/>
      <c r="BW10" s="413"/>
      <c r="BX10" s="413"/>
      <c r="BY10" s="413"/>
      <c r="BZ10" s="413"/>
      <c r="CA10" s="413"/>
      <c r="CB10" s="413"/>
      <c r="CC10" s="413"/>
      <c r="CD10" s="413"/>
      <c r="CE10" s="413"/>
      <c r="CF10" s="413"/>
      <c r="CG10" s="413"/>
      <c r="CH10" s="413"/>
      <c r="CI10" s="413"/>
      <c r="CJ10" s="413"/>
      <c r="CK10" s="413"/>
      <c r="CL10" s="413"/>
      <c r="CM10" s="413"/>
      <c r="CN10" s="413"/>
      <c r="CO10" s="413"/>
      <c r="CP10" s="413"/>
      <c r="CQ10" s="413"/>
      <c r="CR10" s="413"/>
      <c r="CS10" s="413"/>
      <c r="CT10" s="413"/>
      <c r="CU10" s="413"/>
      <c r="CV10" s="413"/>
      <c r="CW10" s="413"/>
      <c r="CX10" s="413"/>
      <c r="CY10" s="413"/>
      <c r="CZ10" s="413"/>
      <c r="DA10" s="413"/>
      <c r="DB10" s="413"/>
      <c r="DC10" s="413"/>
      <c r="DD10" s="413"/>
      <c r="DE10" s="413"/>
      <c r="DF10" s="413"/>
      <c r="DG10" s="413"/>
      <c r="DH10" s="413"/>
      <c r="DI10" s="413"/>
      <c r="DJ10" s="413"/>
      <c r="DK10" s="413"/>
      <c r="DL10" s="413"/>
      <c r="DM10" s="413"/>
      <c r="DN10" s="413"/>
      <c r="DO10" s="413"/>
      <c r="DP10" s="413"/>
      <c r="DQ10" s="413"/>
      <c r="DR10" s="413"/>
      <c r="DS10" s="413"/>
      <c r="DT10" s="413"/>
      <c r="DU10" s="413"/>
      <c r="DV10" s="413"/>
      <c r="DW10" s="413"/>
      <c r="DX10" s="413"/>
      <c r="DY10" s="413"/>
      <c r="DZ10" s="413"/>
      <c r="EA10" s="413"/>
      <c r="EB10" s="413"/>
      <c r="EC10" s="413"/>
      <c r="ED10" s="413"/>
      <c r="EE10" s="413"/>
      <c r="EF10" s="413"/>
      <c r="EG10" s="413"/>
      <c r="EH10" s="413"/>
      <c r="EI10" s="413"/>
      <c r="EJ10" s="413"/>
      <c r="EK10" s="413"/>
      <c r="EL10" s="413"/>
      <c r="EM10" s="413"/>
      <c r="EN10" s="413"/>
      <c r="EO10" s="413"/>
      <c r="EP10" s="413"/>
      <c r="EQ10" s="413"/>
      <c r="ER10" s="413"/>
      <c r="ES10" s="413"/>
      <c r="ET10" s="413"/>
      <c r="EU10" s="413"/>
      <c r="EV10" s="413"/>
      <c r="EW10" s="413"/>
      <c r="EX10" s="413"/>
      <c r="EY10" s="413"/>
      <c r="EZ10" s="413"/>
      <c r="FA10" s="413"/>
      <c r="FB10" s="413"/>
      <c r="FC10" s="413"/>
      <c r="FD10" s="413"/>
      <c r="FE10" s="413"/>
      <c r="FF10" s="413"/>
      <c r="FG10" s="413"/>
      <c r="FH10" s="413"/>
      <c r="FI10" s="413"/>
      <c r="FJ10" s="413"/>
      <c r="FK10" s="413"/>
      <c r="FL10" s="413"/>
      <c r="FM10" s="413"/>
      <c r="FN10" s="413"/>
      <c r="FO10" s="413"/>
      <c r="FP10" s="413"/>
      <c r="FQ10" s="413"/>
      <c r="FR10" s="413"/>
      <c r="FS10" s="413"/>
      <c r="FT10" s="413"/>
      <c r="FU10" s="413"/>
      <c r="FV10" s="413"/>
      <c r="FW10" s="413"/>
      <c r="FX10" s="413"/>
      <c r="FY10" s="413"/>
      <c r="FZ10" s="413"/>
      <c r="GA10" s="413"/>
      <c r="GB10" s="413"/>
      <c r="GC10" s="413"/>
      <c r="GD10" s="413"/>
      <c r="GE10" s="413"/>
      <c r="GF10" s="413"/>
      <c r="GG10" s="413"/>
      <c r="GH10" s="413"/>
      <c r="GI10" s="413"/>
      <c r="GJ10" s="413"/>
      <c r="GK10" s="413"/>
      <c r="GL10" s="413"/>
      <c r="GM10" s="413"/>
      <c r="GN10" s="413"/>
      <c r="GO10" s="413"/>
      <c r="GP10" s="413"/>
      <c r="GQ10" s="413"/>
      <c r="GR10" s="413"/>
      <c r="GS10" s="413"/>
      <c r="GT10" s="413"/>
      <c r="GU10" s="413"/>
      <c r="GV10" s="413"/>
      <c r="GW10" s="413"/>
      <c r="GX10" s="413"/>
      <c r="GY10" s="413"/>
      <c r="GZ10" s="413"/>
      <c r="HA10" s="413"/>
      <c r="HB10" s="413"/>
      <c r="HC10" s="413"/>
      <c r="HD10" s="413"/>
      <c r="HE10" s="413"/>
      <c r="HF10" s="413"/>
      <c r="HG10" s="413"/>
      <c r="HH10" s="413"/>
      <c r="HI10" s="413"/>
      <c r="HJ10" s="413"/>
      <c r="HK10" s="413"/>
      <c r="HL10" s="413"/>
      <c r="HM10" s="413"/>
      <c r="HN10" s="413"/>
      <c r="HO10" s="413"/>
      <c r="HP10" s="413"/>
      <c r="HQ10" s="413"/>
      <c r="HR10" s="413"/>
      <c r="HS10" s="413"/>
      <c r="HT10" s="413"/>
      <c r="HU10" s="413"/>
      <c r="HV10" s="413"/>
      <c r="HW10" s="413"/>
      <c r="HX10" s="413"/>
      <c r="HY10" s="413"/>
      <c r="HZ10" s="413"/>
      <c r="IA10" s="413"/>
      <c r="IB10" s="413"/>
      <c r="IC10" s="413"/>
      <c r="ID10" s="413"/>
      <c r="IE10" s="413"/>
      <c r="IF10" s="413"/>
      <c r="IG10" s="413"/>
    </row>
    <row r="11" spans="1:241" s="412" customFormat="1">
      <c r="A11" s="901" t="s">
        <v>735</v>
      </c>
      <c r="B11" s="908" t="s">
        <v>735</v>
      </c>
      <c r="C11" s="901">
        <v>2012</v>
      </c>
      <c r="D11" s="925" t="s">
        <v>816</v>
      </c>
      <c r="E11" s="937" t="s">
        <v>802</v>
      </c>
      <c r="F11" s="926" t="s">
        <v>885</v>
      </c>
      <c r="G11" s="914" t="s">
        <v>552</v>
      </c>
      <c r="H11" s="926">
        <v>2</v>
      </c>
      <c r="I11" s="905" t="s">
        <v>570</v>
      </c>
      <c r="J11" s="915"/>
      <c r="K11" s="926">
        <v>1440</v>
      </c>
      <c r="L11" s="915"/>
      <c r="M11" s="926" t="s">
        <v>571</v>
      </c>
      <c r="N11" s="916"/>
      <c r="O11" s="916"/>
      <c r="P11" s="916">
        <v>644</v>
      </c>
      <c r="Q11" s="959">
        <v>0.18</v>
      </c>
      <c r="R11" s="916"/>
      <c r="S11" s="943"/>
      <c r="T11" s="928">
        <v>644</v>
      </c>
      <c r="U11" s="928" t="s">
        <v>1517</v>
      </c>
      <c r="V11" s="413"/>
      <c r="W11" s="413"/>
      <c r="X11" s="413"/>
      <c r="Y11" s="413"/>
      <c r="Z11" s="413"/>
      <c r="AA11" s="413"/>
      <c r="AB11" s="413"/>
      <c r="AC11" s="413"/>
      <c r="AD11" s="413"/>
      <c r="AE11" s="413"/>
      <c r="AF11" s="413"/>
      <c r="AG11" s="413"/>
      <c r="AH11" s="413"/>
      <c r="AI11" s="413"/>
      <c r="AJ11" s="413"/>
      <c r="AK11" s="413"/>
      <c r="AL11" s="413"/>
      <c r="AM11" s="413"/>
      <c r="AN11" s="413"/>
      <c r="AO11" s="413"/>
      <c r="AP11" s="413"/>
      <c r="AQ11" s="413"/>
      <c r="AR11" s="413"/>
      <c r="AS11" s="413"/>
      <c r="AT11" s="413"/>
      <c r="AU11" s="413"/>
      <c r="AV11" s="413"/>
      <c r="AW11" s="413"/>
      <c r="AX11" s="413"/>
      <c r="AY11" s="413"/>
      <c r="AZ11" s="413"/>
      <c r="BA11" s="413"/>
      <c r="BB11" s="413"/>
      <c r="BC11" s="413"/>
      <c r="BD11" s="413"/>
      <c r="BE11" s="413"/>
      <c r="BF11" s="413"/>
      <c r="BG11" s="413"/>
      <c r="BH11" s="413"/>
      <c r="BI11" s="413"/>
      <c r="BJ11" s="413"/>
      <c r="BK11" s="413"/>
      <c r="BL11" s="413"/>
      <c r="BM11" s="413"/>
      <c r="BN11" s="413"/>
      <c r="BO11" s="413"/>
      <c r="BP11" s="413"/>
      <c r="BQ11" s="413"/>
      <c r="BR11" s="413"/>
      <c r="BS11" s="413"/>
      <c r="BT11" s="413"/>
      <c r="BU11" s="413"/>
      <c r="BV11" s="413"/>
      <c r="BW11" s="413"/>
      <c r="BX11" s="413"/>
      <c r="BY11" s="413"/>
      <c r="BZ11" s="413"/>
      <c r="CA11" s="413"/>
      <c r="CB11" s="413"/>
      <c r="CC11" s="413"/>
      <c r="CD11" s="413"/>
      <c r="CE11" s="413"/>
      <c r="CF11" s="413"/>
      <c r="CG11" s="413"/>
      <c r="CH11" s="413"/>
      <c r="CI11" s="413"/>
      <c r="CJ11" s="413"/>
      <c r="CK11" s="413"/>
      <c r="CL11" s="413"/>
      <c r="CM11" s="413"/>
      <c r="CN11" s="413"/>
      <c r="CO11" s="413"/>
      <c r="CP11" s="413"/>
      <c r="CQ11" s="413"/>
      <c r="CR11" s="413"/>
      <c r="CS11" s="413"/>
      <c r="CT11" s="413"/>
      <c r="CU11" s="413"/>
      <c r="CV11" s="413"/>
      <c r="CW11" s="413"/>
      <c r="CX11" s="413"/>
      <c r="CY11" s="413"/>
      <c r="CZ11" s="413"/>
      <c r="DA11" s="413"/>
      <c r="DB11" s="413"/>
      <c r="DC11" s="413"/>
      <c r="DD11" s="413"/>
      <c r="DE11" s="413"/>
      <c r="DF11" s="413"/>
      <c r="DG11" s="413"/>
      <c r="DH11" s="413"/>
      <c r="DI11" s="413"/>
      <c r="DJ11" s="413"/>
      <c r="DK11" s="413"/>
      <c r="DL11" s="413"/>
      <c r="DM11" s="413"/>
      <c r="DN11" s="413"/>
      <c r="DO11" s="413"/>
      <c r="DP11" s="413"/>
      <c r="DQ11" s="413"/>
      <c r="DR11" s="413"/>
      <c r="DS11" s="413"/>
      <c r="DT11" s="413"/>
      <c r="DU11" s="413"/>
      <c r="DV11" s="413"/>
      <c r="DW11" s="413"/>
      <c r="DX11" s="413"/>
      <c r="DY11" s="413"/>
      <c r="DZ11" s="413"/>
      <c r="EA11" s="413"/>
      <c r="EB11" s="413"/>
      <c r="EC11" s="413"/>
      <c r="ED11" s="413"/>
      <c r="EE11" s="413"/>
      <c r="EF11" s="413"/>
      <c r="EG11" s="413"/>
      <c r="EH11" s="413"/>
      <c r="EI11" s="413"/>
      <c r="EJ11" s="413"/>
      <c r="EK11" s="413"/>
      <c r="EL11" s="413"/>
      <c r="EM11" s="413"/>
      <c r="EN11" s="413"/>
      <c r="EO11" s="413"/>
      <c r="EP11" s="413"/>
      <c r="EQ11" s="413"/>
      <c r="ER11" s="413"/>
      <c r="ES11" s="413"/>
      <c r="ET11" s="413"/>
      <c r="EU11" s="413"/>
      <c r="EV11" s="413"/>
      <c r="EW11" s="413"/>
      <c r="EX11" s="413"/>
      <c r="EY11" s="413"/>
      <c r="EZ11" s="413"/>
      <c r="FA11" s="413"/>
      <c r="FB11" s="413"/>
      <c r="FC11" s="413"/>
      <c r="FD11" s="413"/>
      <c r="FE11" s="413"/>
      <c r="FF11" s="413"/>
      <c r="FG11" s="413"/>
      <c r="FH11" s="413"/>
      <c r="FI11" s="413"/>
      <c r="FJ11" s="413"/>
      <c r="FK11" s="413"/>
      <c r="FL11" s="413"/>
      <c r="FM11" s="413"/>
      <c r="FN11" s="413"/>
      <c r="FO11" s="413"/>
      <c r="FP11" s="413"/>
      <c r="FQ11" s="413"/>
      <c r="FR11" s="413"/>
      <c r="FS11" s="413"/>
      <c r="FT11" s="413"/>
      <c r="FU11" s="413"/>
      <c r="FV11" s="413"/>
      <c r="FW11" s="413"/>
      <c r="FX11" s="413"/>
      <c r="FY11" s="413"/>
      <c r="FZ11" s="413"/>
      <c r="GA11" s="413"/>
      <c r="GB11" s="413"/>
      <c r="GC11" s="413"/>
      <c r="GD11" s="413"/>
      <c r="GE11" s="413"/>
      <c r="GF11" s="413"/>
      <c r="GG11" s="413"/>
      <c r="GH11" s="413"/>
      <c r="GI11" s="413"/>
      <c r="GJ11" s="413"/>
      <c r="GK11" s="413"/>
      <c r="GL11" s="413"/>
      <c r="GM11" s="413"/>
      <c r="GN11" s="413"/>
      <c r="GO11" s="413"/>
      <c r="GP11" s="413"/>
      <c r="GQ11" s="413"/>
      <c r="GR11" s="413"/>
      <c r="GS11" s="413"/>
      <c r="GT11" s="413"/>
      <c r="GU11" s="413"/>
      <c r="GV11" s="413"/>
      <c r="GW11" s="413"/>
      <c r="GX11" s="413"/>
      <c r="GY11" s="413"/>
      <c r="GZ11" s="413"/>
      <c r="HA11" s="413"/>
      <c r="HB11" s="413"/>
      <c r="HC11" s="413"/>
      <c r="HD11" s="413"/>
      <c r="HE11" s="413"/>
      <c r="HF11" s="413"/>
      <c r="HG11" s="413"/>
      <c r="HH11" s="413"/>
      <c r="HI11" s="413"/>
      <c r="HJ11" s="413"/>
      <c r="HK11" s="413"/>
      <c r="HL11" s="413"/>
      <c r="HM11" s="413"/>
      <c r="HN11" s="413"/>
      <c r="HO11" s="413"/>
      <c r="HP11" s="413"/>
      <c r="HQ11" s="413"/>
      <c r="HR11" s="413"/>
      <c r="HS11" s="413"/>
      <c r="HT11" s="413"/>
      <c r="HU11" s="413"/>
      <c r="HV11" s="413"/>
      <c r="HW11" s="413"/>
      <c r="HX11" s="413"/>
      <c r="HY11" s="413"/>
      <c r="HZ11" s="413"/>
      <c r="IA11" s="413"/>
      <c r="IB11" s="413"/>
      <c r="IC11" s="413"/>
      <c r="ID11" s="413"/>
      <c r="IE11" s="413"/>
      <c r="IF11" s="413"/>
      <c r="IG11" s="413"/>
    </row>
    <row r="12" spans="1:241" s="882" customFormat="1">
      <c r="A12" s="901" t="s">
        <v>735</v>
      </c>
      <c r="B12" s="908" t="s">
        <v>735</v>
      </c>
      <c r="C12" s="901">
        <v>2012</v>
      </c>
      <c r="D12" s="925" t="s">
        <v>816</v>
      </c>
      <c r="E12" s="937" t="s">
        <v>802</v>
      </c>
      <c r="F12" s="926" t="s">
        <v>885</v>
      </c>
      <c r="G12" s="937" t="s">
        <v>178</v>
      </c>
      <c r="H12" s="926"/>
      <c r="I12" s="905"/>
      <c r="J12" s="904"/>
      <c r="K12" s="926"/>
      <c r="L12" s="899"/>
      <c r="M12" s="926"/>
      <c r="N12" s="916"/>
      <c r="O12" s="916"/>
      <c r="P12" s="916"/>
      <c r="Q12" s="944"/>
      <c r="R12" s="916">
        <v>29</v>
      </c>
      <c r="S12" s="953" t="s">
        <v>1515</v>
      </c>
      <c r="T12" s="928">
        <v>29</v>
      </c>
      <c r="U12" s="928" t="s">
        <v>1517</v>
      </c>
      <c r="V12" s="413"/>
      <c r="W12" s="413"/>
      <c r="X12" s="413"/>
      <c r="Y12" s="413"/>
      <c r="Z12" s="413"/>
      <c r="AA12" s="413"/>
      <c r="AB12" s="413"/>
      <c r="AC12" s="413"/>
      <c r="AD12" s="413"/>
      <c r="AE12" s="413"/>
      <c r="AF12" s="413"/>
      <c r="AG12" s="413"/>
      <c r="AH12" s="413"/>
      <c r="AI12" s="413"/>
      <c r="AJ12" s="413"/>
      <c r="AK12" s="413"/>
      <c r="AL12" s="413"/>
      <c r="AM12" s="413"/>
      <c r="AN12" s="413"/>
      <c r="AO12" s="413"/>
      <c r="AP12" s="413"/>
      <c r="AQ12" s="413"/>
      <c r="AR12" s="413"/>
      <c r="AS12" s="413"/>
      <c r="AT12" s="413"/>
      <c r="AU12" s="413"/>
      <c r="AV12" s="413"/>
      <c r="AW12" s="413"/>
      <c r="AX12" s="413"/>
      <c r="AY12" s="413"/>
      <c r="AZ12" s="413"/>
      <c r="BA12" s="413"/>
      <c r="BB12" s="413"/>
      <c r="BC12" s="413"/>
      <c r="BD12" s="413"/>
      <c r="BE12" s="413"/>
      <c r="BF12" s="413"/>
      <c r="BG12" s="413"/>
      <c r="BH12" s="413"/>
      <c r="BI12" s="413"/>
      <c r="BJ12" s="413"/>
      <c r="BK12" s="413"/>
      <c r="BL12" s="413"/>
      <c r="BM12" s="413"/>
      <c r="BN12" s="413"/>
      <c r="BO12" s="413"/>
      <c r="BP12" s="413"/>
      <c r="BQ12" s="413"/>
      <c r="BR12" s="413"/>
      <c r="BS12" s="413"/>
      <c r="BT12" s="413"/>
      <c r="BU12" s="413"/>
      <c r="BV12" s="413"/>
      <c r="BW12" s="413"/>
      <c r="BX12" s="413"/>
      <c r="BY12" s="413"/>
      <c r="BZ12" s="413"/>
      <c r="CA12" s="413"/>
      <c r="CB12" s="413"/>
      <c r="CC12" s="413"/>
      <c r="CD12" s="413"/>
      <c r="CE12" s="413"/>
      <c r="CF12" s="413"/>
      <c r="CG12" s="413"/>
      <c r="CH12" s="413"/>
      <c r="CI12" s="413"/>
      <c r="CJ12" s="413"/>
      <c r="CK12" s="413"/>
      <c r="CL12" s="413"/>
      <c r="CM12" s="413"/>
      <c r="CN12" s="413"/>
      <c r="CO12" s="413"/>
      <c r="CP12" s="413"/>
      <c r="CQ12" s="413"/>
      <c r="CR12" s="413"/>
      <c r="CS12" s="413"/>
      <c r="CT12" s="413"/>
      <c r="CU12" s="413"/>
      <c r="CV12" s="413"/>
      <c r="CW12" s="413"/>
      <c r="CX12" s="413"/>
      <c r="CY12" s="413"/>
      <c r="CZ12" s="413"/>
      <c r="DA12" s="413"/>
      <c r="DB12" s="413"/>
      <c r="DC12" s="413"/>
      <c r="DD12" s="413"/>
      <c r="DE12" s="413"/>
      <c r="DF12" s="413"/>
      <c r="DG12" s="413"/>
      <c r="DH12" s="413"/>
      <c r="DI12" s="413"/>
      <c r="DJ12" s="413"/>
      <c r="DK12" s="413"/>
      <c r="DL12" s="413"/>
      <c r="DM12" s="413"/>
      <c r="DN12" s="413"/>
      <c r="DO12" s="413"/>
      <c r="DP12" s="413"/>
      <c r="DQ12" s="413"/>
      <c r="DR12" s="413"/>
      <c r="DS12" s="413"/>
      <c r="DT12" s="413"/>
      <c r="DU12" s="413"/>
      <c r="DV12" s="413"/>
      <c r="DW12" s="413"/>
      <c r="DX12" s="413"/>
      <c r="DY12" s="413"/>
      <c r="DZ12" s="413"/>
      <c r="EA12" s="413"/>
      <c r="EB12" s="413"/>
      <c r="EC12" s="413"/>
      <c r="ED12" s="413"/>
      <c r="EE12" s="413"/>
      <c r="EF12" s="413"/>
      <c r="EG12" s="413"/>
      <c r="EH12" s="413"/>
      <c r="EI12" s="413"/>
      <c r="EJ12" s="413"/>
      <c r="EK12" s="413"/>
      <c r="EL12" s="413"/>
      <c r="EM12" s="413"/>
      <c r="EN12" s="413"/>
      <c r="EO12" s="413"/>
      <c r="EP12" s="413"/>
      <c r="EQ12" s="413"/>
      <c r="ER12" s="413"/>
      <c r="ES12" s="413"/>
      <c r="ET12" s="413"/>
      <c r="EU12" s="413"/>
      <c r="EV12" s="413"/>
      <c r="EW12" s="413"/>
      <c r="EX12" s="413"/>
      <c r="EY12" s="413"/>
      <c r="EZ12" s="413"/>
      <c r="FA12" s="413"/>
      <c r="FB12" s="413"/>
      <c r="FC12" s="413"/>
      <c r="FD12" s="413"/>
      <c r="FE12" s="413"/>
      <c r="FF12" s="413"/>
      <c r="FG12" s="413"/>
      <c r="FH12" s="413"/>
      <c r="FI12" s="413"/>
      <c r="FJ12" s="413"/>
      <c r="FK12" s="413"/>
      <c r="FL12" s="413"/>
      <c r="FM12" s="413"/>
      <c r="FN12" s="413"/>
      <c r="FO12" s="413"/>
      <c r="FP12" s="413"/>
      <c r="FQ12" s="413"/>
      <c r="FR12" s="413"/>
      <c r="FS12" s="413"/>
      <c r="FT12" s="413"/>
      <c r="FU12" s="413"/>
      <c r="FV12" s="413"/>
      <c r="FW12" s="413"/>
      <c r="FX12" s="413"/>
      <c r="FY12" s="413"/>
      <c r="FZ12" s="413"/>
      <c r="GA12" s="413"/>
      <c r="GB12" s="413"/>
      <c r="GC12" s="413"/>
      <c r="GD12" s="413"/>
      <c r="GE12" s="413"/>
      <c r="GF12" s="413"/>
      <c r="GG12" s="413"/>
      <c r="GH12" s="413"/>
      <c r="GI12" s="413"/>
      <c r="GJ12" s="413"/>
      <c r="GK12" s="413"/>
      <c r="GL12" s="413"/>
      <c r="GM12" s="413"/>
      <c r="GN12" s="413"/>
      <c r="GO12" s="413"/>
      <c r="GP12" s="413"/>
      <c r="GQ12" s="413"/>
      <c r="GR12" s="413"/>
      <c r="GS12" s="413"/>
      <c r="GT12" s="413"/>
      <c r="GU12" s="413"/>
      <c r="GV12" s="413"/>
      <c r="GW12" s="413"/>
      <c r="GX12" s="413"/>
      <c r="GY12" s="413"/>
      <c r="GZ12" s="413"/>
      <c r="HA12" s="413"/>
      <c r="HB12" s="413"/>
      <c r="HC12" s="413"/>
      <c r="HD12" s="413"/>
      <c r="HE12" s="413"/>
      <c r="HF12" s="413"/>
      <c r="HG12" s="413"/>
      <c r="HH12" s="413"/>
      <c r="HI12" s="413"/>
      <c r="HJ12" s="413"/>
      <c r="HK12" s="413"/>
      <c r="HL12" s="413"/>
      <c r="HM12" s="413"/>
      <c r="HN12" s="413"/>
      <c r="HO12" s="413"/>
      <c r="HP12" s="413"/>
      <c r="HQ12" s="413"/>
      <c r="HR12" s="413"/>
      <c r="HS12" s="413"/>
      <c r="HT12" s="413"/>
      <c r="HU12" s="413"/>
      <c r="HV12" s="413"/>
      <c r="HW12" s="413"/>
      <c r="HX12" s="413"/>
      <c r="HY12" s="413"/>
      <c r="HZ12" s="413"/>
      <c r="IA12" s="413"/>
      <c r="IB12" s="413"/>
      <c r="IC12" s="413"/>
      <c r="ID12" s="413"/>
      <c r="IE12" s="413"/>
      <c r="IF12" s="413"/>
      <c r="IG12" s="413"/>
    </row>
    <row r="13" spans="1:241" s="412" customFormat="1">
      <c r="A13" s="901" t="s">
        <v>735</v>
      </c>
      <c r="B13" s="908" t="s">
        <v>735</v>
      </c>
      <c r="C13" s="901">
        <v>2012</v>
      </c>
      <c r="D13" s="925" t="s">
        <v>816</v>
      </c>
      <c r="E13" s="937" t="s">
        <v>802</v>
      </c>
      <c r="F13" s="926" t="s">
        <v>885</v>
      </c>
      <c r="G13" s="914" t="s">
        <v>553</v>
      </c>
      <c r="H13" s="926">
        <v>2</v>
      </c>
      <c r="I13" s="905" t="s">
        <v>570</v>
      </c>
      <c r="J13" s="915"/>
      <c r="K13" s="926">
        <v>1800</v>
      </c>
      <c r="L13" s="915"/>
      <c r="M13" s="926" t="s">
        <v>571</v>
      </c>
      <c r="N13" s="916"/>
      <c r="O13" s="916"/>
      <c r="P13" s="916">
        <v>1580</v>
      </c>
      <c r="Q13" s="958">
        <v>0.17399999999999999</v>
      </c>
      <c r="R13" s="916">
        <v>6899</v>
      </c>
      <c r="S13" s="961">
        <v>0.39</v>
      </c>
      <c r="T13" s="928">
        <v>8479</v>
      </c>
      <c r="U13" s="928" t="s">
        <v>1517</v>
      </c>
      <c r="V13" s="413"/>
      <c r="W13" s="413"/>
      <c r="X13" s="413"/>
      <c r="Y13" s="413"/>
      <c r="Z13" s="413"/>
      <c r="AA13" s="413"/>
      <c r="AB13" s="413"/>
      <c r="AC13" s="413"/>
      <c r="AD13" s="413"/>
      <c r="AE13" s="413"/>
      <c r="AF13" s="413"/>
      <c r="AG13" s="413"/>
      <c r="AH13" s="413"/>
      <c r="AI13" s="413"/>
      <c r="AJ13" s="413"/>
      <c r="AK13" s="413"/>
      <c r="AL13" s="413"/>
      <c r="AM13" s="413"/>
      <c r="AN13" s="413"/>
      <c r="AO13" s="413"/>
      <c r="AP13" s="413"/>
      <c r="AQ13" s="413"/>
      <c r="AR13" s="413"/>
      <c r="AS13" s="413"/>
      <c r="AT13" s="413"/>
      <c r="AU13" s="413"/>
      <c r="AV13" s="413"/>
      <c r="AW13" s="413"/>
      <c r="AX13" s="413"/>
      <c r="AY13" s="413"/>
      <c r="AZ13" s="413"/>
      <c r="BA13" s="413"/>
      <c r="BB13" s="413"/>
      <c r="BC13" s="413"/>
      <c r="BD13" s="413"/>
      <c r="BE13" s="413"/>
      <c r="BF13" s="413"/>
      <c r="BG13" s="413"/>
      <c r="BH13" s="413"/>
      <c r="BI13" s="413"/>
      <c r="BJ13" s="413"/>
      <c r="BK13" s="413"/>
      <c r="BL13" s="413"/>
      <c r="BM13" s="413"/>
      <c r="BN13" s="413"/>
      <c r="BO13" s="413"/>
      <c r="BP13" s="413"/>
      <c r="BQ13" s="413"/>
      <c r="BR13" s="413"/>
      <c r="BS13" s="413"/>
      <c r="BT13" s="413"/>
      <c r="BU13" s="413"/>
      <c r="BV13" s="413"/>
      <c r="BW13" s="413"/>
      <c r="BX13" s="413"/>
      <c r="BY13" s="413"/>
      <c r="BZ13" s="413"/>
      <c r="CA13" s="413"/>
      <c r="CB13" s="413"/>
      <c r="CC13" s="413"/>
      <c r="CD13" s="413"/>
      <c r="CE13" s="413"/>
      <c r="CF13" s="413"/>
      <c r="CG13" s="413"/>
      <c r="CH13" s="413"/>
      <c r="CI13" s="413"/>
      <c r="CJ13" s="413"/>
      <c r="CK13" s="413"/>
      <c r="CL13" s="413"/>
      <c r="CM13" s="413"/>
      <c r="CN13" s="413"/>
      <c r="CO13" s="413"/>
      <c r="CP13" s="413"/>
      <c r="CQ13" s="413"/>
      <c r="CR13" s="413"/>
      <c r="CS13" s="413"/>
      <c r="CT13" s="413"/>
      <c r="CU13" s="413"/>
      <c r="CV13" s="413"/>
      <c r="CW13" s="413"/>
      <c r="CX13" s="413"/>
      <c r="CY13" s="413"/>
      <c r="CZ13" s="413"/>
      <c r="DA13" s="413"/>
      <c r="DB13" s="413"/>
      <c r="DC13" s="413"/>
      <c r="DD13" s="413"/>
      <c r="DE13" s="413"/>
      <c r="DF13" s="413"/>
      <c r="DG13" s="413"/>
      <c r="DH13" s="413"/>
      <c r="DI13" s="413"/>
      <c r="DJ13" s="413"/>
      <c r="DK13" s="413"/>
      <c r="DL13" s="413"/>
      <c r="DM13" s="413"/>
      <c r="DN13" s="413"/>
      <c r="DO13" s="413"/>
      <c r="DP13" s="413"/>
      <c r="DQ13" s="413"/>
      <c r="DR13" s="413"/>
      <c r="DS13" s="413"/>
      <c r="DT13" s="413"/>
      <c r="DU13" s="413"/>
      <c r="DV13" s="413"/>
      <c r="DW13" s="413"/>
      <c r="DX13" s="413"/>
      <c r="DY13" s="413"/>
      <c r="DZ13" s="413"/>
      <c r="EA13" s="413"/>
      <c r="EB13" s="413"/>
      <c r="EC13" s="413"/>
      <c r="ED13" s="413"/>
      <c r="EE13" s="413"/>
      <c r="EF13" s="413"/>
      <c r="EG13" s="413"/>
      <c r="EH13" s="413"/>
      <c r="EI13" s="413"/>
      <c r="EJ13" s="413"/>
      <c r="EK13" s="413"/>
      <c r="EL13" s="413"/>
      <c r="EM13" s="413"/>
      <c r="EN13" s="413"/>
      <c r="EO13" s="413"/>
      <c r="EP13" s="413"/>
      <c r="EQ13" s="413"/>
      <c r="ER13" s="413"/>
      <c r="ES13" s="413"/>
      <c r="ET13" s="413"/>
      <c r="EU13" s="413"/>
      <c r="EV13" s="413"/>
      <c r="EW13" s="413"/>
      <c r="EX13" s="413"/>
      <c r="EY13" s="413"/>
      <c r="EZ13" s="413"/>
      <c r="FA13" s="413"/>
      <c r="FB13" s="413"/>
      <c r="FC13" s="413"/>
      <c r="FD13" s="413"/>
      <c r="FE13" s="413"/>
      <c r="FF13" s="413"/>
      <c r="FG13" s="413"/>
      <c r="FH13" s="413"/>
      <c r="FI13" s="413"/>
      <c r="FJ13" s="413"/>
      <c r="FK13" s="413"/>
      <c r="FL13" s="413"/>
      <c r="FM13" s="413"/>
      <c r="FN13" s="413"/>
      <c r="FO13" s="413"/>
      <c r="FP13" s="413"/>
      <c r="FQ13" s="413"/>
      <c r="FR13" s="413"/>
      <c r="FS13" s="413"/>
      <c r="FT13" s="413"/>
      <c r="FU13" s="413"/>
      <c r="FV13" s="413"/>
      <c r="FW13" s="413"/>
      <c r="FX13" s="413"/>
      <c r="FY13" s="413"/>
      <c r="FZ13" s="413"/>
      <c r="GA13" s="413"/>
      <c r="GB13" s="413"/>
      <c r="GC13" s="413"/>
      <c r="GD13" s="413"/>
      <c r="GE13" s="413"/>
      <c r="GF13" s="413"/>
      <c r="GG13" s="413"/>
      <c r="GH13" s="413"/>
      <c r="GI13" s="413"/>
      <c r="GJ13" s="413"/>
      <c r="GK13" s="413"/>
      <c r="GL13" s="413"/>
      <c r="GM13" s="413"/>
      <c r="GN13" s="413"/>
      <c r="GO13" s="413"/>
      <c r="GP13" s="413"/>
      <c r="GQ13" s="413"/>
      <c r="GR13" s="413"/>
      <c r="GS13" s="413"/>
      <c r="GT13" s="413"/>
      <c r="GU13" s="413"/>
      <c r="GV13" s="413"/>
      <c r="GW13" s="413"/>
      <c r="GX13" s="413"/>
      <c r="GY13" s="413"/>
      <c r="GZ13" s="413"/>
      <c r="HA13" s="413"/>
      <c r="HB13" s="413"/>
      <c r="HC13" s="413"/>
      <c r="HD13" s="413"/>
      <c r="HE13" s="413"/>
      <c r="HF13" s="413"/>
      <c r="HG13" s="413"/>
      <c r="HH13" s="413"/>
      <c r="HI13" s="413"/>
      <c r="HJ13" s="413"/>
      <c r="HK13" s="413"/>
      <c r="HL13" s="413"/>
      <c r="HM13" s="413"/>
      <c r="HN13" s="413"/>
      <c r="HO13" s="413"/>
      <c r="HP13" s="413"/>
      <c r="HQ13" s="413"/>
      <c r="HR13" s="413"/>
      <c r="HS13" s="413"/>
      <c r="HT13" s="413"/>
      <c r="HU13" s="413"/>
      <c r="HV13" s="413"/>
      <c r="HW13" s="413"/>
      <c r="HX13" s="413"/>
      <c r="HY13" s="413"/>
      <c r="HZ13" s="413"/>
      <c r="IA13" s="413"/>
      <c r="IB13" s="413"/>
      <c r="IC13" s="413"/>
      <c r="ID13" s="413"/>
      <c r="IE13" s="413"/>
      <c r="IF13" s="413"/>
      <c r="IG13" s="413"/>
    </row>
    <row r="14" spans="1:241" s="412" customFormat="1">
      <c r="A14" s="901" t="s">
        <v>735</v>
      </c>
      <c r="B14" s="908" t="s">
        <v>735</v>
      </c>
      <c r="C14" s="901">
        <v>2012</v>
      </c>
      <c r="D14" s="925" t="s">
        <v>816</v>
      </c>
      <c r="E14" s="937" t="s">
        <v>802</v>
      </c>
      <c r="F14" s="926" t="s">
        <v>885</v>
      </c>
      <c r="G14" s="914" t="s">
        <v>546</v>
      </c>
      <c r="H14" s="926">
        <v>1</v>
      </c>
      <c r="I14" s="906" t="s">
        <v>570</v>
      </c>
      <c r="J14" s="904"/>
      <c r="K14" s="926">
        <v>9600</v>
      </c>
      <c r="L14" s="915"/>
      <c r="M14" s="926" t="s">
        <v>571</v>
      </c>
      <c r="N14" s="916"/>
      <c r="O14" s="916"/>
      <c r="P14" s="916">
        <v>1455</v>
      </c>
      <c r="Q14" s="958">
        <v>3.1E-2</v>
      </c>
      <c r="R14" s="916">
        <v>235</v>
      </c>
      <c r="S14" s="961">
        <v>0.27100000000000002</v>
      </c>
      <c r="T14" s="928">
        <v>1690</v>
      </c>
      <c r="U14" s="928" t="s">
        <v>1517</v>
      </c>
      <c r="V14" s="413"/>
      <c r="W14" s="413"/>
      <c r="X14" s="413"/>
      <c r="Y14" s="413"/>
      <c r="Z14" s="413"/>
      <c r="AA14" s="413"/>
      <c r="AB14" s="413"/>
      <c r="AC14" s="413"/>
      <c r="AD14" s="413"/>
      <c r="AE14" s="413"/>
      <c r="AF14" s="413"/>
      <c r="AG14" s="413"/>
      <c r="AH14" s="413"/>
      <c r="AI14" s="413"/>
      <c r="AJ14" s="413"/>
      <c r="AK14" s="413"/>
      <c r="AL14" s="413"/>
      <c r="AM14" s="413"/>
      <c r="AN14" s="413"/>
      <c r="AO14" s="413"/>
      <c r="AP14" s="413"/>
      <c r="AQ14" s="413"/>
      <c r="AR14" s="413"/>
      <c r="AS14" s="413"/>
      <c r="AT14" s="413"/>
      <c r="AU14" s="413"/>
      <c r="AV14" s="413"/>
      <c r="AW14" s="413"/>
      <c r="AX14" s="413"/>
      <c r="AY14" s="413"/>
      <c r="AZ14" s="413"/>
      <c r="BA14" s="413"/>
      <c r="BB14" s="413"/>
      <c r="BC14" s="413"/>
      <c r="BD14" s="413"/>
      <c r="BE14" s="413"/>
      <c r="BF14" s="413"/>
      <c r="BG14" s="413"/>
      <c r="BH14" s="413"/>
      <c r="BI14" s="413"/>
      <c r="BJ14" s="413"/>
      <c r="BK14" s="413"/>
      <c r="BL14" s="413"/>
      <c r="BM14" s="413"/>
      <c r="BN14" s="413"/>
      <c r="BO14" s="413"/>
      <c r="BP14" s="413"/>
      <c r="BQ14" s="413"/>
      <c r="BR14" s="413"/>
      <c r="BS14" s="413"/>
      <c r="BT14" s="413"/>
      <c r="BU14" s="413"/>
      <c r="BV14" s="413"/>
      <c r="BW14" s="413"/>
      <c r="BX14" s="413"/>
      <c r="BY14" s="413"/>
      <c r="BZ14" s="413"/>
      <c r="CA14" s="413"/>
      <c r="CB14" s="413"/>
      <c r="CC14" s="413"/>
      <c r="CD14" s="413"/>
      <c r="CE14" s="413"/>
      <c r="CF14" s="413"/>
      <c r="CG14" s="413"/>
      <c r="CH14" s="413"/>
      <c r="CI14" s="413"/>
      <c r="CJ14" s="413"/>
      <c r="CK14" s="413"/>
      <c r="CL14" s="413"/>
      <c r="CM14" s="413"/>
      <c r="CN14" s="413"/>
      <c r="CO14" s="413"/>
      <c r="CP14" s="413"/>
      <c r="CQ14" s="413"/>
      <c r="CR14" s="413"/>
      <c r="CS14" s="413"/>
      <c r="CT14" s="413"/>
      <c r="CU14" s="413"/>
      <c r="CV14" s="413"/>
      <c r="CW14" s="413"/>
      <c r="CX14" s="413"/>
      <c r="CY14" s="413"/>
      <c r="CZ14" s="413"/>
      <c r="DA14" s="413"/>
      <c r="DB14" s="413"/>
      <c r="DC14" s="413"/>
      <c r="DD14" s="413"/>
      <c r="DE14" s="413"/>
      <c r="DF14" s="413"/>
      <c r="DG14" s="413"/>
      <c r="DH14" s="413"/>
      <c r="DI14" s="413"/>
      <c r="DJ14" s="413"/>
      <c r="DK14" s="413"/>
      <c r="DL14" s="413"/>
      <c r="DM14" s="413"/>
      <c r="DN14" s="413"/>
      <c r="DO14" s="413"/>
      <c r="DP14" s="413"/>
      <c r="DQ14" s="413"/>
      <c r="DR14" s="413"/>
      <c r="DS14" s="413"/>
      <c r="DT14" s="413"/>
      <c r="DU14" s="413"/>
      <c r="DV14" s="413"/>
      <c r="DW14" s="413"/>
      <c r="DX14" s="413"/>
      <c r="DY14" s="413"/>
      <c r="DZ14" s="413"/>
      <c r="EA14" s="413"/>
      <c r="EB14" s="413"/>
      <c r="EC14" s="413"/>
      <c r="ED14" s="413"/>
      <c r="EE14" s="413"/>
      <c r="EF14" s="413"/>
      <c r="EG14" s="413"/>
      <c r="EH14" s="413"/>
      <c r="EI14" s="413"/>
      <c r="EJ14" s="413"/>
      <c r="EK14" s="413"/>
      <c r="EL14" s="413"/>
      <c r="EM14" s="413"/>
      <c r="EN14" s="413"/>
      <c r="EO14" s="413"/>
      <c r="EP14" s="413"/>
      <c r="EQ14" s="413"/>
      <c r="ER14" s="413"/>
      <c r="ES14" s="413"/>
      <c r="ET14" s="413"/>
      <c r="EU14" s="413"/>
      <c r="EV14" s="413"/>
      <c r="EW14" s="413"/>
      <c r="EX14" s="413"/>
      <c r="EY14" s="413"/>
      <c r="EZ14" s="413"/>
      <c r="FA14" s="413"/>
      <c r="FB14" s="413"/>
      <c r="FC14" s="413"/>
      <c r="FD14" s="413"/>
      <c r="FE14" s="413"/>
      <c r="FF14" s="413"/>
      <c r="FG14" s="413"/>
      <c r="FH14" s="413"/>
      <c r="FI14" s="413"/>
      <c r="FJ14" s="413"/>
      <c r="FK14" s="413"/>
      <c r="FL14" s="413"/>
      <c r="FM14" s="413"/>
      <c r="FN14" s="413"/>
      <c r="FO14" s="413"/>
      <c r="FP14" s="413"/>
      <c r="FQ14" s="413"/>
      <c r="FR14" s="413"/>
      <c r="FS14" s="413"/>
      <c r="FT14" s="413"/>
      <c r="FU14" s="413"/>
      <c r="FV14" s="413"/>
      <c r="FW14" s="413"/>
      <c r="FX14" s="413"/>
      <c r="FY14" s="413"/>
      <c r="FZ14" s="413"/>
      <c r="GA14" s="413"/>
      <c r="GB14" s="413"/>
      <c r="GC14" s="413"/>
      <c r="GD14" s="413"/>
      <c r="GE14" s="413"/>
      <c r="GF14" s="413"/>
      <c r="GG14" s="413"/>
      <c r="GH14" s="413"/>
      <c r="GI14" s="413"/>
      <c r="GJ14" s="413"/>
      <c r="GK14" s="413"/>
      <c r="GL14" s="413"/>
      <c r="GM14" s="413"/>
      <c r="GN14" s="413"/>
      <c r="GO14" s="413"/>
      <c r="GP14" s="413"/>
      <c r="GQ14" s="413"/>
      <c r="GR14" s="413"/>
      <c r="GS14" s="413"/>
      <c r="GT14" s="413"/>
      <c r="GU14" s="413"/>
      <c r="GV14" s="413"/>
      <c r="GW14" s="413"/>
      <c r="GX14" s="413"/>
      <c r="GY14" s="413"/>
      <c r="GZ14" s="413"/>
      <c r="HA14" s="413"/>
      <c r="HB14" s="413"/>
      <c r="HC14" s="413"/>
      <c r="HD14" s="413"/>
      <c r="HE14" s="413"/>
      <c r="HF14" s="413"/>
      <c r="HG14" s="413"/>
      <c r="HH14" s="413"/>
      <c r="HI14" s="413"/>
      <c r="HJ14" s="413"/>
      <c r="HK14" s="413"/>
      <c r="HL14" s="413"/>
      <c r="HM14" s="413"/>
      <c r="HN14" s="413"/>
      <c r="HO14" s="413"/>
      <c r="HP14" s="413"/>
      <c r="HQ14" s="413"/>
      <c r="HR14" s="413"/>
      <c r="HS14" s="413"/>
      <c r="HT14" s="413"/>
      <c r="HU14" s="413"/>
      <c r="HV14" s="413"/>
      <c r="HW14" s="413"/>
      <c r="HX14" s="413"/>
      <c r="HY14" s="413"/>
      <c r="HZ14" s="413"/>
      <c r="IA14" s="413"/>
      <c r="IB14" s="413"/>
      <c r="IC14" s="413"/>
      <c r="ID14" s="413"/>
      <c r="IE14" s="413"/>
      <c r="IF14" s="413"/>
      <c r="IG14" s="413"/>
    </row>
    <row r="15" spans="1:241" s="412" customFormat="1">
      <c r="A15" s="901" t="s">
        <v>735</v>
      </c>
      <c r="B15" s="902" t="s">
        <v>735</v>
      </c>
      <c r="C15" s="901">
        <v>2012</v>
      </c>
      <c r="D15" s="925" t="s">
        <v>816</v>
      </c>
      <c r="E15" s="937" t="s">
        <v>802</v>
      </c>
      <c r="F15" s="926" t="s">
        <v>885</v>
      </c>
      <c r="G15" s="914" t="s">
        <v>554</v>
      </c>
      <c r="H15" s="926">
        <v>2</v>
      </c>
      <c r="I15" s="905" t="s">
        <v>570</v>
      </c>
      <c r="J15" s="915"/>
      <c r="K15" s="926">
        <v>2160</v>
      </c>
      <c r="L15" s="915"/>
      <c r="M15" s="926" t="s">
        <v>571</v>
      </c>
      <c r="N15" s="916"/>
      <c r="O15" s="916"/>
      <c r="P15" s="916">
        <v>0</v>
      </c>
      <c r="Q15" s="943"/>
      <c r="R15" s="916"/>
      <c r="S15" s="943"/>
      <c r="T15" s="928">
        <v>0</v>
      </c>
      <c r="U15" s="928" t="s">
        <v>1517</v>
      </c>
      <c r="V15" s="413"/>
      <c r="W15" s="413"/>
      <c r="X15" s="413"/>
      <c r="Y15" s="413"/>
      <c r="Z15" s="413"/>
      <c r="AA15" s="413"/>
      <c r="AB15" s="413"/>
      <c r="AC15" s="413"/>
      <c r="AD15" s="413"/>
      <c r="AE15" s="413"/>
      <c r="AF15" s="413"/>
      <c r="AG15" s="413"/>
      <c r="AH15" s="413"/>
      <c r="AI15" s="413"/>
      <c r="AJ15" s="413"/>
      <c r="AK15" s="413"/>
      <c r="AL15" s="413"/>
      <c r="AM15" s="413"/>
      <c r="AN15" s="413"/>
      <c r="AO15" s="413"/>
      <c r="AP15" s="413"/>
      <c r="AQ15" s="413"/>
      <c r="AR15" s="413"/>
      <c r="AS15" s="413"/>
      <c r="AT15" s="413"/>
      <c r="AU15" s="413"/>
      <c r="AV15" s="413"/>
      <c r="AW15" s="413"/>
      <c r="AX15" s="413"/>
      <c r="AY15" s="413"/>
      <c r="AZ15" s="413"/>
      <c r="BA15" s="413"/>
      <c r="BB15" s="413"/>
      <c r="BC15" s="413"/>
      <c r="BD15" s="413"/>
      <c r="BE15" s="413"/>
      <c r="BF15" s="413"/>
      <c r="BG15" s="413"/>
      <c r="BH15" s="413"/>
      <c r="BI15" s="413"/>
      <c r="BJ15" s="413"/>
      <c r="BK15" s="413"/>
      <c r="BL15" s="413"/>
      <c r="BM15" s="413"/>
      <c r="BN15" s="413"/>
      <c r="BO15" s="413"/>
      <c r="BP15" s="413"/>
      <c r="BQ15" s="413"/>
      <c r="BR15" s="413"/>
      <c r="BS15" s="413"/>
      <c r="BT15" s="413"/>
      <c r="BU15" s="413"/>
      <c r="BV15" s="413"/>
      <c r="BW15" s="413"/>
      <c r="BX15" s="413"/>
      <c r="BY15" s="413"/>
      <c r="BZ15" s="413"/>
      <c r="CA15" s="413"/>
      <c r="CB15" s="413"/>
      <c r="CC15" s="413"/>
      <c r="CD15" s="413"/>
      <c r="CE15" s="413"/>
      <c r="CF15" s="413"/>
      <c r="CG15" s="413"/>
      <c r="CH15" s="413"/>
      <c r="CI15" s="413"/>
      <c r="CJ15" s="413"/>
      <c r="CK15" s="413"/>
      <c r="CL15" s="413"/>
      <c r="CM15" s="413"/>
      <c r="CN15" s="413"/>
      <c r="CO15" s="413"/>
      <c r="CP15" s="413"/>
      <c r="CQ15" s="413"/>
      <c r="CR15" s="413"/>
      <c r="CS15" s="413"/>
      <c r="CT15" s="413"/>
      <c r="CU15" s="413"/>
      <c r="CV15" s="413"/>
      <c r="CW15" s="413"/>
      <c r="CX15" s="413"/>
      <c r="CY15" s="413"/>
      <c r="CZ15" s="413"/>
      <c r="DA15" s="413"/>
      <c r="DB15" s="413"/>
      <c r="DC15" s="413"/>
      <c r="DD15" s="413"/>
      <c r="DE15" s="413"/>
      <c r="DF15" s="413"/>
      <c r="DG15" s="413"/>
      <c r="DH15" s="413"/>
      <c r="DI15" s="413"/>
      <c r="DJ15" s="413"/>
      <c r="DK15" s="413"/>
      <c r="DL15" s="413"/>
      <c r="DM15" s="413"/>
      <c r="DN15" s="413"/>
      <c r="DO15" s="413"/>
      <c r="DP15" s="413"/>
      <c r="DQ15" s="413"/>
      <c r="DR15" s="413"/>
      <c r="DS15" s="413"/>
      <c r="DT15" s="413"/>
      <c r="DU15" s="413"/>
      <c r="DV15" s="413"/>
      <c r="DW15" s="413"/>
      <c r="DX15" s="413"/>
      <c r="DY15" s="413"/>
      <c r="DZ15" s="413"/>
      <c r="EA15" s="413"/>
      <c r="EB15" s="413"/>
      <c r="EC15" s="413"/>
      <c r="ED15" s="413"/>
      <c r="EE15" s="413"/>
      <c r="EF15" s="413"/>
      <c r="EG15" s="413"/>
      <c r="EH15" s="413"/>
      <c r="EI15" s="413"/>
      <c r="EJ15" s="413"/>
      <c r="EK15" s="413"/>
      <c r="EL15" s="413"/>
      <c r="EM15" s="413"/>
      <c r="EN15" s="413"/>
      <c r="EO15" s="413"/>
      <c r="EP15" s="413"/>
      <c r="EQ15" s="413"/>
      <c r="ER15" s="413"/>
      <c r="ES15" s="413"/>
      <c r="ET15" s="413"/>
      <c r="EU15" s="413"/>
      <c r="EV15" s="413"/>
      <c r="EW15" s="413"/>
      <c r="EX15" s="413"/>
      <c r="EY15" s="413"/>
      <c r="EZ15" s="413"/>
      <c r="FA15" s="413"/>
      <c r="FB15" s="413"/>
      <c r="FC15" s="413"/>
      <c r="FD15" s="413"/>
      <c r="FE15" s="413"/>
      <c r="FF15" s="413"/>
      <c r="FG15" s="413"/>
      <c r="FH15" s="413"/>
      <c r="FI15" s="413"/>
      <c r="FJ15" s="413"/>
      <c r="FK15" s="413"/>
      <c r="FL15" s="413"/>
      <c r="FM15" s="413"/>
      <c r="FN15" s="413"/>
      <c r="FO15" s="413"/>
      <c r="FP15" s="413"/>
      <c r="FQ15" s="413"/>
      <c r="FR15" s="413"/>
      <c r="FS15" s="413"/>
      <c r="FT15" s="413"/>
      <c r="FU15" s="413"/>
      <c r="FV15" s="413"/>
      <c r="FW15" s="413"/>
      <c r="FX15" s="413"/>
      <c r="FY15" s="413"/>
      <c r="FZ15" s="413"/>
      <c r="GA15" s="413"/>
      <c r="GB15" s="413"/>
      <c r="GC15" s="413"/>
      <c r="GD15" s="413"/>
      <c r="GE15" s="413"/>
      <c r="GF15" s="413"/>
      <c r="GG15" s="413"/>
      <c r="GH15" s="413"/>
      <c r="GI15" s="413"/>
      <c r="GJ15" s="413"/>
      <c r="GK15" s="413"/>
      <c r="GL15" s="413"/>
      <c r="GM15" s="413"/>
      <c r="GN15" s="413"/>
      <c r="GO15" s="413"/>
      <c r="GP15" s="413"/>
      <c r="GQ15" s="413"/>
      <c r="GR15" s="413"/>
      <c r="GS15" s="413"/>
      <c r="GT15" s="413"/>
      <c r="GU15" s="413"/>
      <c r="GV15" s="413"/>
      <c r="GW15" s="413"/>
      <c r="GX15" s="413"/>
      <c r="GY15" s="413"/>
      <c r="GZ15" s="413"/>
      <c r="HA15" s="413"/>
      <c r="HB15" s="413"/>
      <c r="HC15" s="413"/>
      <c r="HD15" s="413"/>
      <c r="HE15" s="413"/>
      <c r="HF15" s="413"/>
      <c r="HG15" s="413"/>
      <c r="HH15" s="413"/>
      <c r="HI15" s="413"/>
      <c r="HJ15" s="413"/>
      <c r="HK15" s="413"/>
      <c r="HL15" s="413"/>
      <c r="HM15" s="413"/>
      <c r="HN15" s="413"/>
      <c r="HO15" s="413"/>
      <c r="HP15" s="413"/>
      <c r="HQ15" s="413"/>
      <c r="HR15" s="413"/>
      <c r="HS15" s="413"/>
      <c r="HT15" s="413"/>
      <c r="HU15" s="413"/>
      <c r="HV15" s="413"/>
      <c r="HW15" s="413"/>
      <c r="HX15" s="413"/>
      <c r="HY15" s="413"/>
      <c r="HZ15" s="413"/>
      <c r="IA15" s="413"/>
      <c r="IB15" s="413"/>
      <c r="IC15" s="413"/>
      <c r="ID15" s="413"/>
      <c r="IE15" s="413"/>
      <c r="IF15" s="413"/>
      <c r="IG15" s="413"/>
    </row>
    <row r="16" spans="1:241" s="412" customFormat="1">
      <c r="A16" s="901" t="s">
        <v>735</v>
      </c>
      <c r="B16" s="908" t="s">
        <v>735</v>
      </c>
      <c r="C16" s="901">
        <v>2012</v>
      </c>
      <c r="D16" s="925" t="s">
        <v>816</v>
      </c>
      <c r="E16" s="937" t="s">
        <v>802</v>
      </c>
      <c r="F16" s="926" t="s">
        <v>885</v>
      </c>
      <c r="G16" s="914" t="s">
        <v>547</v>
      </c>
      <c r="H16" s="926">
        <v>2</v>
      </c>
      <c r="I16" s="905" t="s">
        <v>570</v>
      </c>
      <c r="J16" s="904"/>
      <c r="K16" s="926">
        <v>2160</v>
      </c>
      <c r="L16" s="915"/>
      <c r="M16" s="926" t="s">
        <v>571</v>
      </c>
      <c r="N16" s="916"/>
      <c r="O16" s="916"/>
      <c r="P16" s="916">
        <v>2217</v>
      </c>
      <c r="Q16" s="958">
        <v>0.255</v>
      </c>
      <c r="R16" s="916">
        <v>31269</v>
      </c>
      <c r="S16" s="961">
        <v>0.14199999999999999</v>
      </c>
      <c r="T16" s="928">
        <v>33486</v>
      </c>
      <c r="U16" s="928" t="s">
        <v>1517</v>
      </c>
      <c r="V16" s="413"/>
      <c r="W16" s="413"/>
      <c r="X16" s="413"/>
      <c r="Y16" s="413"/>
      <c r="Z16" s="413"/>
      <c r="AA16" s="413"/>
      <c r="AB16" s="413"/>
      <c r="AC16" s="413"/>
      <c r="AD16" s="413"/>
      <c r="AE16" s="413"/>
      <c r="AF16" s="413"/>
      <c r="AG16" s="413"/>
      <c r="AH16" s="413"/>
      <c r="AI16" s="413"/>
      <c r="AJ16" s="413"/>
      <c r="AK16" s="413"/>
      <c r="AL16" s="413"/>
      <c r="AM16" s="413"/>
      <c r="AN16" s="413"/>
      <c r="AO16" s="413"/>
      <c r="AP16" s="413"/>
      <c r="AQ16" s="413"/>
      <c r="AR16" s="413"/>
      <c r="AS16" s="413"/>
      <c r="AT16" s="413"/>
      <c r="AU16" s="413"/>
      <c r="AV16" s="413"/>
      <c r="AW16" s="413"/>
      <c r="AX16" s="413"/>
      <c r="AY16" s="413"/>
      <c r="AZ16" s="413"/>
      <c r="BA16" s="413"/>
      <c r="BB16" s="413"/>
      <c r="BC16" s="413"/>
      <c r="BD16" s="413"/>
      <c r="BE16" s="413"/>
      <c r="BF16" s="413"/>
      <c r="BG16" s="413"/>
      <c r="BH16" s="413"/>
      <c r="BI16" s="413"/>
      <c r="BJ16" s="413"/>
      <c r="BK16" s="413"/>
      <c r="BL16" s="413"/>
      <c r="BM16" s="413"/>
      <c r="BN16" s="413"/>
      <c r="BO16" s="413"/>
      <c r="BP16" s="413"/>
      <c r="BQ16" s="413"/>
      <c r="BR16" s="413"/>
      <c r="BS16" s="413"/>
      <c r="BT16" s="413"/>
      <c r="BU16" s="413"/>
      <c r="BV16" s="413"/>
      <c r="BW16" s="413"/>
      <c r="BX16" s="413"/>
      <c r="BY16" s="413"/>
      <c r="BZ16" s="413"/>
      <c r="CA16" s="413"/>
      <c r="CB16" s="413"/>
      <c r="CC16" s="413"/>
      <c r="CD16" s="413"/>
      <c r="CE16" s="413"/>
      <c r="CF16" s="413"/>
      <c r="CG16" s="413"/>
      <c r="CH16" s="413"/>
      <c r="CI16" s="413"/>
      <c r="CJ16" s="413"/>
      <c r="CK16" s="413"/>
      <c r="CL16" s="413"/>
      <c r="CM16" s="413"/>
      <c r="CN16" s="413"/>
      <c r="CO16" s="413"/>
      <c r="CP16" s="413"/>
      <c r="CQ16" s="413"/>
      <c r="CR16" s="413"/>
      <c r="CS16" s="413"/>
      <c r="CT16" s="413"/>
      <c r="CU16" s="413"/>
      <c r="CV16" s="413"/>
      <c r="CW16" s="413"/>
      <c r="CX16" s="413"/>
      <c r="CY16" s="413"/>
      <c r="CZ16" s="413"/>
      <c r="DA16" s="413"/>
      <c r="DB16" s="413"/>
      <c r="DC16" s="413"/>
      <c r="DD16" s="413"/>
      <c r="DE16" s="413"/>
      <c r="DF16" s="413"/>
      <c r="DG16" s="413"/>
      <c r="DH16" s="413"/>
      <c r="DI16" s="413"/>
      <c r="DJ16" s="413"/>
      <c r="DK16" s="413"/>
      <c r="DL16" s="413"/>
      <c r="DM16" s="413"/>
      <c r="DN16" s="413"/>
      <c r="DO16" s="413"/>
      <c r="DP16" s="413"/>
      <c r="DQ16" s="413"/>
      <c r="DR16" s="413"/>
      <c r="DS16" s="413"/>
      <c r="DT16" s="413"/>
      <c r="DU16" s="413"/>
      <c r="DV16" s="413"/>
      <c r="DW16" s="413"/>
      <c r="DX16" s="413"/>
      <c r="DY16" s="413"/>
      <c r="DZ16" s="413"/>
      <c r="EA16" s="413"/>
      <c r="EB16" s="413"/>
      <c r="EC16" s="413"/>
      <c r="ED16" s="413"/>
      <c r="EE16" s="413"/>
      <c r="EF16" s="413"/>
      <c r="EG16" s="413"/>
      <c r="EH16" s="413"/>
      <c r="EI16" s="413"/>
      <c r="EJ16" s="413"/>
      <c r="EK16" s="413"/>
      <c r="EL16" s="413"/>
      <c r="EM16" s="413"/>
      <c r="EN16" s="413"/>
      <c r="EO16" s="413"/>
      <c r="EP16" s="413"/>
      <c r="EQ16" s="413"/>
      <c r="ER16" s="413"/>
      <c r="ES16" s="413"/>
      <c r="ET16" s="413"/>
      <c r="EU16" s="413"/>
      <c r="EV16" s="413"/>
      <c r="EW16" s="413"/>
      <c r="EX16" s="413"/>
      <c r="EY16" s="413"/>
      <c r="EZ16" s="413"/>
      <c r="FA16" s="413"/>
      <c r="FB16" s="413"/>
      <c r="FC16" s="413"/>
      <c r="FD16" s="413"/>
      <c r="FE16" s="413"/>
      <c r="FF16" s="413"/>
      <c r="FG16" s="413"/>
      <c r="FH16" s="413"/>
      <c r="FI16" s="413"/>
      <c r="FJ16" s="413"/>
      <c r="FK16" s="413"/>
      <c r="FL16" s="413"/>
      <c r="FM16" s="413"/>
      <c r="FN16" s="413"/>
      <c r="FO16" s="413"/>
      <c r="FP16" s="413"/>
      <c r="FQ16" s="413"/>
      <c r="FR16" s="413"/>
      <c r="FS16" s="413"/>
      <c r="FT16" s="413"/>
      <c r="FU16" s="413"/>
      <c r="FV16" s="413"/>
      <c r="FW16" s="413"/>
      <c r="FX16" s="413"/>
      <c r="FY16" s="413"/>
      <c r="FZ16" s="413"/>
      <c r="GA16" s="413"/>
      <c r="GB16" s="413"/>
      <c r="GC16" s="413"/>
      <c r="GD16" s="413"/>
      <c r="GE16" s="413"/>
      <c r="GF16" s="413"/>
      <c r="GG16" s="413"/>
      <c r="GH16" s="413"/>
      <c r="GI16" s="413"/>
      <c r="GJ16" s="413"/>
      <c r="GK16" s="413"/>
      <c r="GL16" s="413"/>
      <c r="GM16" s="413"/>
      <c r="GN16" s="413"/>
      <c r="GO16" s="413"/>
      <c r="GP16" s="413"/>
      <c r="GQ16" s="413"/>
      <c r="GR16" s="413"/>
      <c r="GS16" s="413"/>
      <c r="GT16" s="413"/>
      <c r="GU16" s="413"/>
      <c r="GV16" s="413"/>
      <c r="GW16" s="413"/>
      <c r="GX16" s="413"/>
      <c r="GY16" s="413"/>
      <c r="GZ16" s="413"/>
      <c r="HA16" s="413"/>
      <c r="HB16" s="413"/>
      <c r="HC16" s="413"/>
      <c r="HD16" s="413"/>
      <c r="HE16" s="413"/>
      <c r="HF16" s="413"/>
      <c r="HG16" s="413"/>
      <c r="HH16" s="413"/>
      <c r="HI16" s="413"/>
      <c r="HJ16" s="413"/>
      <c r="HK16" s="413"/>
      <c r="HL16" s="413"/>
      <c r="HM16" s="413"/>
      <c r="HN16" s="413"/>
      <c r="HO16" s="413"/>
      <c r="HP16" s="413"/>
      <c r="HQ16" s="413"/>
      <c r="HR16" s="413"/>
      <c r="HS16" s="413"/>
      <c r="HT16" s="413"/>
      <c r="HU16" s="413"/>
      <c r="HV16" s="413"/>
      <c r="HW16" s="413"/>
      <c r="HX16" s="413"/>
      <c r="HY16" s="413"/>
      <c r="HZ16" s="413"/>
      <c r="IA16" s="413"/>
      <c r="IB16" s="413"/>
      <c r="IC16" s="413"/>
      <c r="ID16" s="413"/>
      <c r="IE16" s="413"/>
      <c r="IF16" s="413"/>
      <c r="IG16" s="413"/>
    </row>
    <row r="17" spans="1:241" s="884" customFormat="1">
      <c r="A17" s="901" t="s">
        <v>735</v>
      </c>
      <c r="B17" s="908" t="s">
        <v>735</v>
      </c>
      <c r="C17" s="901">
        <v>2012</v>
      </c>
      <c r="D17" s="925" t="s">
        <v>816</v>
      </c>
      <c r="E17" s="937" t="s">
        <v>802</v>
      </c>
      <c r="F17" s="926" t="s">
        <v>885</v>
      </c>
      <c r="G17" s="914" t="s">
        <v>555</v>
      </c>
      <c r="H17" s="926">
        <v>1</v>
      </c>
      <c r="I17" s="906" t="s">
        <v>570</v>
      </c>
      <c r="J17" s="915"/>
      <c r="K17" s="926">
        <v>7200</v>
      </c>
      <c r="L17" s="915"/>
      <c r="M17" s="926" t="s">
        <v>571</v>
      </c>
      <c r="N17" s="916"/>
      <c r="O17" s="916"/>
      <c r="P17" s="916">
        <v>452</v>
      </c>
      <c r="Q17" s="953" t="s">
        <v>1515</v>
      </c>
      <c r="R17" s="916">
        <v>12</v>
      </c>
      <c r="S17" s="953" t="s">
        <v>1515</v>
      </c>
      <c r="T17" s="928">
        <v>464</v>
      </c>
      <c r="U17" s="928" t="s">
        <v>1517</v>
      </c>
      <c r="V17" s="413"/>
      <c r="W17" s="413"/>
      <c r="X17" s="413"/>
      <c r="Y17" s="413"/>
      <c r="Z17" s="413"/>
      <c r="AA17" s="413"/>
      <c r="AB17" s="413"/>
      <c r="AC17" s="413"/>
      <c r="AD17" s="413"/>
      <c r="AE17" s="413"/>
      <c r="AF17" s="413"/>
      <c r="AG17" s="413"/>
      <c r="AH17" s="413"/>
      <c r="AI17" s="413"/>
      <c r="AJ17" s="413"/>
      <c r="AK17" s="413"/>
      <c r="AL17" s="413"/>
      <c r="AM17" s="413"/>
      <c r="AN17" s="413"/>
      <c r="AO17" s="413"/>
      <c r="AP17" s="413"/>
      <c r="AQ17" s="413"/>
      <c r="AR17" s="413"/>
      <c r="AS17" s="413"/>
      <c r="AT17" s="413"/>
      <c r="AU17" s="413"/>
      <c r="AV17" s="413"/>
      <c r="AW17" s="413"/>
      <c r="AX17" s="413"/>
      <c r="AY17" s="413"/>
      <c r="AZ17" s="413"/>
      <c r="BA17" s="413"/>
      <c r="BB17" s="413"/>
      <c r="BC17" s="413"/>
      <c r="BD17" s="413"/>
      <c r="BE17" s="413"/>
      <c r="BF17" s="413"/>
      <c r="BG17" s="413"/>
      <c r="BH17" s="413"/>
      <c r="BI17" s="413"/>
      <c r="BJ17" s="413"/>
      <c r="BK17" s="413"/>
      <c r="BL17" s="413"/>
      <c r="BM17" s="413"/>
      <c r="BN17" s="413"/>
      <c r="BO17" s="413"/>
      <c r="BP17" s="413"/>
      <c r="BQ17" s="413"/>
      <c r="BR17" s="413"/>
      <c r="BS17" s="413"/>
      <c r="BT17" s="413"/>
      <c r="BU17" s="413"/>
      <c r="BV17" s="413"/>
      <c r="BW17" s="413"/>
      <c r="BX17" s="413"/>
      <c r="BY17" s="413"/>
      <c r="BZ17" s="413"/>
      <c r="CA17" s="413"/>
      <c r="CB17" s="413"/>
      <c r="CC17" s="413"/>
      <c r="CD17" s="413"/>
      <c r="CE17" s="413"/>
      <c r="CF17" s="413"/>
      <c r="CG17" s="413"/>
      <c r="CH17" s="413"/>
      <c r="CI17" s="413"/>
      <c r="CJ17" s="413"/>
      <c r="CK17" s="413"/>
      <c r="CL17" s="413"/>
      <c r="CM17" s="413"/>
      <c r="CN17" s="413"/>
      <c r="CO17" s="413"/>
      <c r="CP17" s="413"/>
      <c r="CQ17" s="413"/>
      <c r="CR17" s="413"/>
      <c r="CS17" s="413"/>
      <c r="CT17" s="413"/>
      <c r="CU17" s="413"/>
      <c r="CV17" s="413"/>
      <c r="CW17" s="413"/>
      <c r="CX17" s="413"/>
      <c r="CY17" s="413"/>
      <c r="CZ17" s="413"/>
      <c r="DA17" s="413"/>
      <c r="DB17" s="413"/>
      <c r="DC17" s="413"/>
      <c r="DD17" s="413"/>
      <c r="DE17" s="413"/>
      <c r="DF17" s="413"/>
      <c r="DG17" s="413"/>
      <c r="DH17" s="413"/>
      <c r="DI17" s="413"/>
      <c r="DJ17" s="413"/>
      <c r="DK17" s="413"/>
      <c r="DL17" s="413"/>
      <c r="DM17" s="413"/>
      <c r="DN17" s="413"/>
      <c r="DO17" s="413"/>
      <c r="DP17" s="413"/>
      <c r="DQ17" s="413"/>
      <c r="DR17" s="413"/>
      <c r="DS17" s="413"/>
      <c r="DT17" s="413"/>
      <c r="DU17" s="413"/>
      <c r="DV17" s="413"/>
      <c r="DW17" s="413"/>
      <c r="DX17" s="413"/>
      <c r="DY17" s="413"/>
      <c r="DZ17" s="413"/>
      <c r="EA17" s="413"/>
      <c r="EB17" s="413"/>
      <c r="EC17" s="413"/>
      <c r="ED17" s="413"/>
      <c r="EE17" s="413"/>
      <c r="EF17" s="413"/>
      <c r="EG17" s="413"/>
      <c r="EH17" s="413"/>
      <c r="EI17" s="413"/>
      <c r="EJ17" s="413"/>
      <c r="EK17" s="413"/>
      <c r="EL17" s="413"/>
      <c r="EM17" s="413"/>
      <c r="EN17" s="413"/>
      <c r="EO17" s="413"/>
      <c r="EP17" s="413"/>
      <c r="EQ17" s="413"/>
      <c r="ER17" s="413"/>
      <c r="ES17" s="413"/>
      <c r="ET17" s="413"/>
      <c r="EU17" s="413"/>
      <c r="EV17" s="413"/>
      <c r="EW17" s="413"/>
      <c r="EX17" s="413"/>
      <c r="EY17" s="413"/>
      <c r="EZ17" s="413"/>
      <c r="FA17" s="413"/>
      <c r="FB17" s="413"/>
      <c r="FC17" s="413"/>
      <c r="FD17" s="413"/>
      <c r="FE17" s="413"/>
      <c r="FF17" s="413"/>
      <c r="FG17" s="413"/>
      <c r="FH17" s="413"/>
      <c r="FI17" s="413"/>
      <c r="FJ17" s="413"/>
      <c r="FK17" s="413"/>
      <c r="FL17" s="413"/>
      <c r="FM17" s="413"/>
      <c r="FN17" s="413"/>
      <c r="FO17" s="413"/>
      <c r="FP17" s="413"/>
      <c r="FQ17" s="413"/>
      <c r="FR17" s="413"/>
      <c r="FS17" s="413"/>
      <c r="FT17" s="413"/>
      <c r="FU17" s="413"/>
      <c r="FV17" s="413"/>
      <c r="FW17" s="413"/>
      <c r="FX17" s="413"/>
      <c r="FY17" s="413"/>
      <c r="FZ17" s="413"/>
      <c r="GA17" s="413"/>
      <c r="GB17" s="413"/>
      <c r="GC17" s="413"/>
      <c r="GD17" s="413"/>
      <c r="GE17" s="413"/>
      <c r="GF17" s="413"/>
      <c r="GG17" s="413"/>
      <c r="GH17" s="413"/>
      <c r="GI17" s="413"/>
      <c r="GJ17" s="413"/>
      <c r="GK17" s="413"/>
      <c r="GL17" s="413"/>
      <c r="GM17" s="413"/>
      <c r="GN17" s="413"/>
      <c r="GO17" s="413"/>
      <c r="GP17" s="413"/>
      <c r="GQ17" s="413"/>
      <c r="GR17" s="413"/>
      <c r="GS17" s="413"/>
      <c r="GT17" s="413"/>
      <c r="GU17" s="413"/>
      <c r="GV17" s="413"/>
      <c r="GW17" s="413"/>
      <c r="GX17" s="413"/>
      <c r="GY17" s="413"/>
      <c r="GZ17" s="413"/>
      <c r="HA17" s="413"/>
      <c r="HB17" s="413"/>
      <c r="HC17" s="413"/>
      <c r="HD17" s="413"/>
      <c r="HE17" s="413"/>
      <c r="HF17" s="413"/>
      <c r="HG17" s="413"/>
      <c r="HH17" s="413"/>
      <c r="HI17" s="413"/>
      <c r="HJ17" s="413"/>
      <c r="HK17" s="413"/>
      <c r="HL17" s="413"/>
      <c r="HM17" s="413"/>
      <c r="HN17" s="413"/>
      <c r="HO17" s="413"/>
      <c r="HP17" s="413"/>
      <c r="HQ17" s="413"/>
      <c r="HR17" s="413"/>
      <c r="HS17" s="413"/>
      <c r="HT17" s="413"/>
      <c r="HU17" s="413"/>
      <c r="HV17" s="413"/>
      <c r="HW17" s="413"/>
      <c r="HX17" s="413"/>
      <c r="HY17" s="413"/>
      <c r="HZ17" s="413"/>
      <c r="IA17" s="413"/>
      <c r="IB17" s="413"/>
      <c r="IC17" s="413"/>
      <c r="ID17" s="413"/>
      <c r="IE17" s="413"/>
      <c r="IF17" s="413"/>
      <c r="IG17" s="413"/>
    </row>
    <row r="18" spans="1:241" s="412" customFormat="1">
      <c r="A18" s="901" t="s">
        <v>735</v>
      </c>
      <c r="B18" s="908" t="s">
        <v>735</v>
      </c>
      <c r="C18" s="901">
        <v>2012</v>
      </c>
      <c r="D18" s="925" t="s">
        <v>816</v>
      </c>
      <c r="E18" s="937" t="s">
        <v>802</v>
      </c>
      <c r="F18" s="926" t="s">
        <v>885</v>
      </c>
      <c r="G18" s="914" t="s">
        <v>556</v>
      </c>
      <c r="H18" s="926">
        <v>1</v>
      </c>
      <c r="I18" s="905" t="s">
        <v>570</v>
      </c>
      <c r="J18" s="904"/>
      <c r="K18" s="926">
        <v>3600</v>
      </c>
      <c r="L18" s="915"/>
      <c r="M18" s="926" t="s">
        <v>571</v>
      </c>
      <c r="N18" s="916"/>
      <c r="O18" s="916"/>
      <c r="P18" s="916">
        <v>320</v>
      </c>
      <c r="Q18" s="958">
        <v>0.27400000000000002</v>
      </c>
      <c r="R18" s="916">
        <v>72</v>
      </c>
      <c r="S18" s="953">
        <v>0.29299999999999998</v>
      </c>
      <c r="T18" s="928">
        <v>392</v>
      </c>
      <c r="U18" s="928" t="s">
        <v>1517</v>
      </c>
      <c r="V18" s="413"/>
      <c r="W18" s="413"/>
      <c r="X18" s="413"/>
      <c r="Y18" s="413"/>
      <c r="Z18" s="413"/>
      <c r="AA18" s="413"/>
      <c r="AB18" s="413"/>
      <c r="AC18" s="413"/>
      <c r="AD18" s="413"/>
      <c r="AE18" s="413"/>
      <c r="AF18" s="413"/>
      <c r="AG18" s="413"/>
      <c r="AH18" s="413"/>
      <c r="AI18" s="413"/>
      <c r="AJ18" s="413"/>
      <c r="AK18" s="413"/>
      <c r="AL18" s="413"/>
      <c r="AM18" s="413"/>
      <c r="AN18" s="413"/>
      <c r="AO18" s="413"/>
      <c r="AP18" s="413"/>
      <c r="AQ18" s="413"/>
      <c r="AR18" s="413"/>
      <c r="AS18" s="413"/>
      <c r="AT18" s="413"/>
      <c r="AU18" s="413"/>
      <c r="AV18" s="413"/>
      <c r="AW18" s="413"/>
      <c r="AX18" s="413"/>
      <c r="AY18" s="413"/>
      <c r="AZ18" s="413"/>
      <c r="BA18" s="413"/>
      <c r="BB18" s="413"/>
      <c r="BC18" s="413"/>
      <c r="BD18" s="413"/>
      <c r="BE18" s="413"/>
      <c r="BF18" s="413"/>
      <c r="BG18" s="413"/>
      <c r="BH18" s="413"/>
      <c r="BI18" s="413"/>
      <c r="BJ18" s="413"/>
      <c r="BK18" s="413"/>
      <c r="BL18" s="413"/>
      <c r="BM18" s="413"/>
      <c r="BN18" s="413"/>
      <c r="BO18" s="413"/>
      <c r="BP18" s="413"/>
      <c r="BQ18" s="413"/>
      <c r="BR18" s="413"/>
      <c r="BS18" s="413"/>
      <c r="BT18" s="413"/>
      <c r="BU18" s="413"/>
      <c r="BV18" s="413"/>
      <c r="BW18" s="413"/>
      <c r="BX18" s="413"/>
      <c r="BY18" s="413"/>
      <c r="BZ18" s="413"/>
      <c r="CA18" s="413"/>
      <c r="CB18" s="413"/>
      <c r="CC18" s="413"/>
      <c r="CD18" s="413"/>
      <c r="CE18" s="413"/>
      <c r="CF18" s="413"/>
      <c r="CG18" s="413"/>
      <c r="CH18" s="413"/>
      <c r="CI18" s="413"/>
      <c r="CJ18" s="413"/>
      <c r="CK18" s="413"/>
      <c r="CL18" s="413"/>
      <c r="CM18" s="413"/>
      <c r="CN18" s="413"/>
      <c r="CO18" s="413"/>
      <c r="CP18" s="413"/>
      <c r="CQ18" s="413"/>
      <c r="CR18" s="413"/>
      <c r="CS18" s="413"/>
      <c r="CT18" s="413"/>
      <c r="CU18" s="413"/>
      <c r="CV18" s="413"/>
      <c r="CW18" s="413"/>
      <c r="CX18" s="413"/>
      <c r="CY18" s="413"/>
      <c r="CZ18" s="413"/>
      <c r="DA18" s="413"/>
      <c r="DB18" s="413"/>
      <c r="DC18" s="413"/>
      <c r="DD18" s="413"/>
      <c r="DE18" s="413"/>
      <c r="DF18" s="413"/>
      <c r="DG18" s="413"/>
      <c r="DH18" s="413"/>
      <c r="DI18" s="413"/>
      <c r="DJ18" s="413"/>
      <c r="DK18" s="413"/>
      <c r="DL18" s="413"/>
      <c r="DM18" s="413"/>
      <c r="DN18" s="413"/>
      <c r="DO18" s="413"/>
      <c r="DP18" s="413"/>
      <c r="DQ18" s="413"/>
      <c r="DR18" s="413"/>
      <c r="DS18" s="413"/>
      <c r="DT18" s="413"/>
      <c r="DU18" s="413"/>
      <c r="DV18" s="413"/>
      <c r="DW18" s="413"/>
      <c r="DX18" s="413"/>
      <c r="DY18" s="413"/>
      <c r="DZ18" s="413"/>
      <c r="EA18" s="413"/>
      <c r="EB18" s="413"/>
      <c r="EC18" s="413"/>
      <c r="ED18" s="413"/>
      <c r="EE18" s="413"/>
      <c r="EF18" s="413"/>
      <c r="EG18" s="413"/>
      <c r="EH18" s="413"/>
      <c r="EI18" s="413"/>
      <c r="EJ18" s="413"/>
      <c r="EK18" s="413"/>
      <c r="EL18" s="413"/>
      <c r="EM18" s="413"/>
      <c r="EN18" s="413"/>
      <c r="EO18" s="413"/>
      <c r="EP18" s="413"/>
      <c r="EQ18" s="413"/>
      <c r="ER18" s="413"/>
      <c r="ES18" s="413"/>
      <c r="ET18" s="413"/>
      <c r="EU18" s="413"/>
      <c r="EV18" s="413"/>
      <c r="EW18" s="413"/>
      <c r="EX18" s="413"/>
      <c r="EY18" s="413"/>
      <c r="EZ18" s="413"/>
      <c r="FA18" s="413"/>
      <c r="FB18" s="413"/>
      <c r="FC18" s="413"/>
      <c r="FD18" s="413"/>
      <c r="FE18" s="413"/>
      <c r="FF18" s="413"/>
      <c r="FG18" s="413"/>
      <c r="FH18" s="413"/>
      <c r="FI18" s="413"/>
      <c r="FJ18" s="413"/>
      <c r="FK18" s="413"/>
      <c r="FL18" s="413"/>
      <c r="FM18" s="413"/>
      <c r="FN18" s="413"/>
      <c r="FO18" s="413"/>
      <c r="FP18" s="413"/>
      <c r="FQ18" s="413"/>
      <c r="FR18" s="413"/>
      <c r="FS18" s="413"/>
      <c r="FT18" s="413"/>
      <c r="FU18" s="413"/>
      <c r="FV18" s="413"/>
      <c r="FW18" s="413"/>
      <c r="FX18" s="413"/>
      <c r="FY18" s="413"/>
      <c r="FZ18" s="413"/>
      <c r="GA18" s="413"/>
      <c r="GB18" s="413"/>
      <c r="GC18" s="413"/>
      <c r="GD18" s="413"/>
      <c r="GE18" s="413"/>
      <c r="GF18" s="413"/>
      <c r="GG18" s="413"/>
      <c r="GH18" s="413"/>
      <c r="GI18" s="413"/>
      <c r="GJ18" s="413"/>
      <c r="GK18" s="413"/>
      <c r="GL18" s="413"/>
      <c r="GM18" s="413"/>
      <c r="GN18" s="413"/>
      <c r="GO18" s="413"/>
      <c r="GP18" s="413"/>
      <c r="GQ18" s="413"/>
      <c r="GR18" s="413"/>
      <c r="GS18" s="413"/>
      <c r="GT18" s="413"/>
      <c r="GU18" s="413"/>
      <c r="GV18" s="413"/>
      <c r="GW18" s="413"/>
      <c r="GX18" s="413"/>
      <c r="GY18" s="413"/>
      <c r="GZ18" s="413"/>
      <c r="HA18" s="413"/>
      <c r="HB18" s="413"/>
      <c r="HC18" s="413"/>
      <c r="HD18" s="413"/>
      <c r="HE18" s="413"/>
      <c r="HF18" s="413"/>
      <c r="HG18" s="413"/>
      <c r="HH18" s="413"/>
      <c r="HI18" s="413"/>
      <c r="HJ18" s="413"/>
      <c r="HK18" s="413"/>
      <c r="HL18" s="413"/>
      <c r="HM18" s="413"/>
      <c r="HN18" s="413"/>
      <c r="HO18" s="413"/>
      <c r="HP18" s="413"/>
      <c r="HQ18" s="413"/>
      <c r="HR18" s="413"/>
      <c r="HS18" s="413"/>
      <c r="HT18" s="413"/>
      <c r="HU18" s="413"/>
      <c r="HV18" s="413"/>
      <c r="HW18" s="413"/>
      <c r="HX18" s="413"/>
      <c r="HY18" s="413"/>
      <c r="HZ18" s="413"/>
      <c r="IA18" s="413"/>
      <c r="IB18" s="413"/>
      <c r="IC18" s="413"/>
      <c r="ID18" s="413"/>
      <c r="IE18" s="413"/>
      <c r="IF18" s="413"/>
      <c r="IG18" s="413"/>
    </row>
    <row r="19" spans="1:241" s="412" customFormat="1">
      <c r="A19" s="901" t="s">
        <v>735</v>
      </c>
      <c r="B19" s="908" t="s">
        <v>735</v>
      </c>
      <c r="C19" s="901">
        <v>2012</v>
      </c>
      <c r="D19" s="925" t="s">
        <v>816</v>
      </c>
      <c r="E19" s="937" t="s">
        <v>802</v>
      </c>
      <c r="F19" s="926" t="s">
        <v>885</v>
      </c>
      <c r="G19" s="914" t="s">
        <v>557</v>
      </c>
      <c r="H19" s="926">
        <v>1</v>
      </c>
      <c r="I19" s="905" t="s">
        <v>570</v>
      </c>
      <c r="J19" s="915"/>
      <c r="K19" s="926">
        <v>2160</v>
      </c>
      <c r="L19" s="915"/>
      <c r="M19" s="926" t="s">
        <v>571</v>
      </c>
      <c r="N19" s="916"/>
      <c r="O19" s="916"/>
      <c r="P19" s="916">
        <v>1756</v>
      </c>
      <c r="Q19" s="958">
        <v>0.20100000000000001</v>
      </c>
      <c r="R19" s="916">
        <v>3958</v>
      </c>
      <c r="S19" s="961">
        <v>0.29099999999999998</v>
      </c>
      <c r="T19" s="928">
        <v>5714</v>
      </c>
      <c r="U19" s="928" t="s">
        <v>1517</v>
      </c>
      <c r="V19" s="413"/>
      <c r="W19" s="413"/>
      <c r="X19" s="413"/>
      <c r="Y19" s="413"/>
      <c r="Z19" s="413"/>
      <c r="AA19" s="413"/>
      <c r="AB19" s="413"/>
      <c r="AC19" s="413"/>
      <c r="AD19" s="413"/>
      <c r="AE19" s="413"/>
      <c r="AF19" s="413"/>
      <c r="AG19" s="413"/>
      <c r="AH19" s="413"/>
      <c r="AI19" s="413"/>
      <c r="AJ19" s="413"/>
      <c r="AK19" s="413"/>
      <c r="AL19" s="413"/>
      <c r="AM19" s="413"/>
      <c r="AN19" s="413"/>
      <c r="AO19" s="413"/>
      <c r="AP19" s="413"/>
      <c r="AQ19" s="413"/>
      <c r="AR19" s="413"/>
      <c r="AS19" s="413"/>
      <c r="AT19" s="413"/>
      <c r="AU19" s="413"/>
      <c r="AV19" s="413"/>
      <c r="AW19" s="413"/>
      <c r="AX19" s="413"/>
      <c r="AY19" s="413"/>
      <c r="AZ19" s="413"/>
      <c r="BA19" s="413"/>
      <c r="BB19" s="413"/>
      <c r="BC19" s="413"/>
      <c r="BD19" s="413"/>
      <c r="BE19" s="413"/>
      <c r="BF19" s="413"/>
      <c r="BG19" s="413"/>
      <c r="BH19" s="413"/>
      <c r="BI19" s="413"/>
      <c r="BJ19" s="413"/>
      <c r="BK19" s="413"/>
      <c r="BL19" s="413"/>
      <c r="BM19" s="413"/>
      <c r="BN19" s="413"/>
      <c r="BO19" s="413"/>
      <c r="BP19" s="413"/>
      <c r="BQ19" s="413"/>
      <c r="BR19" s="413"/>
      <c r="BS19" s="413"/>
      <c r="BT19" s="413"/>
      <c r="BU19" s="413"/>
      <c r="BV19" s="413"/>
      <c r="BW19" s="413"/>
      <c r="BX19" s="413"/>
      <c r="BY19" s="413"/>
      <c r="BZ19" s="413"/>
      <c r="CA19" s="413"/>
      <c r="CB19" s="413"/>
      <c r="CC19" s="413"/>
      <c r="CD19" s="413"/>
      <c r="CE19" s="413"/>
      <c r="CF19" s="413"/>
      <c r="CG19" s="413"/>
      <c r="CH19" s="413"/>
      <c r="CI19" s="413"/>
      <c r="CJ19" s="413"/>
      <c r="CK19" s="413"/>
      <c r="CL19" s="413"/>
      <c r="CM19" s="413"/>
      <c r="CN19" s="413"/>
      <c r="CO19" s="413"/>
      <c r="CP19" s="413"/>
      <c r="CQ19" s="413"/>
      <c r="CR19" s="413"/>
      <c r="CS19" s="413"/>
      <c r="CT19" s="413"/>
      <c r="CU19" s="413"/>
      <c r="CV19" s="413"/>
      <c r="CW19" s="413"/>
      <c r="CX19" s="413"/>
      <c r="CY19" s="413"/>
      <c r="CZ19" s="413"/>
      <c r="DA19" s="413"/>
      <c r="DB19" s="413"/>
      <c r="DC19" s="413"/>
      <c r="DD19" s="413"/>
      <c r="DE19" s="413"/>
      <c r="DF19" s="413"/>
      <c r="DG19" s="413"/>
      <c r="DH19" s="413"/>
      <c r="DI19" s="413"/>
      <c r="DJ19" s="413"/>
      <c r="DK19" s="413"/>
      <c r="DL19" s="413"/>
      <c r="DM19" s="413"/>
      <c r="DN19" s="413"/>
      <c r="DO19" s="413"/>
      <c r="DP19" s="413"/>
      <c r="DQ19" s="413"/>
      <c r="DR19" s="413"/>
      <c r="DS19" s="413"/>
      <c r="DT19" s="413"/>
      <c r="DU19" s="413"/>
      <c r="DV19" s="413"/>
      <c r="DW19" s="413"/>
      <c r="DX19" s="413"/>
      <c r="DY19" s="413"/>
      <c r="DZ19" s="413"/>
      <c r="EA19" s="413"/>
      <c r="EB19" s="413"/>
      <c r="EC19" s="413"/>
      <c r="ED19" s="413"/>
      <c r="EE19" s="413"/>
      <c r="EF19" s="413"/>
      <c r="EG19" s="413"/>
      <c r="EH19" s="413"/>
      <c r="EI19" s="413"/>
      <c r="EJ19" s="413"/>
      <c r="EK19" s="413"/>
      <c r="EL19" s="413"/>
      <c r="EM19" s="413"/>
      <c r="EN19" s="413"/>
      <c r="EO19" s="413"/>
      <c r="EP19" s="413"/>
      <c r="EQ19" s="413"/>
      <c r="ER19" s="413"/>
      <c r="ES19" s="413"/>
      <c r="ET19" s="413"/>
      <c r="EU19" s="413"/>
      <c r="EV19" s="413"/>
      <c r="EW19" s="413"/>
      <c r="EX19" s="413"/>
      <c r="EY19" s="413"/>
      <c r="EZ19" s="413"/>
      <c r="FA19" s="413"/>
      <c r="FB19" s="413"/>
      <c r="FC19" s="413"/>
      <c r="FD19" s="413"/>
      <c r="FE19" s="413"/>
      <c r="FF19" s="413"/>
      <c r="FG19" s="413"/>
      <c r="FH19" s="413"/>
      <c r="FI19" s="413"/>
      <c r="FJ19" s="413"/>
      <c r="FK19" s="413"/>
      <c r="FL19" s="413"/>
      <c r="FM19" s="413"/>
      <c r="FN19" s="413"/>
      <c r="FO19" s="413"/>
      <c r="FP19" s="413"/>
      <c r="FQ19" s="413"/>
      <c r="FR19" s="413"/>
      <c r="FS19" s="413"/>
      <c r="FT19" s="413"/>
      <c r="FU19" s="413"/>
      <c r="FV19" s="413"/>
      <c r="FW19" s="413"/>
      <c r="FX19" s="413"/>
      <c r="FY19" s="413"/>
      <c r="FZ19" s="413"/>
      <c r="GA19" s="413"/>
      <c r="GB19" s="413"/>
      <c r="GC19" s="413"/>
      <c r="GD19" s="413"/>
      <c r="GE19" s="413"/>
      <c r="GF19" s="413"/>
      <c r="GG19" s="413"/>
      <c r="GH19" s="413"/>
      <c r="GI19" s="413"/>
      <c r="GJ19" s="413"/>
      <c r="GK19" s="413"/>
      <c r="GL19" s="413"/>
      <c r="GM19" s="413"/>
      <c r="GN19" s="413"/>
      <c r="GO19" s="413"/>
      <c r="GP19" s="413"/>
      <c r="GQ19" s="413"/>
      <c r="GR19" s="413"/>
      <c r="GS19" s="413"/>
      <c r="GT19" s="413"/>
      <c r="GU19" s="413"/>
      <c r="GV19" s="413"/>
      <c r="GW19" s="413"/>
      <c r="GX19" s="413"/>
      <c r="GY19" s="413"/>
      <c r="GZ19" s="413"/>
      <c r="HA19" s="413"/>
      <c r="HB19" s="413"/>
      <c r="HC19" s="413"/>
      <c r="HD19" s="413"/>
      <c r="HE19" s="413"/>
      <c r="HF19" s="413"/>
      <c r="HG19" s="413"/>
      <c r="HH19" s="413"/>
      <c r="HI19" s="413"/>
      <c r="HJ19" s="413"/>
      <c r="HK19" s="413"/>
      <c r="HL19" s="413"/>
      <c r="HM19" s="413"/>
      <c r="HN19" s="413"/>
      <c r="HO19" s="413"/>
      <c r="HP19" s="413"/>
      <c r="HQ19" s="413"/>
      <c r="HR19" s="413"/>
      <c r="HS19" s="413"/>
      <c r="HT19" s="413"/>
      <c r="HU19" s="413"/>
      <c r="HV19" s="413"/>
      <c r="HW19" s="413"/>
      <c r="HX19" s="413"/>
      <c r="HY19" s="413"/>
      <c r="HZ19" s="413"/>
      <c r="IA19" s="413"/>
      <c r="IB19" s="413"/>
      <c r="IC19" s="413"/>
      <c r="ID19" s="413"/>
      <c r="IE19" s="413"/>
      <c r="IF19" s="413"/>
      <c r="IG19" s="413"/>
    </row>
    <row r="20" spans="1:241" s="883" customFormat="1">
      <c r="A20" s="901" t="s">
        <v>735</v>
      </c>
      <c r="B20" s="908" t="s">
        <v>735</v>
      </c>
      <c r="C20" s="901">
        <v>2012</v>
      </c>
      <c r="D20" s="925" t="s">
        <v>816</v>
      </c>
      <c r="E20" s="937" t="s">
        <v>802</v>
      </c>
      <c r="F20" s="926" t="s">
        <v>885</v>
      </c>
      <c r="G20" s="914" t="s">
        <v>558</v>
      </c>
      <c r="H20" s="926">
        <v>1</v>
      </c>
      <c r="I20" s="905" t="s">
        <v>570</v>
      </c>
      <c r="J20" s="904"/>
      <c r="K20" s="926">
        <v>8640</v>
      </c>
      <c r="L20" s="915"/>
      <c r="M20" s="926" t="s">
        <v>571</v>
      </c>
      <c r="N20" s="916"/>
      <c r="O20" s="916"/>
      <c r="P20" s="916">
        <v>255</v>
      </c>
      <c r="Q20" s="960">
        <v>0.215</v>
      </c>
      <c r="R20" s="916">
        <v>38</v>
      </c>
      <c r="S20" s="962">
        <v>0.20499999999999999</v>
      </c>
      <c r="T20" s="928">
        <v>293</v>
      </c>
      <c r="U20" s="928" t="s">
        <v>1517</v>
      </c>
      <c r="V20" s="413"/>
      <c r="W20" s="413"/>
      <c r="X20" s="413"/>
      <c r="Y20" s="413"/>
      <c r="Z20" s="413"/>
      <c r="AA20" s="413"/>
      <c r="AB20" s="413"/>
      <c r="AC20" s="413"/>
      <c r="AD20" s="413"/>
      <c r="AE20" s="413"/>
      <c r="AF20" s="413"/>
      <c r="AG20" s="413"/>
      <c r="AH20" s="413"/>
      <c r="AI20" s="413"/>
      <c r="AJ20" s="413"/>
      <c r="AK20" s="413"/>
      <c r="AL20" s="413"/>
      <c r="AM20" s="413"/>
      <c r="AN20" s="413"/>
      <c r="AO20" s="413"/>
      <c r="AP20" s="413"/>
      <c r="AQ20" s="413"/>
      <c r="AR20" s="413"/>
      <c r="AS20" s="413"/>
      <c r="AT20" s="413"/>
      <c r="AU20" s="413"/>
      <c r="AV20" s="413"/>
      <c r="AW20" s="413"/>
      <c r="AX20" s="413"/>
      <c r="AY20" s="413"/>
      <c r="AZ20" s="413"/>
      <c r="BA20" s="413"/>
      <c r="BB20" s="413"/>
      <c r="BC20" s="413"/>
      <c r="BD20" s="413"/>
      <c r="BE20" s="413"/>
      <c r="BF20" s="413"/>
      <c r="BG20" s="413"/>
      <c r="BH20" s="413"/>
      <c r="BI20" s="413"/>
      <c r="BJ20" s="413"/>
      <c r="BK20" s="413"/>
      <c r="BL20" s="413"/>
      <c r="BM20" s="413"/>
      <c r="BN20" s="413"/>
      <c r="BO20" s="413"/>
      <c r="BP20" s="413"/>
      <c r="BQ20" s="413"/>
      <c r="BR20" s="413"/>
      <c r="BS20" s="413"/>
      <c r="BT20" s="413"/>
      <c r="BU20" s="413"/>
      <c r="BV20" s="413"/>
      <c r="BW20" s="413"/>
      <c r="BX20" s="413"/>
      <c r="BY20" s="413"/>
      <c r="BZ20" s="413"/>
      <c r="CA20" s="413"/>
      <c r="CB20" s="413"/>
      <c r="CC20" s="413"/>
      <c r="CD20" s="413"/>
      <c r="CE20" s="413"/>
      <c r="CF20" s="413"/>
      <c r="CG20" s="413"/>
      <c r="CH20" s="413"/>
      <c r="CI20" s="413"/>
      <c r="CJ20" s="413"/>
      <c r="CK20" s="413"/>
      <c r="CL20" s="413"/>
      <c r="CM20" s="413"/>
      <c r="CN20" s="413"/>
      <c r="CO20" s="413"/>
      <c r="CP20" s="413"/>
      <c r="CQ20" s="413"/>
      <c r="CR20" s="413"/>
      <c r="CS20" s="413"/>
      <c r="CT20" s="413"/>
      <c r="CU20" s="413"/>
      <c r="CV20" s="413"/>
      <c r="CW20" s="413"/>
      <c r="CX20" s="413"/>
      <c r="CY20" s="413"/>
      <c r="CZ20" s="413"/>
      <c r="DA20" s="413"/>
      <c r="DB20" s="413"/>
      <c r="DC20" s="413"/>
      <c r="DD20" s="413"/>
      <c r="DE20" s="413"/>
      <c r="DF20" s="413"/>
      <c r="DG20" s="413"/>
      <c r="DH20" s="413"/>
      <c r="DI20" s="413"/>
      <c r="DJ20" s="413"/>
      <c r="DK20" s="413"/>
      <c r="DL20" s="413"/>
      <c r="DM20" s="413"/>
      <c r="DN20" s="413"/>
      <c r="DO20" s="413"/>
      <c r="DP20" s="413"/>
      <c r="DQ20" s="413"/>
      <c r="DR20" s="413"/>
      <c r="DS20" s="413"/>
      <c r="DT20" s="413"/>
      <c r="DU20" s="413"/>
      <c r="DV20" s="413"/>
      <c r="DW20" s="413"/>
      <c r="DX20" s="413"/>
      <c r="DY20" s="413"/>
      <c r="DZ20" s="413"/>
      <c r="EA20" s="413"/>
      <c r="EB20" s="413"/>
      <c r="EC20" s="413"/>
      <c r="ED20" s="413"/>
      <c r="EE20" s="413"/>
      <c r="EF20" s="413"/>
      <c r="EG20" s="413"/>
      <c r="EH20" s="413"/>
      <c r="EI20" s="413"/>
      <c r="EJ20" s="413"/>
      <c r="EK20" s="413"/>
      <c r="EL20" s="413"/>
      <c r="EM20" s="413"/>
      <c r="EN20" s="413"/>
      <c r="EO20" s="413"/>
      <c r="EP20" s="413"/>
      <c r="EQ20" s="413"/>
      <c r="ER20" s="413"/>
      <c r="ES20" s="413"/>
      <c r="ET20" s="413"/>
      <c r="EU20" s="413"/>
      <c r="EV20" s="413"/>
      <c r="EW20" s="413"/>
      <c r="EX20" s="413"/>
      <c r="EY20" s="413"/>
      <c r="EZ20" s="413"/>
      <c r="FA20" s="413"/>
      <c r="FB20" s="413"/>
      <c r="FC20" s="413"/>
      <c r="FD20" s="413"/>
      <c r="FE20" s="413"/>
      <c r="FF20" s="413"/>
      <c r="FG20" s="413"/>
      <c r="FH20" s="413"/>
      <c r="FI20" s="413"/>
      <c r="FJ20" s="413"/>
      <c r="FK20" s="413"/>
      <c r="FL20" s="413"/>
      <c r="FM20" s="413"/>
      <c r="FN20" s="413"/>
      <c r="FO20" s="413"/>
      <c r="FP20" s="413"/>
      <c r="FQ20" s="413"/>
      <c r="FR20" s="413"/>
      <c r="FS20" s="413"/>
      <c r="FT20" s="413"/>
      <c r="FU20" s="413"/>
      <c r="FV20" s="413"/>
      <c r="FW20" s="413"/>
      <c r="FX20" s="413"/>
      <c r="FY20" s="413"/>
      <c r="FZ20" s="413"/>
      <c r="GA20" s="413"/>
      <c r="GB20" s="413"/>
      <c r="GC20" s="413"/>
      <c r="GD20" s="413"/>
      <c r="GE20" s="413"/>
      <c r="GF20" s="413"/>
      <c r="GG20" s="413"/>
      <c r="GH20" s="413"/>
      <c r="GI20" s="413"/>
      <c r="GJ20" s="413"/>
      <c r="GK20" s="413"/>
      <c r="GL20" s="413"/>
      <c r="GM20" s="413"/>
      <c r="GN20" s="413"/>
      <c r="GO20" s="413"/>
      <c r="GP20" s="413"/>
      <c r="GQ20" s="413"/>
      <c r="GR20" s="413"/>
      <c r="GS20" s="413"/>
      <c r="GT20" s="413"/>
      <c r="GU20" s="413"/>
      <c r="GV20" s="413"/>
      <c r="GW20" s="413"/>
      <c r="GX20" s="413"/>
      <c r="GY20" s="413"/>
      <c r="GZ20" s="413"/>
      <c r="HA20" s="413"/>
      <c r="HB20" s="413"/>
      <c r="HC20" s="413"/>
      <c r="HD20" s="413"/>
      <c r="HE20" s="413"/>
      <c r="HF20" s="413"/>
      <c r="HG20" s="413"/>
      <c r="HH20" s="413"/>
      <c r="HI20" s="413"/>
      <c r="HJ20" s="413"/>
      <c r="HK20" s="413"/>
      <c r="HL20" s="413"/>
      <c r="HM20" s="413"/>
      <c r="HN20" s="413"/>
      <c r="HO20" s="413"/>
      <c r="HP20" s="413"/>
      <c r="HQ20" s="413"/>
      <c r="HR20" s="413"/>
      <c r="HS20" s="413"/>
      <c r="HT20" s="413"/>
      <c r="HU20" s="413"/>
      <c r="HV20" s="413"/>
      <c r="HW20" s="413"/>
      <c r="HX20" s="413"/>
      <c r="HY20" s="413"/>
      <c r="HZ20" s="413"/>
      <c r="IA20" s="413"/>
      <c r="IB20" s="413"/>
      <c r="IC20" s="413"/>
      <c r="ID20" s="413"/>
      <c r="IE20" s="413"/>
      <c r="IF20" s="413"/>
      <c r="IG20" s="413"/>
    </row>
    <row r="21" spans="1:241" s="412" customFormat="1">
      <c r="A21" s="901" t="s">
        <v>735</v>
      </c>
      <c r="B21" s="908" t="s">
        <v>735</v>
      </c>
      <c r="C21" s="901">
        <v>2012</v>
      </c>
      <c r="D21" s="925" t="s">
        <v>816</v>
      </c>
      <c r="E21" s="937" t="s">
        <v>802</v>
      </c>
      <c r="F21" s="926" t="s">
        <v>885</v>
      </c>
      <c r="G21" s="914" t="s">
        <v>559</v>
      </c>
      <c r="H21" s="926">
        <v>2</v>
      </c>
      <c r="I21" s="905" t="s">
        <v>570</v>
      </c>
      <c r="J21" s="915"/>
      <c r="K21" s="926">
        <v>2160</v>
      </c>
      <c r="L21" s="915"/>
      <c r="M21" s="926" t="s">
        <v>571</v>
      </c>
      <c r="N21" s="916"/>
      <c r="O21" s="916"/>
      <c r="P21" s="916">
        <v>1312</v>
      </c>
      <c r="Q21" s="958">
        <v>3.3000000000000002E-2</v>
      </c>
      <c r="R21" s="916">
        <v>2297</v>
      </c>
      <c r="S21" s="961">
        <v>0.17799999999999999</v>
      </c>
      <c r="T21" s="928">
        <v>3609</v>
      </c>
      <c r="U21" s="928" t="s">
        <v>1517</v>
      </c>
      <c r="V21" s="413"/>
      <c r="W21" s="413"/>
      <c r="X21" s="413"/>
      <c r="Y21" s="413"/>
      <c r="Z21" s="413"/>
      <c r="AA21" s="413"/>
      <c r="AB21" s="413"/>
      <c r="AC21" s="413"/>
      <c r="AD21" s="413"/>
      <c r="AE21" s="413"/>
      <c r="AF21" s="413"/>
      <c r="AG21" s="413"/>
      <c r="AH21" s="413"/>
      <c r="AI21" s="413"/>
      <c r="AJ21" s="413"/>
      <c r="AK21" s="413"/>
      <c r="AL21" s="413"/>
      <c r="AM21" s="413"/>
      <c r="AN21" s="413"/>
      <c r="AO21" s="413"/>
      <c r="AP21" s="413"/>
      <c r="AQ21" s="413"/>
      <c r="AR21" s="413"/>
      <c r="AS21" s="413"/>
      <c r="AT21" s="413"/>
      <c r="AU21" s="413"/>
      <c r="AV21" s="413"/>
      <c r="AW21" s="413"/>
      <c r="AX21" s="413"/>
      <c r="AY21" s="413"/>
      <c r="AZ21" s="413"/>
      <c r="BA21" s="413"/>
      <c r="BB21" s="413"/>
      <c r="BC21" s="413"/>
      <c r="BD21" s="413"/>
      <c r="BE21" s="413"/>
      <c r="BF21" s="413"/>
      <c r="BG21" s="413"/>
      <c r="BH21" s="413"/>
      <c r="BI21" s="413"/>
      <c r="BJ21" s="413"/>
      <c r="BK21" s="413"/>
      <c r="BL21" s="413"/>
      <c r="BM21" s="413"/>
      <c r="BN21" s="413"/>
      <c r="BO21" s="413"/>
      <c r="BP21" s="413"/>
      <c r="BQ21" s="413"/>
      <c r="BR21" s="413"/>
      <c r="BS21" s="413"/>
      <c r="BT21" s="413"/>
      <c r="BU21" s="413"/>
      <c r="BV21" s="413"/>
      <c r="BW21" s="413"/>
      <c r="BX21" s="413"/>
      <c r="BY21" s="413"/>
      <c r="BZ21" s="413"/>
      <c r="CA21" s="413"/>
      <c r="CB21" s="413"/>
      <c r="CC21" s="413"/>
      <c r="CD21" s="413"/>
      <c r="CE21" s="413"/>
      <c r="CF21" s="413"/>
      <c r="CG21" s="413"/>
      <c r="CH21" s="413"/>
      <c r="CI21" s="413"/>
      <c r="CJ21" s="413"/>
      <c r="CK21" s="413"/>
      <c r="CL21" s="413"/>
      <c r="CM21" s="413"/>
      <c r="CN21" s="413"/>
      <c r="CO21" s="413"/>
      <c r="CP21" s="413"/>
      <c r="CQ21" s="413"/>
      <c r="CR21" s="413"/>
      <c r="CS21" s="413"/>
      <c r="CT21" s="413"/>
      <c r="CU21" s="413"/>
      <c r="CV21" s="413"/>
      <c r="CW21" s="413"/>
      <c r="CX21" s="413"/>
      <c r="CY21" s="413"/>
      <c r="CZ21" s="413"/>
      <c r="DA21" s="413"/>
      <c r="DB21" s="413"/>
      <c r="DC21" s="413"/>
      <c r="DD21" s="413"/>
      <c r="DE21" s="413"/>
      <c r="DF21" s="413"/>
      <c r="DG21" s="413"/>
      <c r="DH21" s="413"/>
      <c r="DI21" s="413"/>
      <c r="DJ21" s="413"/>
      <c r="DK21" s="413"/>
      <c r="DL21" s="413"/>
      <c r="DM21" s="413"/>
      <c r="DN21" s="413"/>
      <c r="DO21" s="413"/>
      <c r="DP21" s="413"/>
      <c r="DQ21" s="413"/>
      <c r="DR21" s="413"/>
      <c r="DS21" s="413"/>
      <c r="DT21" s="413"/>
      <c r="DU21" s="413"/>
      <c r="DV21" s="413"/>
      <c r="DW21" s="413"/>
      <c r="DX21" s="413"/>
      <c r="DY21" s="413"/>
      <c r="DZ21" s="413"/>
      <c r="EA21" s="413"/>
      <c r="EB21" s="413"/>
      <c r="EC21" s="413"/>
      <c r="ED21" s="413"/>
      <c r="EE21" s="413"/>
      <c r="EF21" s="413"/>
      <c r="EG21" s="413"/>
      <c r="EH21" s="413"/>
      <c r="EI21" s="413"/>
      <c r="EJ21" s="413"/>
      <c r="EK21" s="413"/>
      <c r="EL21" s="413"/>
      <c r="EM21" s="413"/>
      <c r="EN21" s="413"/>
      <c r="EO21" s="413"/>
      <c r="EP21" s="413"/>
      <c r="EQ21" s="413"/>
      <c r="ER21" s="413"/>
      <c r="ES21" s="413"/>
      <c r="ET21" s="413"/>
      <c r="EU21" s="413"/>
      <c r="EV21" s="413"/>
      <c r="EW21" s="413"/>
      <c r="EX21" s="413"/>
      <c r="EY21" s="413"/>
      <c r="EZ21" s="413"/>
      <c r="FA21" s="413"/>
      <c r="FB21" s="413"/>
      <c r="FC21" s="413"/>
      <c r="FD21" s="413"/>
      <c r="FE21" s="413"/>
      <c r="FF21" s="413"/>
      <c r="FG21" s="413"/>
      <c r="FH21" s="413"/>
      <c r="FI21" s="413"/>
      <c r="FJ21" s="413"/>
      <c r="FK21" s="413"/>
      <c r="FL21" s="413"/>
      <c r="FM21" s="413"/>
      <c r="FN21" s="413"/>
      <c r="FO21" s="413"/>
      <c r="FP21" s="413"/>
      <c r="FQ21" s="413"/>
      <c r="FR21" s="413"/>
      <c r="FS21" s="413"/>
      <c r="FT21" s="413"/>
      <c r="FU21" s="413"/>
      <c r="FV21" s="413"/>
      <c r="FW21" s="413"/>
      <c r="FX21" s="413"/>
      <c r="FY21" s="413"/>
      <c r="FZ21" s="413"/>
      <c r="GA21" s="413"/>
      <c r="GB21" s="413"/>
      <c r="GC21" s="413"/>
      <c r="GD21" s="413"/>
      <c r="GE21" s="413"/>
      <c r="GF21" s="413"/>
      <c r="GG21" s="413"/>
      <c r="GH21" s="413"/>
      <c r="GI21" s="413"/>
      <c r="GJ21" s="413"/>
      <c r="GK21" s="413"/>
      <c r="GL21" s="413"/>
      <c r="GM21" s="413"/>
      <c r="GN21" s="413"/>
      <c r="GO21" s="413"/>
      <c r="GP21" s="413"/>
      <c r="GQ21" s="413"/>
      <c r="GR21" s="413"/>
      <c r="GS21" s="413"/>
      <c r="GT21" s="413"/>
      <c r="GU21" s="413"/>
      <c r="GV21" s="413"/>
      <c r="GW21" s="413"/>
      <c r="GX21" s="413"/>
      <c r="GY21" s="413"/>
      <c r="GZ21" s="413"/>
      <c r="HA21" s="413"/>
      <c r="HB21" s="413"/>
      <c r="HC21" s="413"/>
      <c r="HD21" s="413"/>
      <c r="HE21" s="413"/>
      <c r="HF21" s="413"/>
      <c r="HG21" s="413"/>
      <c r="HH21" s="413"/>
      <c r="HI21" s="413"/>
      <c r="HJ21" s="413"/>
      <c r="HK21" s="413"/>
      <c r="HL21" s="413"/>
      <c r="HM21" s="413"/>
      <c r="HN21" s="413"/>
      <c r="HO21" s="413"/>
      <c r="HP21" s="413"/>
      <c r="HQ21" s="413"/>
      <c r="HR21" s="413"/>
      <c r="HS21" s="413"/>
      <c r="HT21" s="413"/>
      <c r="HU21" s="413"/>
      <c r="HV21" s="413"/>
      <c r="HW21" s="413"/>
      <c r="HX21" s="413"/>
      <c r="HY21" s="413"/>
      <c r="HZ21" s="413"/>
      <c r="IA21" s="413"/>
      <c r="IB21" s="413"/>
      <c r="IC21" s="413"/>
      <c r="ID21" s="413"/>
      <c r="IE21" s="413"/>
      <c r="IF21" s="413"/>
      <c r="IG21" s="413"/>
    </row>
    <row r="22" spans="1:241" s="884" customFormat="1">
      <c r="A22" s="901" t="s">
        <v>735</v>
      </c>
      <c r="B22" s="908" t="s">
        <v>735</v>
      </c>
      <c r="C22" s="901">
        <v>2012</v>
      </c>
      <c r="D22" s="925" t="s">
        <v>816</v>
      </c>
      <c r="E22" s="937" t="s">
        <v>802</v>
      </c>
      <c r="F22" s="926" t="s">
        <v>885</v>
      </c>
      <c r="G22" s="914" t="s">
        <v>560</v>
      </c>
      <c r="H22" s="926">
        <v>2</v>
      </c>
      <c r="I22" s="905" t="s">
        <v>570</v>
      </c>
      <c r="J22" s="904"/>
      <c r="K22" s="926">
        <v>1800</v>
      </c>
      <c r="L22" s="915"/>
      <c r="M22" s="926" t="s">
        <v>571</v>
      </c>
      <c r="N22" s="916"/>
      <c r="O22" s="916"/>
      <c r="P22" s="916">
        <v>954</v>
      </c>
      <c r="Q22" s="958">
        <v>0.20699999999999999</v>
      </c>
      <c r="R22" s="916"/>
      <c r="S22" s="943"/>
      <c r="T22" s="928">
        <v>954</v>
      </c>
      <c r="U22" s="928" t="s">
        <v>1517</v>
      </c>
      <c r="V22" s="413"/>
      <c r="W22" s="413"/>
      <c r="X22" s="413"/>
      <c r="Y22" s="413"/>
      <c r="Z22" s="413"/>
      <c r="AA22" s="413"/>
      <c r="AB22" s="413"/>
      <c r="AC22" s="413"/>
      <c r="AD22" s="413"/>
      <c r="AE22" s="413"/>
      <c r="AF22" s="413"/>
      <c r="AG22" s="413"/>
      <c r="AH22" s="413"/>
      <c r="AI22" s="413"/>
      <c r="AJ22" s="413"/>
      <c r="AK22" s="413"/>
      <c r="AL22" s="413"/>
      <c r="AM22" s="413"/>
      <c r="AN22" s="413"/>
      <c r="AO22" s="413"/>
      <c r="AP22" s="413"/>
      <c r="AQ22" s="413"/>
      <c r="AR22" s="413"/>
      <c r="AS22" s="413"/>
      <c r="AT22" s="413"/>
      <c r="AU22" s="413"/>
      <c r="AV22" s="413"/>
      <c r="AW22" s="413"/>
      <c r="AX22" s="413"/>
      <c r="AY22" s="413"/>
      <c r="AZ22" s="413"/>
      <c r="BA22" s="413"/>
      <c r="BB22" s="413"/>
      <c r="BC22" s="413"/>
      <c r="BD22" s="413"/>
      <c r="BE22" s="413"/>
      <c r="BF22" s="413"/>
      <c r="BG22" s="413"/>
      <c r="BH22" s="413"/>
      <c r="BI22" s="413"/>
      <c r="BJ22" s="413"/>
      <c r="BK22" s="413"/>
      <c r="BL22" s="413"/>
      <c r="BM22" s="413"/>
      <c r="BN22" s="413"/>
      <c r="BO22" s="413"/>
      <c r="BP22" s="413"/>
      <c r="BQ22" s="413"/>
      <c r="BR22" s="413"/>
      <c r="BS22" s="413"/>
      <c r="BT22" s="413"/>
      <c r="BU22" s="413"/>
      <c r="BV22" s="413"/>
      <c r="BW22" s="413"/>
      <c r="BX22" s="413"/>
      <c r="BY22" s="413"/>
      <c r="BZ22" s="413"/>
      <c r="CA22" s="413"/>
      <c r="CB22" s="413"/>
      <c r="CC22" s="413"/>
      <c r="CD22" s="413"/>
      <c r="CE22" s="413"/>
      <c r="CF22" s="413"/>
      <c r="CG22" s="413"/>
      <c r="CH22" s="413"/>
      <c r="CI22" s="413"/>
      <c r="CJ22" s="413"/>
      <c r="CK22" s="413"/>
      <c r="CL22" s="413"/>
      <c r="CM22" s="413"/>
      <c r="CN22" s="413"/>
      <c r="CO22" s="413"/>
      <c r="CP22" s="413"/>
      <c r="CQ22" s="413"/>
      <c r="CR22" s="413"/>
      <c r="CS22" s="413"/>
      <c r="CT22" s="413"/>
      <c r="CU22" s="413"/>
      <c r="CV22" s="413"/>
      <c r="CW22" s="413"/>
      <c r="CX22" s="413"/>
      <c r="CY22" s="413"/>
      <c r="CZ22" s="413"/>
      <c r="DA22" s="413"/>
      <c r="DB22" s="413"/>
      <c r="DC22" s="413"/>
      <c r="DD22" s="413"/>
      <c r="DE22" s="413"/>
      <c r="DF22" s="413"/>
      <c r="DG22" s="413"/>
      <c r="DH22" s="413"/>
      <c r="DI22" s="413"/>
      <c r="DJ22" s="413"/>
      <c r="DK22" s="413"/>
      <c r="DL22" s="413"/>
      <c r="DM22" s="413"/>
      <c r="DN22" s="413"/>
      <c r="DO22" s="413"/>
      <c r="DP22" s="413"/>
      <c r="DQ22" s="413"/>
      <c r="DR22" s="413"/>
      <c r="DS22" s="413"/>
      <c r="DT22" s="413"/>
      <c r="DU22" s="413"/>
      <c r="DV22" s="413"/>
      <c r="DW22" s="413"/>
      <c r="DX22" s="413"/>
      <c r="DY22" s="413"/>
      <c r="DZ22" s="413"/>
      <c r="EA22" s="413"/>
      <c r="EB22" s="413"/>
      <c r="EC22" s="413"/>
      <c r="ED22" s="413"/>
      <c r="EE22" s="413"/>
      <c r="EF22" s="413"/>
      <c r="EG22" s="413"/>
      <c r="EH22" s="413"/>
      <c r="EI22" s="413"/>
      <c r="EJ22" s="413"/>
      <c r="EK22" s="413"/>
      <c r="EL22" s="413"/>
      <c r="EM22" s="413"/>
      <c r="EN22" s="413"/>
      <c r="EO22" s="413"/>
      <c r="EP22" s="413"/>
      <c r="EQ22" s="413"/>
      <c r="ER22" s="413"/>
      <c r="ES22" s="413"/>
      <c r="ET22" s="413"/>
      <c r="EU22" s="413"/>
      <c r="EV22" s="413"/>
      <c r="EW22" s="413"/>
      <c r="EX22" s="413"/>
      <c r="EY22" s="413"/>
      <c r="EZ22" s="413"/>
      <c r="FA22" s="413"/>
      <c r="FB22" s="413"/>
      <c r="FC22" s="413"/>
      <c r="FD22" s="413"/>
      <c r="FE22" s="413"/>
      <c r="FF22" s="413"/>
      <c r="FG22" s="413"/>
      <c r="FH22" s="413"/>
      <c r="FI22" s="413"/>
      <c r="FJ22" s="413"/>
      <c r="FK22" s="413"/>
      <c r="FL22" s="413"/>
      <c r="FM22" s="413"/>
      <c r="FN22" s="413"/>
      <c r="FO22" s="413"/>
      <c r="FP22" s="413"/>
      <c r="FQ22" s="413"/>
      <c r="FR22" s="413"/>
      <c r="FS22" s="413"/>
      <c r="FT22" s="413"/>
      <c r="FU22" s="413"/>
      <c r="FV22" s="413"/>
      <c r="FW22" s="413"/>
      <c r="FX22" s="413"/>
      <c r="FY22" s="413"/>
      <c r="FZ22" s="413"/>
      <c r="GA22" s="413"/>
      <c r="GB22" s="413"/>
      <c r="GC22" s="413"/>
      <c r="GD22" s="413"/>
      <c r="GE22" s="413"/>
      <c r="GF22" s="413"/>
      <c r="GG22" s="413"/>
      <c r="GH22" s="413"/>
      <c r="GI22" s="413"/>
      <c r="GJ22" s="413"/>
      <c r="GK22" s="413"/>
      <c r="GL22" s="413"/>
      <c r="GM22" s="413"/>
      <c r="GN22" s="413"/>
      <c r="GO22" s="413"/>
      <c r="GP22" s="413"/>
      <c r="GQ22" s="413"/>
      <c r="GR22" s="413"/>
      <c r="GS22" s="413"/>
      <c r="GT22" s="413"/>
      <c r="GU22" s="413"/>
      <c r="GV22" s="413"/>
      <c r="GW22" s="413"/>
      <c r="GX22" s="413"/>
      <c r="GY22" s="413"/>
      <c r="GZ22" s="413"/>
      <c r="HA22" s="413"/>
      <c r="HB22" s="413"/>
      <c r="HC22" s="413"/>
      <c r="HD22" s="413"/>
      <c r="HE22" s="413"/>
      <c r="HF22" s="413"/>
      <c r="HG22" s="413"/>
      <c r="HH22" s="413"/>
      <c r="HI22" s="413"/>
      <c r="HJ22" s="413"/>
      <c r="HK22" s="413"/>
      <c r="HL22" s="413"/>
      <c r="HM22" s="413"/>
      <c r="HN22" s="413"/>
      <c r="HO22" s="413"/>
      <c r="HP22" s="413"/>
      <c r="HQ22" s="413"/>
      <c r="HR22" s="413"/>
      <c r="HS22" s="413"/>
      <c r="HT22" s="413"/>
      <c r="HU22" s="413"/>
      <c r="HV22" s="413"/>
      <c r="HW22" s="413"/>
      <c r="HX22" s="413"/>
      <c r="HY22" s="413"/>
      <c r="HZ22" s="413"/>
      <c r="IA22" s="413"/>
      <c r="IB22" s="413"/>
      <c r="IC22" s="413"/>
      <c r="ID22" s="413"/>
      <c r="IE22" s="413"/>
      <c r="IF22" s="413"/>
      <c r="IG22" s="413"/>
    </row>
    <row r="23" spans="1:241" s="888" customFormat="1">
      <c r="A23" s="901" t="s">
        <v>735</v>
      </c>
      <c r="B23" s="908" t="s">
        <v>735</v>
      </c>
      <c r="C23" s="901">
        <v>2012</v>
      </c>
      <c r="D23" s="925" t="s">
        <v>816</v>
      </c>
      <c r="E23" s="937" t="s">
        <v>802</v>
      </c>
      <c r="F23" s="926" t="s">
        <v>885</v>
      </c>
      <c r="G23" s="914" t="s">
        <v>1272</v>
      </c>
      <c r="H23" s="926"/>
      <c r="I23" s="905"/>
      <c r="J23" s="915"/>
      <c r="K23" s="926"/>
      <c r="L23" s="915"/>
      <c r="M23" s="926"/>
      <c r="N23" s="916"/>
      <c r="O23" s="916"/>
      <c r="P23" s="916"/>
      <c r="Q23" s="943"/>
      <c r="R23" s="916">
        <v>5</v>
      </c>
      <c r="S23" s="953" t="s">
        <v>1515</v>
      </c>
      <c r="T23" s="928">
        <v>5</v>
      </c>
      <c r="U23" s="928" t="s">
        <v>1517</v>
      </c>
      <c r="V23" s="413"/>
      <c r="W23" s="413"/>
      <c r="X23" s="413"/>
      <c r="Y23" s="413"/>
      <c r="Z23" s="413"/>
      <c r="AA23" s="413"/>
      <c r="AB23" s="413"/>
      <c r="AC23" s="413"/>
      <c r="AD23" s="413"/>
      <c r="AE23" s="413"/>
      <c r="AF23" s="413"/>
      <c r="AG23" s="413"/>
      <c r="AH23" s="413"/>
      <c r="AI23" s="413"/>
      <c r="AJ23" s="413"/>
      <c r="AK23" s="413"/>
      <c r="AL23" s="413"/>
      <c r="AM23" s="413"/>
      <c r="AN23" s="413"/>
      <c r="AO23" s="413"/>
      <c r="AP23" s="413"/>
      <c r="AQ23" s="413"/>
      <c r="AR23" s="413"/>
      <c r="AS23" s="413"/>
      <c r="AT23" s="413"/>
      <c r="AU23" s="413"/>
      <c r="AV23" s="413"/>
      <c r="AW23" s="413"/>
      <c r="AX23" s="413"/>
      <c r="AY23" s="413"/>
      <c r="AZ23" s="413"/>
      <c r="BA23" s="413"/>
      <c r="BB23" s="413"/>
      <c r="BC23" s="413"/>
      <c r="BD23" s="413"/>
      <c r="BE23" s="413"/>
      <c r="BF23" s="413"/>
      <c r="BG23" s="413"/>
      <c r="BH23" s="413"/>
      <c r="BI23" s="413"/>
      <c r="BJ23" s="413"/>
      <c r="BK23" s="413"/>
      <c r="BL23" s="413"/>
      <c r="BM23" s="413"/>
      <c r="BN23" s="413"/>
      <c r="BO23" s="413"/>
      <c r="BP23" s="413"/>
      <c r="BQ23" s="413"/>
      <c r="BR23" s="413"/>
      <c r="BS23" s="413"/>
      <c r="BT23" s="413"/>
      <c r="BU23" s="413"/>
      <c r="BV23" s="413"/>
      <c r="BW23" s="413"/>
      <c r="BX23" s="413"/>
      <c r="BY23" s="413"/>
      <c r="BZ23" s="413"/>
      <c r="CA23" s="413"/>
      <c r="CB23" s="413"/>
      <c r="CC23" s="413"/>
      <c r="CD23" s="413"/>
      <c r="CE23" s="413"/>
      <c r="CF23" s="413"/>
      <c r="CG23" s="413"/>
      <c r="CH23" s="413"/>
      <c r="CI23" s="413"/>
      <c r="CJ23" s="413"/>
      <c r="CK23" s="413"/>
      <c r="CL23" s="413"/>
      <c r="CM23" s="413"/>
      <c r="CN23" s="413"/>
      <c r="CO23" s="413"/>
      <c r="CP23" s="413"/>
      <c r="CQ23" s="413"/>
      <c r="CR23" s="413"/>
      <c r="CS23" s="413"/>
      <c r="CT23" s="413"/>
      <c r="CU23" s="413"/>
      <c r="CV23" s="413"/>
      <c r="CW23" s="413"/>
      <c r="CX23" s="413"/>
      <c r="CY23" s="413"/>
      <c r="CZ23" s="413"/>
      <c r="DA23" s="413"/>
      <c r="DB23" s="413"/>
      <c r="DC23" s="413"/>
      <c r="DD23" s="413"/>
      <c r="DE23" s="413"/>
      <c r="DF23" s="413"/>
      <c r="DG23" s="413"/>
      <c r="DH23" s="413"/>
      <c r="DI23" s="413"/>
      <c r="DJ23" s="413"/>
      <c r="DK23" s="413"/>
      <c r="DL23" s="413"/>
      <c r="DM23" s="413"/>
      <c r="DN23" s="413"/>
      <c r="DO23" s="413"/>
      <c r="DP23" s="413"/>
      <c r="DQ23" s="413"/>
      <c r="DR23" s="413"/>
      <c r="DS23" s="413"/>
      <c r="DT23" s="413"/>
      <c r="DU23" s="413"/>
      <c r="DV23" s="413"/>
      <c r="DW23" s="413"/>
      <c r="DX23" s="413"/>
      <c r="DY23" s="413"/>
      <c r="DZ23" s="413"/>
      <c r="EA23" s="413"/>
      <c r="EB23" s="413"/>
      <c r="EC23" s="413"/>
      <c r="ED23" s="413"/>
      <c r="EE23" s="413"/>
      <c r="EF23" s="413"/>
      <c r="EG23" s="413"/>
      <c r="EH23" s="413"/>
      <c r="EI23" s="413"/>
      <c r="EJ23" s="413"/>
      <c r="EK23" s="413"/>
      <c r="EL23" s="413"/>
      <c r="EM23" s="413"/>
      <c r="EN23" s="413"/>
      <c r="EO23" s="413"/>
      <c r="EP23" s="413"/>
      <c r="EQ23" s="413"/>
      <c r="ER23" s="413"/>
      <c r="ES23" s="413"/>
      <c r="ET23" s="413"/>
      <c r="EU23" s="413"/>
      <c r="EV23" s="413"/>
      <c r="EW23" s="413"/>
      <c r="EX23" s="413"/>
      <c r="EY23" s="413"/>
      <c r="EZ23" s="413"/>
      <c r="FA23" s="413"/>
      <c r="FB23" s="413"/>
      <c r="FC23" s="413"/>
      <c r="FD23" s="413"/>
      <c r="FE23" s="413"/>
      <c r="FF23" s="413"/>
      <c r="FG23" s="413"/>
      <c r="FH23" s="413"/>
      <c r="FI23" s="413"/>
      <c r="FJ23" s="413"/>
      <c r="FK23" s="413"/>
      <c r="FL23" s="413"/>
      <c r="FM23" s="413"/>
      <c r="FN23" s="413"/>
      <c r="FO23" s="413"/>
      <c r="FP23" s="413"/>
      <c r="FQ23" s="413"/>
      <c r="FR23" s="413"/>
      <c r="FS23" s="413"/>
      <c r="FT23" s="413"/>
      <c r="FU23" s="413"/>
      <c r="FV23" s="413"/>
      <c r="FW23" s="413"/>
      <c r="FX23" s="413"/>
      <c r="FY23" s="413"/>
      <c r="FZ23" s="413"/>
      <c r="GA23" s="413"/>
      <c r="GB23" s="413"/>
      <c r="GC23" s="413"/>
      <c r="GD23" s="413"/>
      <c r="GE23" s="413"/>
      <c r="GF23" s="413"/>
      <c r="GG23" s="413"/>
      <c r="GH23" s="413"/>
      <c r="GI23" s="413"/>
      <c r="GJ23" s="413"/>
      <c r="GK23" s="413"/>
      <c r="GL23" s="413"/>
      <c r="GM23" s="413"/>
      <c r="GN23" s="413"/>
      <c r="GO23" s="413"/>
      <c r="GP23" s="413"/>
      <c r="GQ23" s="413"/>
      <c r="GR23" s="413"/>
      <c r="GS23" s="413"/>
      <c r="GT23" s="413"/>
      <c r="GU23" s="413"/>
      <c r="GV23" s="413"/>
      <c r="GW23" s="413"/>
      <c r="GX23" s="413"/>
      <c r="GY23" s="413"/>
      <c r="GZ23" s="413"/>
      <c r="HA23" s="413"/>
      <c r="HB23" s="413"/>
      <c r="HC23" s="413"/>
      <c r="HD23" s="413"/>
      <c r="HE23" s="413"/>
      <c r="HF23" s="413"/>
      <c r="HG23" s="413"/>
      <c r="HH23" s="413"/>
      <c r="HI23" s="413"/>
      <c r="HJ23" s="413"/>
      <c r="HK23" s="413"/>
      <c r="HL23" s="413"/>
      <c r="HM23" s="413"/>
      <c r="HN23" s="413"/>
      <c r="HO23" s="413"/>
      <c r="HP23" s="413"/>
      <c r="HQ23" s="413"/>
      <c r="HR23" s="413"/>
      <c r="HS23" s="413"/>
      <c r="HT23" s="413"/>
      <c r="HU23" s="413"/>
      <c r="HV23" s="413"/>
      <c r="HW23" s="413"/>
      <c r="HX23" s="413"/>
      <c r="HY23" s="413"/>
      <c r="HZ23" s="413"/>
      <c r="IA23" s="413"/>
      <c r="IB23" s="413"/>
      <c r="IC23" s="413"/>
      <c r="ID23" s="413"/>
      <c r="IE23" s="413"/>
      <c r="IF23" s="413"/>
      <c r="IG23" s="413"/>
    </row>
    <row r="24" spans="1:241" s="412" customFormat="1">
      <c r="A24" s="901" t="s">
        <v>735</v>
      </c>
      <c r="B24" s="908" t="s">
        <v>735</v>
      </c>
      <c r="C24" s="901">
        <v>2012</v>
      </c>
      <c r="D24" s="925" t="s">
        <v>816</v>
      </c>
      <c r="E24" s="937" t="s">
        <v>802</v>
      </c>
      <c r="F24" s="926" t="s">
        <v>885</v>
      </c>
      <c r="G24" s="914" t="s">
        <v>561</v>
      </c>
      <c r="H24" s="926">
        <v>1</v>
      </c>
      <c r="I24" s="906" t="s">
        <v>570</v>
      </c>
      <c r="J24" s="904"/>
      <c r="K24" s="926">
        <v>12000</v>
      </c>
      <c r="L24" s="915"/>
      <c r="M24" s="926" t="s">
        <v>571</v>
      </c>
      <c r="N24" s="916"/>
      <c r="O24" s="916"/>
      <c r="P24" s="916">
        <v>5909</v>
      </c>
      <c r="Q24" s="958">
        <v>0.17399999999999999</v>
      </c>
      <c r="R24" s="916">
        <v>5908</v>
      </c>
      <c r="S24" s="961">
        <v>0.59199999999999997</v>
      </c>
      <c r="T24" s="928">
        <v>11817</v>
      </c>
      <c r="U24" s="928" t="s">
        <v>1517</v>
      </c>
      <c r="V24" s="413"/>
      <c r="W24" s="413"/>
      <c r="X24" s="413"/>
      <c r="Y24" s="413"/>
      <c r="Z24" s="413"/>
      <c r="AA24" s="413"/>
      <c r="AB24" s="413"/>
      <c r="AC24" s="413"/>
      <c r="AD24" s="413"/>
      <c r="AE24" s="413"/>
      <c r="AF24" s="413"/>
      <c r="AG24" s="413"/>
      <c r="AH24" s="413"/>
      <c r="AI24" s="413"/>
      <c r="AJ24" s="413"/>
      <c r="AK24" s="413"/>
      <c r="AL24" s="413"/>
      <c r="AM24" s="413"/>
      <c r="AN24" s="413"/>
      <c r="AO24" s="413"/>
      <c r="AP24" s="413"/>
      <c r="AQ24" s="413"/>
      <c r="AR24" s="413"/>
      <c r="AS24" s="413"/>
      <c r="AT24" s="413"/>
      <c r="AU24" s="413"/>
      <c r="AV24" s="413"/>
      <c r="AW24" s="413"/>
      <c r="AX24" s="413"/>
      <c r="AY24" s="413"/>
      <c r="AZ24" s="413"/>
      <c r="BA24" s="413"/>
      <c r="BB24" s="413"/>
      <c r="BC24" s="413"/>
      <c r="BD24" s="413"/>
      <c r="BE24" s="413"/>
      <c r="BF24" s="413"/>
      <c r="BG24" s="413"/>
      <c r="BH24" s="413"/>
      <c r="BI24" s="413"/>
      <c r="BJ24" s="413"/>
      <c r="BK24" s="413"/>
      <c r="BL24" s="413"/>
      <c r="BM24" s="413"/>
      <c r="BN24" s="413"/>
      <c r="BO24" s="413"/>
      <c r="BP24" s="413"/>
      <c r="BQ24" s="413"/>
      <c r="BR24" s="413"/>
      <c r="BS24" s="413"/>
      <c r="BT24" s="413"/>
      <c r="BU24" s="413"/>
      <c r="BV24" s="413"/>
      <c r="BW24" s="413"/>
      <c r="BX24" s="413"/>
      <c r="BY24" s="413"/>
      <c r="BZ24" s="413"/>
      <c r="CA24" s="413"/>
      <c r="CB24" s="413"/>
      <c r="CC24" s="413"/>
      <c r="CD24" s="413"/>
      <c r="CE24" s="413"/>
      <c r="CF24" s="413"/>
      <c r="CG24" s="413"/>
      <c r="CH24" s="413"/>
      <c r="CI24" s="413"/>
      <c r="CJ24" s="413"/>
      <c r="CK24" s="413"/>
      <c r="CL24" s="413"/>
      <c r="CM24" s="413"/>
      <c r="CN24" s="413"/>
      <c r="CO24" s="413"/>
      <c r="CP24" s="413"/>
      <c r="CQ24" s="413"/>
      <c r="CR24" s="413"/>
      <c r="CS24" s="413"/>
      <c r="CT24" s="413"/>
      <c r="CU24" s="413"/>
      <c r="CV24" s="413"/>
      <c r="CW24" s="413"/>
      <c r="CX24" s="413"/>
      <c r="CY24" s="413"/>
      <c r="CZ24" s="413"/>
      <c r="DA24" s="413"/>
      <c r="DB24" s="413"/>
      <c r="DC24" s="413"/>
      <c r="DD24" s="413"/>
      <c r="DE24" s="413"/>
      <c r="DF24" s="413"/>
      <c r="DG24" s="413"/>
      <c r="DH24" s="413"/>
      <c r="DI24" s="413"/>
      <c r="DJ24" s="413"/>
      <c r="DK24" s="413"/>
      <c r="DL24" s="413"/>
      <c r="DM24" s="413"/>
      <c r="DN24" s="413"/>
      <c r="DO24" s="413"/>
      <c r="DP24" s="413"/>
      <c r="DQ24" s="413"/>
      <c r="DR24" s="413"/>
      <c r="DS24" s="413"/>
      <c r="DT24" s="413"/>
      <c r="DU24" s="413"/>
      <c r="DV24" s="413"/>
      <c r="DW24" s="413"/>
      <c r="DX24" s="413"/>
      <c r="DY24" s="413"/>
      <c r="DZ24" s="413"/>
      <c r="EA24" s="413"/>
      <c r="EB24" s="413"/>
      <c r="EC24" s="413"/>
      <c r="ED24" s="413"/>
      <c r="EE24" s="413"/>
      <c r="EF24" s="413"/>
      <c r="EG24" s="413"/>
      <c r="EH24" s="413"/>
      <c r="EI24" s="413"/>
      <c r="EJ24" s="413"/>
      <c r="EK24" s="413"/>
      <c r="EL24" s="413"/>
      <c r="EM24" s="413"/>
      <c r="EN24" s="413"/>
      <c r="EO24" s="413"/>
      <c r="EP24" s="413"/>
      <c r="EQ24" s="413"/>
      <c r="ER24" s="413"/>
      <c r="ES24" s="413"/>
      <c r="ET24" s="413"/>
      <c r="EU24" s="413"/>
      <c r="EV24" s="413"/>
      <c r="EW24" s="413"/>
      <c r="EX24" s="413"/>
      <c r="EY24" s="413"/>
      <c r="EZ24" s="413"/>
      <c r="FA24" s="413"/>
      <c r="FB24" s="413"/>
      <c r="FC24" s="413"/>
      <c r="FD24" s="413"/>
      <c r="FE24" s="413"/>
      <c r="FF24" s="413"/>
      <c r="FG24" s="413"/>
      <c r="FH24" s="413"/>
      <c r="FI24" s="413"/>
      <c r="FJ24" s="413"/>
      <c r="FK24" s="413"/>
      <c r="FL24" s="413"/>
      <c r="FM24" s="413"/>
      <c r="FN24" s="413"/>
      <c r="FO24" s="413"/>
      <c r="FP24" s="413"/>
      <c r="FQ24" s="413"/>
      <c r="FR24" s="413"/>
      <c r="FS24" s="413"/>
      <c r="FT24" s="413"/>
      <c r="FU24" s="413"/>
      <c r="FV24" s="413"/>
      <c r="FW24" s="413"/>
      <c r="FX24" s="413"/>
      <c r="FY24" s="413"/>
      <c r="FZ24" s="413"/>
      <c r="GA24" s="413"/>
      <c r="GB24" s="413"/>
      <c r="GC24" s="413"/>
      <c r="GD24" s="413"/>
      <c r="GE24" s="413"/>
      <c r="GF24" s="413"/>
      <c r="GG24" s="413"/>
      <c r="GH24" s="413"/>
      <c r="GI24" s="413"/>
      <c r="GJ24" s="413"/>
      <c r="GK24" s="413"/>
      <c r="GL24" s="413"/>
      <c r="GM24" s="413"/>
      <c r="GN24" s="413"/>
      <c r="GO24" s="413"/>
      <c r="GP24" s="413"/>
      <c r="GQ24" s="413"/>
      <c r="GR24" s="413"/>
      <c r="GS24" s="413"/>
      <c r="GT24" s="413"/>
      <c r="GU24" s="413"/>
      <c r="GV24" s="413"/>
      <c r="GW24" s="413"/>
      <c r="GX24" s="413"/>
      <c r="GY24" s="413"/>
      <c r="GZ24" s="413"/>
      <c r="HA24" s="413"/>
      <c r="HB24" s="413"/>
      <c r="HC24" s="413"/>
      <c r="HD24" s="413"/>
      <c r="HE24" s="413"/>
      <c r="HF24" s="413"/>
      <c r="HG24" s="413"/>
      <c r="HH24" s="413"/>
      <c r="HI24" s="413"/>
      <c r="HJ24" s="413"/>
      <c r="HK24" s="413"/>
      <c r="HL24" s="413"/>
      <c r="HM24" s="413"/>
      <c r="HN24" s="413"/>
      <c r="HO24" s="413"/>
      <c r="HP24" s="413"/>
      <c r="HQ24" s="413"/>
      <c r="HR24" s="413"/>
      <c r="HS24" s="413"/>
      <c r="HT24" s="413"/>
      <c r="HU24" s="413"/>
      <c r="HV24" s="413"/>
      <c r="HW24" s="413"/>
      <c r="HX24" s="413"/>
      <c r="HY24" s="413"/>
      <c r="HZ24" s="413"/>
      <c r="IA24" s="413"/>
      <c r="IB24" s="413"/>
      <c r="IC24" s="413"/>
      <c r="ID24" s="413"/>
      <c r="IE24" s="413"/>
      <c r="IF24" s="413"/>
      <c r="IG24" s="413"/>
    </row>
    <row r="25" spans="1:241" s="412" customFormat="1">
      <c r="A25" s="901" t="s">
        <v>735</v>
      </c>
      <c r="B25" s="908" t="s">
        <v>735</v>
      </c>
      <c r="C25" s="901">
        <v>2012</v>
      </c>
      <c r="D25" s="925" t="s">
        <v>816</v>
      </c>
      <c r="E25" s="937" t="s">
        <v>802</v>
      </c>
      <c r="F25" s="926" t="s">
        <v>885</v>
      </c>
      <c r="G25" s="914" t="s">
        <v>562</v>
      </c>
      <c r="H25" s="926">
        <v>2</v>
      </c>
      <c r="I25" s="905" t="s">
        <v>570</v>
      </c>
      <c r="J25" s="915"/>
      <c r="K25" s="926">
        <v>2160</v>
      </c>
      <c r="L25" s="915"/>
      <c r="M25" s="926" t="s">
        <v>571</v>
      </c>
      <c r="N25" s="916"/>
      <c r="O25" s="916"/>
      <c r="P25" s="916">
        <v>1980</v>
      </c>
      <c r="Q25" s="958">
        <v>0.126</v>
      </c>
      <c r="R25" s="916">
        <v>860</v>
      </c>
      <c r="S25" s="961">
        <v>0.23</v>
      </c>
      <c r="T25" s="928">
        <v>2840</v>
      </c>
      <c r="U25" s="928" t="s">
        <v>1517</v>
      </c>
      <c r="V25" s="413"/>
      <c r="W25" s="413"/>
      <c r="X25" s="413"/>
      <c r="Y25" s="413"/>
      <c r="Z25" s="413"/>
      <c r="AA25" s="413"/>
      <c r="AB25" s="413"/>
      <c r="AC25" s="413"/>
      <c r="AD25" s="413"/>
      <c r="AE25" s="413"/>
      <c r="AF25" s="413"/>
      <c r="AG25" s="413"/>
      <c r="AH25" s="413"/>
      <c r="AI25" s="413"/>
      <c r="AJ25" s="413"/>
      <c r="AK25" s="413"/>
      <c r="AL25" s="413"/>
      <c r="AM25" s="413"/>
      <c r="AN25" s="413"/>
      <c r="AO25" s="413"/>
      <c r="AP25" s="413"/>
      <c r="AQ25" s="413"/>
      <c r="AR25" s="413"/>
      <c r="AS25" s="413"/>
      <c r="AT25" s="413"/>
      <c r="AU25" s="413"/>
      <c r="AV25" s="413"/>
      <c r="AW25" s="413"/>
      <c r="AX25" s="413"/>
      <c r="AY25" s="413"/>
      <c r="AZ25" s="413"/>
      <c r="BA25" s="413"/>
      <c r="BB25" s="413"/>
      <c r="BC25" s="413"/>
      <c r="BD25" s="413"/>
      <c r="BE25" s="413"/>
      <c r="BF25" s="413"/>
      <c r="BG25" s="413"/>
      <c r="BH25" s="413"/>
      <c r="BI25" s="413"/>
      <c r="BJ25" s="413"/>
      <c r="BK25" s="413"/>
      <c r="BL25" s="413"/>
      <c r="BM25" s="413"/>
      <c r="BN25" s="413"/>
      <c r="BO25" s="413"/>
      <c r="BP25" s="413"/>
      <c r="BQ25" s="413"/>
      <c r="BR25" s="413"/>
      <c r="BS25" s="413"/>
      <c r="BT25" s="413"/>
      <c r="BU25" s="413"/>
      <c r="BV25" s="413"/>
      <c r="BW25" s="413"/>
      <c r="BX25" s="413"/>
      <c r="BY25" s="413"/>
      <c r="BZ25" s="413"/>
      <c r="CA25" s="413"/>
      <c r="CB25" s="413"/>
      <c r="CC25" s="413"/>
      <c r="CD25" s="413"/>
      <c r="CE25" s="413"/>
      <c r="CF25" s="413"/>
      <c r="CG25" s="413"/>
      <c r="CH25" s="413"/>
      <c r="CI25" s="413"/>
      <c r="CJ25" s="413"/>
      <c r="CK25" s="413"/>
      <c r="CL25" s="413"/>
      <c r="CM25" s="413"/>
      <c r="CN25" s="413"/>
      <c r="CO25" s="413"/>
      <c r="CP25" s="413"/>
      <c r="CQ25" s="413"/>
      <c r="CR25" s="413"/>
      <c r="CS25" s="413"/>
      <c r="CT25" s="413"/>
      <c r="CU25" s="413"/>
      <c r="CV25" s="413"/>
      <c r="CW25" s="413"/>
      <c r="CX25" s="413"/>
      <c r="CY25" s="413"/>
      <c r="CZ25" s="413"/>
      <c r="DA25" s="413"/>
      <c r="DB25" s="413"/>
      <c r="DC25" s="413"/>
      <c r="DD25" s="413"/>
      <c r="DE25" s="413"/>
      <c r="DF25" s="413"/>
      <c r="DG25" s="413"/>
      <c r="DH25" s="413"/>
      <c r="DI25" s="413"/>
      <c r="DJ25" s="413"/>
      <c r="DK25" s="413"/>
      <c r="DL25" s="413"/>
      <c r="DM25" s="413"/>
      <c r="DN25" s="413"/>
      <c r="DO25" s="413"/>
      <c r="DP25" s="413"/>
      <c r="DQ25" s="413"/>
      <c r="DR25" s="413"/>
      <c r="DS25" s="413"/>
      <c r="DT25" s="413"/>
      <c r="DU25" s="413"/>
      <c r="DV25" s="413"/>
      <c r="DW25" s="413"/>
      <c r="DX25" s="413"/>
      <c r="DY25" s="413"/>
      <c r="DZ25" s="413"/>
      <c r="EA25" s="413"/>
      <c r="EB25" s="413"/>
      <c r="EC25" s="413"/>
      <c r="ED25" s="413"/>
      <c r="EE25" s="413"/>
      <c r="EF25" s="413"/>
      <c r="EG25" s="413"/>
      <c r="EH25" s="413"/>
      <c r="EI25" s="413"/>
      <c r="EJ25" s="413"/>
      <c r="EK25" s="413"/>
      <c r="EL25" s="413"/>
      <c r="EM25" s="413"/>
      <c r="EN25" s="413"/>
      <c r="EO25" s="413"/>
      <c r="EP25" s="413"/>
      <c r="EQ25" s="413"/>
      <c r="ER25" s="413"/>
      <c r="ES25" s="413"/>
      <c r="ET25" s="413"/>
      <c r="EU25" s="413"/>
      <c r="EV25" s="413"/>
      <c r="EW25" s="413"/>
      <c r="EX25" s="413"/>
      <c r="EY25" s="413"/>
      <c r="EZ25" s="413"/>
      <c r="FA25" s="413"/>
      <c r="FB25" s="413"/>
      <c r="FC25" s="413"/>
      <c r="FD25" s="413"/>
      <c r="FE25" s="413"/>
      <c r="FF25" s="413"/>
      <c r="FG25" s="413"/>
      <c r="FH25" s="413"/>
      <c r="FI25" s="413"/>
      <c r="FJ25" s="413"/>
      <c r="FK25" s="413"/>
      <c r="FL25" s="413"/>
      <c r="FM25" s="413"/>
      <c r="FN25" s="413"/>
      <c r="FO25" s="413"/>
      <c r="FP25" s="413"/>
      <c r="FQ25" s="413"/>
      <c r="FR25" s="413"/>
      <c r="FS25" s="413"/>
      <c r="FT25" s="413"/>
      <c r="FU25" s="413"/>
      <c r="FV25" s="413"/>
      <c r="FW25" s="413"/>
      <c r="FX25" s="413"/>
      <c r="FY25" s="413"/>
      <c r="FZ25" s="413"/>
      <c r="GA25" s="413"/>
      <c r="GB25" s="413"/>
      <c r="GC25" s="413"/>
      <c r="GD25" s="413"/>
      <c r="GE25" s="413"/>
      <c r="GF25" s="413"/>
      <c r="GG25" s="413"/>
      <c r="GH25" s="413"/>
      <c r="GI25" s="413"/>
      <c r="GJ25" s="413"/>
      <c r="GK25" s="413"/>
      <c r="GL25" s="413"/>
      <c r="GM25" s="413"/>
      <c r="GN25" s="413"/>
      <c r="GO25" s="413"/>
      <c r="GP25" s="413"/>
      <c r="GQ25" s="413"/>
      <c r="GR25" s="413"/>
      <c r="GS25" s="413"/>
      <c r="GT25" s="413"/>
      <c r="GU25" s="413"/>
      <c r="GV25" s="413"/>
      <c r="GW25" s="413"/>
      <c r="GX25" s="413"/>
      <c r="GY25" s="413"/>
      <c r="GZ25" s="413"/>
      <c r="HA25" s="413"/>
      <c r="HB25" s="413"/>
      <c r="HC25" s="413"/>
      <c r="HD25" s="413"/>
      <c r="HE25" s="413"/>
      <c r="HF25" s="413"/>
      <c r="HG25" s="413"/>
      <c r="HH25" s="413"/>
      <c r="HI25" s="413"/>
      <c r="HJ25" s="413"/>
      <c r="HK25" s="413"/>
      <c r="HL25" s="413"/>
      <c r="HM25" s="413"/>
      <c r="HN25" s="413"/>
      <c r="HO25" s="413"/>
      <c r="HP25" s="413"/>
      <c r="HQ25" s="413"/>
      <c r="HR25" s="413"/>
      <c r="HS25" s="413"/>
      <c r="HT25" s="413"/>
      <c r="HU25" s="413"/>
      <c r="HV25" s="413"/>
      <c r="HW25" s="413"/>
      <c r="HX25" s="413"/>
      <c r="HY25" s="413"/>
      <c r="HZ25" s="413"/>
      <c r="IA25" s="413"/>
      <c r="IB25" s="413"/>
      <c r="IC25" s="413"/>
      <c r="ID25" s="413"/>
      <c r="IE25" s="413"/>
      <c r="IF25" s="413"/>
      <c r="IG25" s="413"/>
    </row>
    <row r="26" spans="1:241" s="412" customFormat="1">
      <c r="A26" s="901" t="s">
        <v>735</v>
      </c>
      <c r="B26" s="908" t="s">
        <v>735</v>
      </c>
      <c r="C26" s="901">
        <v>2012</v>
      </c>
      <c r="D26" s="925" t="s">
        <v>816</v>
      </c>
      <c r="E26" s="937" t="s">
        <v>802</v>
      </c>
      <c r="F26" s="926" t="s">
        <v>885</v>
      </c>
      <c r="G26" s="914" t="s">
        <v>548</v>
      </c>
      <c r="H26" s="926">
        <v>1</v>
      </c>
      <c r="I26" s="905" t="s">
        <v>570</v>
      </c>
      <c r="J26" s="904"/>
      <c r="K26" s="926">
        <v>2880</v>
      </c>
      <c r="L26" s="915"/>
      <c r="M26" s="926" t="s">
        <v>571</v>
      </c>
      <c r="N26" s="916"/>
      <c r="O26" s="916"/>
      <c r="P26" s="916">
        <v>3245</v>
      </c>
      <c r="Q26" s="958">
        <v>5.5E-2</v>
      </c>
      <c r="R26" s="916">
        <v>28510</v>
      </c>
      <c r="S26" s="961">
        <v>0.122</v>
      </c>
      <c r="T26" s="928">
        <v>31755</v>
      </c>
      <c r="U26" s="928" t="s">
        <v>1517</v>
      </c>
      <c r="V26" s="413"/>
      <c r="W26" s="413"/>
      <c r="X26" s="413"/>
      <c r="Y26" s="413"/>
      <c r="Z26" s="413"/>
      <c r="AA26" s="413"/>
      <c r="AB26" s="413"/>
      <c r="AC26" s="413"/>
      <c r="AD26" s="413"/>
      <c r="AE26" s="413"/>
      <c r="AF26" s="413"/>
      <c r="AG26" s="413"/>
      <c r="AH26" s="413"/>
      <c r="AI26" s="413"/>
      <c r="AJ26" s="413"/>
      <c r="AK26" s="413"/>
      <c r="AL26" s="413"/>
      <c r="AM26" s="413"/>
      <c r="AN26" s="413"/>
      <c r="AO26" s="413"/>
      <c r="AP26" s="413"/>
      <c r="AQ26" s="413"/>
      <c r="AR26" s="413"/>
      <c r="AS26" s="413"/>
      <c r="AT26" s="413"/>
      <c r="AU26" s="413"/>
      <c r="AV26" s="413"/>
      <c r="AW26" s="413"/>
      <c r="AX26" s="413"/>
      <c r="AY26" s="413"/>
      <c r="AZ26" s="413"/>
      <c r="BA26" s="413"/>
      <c r="BB26" s="413"/>
      <c r="BC26" s="413"/>
      <c r="BD26" s="413"/>
      <c r="BE26" s="413"/>
      <c r="BF26" s="413"/>
      <c r="BG26" s="413"/>
      <c r="BH26" s="413"/>
      <c r="BI26" s="413"/>
      <c r="BJ26" s="413"/>
      <c r="BK26" s="413"/>
      <c r="BL26" s="413"/>
      <c r="BM26" s="413"/>
      <c r="BN26" s="413"/>
      <c r="BO26" s="413"/>
      <c r="BP26" s="413"/>
      <c r="BQ26" s="413"/>
      <c r="BR26" s="413"/>
      <c r="BS26" s="413"/>
      <c r="BT26" s="413"/>
      <c r="BU26" s="413"/>
      <c r="BV26" s="413"/>
      <c r="BW26" s="413"/>
      <c r="BX26" s="413"/>
      <c r="BY26" s="413"/>
      <c r="BZ26" s="413"/>
      <c r="CA26" s="413"/>
      <c r="CB26" s="413"/>
      <c r="CC26" s="413"/>
      <c r="CD26" s="413"/>
      <c r="CE26" s="413"/>
      <c r="CF26" s="413"/>
      <c r="CG26" s="413"/>
      <c r="CH26" s="413"/>
      <c r="CI26" s="413"/>
      <c r="CJ26" s="413"/>
      <c r="CK26" s="413"/>
      <c r="CL26" s="413"/>
      <c r="CM26" s="413"/>
      <c r="CN26" s="413"/>
      <c r="CO26" s="413"/>
      <c r="CP26" s="413"/>
      <c r="CQ26" s="413"/>
      <c r="CR26" s="413"/>
      <c r="CS26" s="413"/>
      <c r="CT26" s="413"/>
      <c r="CU26" s="413"/>
      <c r="CV26" s="413"/>
      <c r="CW26" s="413"/>
      <c r="CX26" s="413"/>
      <c r="CY26" s="413"/>
      <c r="CZ26" s="413"/>
      <c r="DA26" s="413"/>
      <c r="DB26" s="413"/>
      <c r="DC26" s="413"/>
      <c r="DD26" s="413"/>
      <c r="DE26" s="413"/>
      <c r="DF26" s="413"/>
      <c r="DG26" s="413"/>
      <c r="DH26" s="413"/>
      <c r="DI26" s="413"/>
      <c r="DJ26" s="413"/>
      <c r="DK26" s="413"/>
      <c r="DL26" s="413"/>
      <c r="DM26" s="413"/>
      <c r="DN26" s="413"/>
      <c r="DO26" s="413"/>
      <c r="DP26" s="413"/>
      <c r="DQ26" s="413"/>
      <c r="DR26" s="413"/>
      <c r="DS26" s="413"/>
      <c r="DT26" s="413"/>
      <c r="DU26" s="413"/>
      <c r="DV26" s="413"/>
      <c r="DW26" s="413"/>
      <c r="DX26" s="413"/>
      <c r="DY26" s="413"/>
      <c r="DZ26" s="413"/>
      <c r="EA26" s="413"/>
      <c r="EB26" s="413"/>
      <c r="EC26" s="413"/>
      <c r="ED26" s="413"/>
      <c r="EE26" s="413"/>
      <c r="EF26" s="413"/>
      <c r="EG26" s="413"/>
      <c r="EH26" s="413"/>
      <c r="EI26" s="413"/>
      <c r="EJ26" s="413"/>
      <c r="EK26" s="413"/>
      <c r="EL26" s="413"/>
      <c r="EM26" s="413"/>
      <c r="EN26" s="413"/>
      <c r="EO26" s="413"/>
      <c r="EP26" s="413"/>
      <c r="EQ26" s="413"/>
      <c r="ER26" s="413"/>
      <c r="ES26" s="413"/>
      <c r="ET26" s="413"/>
      <c r="EU26" s="413"/>
      <c r="EV26" s="413"/>
      <c r="EW26" s="413"/>
      <c r="EX26" s="413"/>
      <c r="EY26" s="413"/>
      <c r="EZ26" s="413"/>
      <c r="FA26" s="413"/>
      <c r="FB26" s="413"/>
      <c r="FC26" s="413"/>
      <c r="FD26" s="413"/>
      <c r="FE26" s="413"/>
      <c r="FF26" s="413"/>
      <c r="FG26" s="413"/>
      <c r="FH26" s="413"/>
      <c r="FI26" s="413"/>
      <c r="FJ26" s="413"/>
      <c r="FK26" s="413"/>
      <c r="FL26" s="413"/>
      <c r="FM26" s="413"/>
      <c r="FN26" s="413"/>
      <c r="FO26" s="413"/>
      <c r="FP26" s="413"/>
      <c r="FQ26" s="413"/>
      <c r="FR26" s="413"/>
      <c r="FS26" s="413"/>
      <c r="FT26" s="413"/>
      <c r="FU26" s="413"/>
      <c r="FV26" s="413"/>
      <c r="FW26" s="413"/>
      <c r="FX26" s="413"/>
      <c r="FY26" s="413"/>
      <c r="FZ26" s="413"/>
      <c r="GA26" s="413"/>
      <c r="GB26" s="413"/>
      <c r="GC26" s="413"/>
      <c r="GD26" s="413"/>
      <c r="GE26" s="413"/>
      <c r="GF26" s="413"/>
      <c r="GG26" s="413"/>
      <c r="GH26" s="413"/>
      <c r="GI26" s="413"/>
      <c r="GJ26" s="413"/>
      <c r="GK26" s="413"/>
      <c r="GL26" s="413"/>
      <c r="GM26" s="413"/>
      <c r="GN26" s="413"/>
      <c r="GO26" s="413"/>
      <c r="GP26" s="413"/>
      <c r="GQ26" s="413"/>
      <c r="GR26" s="413"/>
      <c r="GS26" s="413"/>
      <c r="GT26" s="413"/>
      <c r="GU26" s="413"/>
      <c r="GV26" s="413"/>
      <c r="GW26" s="413"/>
      <c r="GX26" s="413"/>
      <c r="GY26" s="413"/>
      <c r="GZ26" s="413"/>
      <c r="HA26" s="413"/>
      <c r="HB26" s="413"/>
      <c r="HC26" s="413"/>
      <c r="HD26" s="413"/>
      <c r="HE26" s="413"/>
      <c r="HF26" s="413"/>
      <c r="HG26" s="413"/>
      <c r="HH26" s="413"/>
      <c r="HI26" s="413"/>
      <c r="HJ26" s="413"/>
      <c r="HK26" s="413"/>
      <c r="HL26" s="413"/>
      <c r="HM26" s="413"/>
      <c r="HN26" s="413"/>
      <c r="HO26" s="413"/>
      <c r="HP26" s="413"/>
      <c r="HQ26" s="413"/>
      <c r="HR26" s="413"/>
      <c r="HS26" s="413"/>
      <c r="HT26" s="413"/>
      <c r="HU26" s="413"/>
      <c r="HV26" s="413"/>
      <c r="HW26" s="413"/>
      <c r="HX26" s="413"/>
      <c r="HY26" s="413"/>
      <c r="HZ26" s="413"/>
      <c r="IA26" s="413"/>
      <c r="IB26" s="413"/>
      <c r="IC26" s="413"/>
      <c r="ID26" s="413"/>
      <c r="IE26" s="413"/>
      <c r="IF26" s="413"/>
      <c r="IG26" s="413"/>
    </row>
    <row r="27" spans="1:241" s="412" customFormat="1">
      <c r="A27" s="901" t="s">
        <v>735</v>
      </c>
      <c r="B27" s="908" t="s">
        <v>735</v>
      </c>
      <c r="C27" s="901">
        <v>2012</v>
      </c>
      <c r="D27" s="925" t="s">
        <v>816</v>
      </c>
      <c r="E27" s="937" t="s">
        <v>802</v>
      </c>
      <c r="F27" s="926" t="s">
        <v>885</v>
      </c>
      <c r="G27" s="914" t="s">
        <v>541</v>
      </c>
      <c r="H27" s="926">
        <v>1</v>
      </c>
      <c r="I27" s="905" t="s">
        <v>570</v>
      </c>
      <c r="J27" s="915"/>
      <c r="K27" s="926">
        <v>8640</v>
      </c>
      <c r="L27" s="915"/>
      <c r="M27" s="926" t="s">
        <v>571</v>
      </c>
      <c r="N27" s="916"/>
      <c r="O27" s="916"/>
      <c r="P27" s="916">
        <v>34</v>
      </c>
      <c r="Q27" s="958">
        <v>0.25800000000000001</v>
      </c>
      <c r="R27" s="916">
        <v>1</v>
      </c>
      <c r="S27" s="953" t="s">
        <v>1515</v>
      </c>
      <c r="T27" s="928">
        <v>35</v>
      </c>
      <c r="U27" s="928" t="s">
        <v>1517</v>
      </c>
      <c r="V27" s="413"/>
      <c r="W27" s="413"/>
      <c r="X27" s="413"/>
      <c r="Y27" s="413"/>
      <c r="Z27" s="413"/>
      <c r="AA27" s="413"/>
      <c r="AB27" s="413"/>
      <c r="AC27" s="413"/>
      <c r="AD27" s="413"/>
      <c r="AE27" s="413"/>
      <c r="AF27" s="413"/>
      <c r="AG27" s="413"/>
      <c r="AH27" s="413"/>
      <c r="AI27" s="413"/>
      <c r="AJ27" s="413"/>
      <c r="AK27" s="413"/>
      <c r="AL27" s="413"/>
      <c r="AM27" s="413"/>
      <c r="AN27" s="413"/>
      <c r="AO27" s="413"/>
      <c r="AP27" s="413"/>
      <c r="AQ27" s="413"/>
      <c r="AR27" s="413"/>
      <c r="AS27" s="413"/>
      <c r="AT27" s="413"/>
      <c r="AU27" s="413"/>
      <c r="AV27" s="413"/>
      <c r="AW27" s="413"/>
      <c r="AX27" s="413"/>
      <c r="AY27" s="413"/>
      <c r="AZ27" s="413"/>
      <c r="BA27" s="413"/>
      <c r="BB27" s="413"/>
      <c r="BC27" s="413"/>
      <c r="BD27" s="413"/>
      <c r="BE27" s="413"/>
      <c r="BF27" s="413"/>
      <c r="BG27" s="413"/>
      <c r="BH27" s="413"/>
      <c r="BI27" s="413"/>
      <c r="BJ27" s="413"/>
      <c r="BK27" s="413"/>
      <c r="BL27" s="413"/>
      <c r="BM27" s="413"/>
      <c r="BN27" s="413"/>
      <c r="BO27" s="413"/>
      <c r="BP27" s="413"/>
      <c r="BQ27" s="413"/>
      <c r="BR27" s="413"/>
      <c r="BS27" s="413"/>
      <c r="BT27" s="413"/>
      <c r="BU27" s="413"/>
      <c r="BV27" s="413"/>
      <c r="BW27" s="413"/>
      <c r="BX27" s="413"/>
      <c r="BY27" s="413"/>
      <c r="BZ27" s="413"/>
      <c r="CA27" s="413"/>
      <c r="CB27" s="413"/>
      <c r="CC27" s="413"/>
      <c r="CD27" s="413"/>
      <c r="CE27" s="413"/>
      <c r="CF27" s="413"/>
      <c r="CG27" s="413"/>
      <c r="CH27" s="413"/>
      <c r="CI27" s="413"/>
      <c r="CJ27" s="413"/>
      <c r="CK27" s="413"/>
      <c r="CL27" s="413"/>
      <c r="CM27" s="413"/>
      <c r="CN27" s="413"/>
      <c r="CO27" s="413"/>
      <c r="CP27" s="413"/>
      <c r="CQ27" s="413"/>
      <c r="CR27" s="413"/>
      <c r="CS27" s="413"/>
      <c r="CT27" s="413"/>
      <c r="CU27" s="413"/>
      <c r="CV27" s="413"/>
      <c r="CW27" s="413"/>
      <c r="CX27" s="413"/>
      <c r="CY27" s="413"/>
      <c r="CZ27" s="413"/>
      <c r="DA27" s="413"/>
      <c r="DB27" s="413"/>
      <c r="DC27" s="413"/>
      <c r="DD27" s="413"/>
      <c r="DE27" s="413"/>
      <c r="DF27" s="413"/>
      <c r="DG27" s="413"/>
      <c r="DH27" s="413"/>
      <c r="DI27" s="413"/>
      <c r="DJ27" s="413"/>
      <c r="DK27" s="413"/>
      <c r="DL27" s="413"/>
      <c r="DM27" s="413"/>
      <c r="DN27" s="413"/>
      <c r="DO27" s="413"/>
      <c r="DP27" s="413"/>
      <c r="DQ27" s="413"/>
      <c r="DR27" s="413"/>
      <c r="DS27" s="413"/>
      <c r="DT27" s="413"/>
      <c r="DU27" s="413"/>
      <c r="DV27" s="413"/>
      <c r="DW27" s="413"/>
      <c r="DX27" s="413"/>
      <c r="DY27" s="413"/>
      <c r="DZ27" s="413"/>
      <c r="EA27" s="413"/>
      <c r="EB27" s="413"/>
      <c r="EC27" s="413"/>
      <c r="ED27" s="413"/>
      <c r="EE27" s="413"/>
      <c r="EF27" s="413"/>
      <c r="EG27" s="413"/>
      <c r="EH27" s="413"/>
      <c r="EI27" s="413"/>
      <c r="EJ27" s="413"/>
      <c r="EK27" s="413"/>
      <c r="EL27" s="413"/>
      <c r="EM27" s="413"/>
      <c r="EN27" s="413"/>
      <c r="EO27" s="413"/>
      <c r="EP27" s="413"/>
      <c r="EQ27" s="413"/>
      <c r="ER27" s="413"/>
      <c r="ES27" s="413"/>
      <c r="ET27" s="413"/>
      <c r="EU27" s="413"/>
      <c r="EV27" s="413"/>
      <c r="EW27" s="413"/>
      <c r="EX27" s="413"/>
      <c r="EY27" s="413"/>
      <c r="EZ27" s="413"/>
      <c r="FA27" s="413"/>
      <c r="FB27" s="413"/>
      <c r="FC27" s="413"/>
      <c r="FD27" s="413"/>
      <c r="FE27" s="413"/>
      <c r="FF27" s="413"/>
      <c r="FG27" s="413"/>
      <c r="FH27" s="413"/>
      <c r="FI27" s="413"/>
      <c r="FJ27" s="413"/>
      <c r="FK27" s="413"/>
      <c r="FL27" s="413"/>
      <c r="FM27" s="413"/>
      <c r="FN27" s="413"/>
      <c r="FO27" s="413"/>
      <c r="FP27" s="413"/>
      <c r="FQ27" s="413"/>
      <c r="FR27" s="413"/>
      <c r="FS27" s="413"/>
      <c r="FT27" s="413"/>
      <c r="FU27" s="413"/>
      <c r="FV27" s="413"/>
      <c r="FW27" s="413"/>
      <c r="FX27" s="413"/>
      <c r="FY27" s="413"/>
      <c r="FZ27" s="413"/>
      <c r="GA27" s="413"/>
      <c r="GB27" s="413"/>
      <c r="GC27" s="413"/>
      <c r="GD27" s="413"/>
      <c r="GE27" s="413"/>
      <c r="GF27" s="413"/>
      <c r="GG27" s="413"/>
      <c r="GH27" s="413"/>
      <c r="GI27" s="413"/>
      <c r="GJ27" s="413"/>
      <c r="GK27" s="413"/>
      <c r="GL27" s="413"/>
      <c r="GM27" s="413"/>
      <c r="GN27" s="413"/>
      <c r="GO27" s="413"/>
      <c r="GP27" s="413"/>
      <c r="GQ27" s="413"/>
      <c r="GR27" s="413"/>
      <c r="GS27" s="413"/>
      <c r="GT27" s="413"/>
      <c r="GU27" s="413"/>
      <c r="GV27" s="413"/>
      <c r="GW27" s="413"/>
      <c r="GX27" s="413"/>
      <c r="GY27" s="413"/>
      <c r="GZ27" s="413"/>
      <c r="HA27" s="413"/>
      <c r="HB27" s="413"/>
      <c r="HC27" s="413"/>
      <c r="HD27" s="413"/>
      <c r="HE27" s="413"/>
      <c r="HF27" s="413"/>
      <c r="HG27" s="413"/>
      <c r="HH27" s="413"/>
      <c r="HI27" s="413"/>
      <c r="HJ27" s="413"/>
      <c r="HK27" s="413"/>
      <c r="HL27" s="413"/>
      <c r="HM27" s="413"/>
      <c r="HN27" s="413"/>
      <c r="HO27" s="413"/>
      <c r="HP27" s="413"/>
      <c r="HQ27" s="413"/>
      <c r="HR27" s="413"/>
      <c r="HS27" s="413"/>
      <c r="HT27" s="413"/>
      <c r="HU27" s="413"/>
      <c r="HV27" s="413"/>
      <c r="HW27" s="413"/>
      <c r="HX27" s="413"/>
      <c r="HY27" s="413"/>
      <c r="HZ27" s="413"/>
      <c r="IA27" s="413"/>
      <c r="IB27" s="413"/>
      <c r="IC27" s="413"/>
      <c r="ID27" s="413"/>
      <c r="IE27" s="413"/>
      <c r="IF27" s="413"/>
      <c r="IG27" s="413"/>
    </row>
    <row r="28" spans="1:241" s="412" customFormat="1">
      <c r="A28" s="901" t="s">
        <v>735</v>
      </c>
      <c r="B28" s="908" t="s">
        <v>735</v>
      </c>
      <c r="C28" s="901">
        <v>2012</v>
      </c>
      <c r="D28" s="925" t="s">
        <v>816</v>
      </c>
      <c r="E28" s="937" t="s">
        <v>802</v>
      </c>
      <c r="F28" s="926" t="s">
        <v>885</v>
      </c>
      <c r="G28" s="914" t="s">
        <v>563</v>
      </c>
      <c r="H28" s="926">
        <v>2</v>
      </c>
      <c r="I28" s="905" t="s">
        <v>570</v>
      </c>
      <c r="J28" s="904"/>
      <c r="K28" s="926">
        <v>2160</v>
      </c>
      <c r="L28" s="919"/>
      <c r="M28" s="926" t="s">
        <v>571</v>
      </c>
      <c r="N28" s="916"/>
      <c r="O28" s="916"/>
      <c r="P28" s="916">
        <v>1779</v>
      </c>
      <c r="Q28" s="958">
        <v>0.16900000000000001</v>
      </c>
      <c r="R28" s="916"/>
      <c r="S28" s="943"/>
      <c r="T28" s="928">
        <v>1779</v>
      </c>
      <c r="U28" s="928" t="s">
        <v>1517</v>
      </c>
      <c r="V28" s="413"/>
      <c r="W28" s="413"/>
      <c r="X28" s="413"/>
      <c r="Y28" s="413"/>
      <c r="Z28" s="413"/>
      <c r="AA28" s="413"/>
      <c r="AB28" s="413"/>
      <c r="AC28" s="413"/>
      <c r="AD28" s="413"/>
      <c r="AE28" s="413"/>
      <c r="AF28" s="413"/>
      <c r="AG28" s="413"/>
      <c r="AH28" s="413"/>
      <c r="AI28" s="413"/>
      <c r="AJ28" s="413"/>
      <c r="AK28" s="413"/>
      <c r="AL28" s="413"/>
      <c r="AM28" s="413"/>
      <c r="AN28" s="413"/>
      <c r="AO28" s="413"/>
      <c r="AP28" s="413"/>
      <c r="AQ28" s="413"/>
      <c r="AR28" s="413"/>
      <c r="AS28" s="413"/>
      <c r="AT28" s="413"/>
      <c r="AU28" s="413"/>
      <c r="AV28" s="413"/>
      <c r="AW28" s="413"/>
      <c r="AX28" s="413"/>
      <c r="AY28" s="413"/>
      <c r="AZ28" s="413"/>
      <c r="BA28" s="413"/>
      <c r="BB28" s="413"/>
      <c r="BC28" s="413"/>
      <c r="BD28" s="413"/>
      <c r="BE28" s="413"/>
      <c r="BF28" s="413"/>
      <c r="BG28" s="413"/>
      <c r="BH28" s="413"/>
      <c r="BI28" s="413"/>
      <c r="BJ28" s="413"/>
      <c r="BK28" s="413"/>
      <c r="BL28" s="413"/>
      <c r="BM28" s="413"/>
      <c r="BN28" s="413"/>
      <c r="BO28" s="413"/>
      <c r="BP28" s="413"/>
      <c r="BQ28" s="413"/>
      <c r="BR28" s="413"/>
      <c r="BS28" s="413"/>
      <c r="BT28" s="413"/>
      <c r="BU28" s="413"/>
      <c r="BV28" s="413"/>
      <c r="BW28" s="413"/>
      <c r="BX28" s="413"/>
      <c r="BY28" s="413"/>
      <c r="BZ28" s="413"/>
      <c r="CA28" s="413"/>
      <c r="CB28" s="413"/>
      <c r="CC28" s="413"/>
      <c r="CD28" s="413"/>
      <c r="CE28" s="413"/>
      <c r="CF28" s="413"/>
      <c r="CG28" s="413"/>
      <c r="CH28" s="413"/>
      <c r="CI28" s="413"/>
      <c r="CJ28" s="413"/>
      <c r="CK28" s="413"/>
      <c r="CL28" s="413"/>
      <c r="CM28" s="413"/>
      <c r="CN28" s="413"/>
      <c r="CO28" s="413"/>
      <c r="CP28" s="413"/>
      <c r="CQ28" s="413"/>
      <c r="CR28" s="413"/>
      <c r="CS28" s="413"/>
      <c r="CT28" s="413"/>
      <c r="CU28" s="413"/>
      <c r="CV28" s="413"/>
      <c r="CW28" s="413"/>
      <c r="CX28" s="413"/>
      <c r="CY28" s="413"/>
      <c r="CZ28" s="413"/>
      <c r="DA28" s="413"/>
      <c r="DB28" s="413"/>
      <c r="DC28" s="413"/>
      <c r="DD28" s="413"/>
      <c r="DE28" s="413"/>
      <c r="DF28" s="413"/>
      <c r="DG28" s="413"/>
      <c r="DH28" s="413"/>
      <c r="DI28" s="413"/>
      <c r="DJ28" s="413"/>
      <c r="DK28" s="413"/>
      <c r="DL28" s="413"/>
      <c r="DM28" s="413"/>
      <c r="DN28" s="413"/>
      <c r="DO28" s="413"/>
      <c r="DP28" s="413"/>
      <c r="DQ28" s="413"/>
      <c r="DR28" s="413"/>
      <c r="DS28" s="413"/>
      <c r="DT28" s="413"/>
      <c r="DU28" s="413"/>
      <c r="DV28" s="413"/>
      <c r="DW28" s="413"/>
      <c r="DX28" s="413"/>
      <c r="DY28" s="413"/>
      <c r="DZ28" s="413"/>
      <c r="EA28" s="413"/>
      <c r="EB28" s="413"/>
      <c r="EC28" s="413"/>
      <c r="ED28" s="413"/>
      <c r="EE28" s="413"/>
      <c r="EF28" s="413"/>
      <c r="EG28" s="413"/>
      <c r="EH28" s="413"/>
      <c r="EI28" s="413"/>
      <c r="EJ28" s="413"/>
      <c r="EK28" s="413"/>
      <c r="EL28" s="413"/>
      <c r="EM28" s="413"/>
      <c r="EN28" s="413"/>
      <c r="EO28" s="413"/>
      <c r="EP28" s="413"/>
      <c r="EQ28" s="413"/>
      <c r="ER28" s="413"/>
      <c r="ES28" s="413"/>
      <c r="ET28" s="413"/>
      <c r="EU28" s="413"/>
      <c r="EV28" s="413"/>
      <c r="EW28" s="413"/>
      <c r="EX28" s="413"/>
      <c r="EY28" s="413"/>
      <c r="EZ28" s="413"/>
      <c r="FA28" s="413"/>
      <c r="FB28" s="413"/>
      <c r="FC28" s="413"/>
      <c r="FD28" s="413"/>
      <c r="FE28" s="413"/>
      <c r="FF28" s="413"/>
      <c r="FG28" s="413"/>
      <c r="FH28" s="413"/>
      <c r="FI28" s="413"/>
      <c r="FJ28" s="413"/>
      <c r="FK28" s="413"/>
      <c r="FL28" s="413"/>
      <c r="FM28" s="413"/>
      <c r="FN28" s="413"/>
      <c r="FO28" s="413"/>
      <c r="FP28" s="413"/>
      <c r="FQ28" s="413"/>
      <c r="FR28" s="413"/>
      <c r="FS28" s="413"/>
      <c r="FT28" s="413"/>
      <c r="FU28" s="413"/>
      <c r="FV28" s="413"/>
      <c r="FW28" s="413"/>
      <c r="FX28" s="413"/>
      <c r="FY28" s="413"/>
      <c r="FZ28" s="413"/>
      <c r="GA28" s="413"/>
      <c r="GB28" s="413"/>
      <c r="GC28" s="413"/>
      <c r="GD28" s="413"/>
      <c r="GE28" s="413"/>
      <c r="GF28" s="413"/>
      <c r="GG28" s="413"/>
      <c r="GH28" s="413"/>
      <c r="GI28" s="413"/>
      <c r="GJ28" s="413"/>
      <c r="GK28" s="413"/>
      <c r="GL28" s="413"/>
      <c r="GM28" s="413"/>
      <c r="GN28" s="413"/>
      <c r="GO28" s="413"/>
      <c r="GP28" s="413"/>
      <c r="GQ28" s="413"/>
      <c r="GR28" s="413"/>
      <c r="GS28" s="413"/>
      <c r="GT28" s="413"/>
      <c r="GU28" s="413"/>
      <c r="GV28" s="413"/>
      <c r="GW28" s="413"/>
      <c r="GX28" s="413"/>
      <c r="GY28" s="413"/>
      <c r="GZ28" s="413"/>
      <c r="HA28" s="413"/>
      <c r="HB28" s="413"/>
      <c r="HC28" s="413"/>
      <c r="HD28" s="413"/>
      <c r="HE28" s="413"/>
      <c r="HF28" s="413"/>
      <c r="HG28" s="413"/>
      <c r="HH28" s="413"/>
      <c r="HI28" s="413"/>
      <c r="HJ28" s="413"/>
      <c r="HK28" s="413"/>
      <c r="HL28" s="413"/>
      <c r="HM28" s="413"/>
      <c r="HN28" s="413"/>
      <c r="HO28" s="413"/>
      <c r="HP28" s="413"/>
      <c r="HQ28" s="413"/>
      <c r="HR28" s="413"/>
      <c r="HS28" s="413"/>
      <c r="HT28" s="413"/>
      <c r="HU28" s="413"/>
      <c r="HV28" s="413"/>
      <c r="HW28" s="413"/>
      <c r="HX28" s="413"/>
      <c r="HY28" s="413"/>
      <c r="HZ28" s="413"/>
      <c r="IA28" s="413"/>
      <c r="IB28" s="413"/>
      <c r="IC28" s="413"/>
      <c r="ID28" s="413"/>
      <c r="IE28" s="413"/>
      <c r="IF28" s="413"/>
      <c r="IG28" s="413"/>
    </row>
    <row r="29" spans="1:241" s="883" customFormat="1">
      <c r="A29" s="901" t="s">
        <v>735</v>
      </c>
      <c r="B29" s="908" t="s">
        <v>735</v>
      </c>
      <c r="C29" s="901">
        <v>2012</v>
      </c>
      <c r="D29" s="925" t="s">
        <v>816</v>
      </c>
      <c r="E29" s="937" t="s">
        <v>802</v>
      </c>
      <c r="F29" s="926" t="s">
        <v>885</v>
      </c>
      <c r="G29" s="914" t="s">
        <v>564</v>
      </c>
      <c r="H29" s="926">
        <v>1</v>
      </c>
      <c r="I29" s="905" t="s">
        <v>570</v>
      </c>
      <c r="J29" s="915"/>
      <c r="K29" s="926">
        <v>1440</v>
      </c>
      <c r="L29" s="919"/>
      <c r="M29" s="926" t="s">
        <v>571</v>
      </c>
      <c r="N29" s="916"/>
      <c r="O29" s="916"/>
      <c r="P29" s="916">
        <v>339</v>
      </c>
      <c r="Q29" s="958">
        <v>0.17899999999999999</v>
      </c>
      <c r="R29" s="916">
        <v>16</v>
      </c>
      <c r="S29" s="953">
        <v>0.249</v>
      </c>
      <c r="T29" s="928">
        <v>355</v>
      </c>
      <c r="U29" s="928" t="s">
        <v>1517</v>
      </c>
      <c r="V29" s="413"/>
      <c r="W29" s="413"/>
      <c r="X29" s="413"/>
      <c r="Y29" s="413"/>
      <c r="Z29" s="413"/>
      <c r="AA29" s="413"/>
      <c r="AB29" s="413"/>
      <c r="AC29" s="413"/>
      <c r="AD29" s="413"/>
      <c r="AE29" s="413"/>
      <c r="AF29" s="413"/>
      <c r="AG29" s="413"/>
      <c r="AH29" s="413"/>
      <c r="AI29" s="413"/>
      <c r="AJ29" s="413"/>
      <c r="AK29" s="413"/>
      <c r="AL29" s="413"/>
      <c r="AM29" s="413"/>
      <c r="AN29" s="413"/>
      <c r="AO29" s="413"/>
      <c r="AP29" s="413"/>
      <c r="AQ29" s="413"/>
      <c r="AR29" s="413"/>
      <c r="AS29" s="413"/>
      <c r="AT29" s="413"/>
      <c r="AU29" s="413"/>
      <c r="AV29" s="413"/>
      <c r="AW29" s="413"/>
      <c r="AX29" s="413"/>
      <c r="AY29" s="413"/>
      <c r="AZ29" s="413"/>
      <c r="BA29" s="413"/>
      <c r="BB29" s="413"/>
      <c r="BC29" s="413"/>
      <c r="BD29" s="413"/>
      <c r="BE29" s="413"/>
      <c r="BF29" s="413"/>
      <c r="BG29" s="413"/>
      <c r="BH29" s="413"/>
      <c r="BI29" s="413"/>
      <c r="BJ29" s="413"/>
      <c r="BK29" s="413"/>
      <c r="BL29" s="413"/>
      <c r="BM29" s="413"/>
      <c r="BN29" s="413"/>
      <c r="BO29" s="413"/>
      <c r="BP29" s="413"/>
      <c r="BQ29" s="413"/>
      <c r="BR29" s="413"/>
      <c r="BS29" s="413"/>
      <c r="BT29" s="413"/>
      <c r="BU29" s="413"/>
      <c r="BV29" s="413"/>
      <c r="BW29" s="413"/>
      <c r="BX29" s="413"/>
      <c r="BY29" s="413"/>
      <c r="BZ29" s="413"/>
      <c r="CA29" s="413"/>
      <c r="CB29" s="413"/>
      <c r="CC29" s="413"/>
      <c r="CD29" s="413"/>
      <c r="CE29" s="413"/>
      <c r="CF29" s="413"/>
      <c r="CG29" s="413"/>
      <c r="CH29" s="413"/>
      <c r="CI29" s="413"/>
      <c r="CJ29" s="413"/>
      <c r="CK29" s="413"/>
      <c r="CL29" s="413"/>
      <c r="CM29" s="413"/>
      <c r="CN29" s="413"/>
      <c r="CO29" s="413"/>
      <c r="CP29" s="413"/>
      <c r="CQ29" s="413"/>
      <c r="CR29" s="413"/>
      <c r="CS29" s="413"/>
      <c r="CT29" s="413"/>
      <c r="CU29" s="413"/>
      <c r="CV29" s="413"/>
      <c r="CW29" s="413"/>
      <c r="CX29" s="413"/>
      <c r="CY29" s="413"/>
      <c r="CZ29" s="413"/>
      <c r="DA29" s="413"/>
      <c r="DB29" s="413"/>
      <c r="DC29" s="413"/>
      <c r="DD29" s="413"/>
      <c r="DE29" s="413"/>
      <c r="DF29" s="413"/>
      <c r="DG29" s="413"/>
      <c r="DH29" s="413"/>
      <c r="DI29" s="413"/>
      <c r="DJ29" s="413"/>
      <c r="DK29" s="413"/>
      <c r="DL29" s="413"/>
      <c r="DM29" s="413"/>
      <c r="DN29" s="413"/>
      <c r="DO29" s="413"/>
      <c r="DP29" s="413"/>
      <c r="DQ29" s="413"/>
      <c r="DR29" s="413"/>
      <c r="DS29" s="413"/>
      <c r="DT29" s="413"/>
      <c r="DU29" s="413"/>
      <c r="DV29" s="413"/>
      <c r="DW29" s="413"/>
      <c r="DX29" s="413"/>
      <c r="DY29" s="413"/>
      <c r="DZ29" s="413"/>
      <c r="EA29" s="413"/>
      <c r="EB29" s="413"/>
      <c r="EC29" s="413"/>
      <c r="ED29" s="413"/>
      <c r="EE29" s="413"/>
      <c r="EF29" s="413"/>
      <c r="EG29" s="413"/>
      <c r="EH29" s="413"/>
      <c r="EI29" s="413"/>
      <c r="EJ29" s="413"/>
      <c r="EK29" s="413"/>
      <c r="EL29" s="413"/>
      <c r="EM29" s="413"/>
      <c r="EN29" s="413"/>
      <c r="EO29" s="413"/>
      <c r="EP29" s="413"/>
      <c r="EQ29" s="413"/>
      <c r="ER29" s="413"/>
      <c r="ES29" s="413"/>
      <c r="ET29" s="413"/>
      <c r="EU29" s="413"/>
      <c r="EV29" s="413"/>
      <c r="EW29" s="413"/>
      <c r="EX29" s="413"/>
      <c r="EY29" s="413"/>
      <c r="EZ29" s="413"/>
      <c r="FA29" s="413"/>
      <c r="FB29" s="413"/>
      <c r="FC29" s="413"/>
      <c r="FD29" s="413"/>
      <c r="FE29" s="413"/>
      <c r="FF29" s="413"/>
      <c r="FG29" s="413"/>
      <c r="FH29" s="413"/>
      <c r="FI29" s="413"/>
      <c r="FJ29" s="413"/>
      <c r="FK29" s="413"/>
      <c r="FL29" s="413"/>
      <c r="FM29" s="413"/>
      <c r="FN29" s="413"/>
      <c r="FO29" s="413"/>
      <c r="FP29" s="413"/>
      <c r="FQ29" s="413"/>
      <c r="FR29" s="413"/>
      <c r="FS29" s="413"/>
      <c r="FT29" s="413"/>
      <c r="FU29" s="413"/>
      <c r="FV29" s="413"/>
      <c r="FW29" s="413"/>
      <c r="FX29" s="413"/>
      <c r="FY29" s="413"/>
      <c r="FZ29" s="413"/>
      <c r="GA29" s="413"/>
      <c r="GB29" s="413"/>
      <c r="GC29" s="413"/>
      <c r="GD29" s="413"/>
      <c r="GE29" s="413"/>
      <c r="GF29" s="413"/>
      <c r="GG29" s="413"/>
      <c r="GH29" s="413"/>
      <c r="GI29" s="413"/>
      <c r="GJ29" s="413"/>
      <c r="GK29" s="413"/>
      <c r="GL29" s="413"/>
      <c r="GM29" s="413"/>
      <c r="GN29" s="413"/>
      <c r="GO29" s="413"/>
      <c r="GP29" s="413"/>
      <c r="GQ29" s="413"/>
      <c r="GR29" s="413"/>
      <c r="GS29" s="413"/>
      <c r="GT29" s="413"/>
      <c r="GU29" s="413"/>
      <c r="GV29" s="413"/>
      <c r="GW29" s="413"/>
      <c r="GX29" s="413"/>
      <c r="GY29" s="413"/>
      <c r="GZ29" s="413"/>
      <c r="HA29" s="413"/>
      <c r="HB29" s="413"/>
      <c r="HC29" s="413"/>
      <c r="HD29" s="413"/>
      <c r="HE29" s="413"/>
      <c r="HF29" s="413"/>
      <c r="HG29" s="413"/>
      <c r="HH29" s="413"/>
      <c r="HI29" s="413"/>
      <c r="HJ29" s="413"/>
      <c r="HK29" s="413"/>
      <c r="HL29" s="413"/>
      <c r="HM29" s="413"/>
      <c r="HN29" s="413"/>
      <c r="HO29" s="413"/>
      <c r="HP29" s="413"/>
      <c r="HQ29" s="413"/>
      <c r="HR29" s="413"/>
      <c r="HS29" s="413"/>
      <c r="HT29" s="413"/>
      <c r="HU29" s="413"/>
      <c r="HV29" s="413"/>
      <c r="HW29" s="413"/>
      <c r="HX29" s="413"/>
      <c r="HY29" s="413"/>
      <c r="HZ29" s="413"/>
      <c r="IA29" s="413"/>
      <c r="IB29" s="413"/>
      <c r="IC29" s="413"/>
      <c r="ID29" s="413"/>
      <c r="IE29" s="413"/>
      <c r="IF29" s="413"/>
      <c r="IG29" s="413"/>
    </row>
    <row r="30" spans="1:241" s="412" customFormat="1">
      <c r="A30" s="901" t="s">
        <v>735</v>
      </c>
      <c r="B30" s="908" t="s">
        <v>735</v>
      </c>
      <c r="C30" s="901">
        <v>2012</v>
      </c>
      <c r="D30" s="925" t="s">
        <v>816</v>
      </c>
      <c r="E30" s="937" t="s">
        <v>802</v>
      </c>
      <c r="F30" s="926" t="s">
        <v>885</v>
      </c>
      <c r="G30" s="914" t="s">
        <v>565</v>
      </c>
      <c r="H30" s="926">
        <v>1</v>
      </c>
      <c r="I30" s="905" t="s">
        <v>570</v>
      </c>
      <c r="J30" s="904"/>
      <c r="K30" s="926">
        <v>1440</v>
      </c>
      <c r="L30" s="919"/>
      <c r="M30" s="926" t="s">
        <v>571</v>
      </c>
      <c r="N30" s="916"/>
      <c r="O30" s="916"/>
      <c r="P30" s="916">
        <v>436</v>
      </c>
      <c r="Q30" s="958">
        <v>0.159</v>
      </c>
      <c r="R30" s="916">
        <v>176</v>
      </c>
      <c r="S30" s="961">
        <v>0.27700000000000002</v>
      </c>
      <c r="T30" s="928">
        <v>612</v>
      </c>
      <c r="U30" s="928" t="s">
        <v>1517</v>
      </c>
      <c r="V30" s="413"/>
      <c r="W30" s="413"/>
      <c r="X30" s="413"/>
      <c r="Y30" s="413"/>
      <c r="Z30" s="413"/>
      <c r="AA30" s="413"/>
      <c r="AB30" s="413"/>
      <c r="AC30" s="413"/>
      <c r="AD30" s="413"/>
      <c r="AE30" s="413"/>
      <c r="AF30" s="413"/>
      <c r="AG30" s="413"/>
      <c r="AH30" s="413"/>
      <c r="AI30" s="413"/>
      <c r="AJ30" s="413"/>
      <c r="AK30" s="413"/>
      <c r="AL30" s="413"/>
      <c r="AM30" s="413"/>
      <c r="AN30" s="413"/>
      <c r="AO30" s="413"/>
      <c r="AP30" s="413"/>
      <c r="AQ30" s="413"/>
      <c r="AR30" s="413"/>
      <c r="AS30" s="413"/>
      <c r="AT30" s="413"/>
      <c r="AU30" s="413"/>
      <c r="AV30" s="413"/>
      <c r="AW30" s="413"/>
      <c r="AX30" s="413"/>
      <c r="AY30" s="413"/>
      <c r="AZ30" s="413"/>
      <c r="BA30" s="413"/>
      <c r="BB30" s="413"/>
      <c r="BC30" s="413"/>
      <c r="BD30" s="413"/>
      <c r="BE30" s="413"/>
      <c r="BF30" s="413"/>
      <c r="BG30" s="413"/>
      <c r="BH30" s="413"/>
      <c r="BI30" s="413"/>
      <c r="BJ30" s="413"/>
      <c r="BK30" s="413"/>
      <c r="BL30" s="413"/>
      <c r="BM30" s="413"/>
      <c r="BN30" s="413"/>
      <c r="BO30" s="413"/>
      <c r="BP30" s="413"/>
      <c r="BQ30" s="413"/>
      <c r="BR30" s="413"/>
      <c r="BS30" s="413"/>
      <c r="BT30" s="413"/>
      <c r="BU30" s="413"/>
      <c r="BV30" s="413"/>
      <c r="BW30" s="413"/>
      <c r="BX30" s="413"/>
      <c r="BY30" s="413"/>
      <c r="BZ30" s="413"/>
      <c r="CA30" s="413"/>
      <c r="CB30" s="413"/>
      <c r="CC30" s="413"/>
      <c r="CD30" s="413"/>
      <c r="CE30" s="413"/>
      <c r="CF30" s="413"/>
      <c r="CG30" s="413"/>
      <c r="CH30" s="413"/>
      <c r="CI30" s="413"/>
      <c r="CJ30" s="413"/>
      <c r="CK30" s="413"/>
      <c r="CL30" s="413"/>
      <c r="CM30" s="413"/>
      <c r="CN30" s="413"/>
      <c r="CO30" s="413"/>
      <c r="CP30" s="413"/>
      <c r="CQ30" s="413"/>
      <c r="CR30" s="413"/>
      <c r="CS30" s="413"/>
      <c r="CT30" s="413"/>
      <c r="CU30" s="413"/>
      <c r="CV30" s="413"/>
      <c r="CW30" s="413"/>
      <c r="CX30" s="413"/>
      <c r="CY30" s="413"/>
      <c r="CZ30" s="413"/>
      <c r="DA30" s="413"/>
      <c r="DB30" s="413"/>
      <c r="DC30" s="413"/>
      <c r="DD30" s="413"/>
      <c r="DE30" s="413"/>
      <c r="DF30" s="413"/>
      <c r="DG30" s="413"/>
      <c r="DH30" s="413"/>
      <c r="DI30" s="413"/>
      <c r="DJ30" s="413"/>
      <c r="DK30" s="413"/>
      <c r="DL30" s="413"/>
      <c r="DM30" s="413"/>
      <c r="DN30" s="413"/>
      <c r="DO30" s="413"/>
      <c r="DP30" s="413"/>
      <c r="DQ30" s="413"/>
      <c r="DR30" s="413"/>
      <c r="DS30" s="413"/>
      <c r="DT30" s="413"/>
      <c r="DU30" s="413"/>
      <c r="DV30" s="413"/>
      <c r="DW30" s="413"/>
      <c r="DX30" s="413"/>
      <c r="DY30" s="413"/>
      <c r="DZ30" s="413"/>
      <c r="EA30" s="413"/>
      <c r="EB30" s="413"/>
      <c r="EC30" s="413"/>
      <c r="ED30" s="413"/>
      <c r="EE30" s="413"/>
      <c r="EF30" s="413"/>
      <c r="EG30" s="413"/>
      <c r="EH30" s="413"/>
      <c r="EI30" s="413"/>
      <c r="EJ30" s="413"/>
      <c r="EK30" s="413"/>
      <c r="EL30" s="413"/>
      <c r="EM30" s="413"/>
      <c r="EN30" s="413"/>
      <c r="EO30" s="413"/>
      <c r="EP30" s="413"/>
      <c r="EQ30" s="413"/>
      <c r="ER30" s="413"/>
      <c r="ES30" s="413"/>
      <c r="ET30" s="413"/>
      <c r="EU30" s="413"/>
      <c r="EV30" s="413"/>
      <c r="EW30" s="413"/>
      <c r="EX30" s="413"/>
      <c r="EY30" s="413"/>
      <c r="EZ30" s="413"/>
      <c r="FA30" s="413"/>
      <c r="FB30" s="413"/>
      <c r="FC30" s="413"/>
      <c r="FD30" s="413"/>
      <c r="FE30" s="413"/>
      <c r="FF30" s="413"/>
      <c r="FG30" s="413"/>
      <c r="FH30" s="413"/>
      <c r="FI30" s="413"/>
      <c r="FJ30" s="413"/>
      <c r="FK30" s="413"/>
      <c r="FL30" s="413"/>
      <c r="FM30" s="413"/>
      <c r="FN30" s="413"/>
      <c r="FO30" s="413"/>
      <c r="FP30" s="413"/>
      <c r="FQ30" s="413"/>
      <c r="FR30" s="413"/>
      <c r="FS30" s="413"/>
      <c r="FT30" s="413"/>
      <c r="FU30" s="413"/>
      <c r="FV30" s="413"/>
      <c r="FW30" s="413"/>
      <c r="FX30" s="413"/>
      <c r="FY30" s="413"/>
      <c r="FZ30" s="413"/>
      <c r="GA30" s="413"/>
      <c r="GB30" s="413"/>
      <c r="GC30" s="413"/>
      <c r="GD30" s="413"/>
      <c r="GE30" s="413"/>
      <c r="GF30" s="413"/>
      <c r="GG30" s="413"/>
      <c r="GH30" s="413"/>
      <c r="GI30" s="413"/>
      <c r="GJ30" s="413"/>
      <c r="GK30" s="413"/>
      <c r="GL30" s="413"/>
      <c r="GM30" s="413"/>
      <c r="GN30" s="413"/>
      <c r="GO30" s="413"/>
      <c r="GP30" s="413"/>
      <c r="GQ30" s="413"/>
      <c r="GR30" s="413"/>
      <c r="GS30" s="413"/>
      <c r="GT30" s="413"/>
      <c r="GU30" s="413"/>
      <c r="GV30" s="413"/>
      <c r="GW30" s="413"/>
      <c r="GX30" s="413"/>
      <c r="GY30" s="413"/>
      <c r="GZ30" s="413"/>
      <c r="HA30" s="413"/>
      <c r="HB30" s="413"/>
      <c r="HC30" s="413"/>
      <c r="HD30" s="413"/>
      <c r="HE30" s="413"/>
      <c r="HF30" s="413"/>
      <c r="HG30" s="413"/>
      <c r="HH30" s="413"/>
      <c r="HI30" s="413"/>
      <c r="HJ30" s="413"/>
      <c r="HK30" s="413"/>
      <c r="HL30" s="413"/>
      <c r="HM30" s="413"/>
      <c r="HN30" s="413"/>
      <c r="HO30" s="413"/>
      <c r="HP30" s="413"/>
      <c r="HQ30" s="413"/>
      <c r="HR30" s="413"/>
      <c r="HS30" s="413"/>
      <c r="HT30" s="413"/>
      <c r="HU30" s="413"/>
      <c r="HV30" s="413"/>
      <c r="HW30" s="413"/>
      <c r="HX30" s="413"/>
      <c r="HY30" s="413"/>
      <c r="HZ30" s="413"/>
      <c r="IA30" s="413"/>
      <c r="IB30" s="413"/>
      <c r="IC30" s="413"/>
      <c r="ID30" s="413"/>
      <c r="IE30" s="413"/>
      <c r="IF30" s="413"/>
      <c r="IG30" s="413"/>
    </row>
    <row r="31" spans="1:241" s="412" customFormat="1">
      <c r="A31" s="901" t="s">
        <v>735</v>
      </c>
      <c r="B31" s="908" t="s">
        <v>735</v>
      </c>
      <c r="C31" s="901">
        <v>2012</v>
      </c>
      <c r="D31" s="925" t="s">
        <v>816</v>
      </c>
      <c r="E31" s="937" t="s">
        <v>802</v>
      </c>
      <c r="F31" s="926" t="s">
        <v>885</v>
      </c>
      <c r="G31" s="914" t="s">
        <v>566</v>
      </c>
      <c r="H31" s="926">
        <v>1</v>
      </c>
      <c r="I31" s="905" t="s">
        <v>570</v>
      </c>
      <c r="J31" s="915"/>
      <c r="K31" s="926">
        <v>1440</v>
      </c>
      <c r="L31" s="919"/>
      <c r="M31" s="926" t="s">
        <v>571</v>
      </c>
      <c r="N31" s="916"/>
      <c r="O31" s="916"/>
      <c r="P31" s="916">
        <v>147</v>
      </c>
      <c r="Q31" s="958">
        <v>0.14000000000000001</v>
      </c>
      <c r="R31" s="916">
        <v>108</v>
      </c>
      <c r="S31" s="961">
        <v>0.375</v>
      </c>
      <c r="T31" s="928">
        <v>255</v>
      </c>
      <c r="U31" s="928" t="s">
        <v>1517</v>
      </c>
      <c r="V31" s="413"/>
      <c r="W31" s="413"/>
      <c r="X31" s="413"/>
      <c r="Y31" s="413"/>
      <c r="Z31" s="413"/>
      <c r="AA31" s="413"/>
      <c r="AB31" s="413"/>
      <c r="AC31" s="413"/>
      <c r="AD31" s="413"/>
      <c r="AE31" s="413"/>
      <c r="AF31" s="413"/>
      <c r="AG31" s="413"/>
      <c r="AH31" s="413"/>
      <c r="AI31" s="413"/>
      <c r="AJ31" s="413"/>
      <c r="AK31" s="413"/>
      <c r="AL31" s="413"/>
      <c r="AM31" s="413"/>
      <c r="AN31" s="413"/>
      <c r="AO31" s="413"/>
      <c r="AP31" s="413"/>
      <c r="AQ31" s="413"/>
      <c r="AR31" s="413"/>
      <c r="AS31" s="413"/>
      <c r="AT31" s="413"/>
      <c r="AU31" s="413"/>
      <c r="AV31" s="413"/>
      <c r="AW31" s="413"/>
      <c r="AX31" s="413"/>
      <c r="AY31" s="413"/>
      <c r="AZ31" s="413"/>
      <c r="BA31" s="413"/>
      <c r="BB31" s="413"/>
      <c r="BC31" s="413"/>
      <c r="BD31" s="413"/>
      <c r="BE31" s="413"/>
      <c r="BF31" s="413"/>
      <c r="BG31" s="413"/>
      <c r="BH31" s="413"/>
      <c r="BI31" s="413"/>
      <c r="BJ31" s="413"/>
      <c r="BK31" s="413"/>
      <c r="BL31" s="413"/>
      <c r="BM31" s="413"/>
      <c r="BN31" s="413"/>
      <c r="BO31" s="413"/>
      <c r="BP31" s="413"/>
      <c r="BQ31" s="413"/>
      <c r="BR31" s="413"/>
      <c r="BS31" s="413"/>
      <c r="BT31" s="413"/>
      <c r="BU31" s="413"/>
      <c r="BV31" s="413"/>
      <c r="BW31" s="413"/>
      <c r="BX31" s="413"/>
      <c r="BY31" s="413"/>
      <c r="BZ31" s="413"/>
      <c r="CA31" s="413"/>
      <c r="CB31" s="413"/>
      <c r="CC31" s="413"/>
      <c r="CD31" s="413"/>
      <c r="CE31" s="413"/>
      <c r="CF31" s="413"/>
      <c r="CG31" s="413"/>
      <c r="CH31" s="413"/>
      <c r="CI31" s="413"/>
      <c r="CJ31" s="413"/>
      <c r="CK31" s="413"/>
      <c r="CL31" s="413"/>
      <c r="CM31" s="413"/>
      <c r="CN31" s="413"/>
      <c r="CO31" s="413"/>
      <c r="CP31" s="413"/>
      <c r="CQ31" s="413"/>
      <c r="CR31" s="413"/>
      <c r="CS31" s="413"/>
      <c r="CT31" s="413"/>
      <c r="CU31" s="413"/>
      <c r="CV31" s="413"/>
      <c r="CW31" s="413"/>
      <c r="CX31" s="413"/>
      <c r="CY31" s="413"/>
      <c r="CZ31" s="413"/>
      <c r="DA31" s="413"/>
      <c r="DB31" s="413"/>
      <c r="DC31" s="413"/>
      <c r="DD31" s="413"/>
      <c r="DE31" s="413"/>
      <c r="DF31" s="413"/>
      <c r="DG31" s="413"/>
      <c r="DH31" s="413"/>
      <c r="DI31" s="413"/>
      <c r="DJ31" s="413"/>
      <c r="DK31" s="413"/>
      <c r="DL31" s="413"/>
      <c r="DM31" s="413"/>
      <c r="DN31" s="413"/>
      <c r="DO31" s="413"/>
      <c r="DP31" s="413"/>
      <c r="DQ31" s="413"/>
      <c r="DR31" s="413"/>
      <c r="DS31" s="413"/>
      <c r="DT31" s="413"/>
      <c r="DU31" s="413"/>
      <c r="DV31" s="413"/>
      <c r="DW31" s="413"/>
      <c r="DX31" s="413"/>
      <c r="DY31" s="413"/>
      <c r="DZ31" s="413"/>
      <c r="EA31" s="413"/>
      <c r="EB31" s="413"/>
      <c r="EC31" s="413"/>
      <c r="ED31" s="413"/>
      <c r="EE31" s="413"/>
      <c r="EF31" s="413"/>
      <c r="EG31" s="413"/>
      <c r="EH31" s="413"/>
      <c r="EI31" s="413"/>
      <c r="EJ31" s="413"/>
      <c r="EK31" s="413"/>
      <c r="EL31" s="413"/>
      <c r="EM31" s="413"/>
      <c r="EN31" s="413"/>
      <c r="EO31" s="413"/>
      <c r="EP31" s="413"/>
      <c r="EQ31" s="413"/>
      <c r="ER31" s="413"/>
      <c r="ES31" s="413"/>
      <c r="ET31" s="413"/>
      <c r="EU31" s="413"/>
      <c r="EV31" s="413"/>
      <c r="EW31" s="413"/>
      <c r="EX31" s="413"/>
      <c r="EY31" s="413"/>
      <c r="EZ31" s="413"/>
      <c r="FA31" s="413"/>
      <c r="FB31" s="413"/>
      <c r="FC31" s="413"/>
      <c r="FD31" s="413"/>
      <c r="FE31" s="413"/>
      <c r="FF31" s="413"/>
      <c r="FG31" s="413"/>
      <c r="FH31" s="413"/>
      <c r="FI31" s="413"/>
      <c r="FJ31" s="413"/>
      <c r="FK31" s="413"/>
      <c r="FL31" s="413"/>
      <c r="FM31" s="413"/>
      <c r="FN31" s="413"/>
      <c r="FO31" s="413"/>
      <c r="FP31" s="413"/>
      <c r="FQ31" s="413"/>
      <c r="FR31" s="413"/>
      <c r="FS31" s="413"/>
      <c r="FT31" s="413"/>
      <c r="FU31" s="413"/>
      <c r="FV31" s="413"/>
      <c r="FW31" s="413"/>
      <c r="FX31" s="413"/>
      <c r="FY31" s="413"/>
      <c r="FZ31" s="413"/>
      <c r="GA31" s="413"/>
      <c r="GB31" s="413"/>
      <c r="GC31" s="413"/>
      <c r="GD31" s="413"/>
      <c r="GE31" s="413"/>
      <c r="GF31" s="413"/>
      <c r="GG31" s="413"/>
      <c r="GH31" s="413"/>
      <c r="GI31" s="413"/>
      <c r="GJ31" s="413"/>
      <c r="GK31" s="413"/>
      <c r="GL31" s="413"/>
      <c r="GM31" s="413"/>
      <c r="GN31" s="413"/>
      <c r="GO31" s="413"/>
      <c r="GP31" s="413"/>
      <c r="GQ31" s="413"/>
      <c r="GR31" s="413"/>
      <c r="GS31" s="413"/>
      <c r="GT31" s="413"/>
      <c r="GU31" s="413"/>
      <c r="GV31" s="413"/>
      <c r="GW31" s="413"/>
      <c r="GX31" s="413"/>
      <c r="GY31" s="413"/>
      <c r="GZ31" s="413"/>
      <c r="HA31" s="413"/>
      <c r="HB31" s="413"/>
      <c r="HC31" s="413"/>
      <c r="HD31" s="413"/>
      <c r="HE31" s="413"/>
      <c r="HF31" s="413"/>
      <c r="HG31" s="413"/>
      <c r="HH31" s="413"/>
      <c r="HI31" s="413"/>
      <c r="HJ31" s="413"/>
      <c r="HK31" s="413"/>
      <c r="HL31" s="413"/>
      <c r="HM31" s="413"/>
      <c r="HN31" s="413"/>
      <c r="HO31" s="413"/>
      <c r="HP31" s="413"/>
      <c r="HQ31" s="413"/>
      <c r="HR31" s="413"/>
      <c r="HS31" s="413"/>
      <c r="HT31" s="413"/>
      <c r="HU31" s="413"/>
      <c r="HV31" s="413"/>
      <c r="HW31" s="413"/>
      <c r="HX31" s="413"/>
      <c r="HY31" s="413"/>
      <c r="HZ31" s="413"/>
      <c r="IA31" s="413"/>
      <c r="IB31" s="413"/>
      <c r="IC31" s="413"/>
      <c r="ID31" s="413"/>
      <c r="IE31" s="413"/>
      <c r="IF31" s="413"/>
      <c r="IG31" s="413"/>
    </row>
    <row r="32" spans="1:241" s="883" customFormat="1">
      <c r="A32" s="901" t="s">
        <v>735</v>
      </c>
      <c r="B32" s="908" t="s">
        <v>735</v>
      </c>
      <c r="C32" s="901">
        <v>2012</v>
      </c>
      <c r="D32" s="925" t="s">
        <v>816</v>
      </c>
      <c r="E32" s="937" t="s">
        <v>802</v>
      </c>
      <c r="F32" s="926" t="s">
        <v>885</v>
      </c>
      <c r="G32" s="914" t="s">
        <v>544</v>
      </c>
      <c r="H32" s="926">
        <v>1</v>
      </c>
      <c r="I32" s="905" t="s">
        <v>570</v>
      </c>
      <c r="J32" s="904"/>
      <c r="K32" s="926">
        <v>1100</v>
      </c>
      <c r="L32" s="919"/>
      <c r="M32" s="926" t="s">
        <v>571</v>
      </c>
      <c r="N32" s="916">
        <v>1909</v>
      </c>
      <c r="O32" s="941">
        <v>0.193</v>
      </c>
      <c r="P32" s="916"/>
      <c r="Q32" s="943"/>
      <c r="R32" s="916">
        <v>2907</v>
      </c>
      <c r="S32" s="953">
        <v>0.17699999999999999</v>
      </c>
      <c r="T32" s="928">
        <v>4816</v>
      </c>
      <c r="U32" s="928" t="s">
        <v>1517</v>
      </c>
      <c r="V32" s="413"/>
      <c r="W32" s="413"/>
      <c r="X32" s="413"/>
      <c r="Y32" s="413"/>
      <c r="Z32" s="413"/>
      <c r="AA32" s="413"/>
      <c r="AB32" s="413"/>
      <c r="AC32" s="413"/>
      <c r="AD32" s="413"/>
      <c r="AE32" s="413"/>
      <c r="AF32" s="413"/>
      <c r="AG32" s="413"/>
      <c r="AH32" s="413"/>
      <c r="AI32" s="413"/>
      <c r="AJ32" s="413"/>
      <c r="AK32" s="413"/>
      <c r="AL32" s="413"/>
      <c r="AM32" s="413"/>
      <c r="AN32" s="413"/>
      <c r="AO32" s="413"/>
      <c r="AP32" s="413"/>
      <c r="AQ32" s="413"/>
      <c r="AR32" s="413"/>
      <c r="AS32" s="413"/>
      <c r="AT32" s="413"/>
      <c r="AU32" s="413"/>
      <c r="AV32" s="413"/>
      <c r="AW32" s="413"/>
      <c r="AX32" s="413"/>
      <c r="AY32" s="413"/>
      <c r="AZ32" s="413"/>
      <c r="BA32" s="413"/>
      <c r="BB32" s="413"/>
      <c r="BC32" s="413"/>
      <c r="BD32" s="413"/>
      <c r="BE32" s="413"/>
      <c r="BF32" s="413"/>
      <c r="BG32" s="413"/>
      <c r="BH32" s="413"/>
      <c r="BI32" s="413"/>
      <c r="BJ32" s="413"/>
      <c r="BK32" s="413"/>
      <c r="BL32" s="413"/>
      <c r="BM32" s="413"/>
      <c r="BN32" s="413"/>
      <c r="BO32" s="413"/>
      <c r="BP32" s="413"/>
      <c r="BQ32" s="413"/>
      <c r="BR32" s="413"/>
      <c r="BS32" s="413"/>
      <c r="BT32" s="413"/>
      <c r="BU32" s="413"/>
      <c r="BV32" s="413"/>
      <c r="BW32" s="413"/>
      <c r="BX32" s="413"/>
      <c r="BY32" s="413"/>
      <c r="BZ32" s="413"/>
      <c r="CA32" s="413"/>
      <c r="CB32" s="413"/>
      <c r="CC32" s="413"/>
      <c r="CD32" s="413"/>
      <c r="CE32" s="413"/>
      <c r="CF32" s="413"/>
      <c r="CG32" s="413"/>
      <c r="CH32" s="413"/>
      <c r="CI32" s="413"/>
      <c r="CJ32" s="413"/>
      <c r="CK32" s="413"/>
      <c r="CL32" s="413"/>
      <c r="CM32" s="413"/>
      <c r="CN32" s="413"/>
      <c r="CO32" s="413"/>
      <c r="CP32" s="413"/>
      <c r="CQ32" s="413"/>
      <c r="CR32" s="413"/>
      <c r="CS32" s="413"/>
      <c r="CT32" s="413"/>
      <c r="CU32" s="413"/>
      <c r="CV32" s="413"/>
      <c r="CW32" s="413"/>
      <c r="CX32" s="413"/>
      <c r="CY32" s="413"/>
      <c r="CZ32" s="413"/>
      <c r="DA32" s="413"/>
      <c r="DB32" s="413"/>
      <c r="DC32" s="413"/>
      <c r="DD32" s="413"/>
      <c r="DE32" s="413"/>
      <c r="DF32" s="413"/>
      <c r="DG32" s="413"/>
      <c r="DH32" s="413"/>
      <c r="DI32" s="413"/>
      <c r="DJ32" s="413"/>
      <c r="DK32" s="413"/>
      <c r="DL32" s="413"/>
      <c r="DM32" s="413"/>
      <c r="DN32" s="413"/>
      <c r="DO32" s="413"/>
      <c r="DP32" s="413"/>
      <c r="DQ32" s="413"/>
      <c r="DR32" s="413"/>
      <c r="DS32" s="413"/>
      <c r="DT32" s="413"/>
      <c r="DU32" s="413"/>
      <c r="DV32" s="413"/>
      <c r="DW32" s="413"/>
      <c r="DX32" s="413"/>
      <c r="DY32" s="413"/>
      <c r="DZ32" s="413"/>
      <c r="EA32" s="413"/>
      <c r="EB32" s="413"/>
      <c r="EC32" s="413"/>
      <c r="ED32" s="413"/>
      <c r="EE32" s="413"/>
      <c r="EF32" s="413"/>
      <c r="EG32" s="413"/>
      <c r="EH32" s="413"/>
      <c r="EI32" s="413"/>
      <c r="EJ32" s="413"/>
      <c r="EK32" s="413"/>
      <c r="EL32" s="413"/>
      <c r="EM32" s="413"/>
      <c r="EN32" s="413"/>
      <c r="EO32" s="413"/>
      <c r="EP32" s="413"/>
      <c r="EQ32" s="413"/>
      <c r="ER32" s="413"/>
      <c r="ES32" s="413"/>
      <c r="ET32" s="413"/>
      <c r="EU32" s="413"/>
      <c r="EV32" s="413"/>
      <c r="EW32" s="413"/>
      <c r="EX32" s="413"/>
      <c r="EY32" s="413"/>
      <c r="EZ32" s="413"/>
      <c r="FA32" s="413"/>
      <c r="FB32" s="413"/>
      <c r="FC32" s="413"/>
      <c r="FD32" s="413"/>
      <c r="FE32" s="413"/>
      <c r="FF32" s="413"/>
      <c r="FG32" s="413"/>
      <c r="FH32" s="413"/>
      <c r="FI32" s="413"/>
      <c r="FJ32" s="413"/>
      <c r="FK32" s="413"/>
      <c r="FL32" s="413"/>
      <c r="FM32" s="413"/>
      <c r="FN32" s="413"/>
      <c r="FO32" s="413"/>
      <c r="FP32" s="413"/>
      <c r="FQ32" s="413"/>
      <c r="FR32" s="413"/>
      <c r="FS32" s="413"/>
      <c r="FT32" s="413"/>
      <c r="FU32" s="413"/>
      <c r="FV32" s="413"/>
      <c r="FW32" s="413"/>
      <c r="FX32" s="413"/>
      <c r="FY32" s="413"/>
      <c r="FZ32" s="413"/>
      <c r="GA32" s="413"/>
      <c r="GB32" s="413"/>
      <c r="GC32" s="413"/>
      <c r="GD32" s="413"/>
      <c r="GE32" s="413"/>
      <c r="GF32" s="413"/>
      <c r="GG32" s="413"/>
      <c r="GH32" s="413"/>
      <c r="GI32" s="413"/>
      <c r="GJ32" s="413"/>
      <c r="GK32" s="413"/>
      <c r="GL32" s="413"/>
      <c r="GM32" s="413"/>
      <c r="GN32" s="413"/>
      <c r="GO32" s="413"/>
      <c r="GP32" s="413"/>
      <c r="GQ32" s="413"/>
      <c r="GR32" s="413"/>
      <c r="GS32" s="413"/>
      <c r="GT32" s="413"/>
      <c r="GU32" s="413"/>
      <c r="GV32" s="413"/>
      <c r="GW32" s="413"/>
      <c r="GX32" s="413"/>
      <c r="GY32" s="413"/>
      <c r="GZ32" s="413"/>
      <c r="HA32" s="413"/>
      <c r="HB32" s="413"/>
      <c r="HC32" s="413"/>
      <c r="HD32" s="413"/>
      <c r="HE32" s="413"/>
      <c r="HF32" s="413"/>
      <c r="HG32" s="413"/>
      <c r="HH32" s="413"/>
      <c r="HI32" s="413"/>
      <c r="HJ32" s="413"/>
      <c r="HK32" s="413"/>
      <c r="HL32" s="413"/>
      <c r="HM32" s="413"/>
      <c r="HN32" s="413"/>
      <c r="HO32" s="413"/>
      <c r="HP32" s="413"/>
      <c r="HQ32" s="413"/>
      <c r="HR32" s="413"/>
      <c r="HS32" s="413"/>
      <c r="HT32" s="413"/>
      <c r="HU32" s="413"/>
      <c r="HV32" s="413"/>
      <c r="HW32" s="413"/>
      <c r="HX32" s="413"/>
      <c r="HY32" s="413"/>
      <c r="HZ32" s="413"/>
      <c r="IA32" s="413"/>
      <c r="IB32" s="413"/>
      <c r="IC32" s="413"/>
      <c r="ID32" s="413"/>
      <c r="IE32" s="413"/>
      <c r="IF32" s="413"/>
      <c r="IG32" s="413"/>
    </row>
    <row r="33" spans="1:241" s="412" customFormat="1">
      <c r="A33" s="901" t="s">
        <v>735</v>
      </c>
      <c r="B33" s="908" t="s">
        <v>735</v>
      </c>
      <c r="C33" s="901">
        <v>2012</v>
      </c>
      <c r="D33" s="925" t="s">
        <v>816</v>
      </c>
      <c r="E33" s="937" t="s">
        <v>802</v>
      </c>
      <c r="F33" s="926" t="s">
        <v>885</v>
      </c>
      <c r="G33" s="914" t="s">
        <v>567</v>
      </c>
      <c r="H33" s="926">
        <v>2</v>
      </c>
      <c r="I33" s="905" t="s">
        <v>570</v>
      </c>
      <c r="J33" s="915"/>
      <c r="K33" s="926">
        <v>2880</v>
      </c>
      <c r="L33" s="919"/>
      <c r="M33" s="926" t="s">
        <v>571</v>
      </c>
      <c r="N33" s="916"/>
      <c r="O33" s="916"/>
      <c r="P33" s="916">
        <v>2087</v>
      </c>
      <c r="Q33" s="958">
        <v>0.13800000000000001</v>
      </c>
      <c r="R33" s="916">
        <v>66</v>
      </c>
      <c r="S33" s="961">
        <v>0.85899999999999999</v>
      </c>
      <c r="T33" s="928">
        <v>2153</v>
      </c>
      <c r="U33" s="928" t="s">
        <v>1517</v>
      </c>
      <c r="V33" s="413"/>
      <c r="W33" s="413"/>
      <c r="X33" s="413"/>
      <c r="Y33" s="413"/>
      <c r="Z33" s="413"/>
      <c r="AA33" s="413"/>
      <c r="AB33" s="413"/>
      <c r="AC33" s="413"/>
      <c r="AD33" s="413"/>
      <c r="AE33" s="413"/>
      <c r="AF33" s="413"/>
      <c r="AG33" s="413"/>
      <c r="AH33" s="413"/>
      <c r="AI33" s="413"/>
      <c r="AJ33" s="413"/>
      <c r="AK33" s="413"/>
      <c r="AL33" s="413"/>
      <c r="AM33" s="413"/>
      <c r="AN33" s="413"/>
      <c r="AO33" s="413"/>
      <c r="AP33" s="413"/>
      <c r="AQ33" s="413"/>
      <c r="AR33" s="413"/>
      <c r="AS33" s="413"/>
      <c r="AT33" s="413"/>
      <c r="AU33" s="413"/>
      <c r="AV33" s="413"/>
      <c r="AW33" s="413"/>
      <c r="AX33" s="413"/>
      <c r="AY33" s="413"/>
      <c r="AZ33" s="413"/>
      <c r="BA33" s="413"/>
      <c r="BB33" s="413"/>
      <c r="BC33" s="413"/>
      <c r="BD33" s="413"/>
      <c r="BE33" s="413"/>
      <c r="BF33" s="413"/>
      <c r="BG33" s="413"/>
      <c r="BH33" s="413"/>
      <c r="BI33" s="413"/>
      <c r="BJ33" s="413"/>
      <c r="BK33" s="413"/>
      <c r="BL33" s="413"/>
      <c r="BM33" s="413"/>
      <c r="BN33" s="413"/>
      <c r="BO33" s="413"/>
      <c r="BP33" s="413"/>
      <c r="BQ33" s="413"/>
      <c r="BR33" s="413"/>
      <c r="BS33" s="413"/>
      <c r="BT33" s="413"/>
      <c r="BU33" s="413"/>
      <c r="BV33" s="413"/>
      <c r="BW33" s="413"/>
      <c r="BX33" s="413"/>
      <c r="BY33" s="413"/>
      <c r="BZ33" s="413"/>
      <c r="CA33" s="413"/>
      <c r="CB33" s="413"/>
      <c r="CC33" s="413"/>
      <c r="CD33" s="413"/>
      <c r="CE33" s="413"/>
      <c r="CF33" s="413"/>
      <c r="CG33" s="413"/>
      <c r="CH33" s="413"/>
      <c r="CI33" s="413"/>
      <c r="CJ33" s="413"/>
      <c r="CK33" s="413"/>
      <c r="CL33" s="413"/>
      <c r="CM33" s="413"/>
      <c r="CN33" s="413"/>
      <c r="CO33" s="413"/>
      <c r="CP33" s="413"/>
      <c r="CQ33" s="413"/>
      <c r="CR33" s="413"/>
      <c r="CS33" s="413"/>
      <c r="CT33" s="413"/>
      <c r="CU33" s="413"/>
      <c r="CV33" s="413"/>
      <c r="CW33" s="413"/>
      <c r="CX33" s="413"/>
      <c r="CY33" s="413"/>
      <c r="CZ33" s="413"/>
      <c r="DA33" s="413"/>
      <c r="DB33" s="413"/>
      <c r="DC33" s="413"/>
      <c r="DD33" s="413"/>
      <c r="DE33" s="413"/>
      <c r="DF33" s="413"/>
      <c r="DG33" s="413"/>
      <c r="DH33" s="413"/>
      <c r="DI33" s="413"/>
      <c r="DJ33" s="413"/>
      <c r="DK33" s="413"/>
      <c r="DL33" s="413"/>
      <c r="DM33" s="413"/>
      <c r="DN33" s="413"/>
      <c r="DO33" s="413"/>
      <c r="DP33" s="413"/>
      <c r="DQ33" s="413"/>
      <c r="DR33" s="413"/>
      <c r="DS33" s="413"/>
      <c r="DT33" s="413"/>
      <c r="DU33" s="413"/>
      <c r="DV33" s="413"/>
      <c r="DW33" s="413"/>
      <c r="DX33" s="413"/>
      <c r="DY33" s="413"/>
      <c r="DZ33" s="413"/>
      <c r="EA33" s="413"/>
      <c r="EB33" s="413"/>
      <c r="EC33" s="413"/>
      <c r="ED33" s="413"/>
      <c r="EE33" s="413"/>
      <c r="EF33" s="413"/>
      <c r="EG33" s="413"/>
      <c r="EH33" s="413"/>
      <c r="EI33" s="413"/>
      <c r="EJ33" s="413"/>
      <c r="EK33" s="413"/>
      <c r="EL33" s="413"/>
      <c r="EM33" s="413"/>
      <c r="EN33" s="413"/>
      <c r="EO33" s="413"/>
      <c r="EP33" s="413"/>
      <c r="EQ33" s="413"/>
      <c r="ER33" s="413"/>
      <c r="ES33" s="413"/>
      <c r="ET33" s="413"/>
      <c r="EU33" s="413"/>
      <c r="EV33" s="413"/>
      <c r="EW33" s="413"/>
      <c r="EX33" s="413"/>
      <c r="EY33" s="413"/>
      <c r="EZ33" s="413"/>
      <c r="FA33" s="413"/>
      <c r="FB33" s="413"/>
      <c r="FC33" s="413"/>
      <c r="FD33" s="413"/>
      <c r="FE33" s="413"/>
      <c r="FF33" s="413"/>
      <c r="FG33" s="413"/>
      <c r="FH33" s="413"/>
      <c r="FI33" s="413"/>
      <c r="FJ33" s="413"/>
      <c r="FK33" s="413"/>
      <c r="FL33" s="413"/>
      <c r="FM33" s="413"/>
      <c r="FN33" s="413"/>
      <c r="FO33" s="413"/>
      <c r="FP33" s="413"/>
      <c r="FQ33" s="413"/>
      <c r="FR33" s="413"/>
      <c r="FS33" s="413"/>
      <c r="FT33" s="413"/>
      <c r="FU33" s="413"/>
      <c r="FV33" s="413"/>
      <c r="FW33" s="413"/>
      <c r="FX33" s="413"/>
      <c r="FY33" s="413"/>
      <c r="FZ33" s="413"/>
      <c r="GA33" s="413"/>
      <c r="GB33" s="413"/>
      <c r="GC33" s="413"/>
      <c r="GD33" s="413"/>
      <c r="GE33" s="413"/>
      <c r="GF33" s="413"/>
      <c r="GG33" s="413"/>
      <c r="GH33" s="413"/>
      <c r="GI33" s="413"/>
      <c r="GJ33" s="413"/>
      <c r="GK33" s="413"/>
      <c r="GL33" s="413"/>
      <c r="GM33" s="413"/>
      <c r="GN33" s="413"/>
      <c r="GO33" s="413"/>
      <c r="GP33" s="413"/>
      <c r="GQ33" s="413"/>
      <c r="GR33" s="413"/>
      <c r="GS33" s="413"/>
      <c r="GT33" s="413"/>
      <c r="GU33" s="413"/>
      <c r="GV33" s="413"/>
      <c r="GW33" s="413"/>
      <c r="GX33" s="413"/>
      <c r="GY33" s="413"/>
      <c r="GZ33" s="413"/>
      <c r="HA33" s="413"/>
      <c r="HB33" s="413"/>
      <c r="HC33" s="413"/>
      <c r="HD33" s="413"/>
      <c r="HE33" s="413"/>
      <c r="HF33" s="413"/>
      <c r="HG33" s="413"/>
      <c r="HH33" s="413"/>
      <c r="HI33" s="413"/>
      <c r="HJ33" s="413"/>
      <c r="HK33" s="413"/>
      <c r="HL33" s="413"/>
      <c r="HM33" s="413"/>
      <c r="HN33" s="413"/>
      <c r="HO33" s="413"/>
      <c r="HP33" s="413"/>
      <c r="HQ33" s="413"/>
      <c r="HR33" s="413"/>
      <c r="HS33" s="413"/>
      <c r="HT33" s="413"/>
      <c r="HU33" s="413"/>
      <c r="HV33" s="413"/>
      <c r="HW33" s="413"/>
      <c r="HX33" s="413"/>
      <c r="HY33" s="413"/>
      <c r="HZ33" s="413"/>
      <c r="IA33" s="413"/>
      <c r="IB33" s="413"/>
      <c r="IC33" s="413"/>
      <c r="ID33" s="413"/>
      <c r="IE33" s="413"/>
      <c r="IF33" s="413"/>
      <c r="IG33" s="413"/>
    </row>
    <row r="34" spans="1:241" s="412" customFormat="1">
      <c r="A34" s="901" t="s">
        <v>735</v>
      </c>
      <c r="B34" s="908" t="s">
        <v>735</v>
      </c>
      <c r="C34" s="901">
        <v>2012</v>
      </c>
      <c r="D34" s="925" t="s">
        <v>816</v>
      </c>
      <c r="E34" s="937" t="s">
        <v>802</v>
      </c>
      <c r="F34" s="926" t="s">
        <v>885</v>
      </c>
      <c r="G34" s="914" t="s">
        <v>568</v>
      </c>
      <c r="H34" s="926">
        <v>1</v>
      </c>
      <c r="I34" s="905" t="s">
        <v>570</v>
      </c>
      <c r="J34" s="904"/>
      <c r="K34" s="926">
        <v>2880</v>
      </c>
      <c r="L34" s="919"/>
      <c r="M34" s="926" t="s">
        <v>571</v>
      </c>
      <c r="N34" s="916"/>
      <c r="O34" s="916"/>
      <c r="P34" s="916">
        <v>2885</v>
      </c>
      <c r="Q34" s="958">
        <v>4.3999999999999997E-2</v>
      </c>
      <c r="R34" s="916">
        <v>3041</v>
      </c>
      <c r="S34" s="961">
        <v>0.307</v>
      </c>
      <c r="T34" s="928">
        <v>5926</v>
      </c>
      <c r="U34" s="928" t="s">
        <v>1517</v>
      </c>
      <c r="V34" s="413"/>
      <c r="W34" s="413"/>
      <c r="X34" s="413"/>
      <c r="Y34" s="413"/>
      <c r="Z34" s="413"/>
      <c r="AA34" s="413"/>
      <c r="AB34" s="413"/>
      <c r="AC34" s="413"/>
      <c r="AD34" s="413"/>
      <c r="AE34" s="413"/>
      <c r="AF34" s="413"/>
      <c r="AG34" s="413"/>
      <c r="AH34" s="413"/>
      <c r="AI34" s="413"/>
      <c r="AJ34" s="413"/>
      <c r="AK34" s="413"/>
      <c r="AL34" s="413"/>
      <c r="AM34" s="413"/>
      <c r="AN34" s="413"/>
      <c r="AO34" s="413"/>
      <c r="AP34" s="413"/>
      <c r="AQ34" s="413"/>
      <c r="AR34" s="413"/>
      <c r="AS34" s="413"/>
      <c r="AT34" s="413"/>
      <c r="AU34" s="413"/>
      <c r="AV34" s="413"/>
      <c r="AW34" s="413"/>
      <c r="AX34" s="413"/>
      <c r="AY34" s="413"/>
      <c r="AZ34" s="413"/>
      <c r="BA34" s="413"/>
      <c r="BB34" s="413"/>
      <c r="BC34" s="413"/>
      <c r="BD34" s="413"/>
      <c r="BE34" s="413"/>
      <c r="BF34" s="413"/>
      <c r="BG34" s="413"/>
      <c r="BH34" s="413"/>
      <c r="BI34" s="413"/>
      <c r="BJ34" s="413"/>
      <c r="BK34" s="413"/>
      <c r="BL34" s="413"/>
      <c r="BM34" s="413"/>
      <c r="BN34" s="413"/>
      <c r="BO34" s="413"/>
      <c r="BP34" s="413"/>
      <c r="BQ34" s="413"/>
      <c r="BR34" s="413"/>
      <c r="BS34" s="413"/>
      <c r="BT34" s="413"/>
      <c r="BU34" s="413"/>
      <c r="BV34" s="413"/>
      <c r="BW34" s="413"/>
      <c r="BX34" s="413"/>
      <c r="BY34" s="413"/>
      <c r="BZ34" s="413"/>
      <c r="CA34" s="413"/>
      <c r="CB34" s="413"/>
      <c r="CC34" s="413"/>
      <c r="CD34" s="413"/>
      <c r="CE34" s="413"/>
      <c r="CF34" s="413"/>
      <c r="CG34" s="413"/>
      <c r="CH34" s="413"/>
      <c r="CI34" s="413"/>
      <c r="CJ34" s="413"/>
      <c r="CK34" s="413"/>
      <c r="CL34" s="413"/>
      <c r="CM34" s="413"/>
      <c r="CN34" s="413"/>
      <c r="CO34" s="413"/>
      <c r="CP34" s="413"/>
      <c r="CQ34" s="413"/>
      <c r="CR34" s="413"/>
      <c r="CS34" s="413"/>
      <c r="CT34" s="413"/>
      <c r="CU34" s="413"/>
      <c r="CV34" s="413"/>
      <c r="CW34" s="413"/>
      <c r="CX34" s="413"/>
      <c r="CY34" s="413"/>
      <c r="CZ34" s="413"/>
      <c r="DA34" s="413"/>
      <c r="DB34" s="413"/>
      <c r="DC34" s="413"/>
      <c r="DD34" s="413"/>
      <c r="DE34" s="413"/>
      <c r="DF34" s="413"/>
      <c r="DG34" s="413"/>
      <c r="DH34" s="413"/>
      <c r="DI34" s="413"/>
      <c r="DJ34" s="413"/>
      <c r="DK34" s="413"/>
      <c r="DL34" s="413"/>
      <c r="DM34" s="413"/>
      <c r="DN34" s="413"/>
      <c r="DO34" s="413"/>
      <c r="DP34" s="413"/>
      <c r="DQ34" s="413"/>
      <c r="DR34" s="413"/>
      <c r="DS34" s="413"/>
      <c r="DT34" s="413"/>
      <c r="DU34" s="413"/>
      <c r="DV34" s="413"/>
      <c r="DW34" s="413"/>
      <c r="DX34" s="413"/>
      <c r="DY34" s="413"/>
      <c r="DZ34" s="413"/>
      <c r="EA34" s="413"/>
      <c r="EB34" s="413"/>
      <c r="EC34" s="413"/>
      <c r="ED34" s="413"/>
      <c r="EE34" s="413"/>
      <c r="EF34" s="413"/>
      <c r="EG34" s="413"/>
      <c r="EH34" s="413"/>
      <c r="EI34" s="413"/>
      <c r="EJ34" s="413"/>
      <c r="EK34" s="413"/>
      <c r="EL34" s="413"/>
      <c r="EM34" s="413"/>
      <c r="EN34" s="413"/>
      <c r="EO34" s="413"/>
      <c r="EP34" s="413"/>
      <c r="EQ34" s="413"/>
      <c r="ER34" s="413"/>
      <c r="ES34" s="413"/>
      <c r="ET34" s="413"/>
      <c r="EU34" s="413"/>
      <c r="EV34" s="413"/>
      <c r="EW34" s="413"/>
      <c r="EX34" s="413"/>
      <c r="EY34" s="413"/>
      <c r="EZ34" s="413"/>
      <c r="FA34" s="413"/>
      <c r="FB34" s="413"/>
      <c r="FC34" s="413"/>
      <c r="FD34" s="413"/>
      <c r="FE34" s="413"/>
      <c r="FF34" s="413"/>
      <c r="FG34" s="413"/>
      <c r="FH34" s="413"/>
      <c r="FI34" s="413"/>
      <c r="FJ34" s="413"/>
      <c r="FK34" s="413"/>
      <c r="FL34" s="413"/>
      <c r="FM34" s="413"/>
      <c r="FN34" s="413"/>
      <c r="FO34" s="413"/>
      <c r="FP34" s="413"/>
      <c r="FQ34" s="413"/>
      <c r="FR34" s="413"/>
      <c r="FS34" s="413"/>
      <c r="FT34" s="413"/>
      <c r="FU34" s="413"/>
      <c r="FV34" s="413"/>
      <c r="FW34" s="413"/>
      <c r="FX34" s="413"/>
      <c r="FY34" s="413"/>
      <c r="FZ34" s="413"/>
      <c r="GA34" s="413"/>
      <c r="GB34" s="413"/>
      <c r="GC34" s="413"/>
      <c r="GD34" s="413"/>
      <c r="GE34" s="413"/>
      <c r="GF34" s="413"/>
      <c r="GG34" s="413"/>
      <c r="GH34" s="413"/>
      <c r="GI34" s="413"/>
      <c r="GJ34" s="413"/>
      <c r="GK34" s="413"/>
      <c r="GL34" s="413"/>
      <c r="GM34" s="413"/>
      <c r="GN34" s="413"/>
      <c r="GO34" s="413"/>
      <c r="GP34" s="413"/>
      <c r="GQ34" s="413"/>
      <c r="GR34" s="413"/>
      <c r="GS34" s="413"/>
      <c r="GT34" s="413"/>
      <c r="GU34" s="413"/>
      <c r="GV34" s="413"/>
      <c r="GW34" s="413"/>
      <c r="GX34" s="413"/>
      <c r="GY34" s="413"/>
      <c r="GZ34" s="413"/>
      <c r="HA34" s="413"/>
      <c r="HB34" s="413"/>
      <c r="HC34" s="413"/>
      <c r="HD34" s="413"/>
      <c r="HE34" s="413"/>
      <c r="HF34" s="413"/>
      <c r="HG34" s="413"/>
      <c r="HH34" s="413"/>
      <c r="HI34" s="413"/>
      <c r="HJ34" s="413"/>
      <c r="HK34" s="413"/>
      <c r="HL34" s="413"/>
      <c r="HM34" s="413"/>
      <c r="HN34" s="413"/>
      <c r="HO34" s="413"/>
      <c r="HP34" s="413"/>
      <c r="HQ34" s="413"/>
      <c r="HR34" s="413"/>
      <c r="HS34" s="413"/>
      <c r="HT34" s="413"/>
      <c r="HU34" s="413"/>
      <c r="HV34" s="413"/>
      <c r="HW34" s="413"/>
      <c r="HX34" s="413"/>
      <c r="HY34" s="413"/>
      <c r="HZ34" s="413"/>
      <c r="IA34" s="413"/>
      <c r="IB34" s="413"/>
      <c r="IC34" s="413"/>
      <c r="ID34" s="413"/>
      <c r="IE34" s="413"/>
      <c r="IF34" s="413"/>
      <c r="IG34" s="413"/>
    </row>
    <row r="35" spans="1:241" s="412" customFormat="1">
      <c r="A35" s="901" t="s">
        <v>735</v>
      </c>
      <c r="B35" s="908" t="s">
        <v>735</v>
      </c>
      <c r="C35" s="901">
        <v>2012</v>
      </c>
      <c r="D35" s="925" t="s">
        <v>816</v>
      </c>
      <c r="E35" s="937" t="s">
        <v>802</v>
      </c>
      <c r="F35" s="926" t="s">
        <v>885</v>
      </c>
      <c r="G35" s="914" t="s">
        <v>545</v>
      </c>
      <c r="H35" s="926">
        <v>2</v>
      </c>
      <c r="I35" s="905" t="s">
        <v>570</v>
      </c>
      <c r="J35" s="904"/>
      <c r="K35" s="926">
        <v>6000</v>
      </c>
      <c r="L35" s="901"/>
      <c r="M35" s="926" t="s">
        <v>571</v>
      </c>
      <c r="N35" s="931">
        <v>4301</v>
      </c>
      <c r="O35" s="954">
        <v>0.16600000000000001</v>
      </c>
      <c r="P35" s="916"/>
      <c r="Q35" s="943"/>
      <c r="R35" s="916">
        <v>137</v>
      </c>
      <c r="S35" s="961">
        <v>0.42499999999999999</v>
      </c>
      <c r="T35" s="928">
        <v>4438</v>
      </c>
      <c r="U35" s="928" t="s">
        <v>1517</v>
      </c>
      <c r="V35" s="413"/>
      <c r="W35" s="413"/>
      <c r="X35" s="413"/>
      <c r="Y35" s="413"/>
      <c r="Z35" s="413"/>
      <c r="AA35" s="413"/>
      <c r="AB35" s="413"/>
      <c r="AC35" s="413"/>
      <c r="AD35" s="413"/>
      <c r="AE35" s="413"/>
      <c r="AF35" s="413"/>
      <c r="AG35" s="413"/>
      <c r="AH35" s="413"/>
      <c r="AI35" s="413"/>
      <c r="AJ35" s="413"/>
      <c r="AK35" s="413"/>
      <c r="AL35" s="413"/>
      <c r="AM35" s="413"/>
      <c r="AN35" s="413"/>
      <c r="AO35" s="413"/>
      <c r="AP35" s="413"/>
      <c r="AQ35" s="413"/>
      <c r="AR35" s="413"/>
      <c r="AS35" s="413"/>
      <c r="AT35" s="413"/>
      <c r="AU35" s="413"/>
      <c r="AV35" s="413"/>
      <c r="AW35" s="413"/>
      <c r="AX35" s="413"/>
      <c r="AY35" s="413"/>
      <c r="AZ35" s="413"/>
      <c r="BA35" s="413"/>
      <c r="BB35" s="413"/>
      <c r="BC35" s="413"/>
      <c r="BD35" s="413"/>
      <c r="BE35" s="413"/>
      <c r="BF35" s="413"/>
      <c r="BG35" s="413"/>
      <c r="BH35" s="413"/>
      <c r="BI35" s="413"/>
      <c r="BJ35" s="413"/>
      <c r="BK35" s="413"/>
      <c r="BL35" s="413"/>
      <c r="BM35" s="413"/>
      <c r="BN35" s="413"/>
      <c r="BO35" s="413"/>
      <c r="BP35" s="413"/>
      <c r="BQ35" s="413"/>
      <c r="BR35" s="413"/>
      <c r="BS35" s="413"/>
      <c r="BT35" s="413"/>
      <c r="BU35" s="413"/>
      <c r="BV35" s="413"/>
      <c r="BW35" s="413"/>
      <c r="BX35" s="413"/>
      <c r="BY35" s="413"/>
      <c r="BZ35" s="413"/>
      <c r="CA35" s="413"/>
      <c r="CB35" s="413"/>
      <c r="CC35" s="413"/>
      <c r="CD35" s="413"/>
      <c r="CE35" s="413"/>
      <c r="CF35" s="413"/>
      <c r="CG35" s="413"/>
      <c r="CH35" s="413"/>
      <c r="CI35" s="413"/>
      <c r="CJ35" s="413"/>
      <c r="CK35" s="413"/>
      <c r="CL35" s="413"/>
      <c r="CM35" s="413"/>
      <c r="CN35" s="413"/>
      <c r="CO35" s="413"/>
      <c r="CP35" s="413"/>
      <c r="CQ35" s="413"/>
      <c r="CR35" s="413"/>
      <c r="CS35" s="413"/>
      <c r="CT35" s="413"/>
      <c r="CU35" s="413"/>
      <c r="CV35" s="413"/>
      <c r="CW35" s="413"/>
      <c r="CX35" s="413"/>
      <c r="CY35" s="413"/>
      <c r="CZ35" s="413"/>
      <c r="DA35" s="413"/>
      <c r="DB35" s="413"/>
      <c r="DC35" s="413"/>
      <c r="DD35" s="413"/>
      <c r="DE35" s="413"/>
      <c r="DF35" s="413"/>
      <c r="DG35" s="413"/>
      <c r="DH35" s="413"/>
      <c r="DI35" s="413"/>
      <c r="DJ35" s="413"/>
      <c r="DK35" s="413"/>
      <c r="DL35" s="413"/>
      <c r="DM35" s="413"/>
      <c r="DN35" s="413"/>
      <c r="DO35" s="413"/>
      <c r="DP35" s="413"/>
      <c r="DQ35" s="413"/>
      <c r="DR35" s="413"/>
      <c r="DS35" s="413"/>
      <c r="DT35" s="413"/>
      <c r="DU35" s="413"/>
      <c r="DV35" s="413"/>
      <c r="DW35" s="413"/>
      <c r="DX35" s="413"/>
      <c r="DY35" s="413"/>
      <c r="DZ35" s="413"/>
      <c r="EA35" s="413"/>
      <c r="EB35" s="413"/>
      <c r="EC35" s="413"/>
      <c r="ED35" s="413"/>
      <c r="EE35" s="413"/>
      <c r="EF35" s="413"/>
      <c r="EG35" s="413"/>
      <c r="EH35" s="413"/>
      <c r="EI35" s="413"/>
      <c r="EJ35" s="413"/>
      <c r="EK35" s="413"/>
      <c r="EL35" s="413"/>
      <c r="EM35" s="413"/>
      <c r="EN35" s="413"/>
      <c r="EO35" s="413"/>
      <c r="EP35" s="413"/>
      <c r="EQ35" s="413"/>
      <c r="ER35" s="413"/>
      <c r="ES35" s="413"/>
      <c r="ET35" s="413"/>
      <c r="EU35" s="413"/>
      <c r="EV35" s="413"/>
      <c r="EW35" s="413"/>
      <c r="EX35" s="413"/>
      <c r="EY35" s="413"/>
      <c r="EZ35" s="413"/>
      <c r="FA35" s="413"/>
      <c r="FB35" s="413"/>
      <c r="FC35" s="413"/>
      <c r="FD35" s="413"/>
      <c r="FE35" s="413"/>
      <c r="FF35" s="413"/>
      <c r="FG35" s="413"/>
      <c r="FH35" s="413"/>
      <c r="FI35" s="413"/>
      <c r="FJ35" s="413"/>
      <c r="FK35" s="413"/>
      <c r="FL35" s="413"/>
      <c r="FM35" s="413"/>
      <c r="FN35" s="413"/>
      <c r="FO35" s="413"/>
      <c r="FP35" s="413"/>
      <c r="FQ35" s="413"/>
      <c r="FR35" s="413"/>
      <c r="FS35" s="413"/>
      <c r="FT35" s="413"/>
      <c r="FU35" s="413"/>
      <c r="FV35" s="413"/>
      <c r="FW35" s="413"/>
      <c r="FX35" s="413"/>
      <c r="FY35" s="413"/>
      <c r="FZ35" s="413"/>
      <c r="GA35" s="413"/>
      <c r="GB35" s="413"/>
      <c r="GC35" s="413"/>
      <c r="GD35" s="413"/>
      <c r="GE35" s="413"/>
      <c r="GF35" s="413"/>
      <c r="GG35" s="413"/>
      <c r="GH35" s="413"/>
      <c r="GI35" s="413"/>
      <c r="GJ35" s="413"/>
      <c r="GK35" s="413"/>
      <c r="GL35" s="413"/>
      <c r="GM35" s="413"/>
      <c r="GN35" s="413"/>
      <c r="GO35" s="413"/>
      <c r="GP35" s="413"/>
      <c r="GQ35" s="413"/>
      <c r="GR35" s="413"/>
      <c r="GS35" s="413"/>
      <c r="GT35" s="413"/>
      <c r="GU35" s="413"/>
      <c r="GV35" s="413"/>
      <c r="GW35" s="413"/>
      <c r="GX35" s="413"/>
      <c r="GY35" s="413"/>
      <c r="GZ35" s="413"/>
      <c r="HA35" s="413"/>
      <c r="HB35" s="413"/>
      <c r="HC35" s="413"/>
      <c r="HD35" s="413"/>
      <c r="HE35" s="413"/>
      <c r="HF35" s="413"/>
      <c r="HG35" s="413"/>
      <c r="HH35" s="413"/>
      <c r="HI35" s="413"/>
      <c r="HJ35" s="413"/>
      <c r="HK35" s="413"/>
      <c r="HL35" s="413"/>
      <c r="HM35" s="413"/>
      <c r="HN35" s="413"/>
      <c r="HO35" s="413"/>
      <c r="HP35" s="413"/>
      <c r="HQ35" s="413"/>
      <c r="HR35" s="413"/>
      <c r="HS35" s="413"/>
      <c r="HT35" s="413"/>
      <c r="HU35" s="413"/>
      <c r="HV35" s="413"/>
      <c r="HW35" s="413"/>
      <c r="HX35" s="413"/>
      <c r="HY35" s="413"/>
      <c r="HZ35" s="413"/>
      <c r="IA35" s="413"/>
      <c r="IB35" s="413"/>
      <c r="IC35" s="413"/>
      <c r="ID35" s="413"/>
      <c r="IE35" s="413"/>
      <c r="IF35" s="413"/>
      <c r="IG35" s="413"/>
    </row>
    <row r="36" spans="1:241" s="412" customFormat="1">
      <c r="A36" s="902" t="s">
        <v>735</v>
      </c>
      <c r="B36" s="908" t="s">
        <v>735</v>
      </c>
      <c r="C36" s="901">
        <v>2012</v>
      </c>
      <c r="D36" s="925" t="s">
        <v>818</v>
      </c>
      <c r="E36" s="937" t="s">
        <v>802</v>
      </c>
      <c r="F36" s="926" t="s">
        <v>429</v>
      </c>
      <c r="G36" s="914" t="s">
        <v>539</v>
      </c>
      <c r="H36" s="926">
        <v>2</v>
      </c>
      <c r="I36" s="905" t="s">
        <v>570</v>
      </c>
      <c r="J36" s="915"/>
      <c r="K36" s="926">
        <v>900</v>
      </c>
      <c r="L36" s="901"/>
      <c r="M36" s="926" t="s">
        <v>571</v>
      </c>
      <c r="N36" s="929">
        <v>444</v>
      </c>
      <c r="O36" s="952">
        <v>42</v>
      </c>
      <c r="P36" s="930"/>
      <c r="Q36" s="944"/>
      <c r="R36" s="916">
        <v>0</v>
      </c>
      <c r="S36" s="943"/>
      <c r="T36" s="928">
        <v>444</v>
      </c>
      <c r="U36" s="928" t="s">
        <v>1517</v>
      </c>
      <c r="V36" s="413"/>
      <c r="W36" s="413"/>
      <c r="X36" s="413"/>
      <c r="Y36" s="413"/>
      <c r="Z36" s="413"/>
      <c r="AA36" s="413"/>
      <c r="AB36" s="413"/>
      <c r="AC36" s="413"/>
      <c r="AD36" s="413"/>
      <c r="AE36" s="413"/>
      <c r="AF36" s="413"/>
      <c r="AG36" s="413"/>
      <c r="AH36" s="413"/>
      <c r="AI36" s="413"/>
      <c r="AJ36" s="413"/>
      <c r="AK36" s="413"/>
      <c r="AL36" s="413"/>
      <c r="AM36" s="413"/>
      <c r="AN36" s="413"/>
      <c r="AO36" s="413"/>
      <c r="AP36" s="413"/>
      <c r="AQ36" s="413"/>
      <c r="AR36" s="413"/>
      <c r="AS36" s="413"/>
      <c r="AT36" s="413"/>
      <c r="AU36" s="413"/>
      <c r="AV36" s="413"/>
      <c r="AW36" s="413"/>
      <c r="AX36" s="413"/>
      <c r="AY36" s="413"/>
      <c r="AZ36" s="413"/>
      <c r="BA36" s="413"/>
      <c r="BB36" s="413"/>
      <c r="BC36" s="413"/>
      <c r="BD36" s="413"/>
      <c r="BE36" s="413"/>
      <c r="BF36" s="413"/>
      <c r="BG36" s="413"/>
      <c r="BH36" s="413"/>
      <c r="BI36" s="413"/>
      <c r="BJ36" s="413"/>
      <c r="BK36" s="413"/>
      <c r="BL36" s="413"/>
      <c r="BM36" s="413"/>
      <c r="BN36" s="413"/>
      <c r="BO36" s="413"/>
      <c r="BP36" s="413"/>
      <c r="BQ36" s="413"/>
      <c r="BR36" s="413"/>
      <c r="BS36" s="413"/>
      <c r="BT36" s="413"/>
      <c r="BU36" s="413"/>
      <c r="BV36" s="413"/>
      <c r="BW36" s="413"/>
      <c r="BX36" s="413"/>
      <c r="BY36" s="413"/>
      <c r="BZ36" s="413"/>
      <c r="CA36" s="413"/>
      <c r="CB36" s="413"/>
      <c r="CC36" s="413"/>
      <c r="CD36" s="413"/>
      <c r="CE36" s="413"/>
      <c r="CF36" s="413"/>
      <c r="CG36" s="413"/>
      <c r="CH36" s="413"/>
      <c r="CI36" s="413"/>
      <c r="CJ36" s="413"/>
      <c r="CK36" s="413"/>
      <c r="CL36" s="413"/>
      <c r="CM36" s="413"/>
      <c r="CN36" s="413"/>
      <c r="CO36" s="413"/>
      <c r="CP36" s="413"/>
      <c r="CQ36" s="413"/>
      <c r="CR36" s="413"/>
      <c r="CS36" s="413"/>
      <c r="CT36" s="413"/>
      <c r="CU36" s="413"/>
      <c r="CV36" s="413"/>
      <c r="CW36" s="413"/>
      <c r="CX36" s="413"/>
      <c r="CY36" s="413"/>
      <c r="CZ36" s="413"/>
      <c r="DA36" s="413"/>
      <c r="DB36" s="413"/>
      <c r="DC36" s="413"/>
      <c r="DD36" s="413"/>
      <c r="DE36" s="413"/>
      <c r="DF36" s="413"/>
      <c r="DG36" s="413"/>
      <c r="DH36" s="413"/>
      <c r="DI36" s="413"/>
      <c r="DJ36" s="413"/>
      <c r="DK36" s="413"/>
      <c r="DL36" s="413"/>
      <c r="DM36" s="413"/>
      <c r="DN36" s="413"/>
      <c r="DO36" s="413"/>
      <c r="DP36" s="413"/>
      <c r="DQ36" s="413"/>
      <c r="DR36" s="413"/>
      <c r="DS36" s="413"/>
      <c r="DT36" s="413"/>
      <c r="DU36" s="413"/>
      <c r="DV36" s="413"/>
      <c r="DW36" s="413"/>
      <c r="DX36" s="413"/>
      <c r="DY36" s="413"/>
      <c r="DZ36" s="413"/>
      <c r="EA36" s="413"/>
      <c r="EB36" s="413"/>
      <c r="EC36" s="413"/>
      <c r="ED36" s="413"/>
      <c r="EE36" s="413"/>
      <c r="EF36" s="413"/>
      <c r="EG36" s="413"/>
      <c r="EH36" s="413"/>
      <c r="EI36" s="413"/>
      <c r="EJ36" s="413"/>
      <c r="EK36" s="413"/>
      <c r="EL36" s="413"/>
      <c r="EM36" s="413"/>
      <c r="EN36" s="413"/>
      <c r="EO36" s="413"/>
      <c r="EP36" s="413"/>
      <c r="EQ36" s="413"/>
      <c r="ER36" s="413"/>
      <c r="ES36" s="413"/>
      <c r="ET36" s="413"/>
      <c r="EU36" s="413"/>
      <c r="EV36" s="413"/>
      <c r="EW36" s="413"/>
      <c r="EX36" s="413"/>
      <c r="EY36" s="413"/>
      <c r="EZ36" s="413"/>
      <c r="FA36" s="413"/>
      <c r="FB36" s="413"/>
      <c r="FC36" s="413"/>
      <c r="FD36" s="413"/>
      <c r="FE36" s="413"/>
      <c r="FF36" s="413"/>
      <c r="FG36" s="413"/>
      <c r="FH36" s="413"/>
      <c r="FI36" s="413"/>
      <c r="FJ36" s="413"/>
      <c r="FK36" s="413"/>
      <c r="FL36" s="413"/>
      <c r="FM36" s="413"/>
      <c r="FN36" s="413"/>
      <c r="FO36" s="413"/>
      <c r="FP36" s="413"/>
      <c r="FQ36" s="413"/>
      <c r="FR36" s="413"/>
      <c r="FS36" s="413"/>
      <c r="FT36" s="413"/>
      <c r="FU36" s="413"/>
      <c r="FV36" s="413"/>
      <c r="FW36" s="413"/>
      <c r="FX36" s="413"/>
      <c r="FY36" s="413"/>
      <c r="FZ36" s="413"/>
      <c r="GA36" s="413"/>
      <c r="GB36" s="413"/>
      <c r="GC36" s="413"/>
      <c r="GD36" s="413"/>
      <c r="GE36" s="413"/>
      <c r="GF36" s="413"/>
      <c r="GG36" s="413"/>
      <c r="GH36" s="413"/>
      <c r="GI36" s="413"/>
      <c r="GJ36" s="413"/>
      <c r="GK36" s="413"/>
      <c r="GL36" s="413"/>
      <c r="GM36" s="413"/>
      <c r="GN36" s="413"/>
      <c r="GO36" s="413"/>
      <c r="GP36" s="413"/>
      <c r="GQ36" s="413"/>
      <c r="GR36" s="413"/>
      <c r="GS36" s="413"/>
      <c r="GT36" s="413"/>
      <c r="GU36" s="413"/>
      <c r="GV36" s="413"/>
      <c r="GW36" s="413"/>
      <c r="GX36" s="413"/>
      <c r="GY36" s="413"/>
      <c r="GZ36" s="413"/>
      <c r="HA36" s="413"/>
      <c r="HB36" s="413"/>
      <c r="HC36" s="413"/>
      <c r="HD36" s="413"/>
      <c r="HE36" s="413"/>
      <c r="HF36" s="413"/>
      <c r="HG36" s="413"/>
      <c r="HH36" s="413"/>
      <c r="HI36" s="413"/>
      <c r="HJ36" s="413"/>
      <c r="HK36" s="413"/>
      <c r="HL36" s="413"/>
      <c r="HM36" s="413"/>
      <c r="HN36" s="413"/>
      <c r="HO36" s="413"/>
      <c r="HP36" s="413"/>
      <c r="HQ36" s="413"/>
      <c r="HR36" s="413"/>
      <c r="HS36" s="413"/>
      <c r="HT36" s="413"/>
      <c r="HU36" s="413"/>
      <c r="HV36" s="413"/>
      <c r="HW36" s="413"/>
      <c r="HX36" s="413"/>
      <c r="HY36" s="413"/>
      <c r="HZ36" s="413"/>
      <c r="IA36" s="413"/>
      <c r="IB36" s="413"/>
      <c r="IC36" s="413"/>
      <c r="ID36" s="413"/>
      <c r="IE36" s="413"/>
      <c r="IF36" s="413"/>
      <c r="IG36" s="413"/>
    </row>
    <row r="37" spans="1:241" s="412" customFormat="1">
      <c r="A37" s="901" t="s">
        <v>735</v>
      </c>
      <c r="B37" s="908" t="s">
        <v>735</v>
      </c>
      <c r="C37" s="901">
        <v>2012</v>
      </c>
      <c r="D37" s="925" t="s">
        <v>818</v>
      </c>
      <c r="E37" s="937" t="s">
        <v>802</v>
      </c>
      <c r="F37" s="926" t="s">
        <v>429</v>
      </c>
      <c r="G37" s="914" t="s">
        <v>542</v>
      </c>
      <c r="H37" s="926">
        <v>1</v>
      </c>
      <c r="I37" s="905" t="s">
        <v>570</v>
      </c>
      <c r="J37" s="904"/>
      <c r="K37" s="926">
        <v>1500</v>
      </c>
      <c r="L37" s="901"/>
      <c r="M37" s="926" t="s">
        <v>571</v>
      </c>
      <c r="N37" s="929">
        <v>0</v>
      </c>
      <c r="O37" s="952"/>
      <c r="P37" s="916"/>
      <c r="Q37" s="944"/>
      <c r="R37" s="929">
        <v>0</v>
      </c>
      <c r="S37" s="943"/>
      <c r="T37" s="928">
        <v>0</v>
      </c>
      <c r="U37" s="928" t="s">
        <v>1517</v>
      </c>
      <c r="V37" s="413"/>
      <c r="W37" s="413"/>
      <c r="X37" s="413"/>
      <c r="Y37" s="413"/>
      <c r="Z37" s="413"/>
      <c r="AA37" s="413"/>
      <c r="AB37" s="413"/>
      <c r="AC37" s="413"/>
      <c r="AD37" s="413"/>
      <c r="AE37" s="413"/>
      <c r="AF37" s="413"/>
      <c r="AG37" s="413"/>
      <c r="AH37" s="413"/>
      <c r="AI37" s="413"/>
      <c r="AJ37" s="413"/>
      <c r="AK37" s="413"/>
      <c r="AL37" s="413"/>
      <c r="AM37" s="413"/>
      <c r="AN37" s="413"/>
      <c r="AO37" s="413"/>
      <c r="AP37" s="413"/>
      <c r="AQ37" s="413"/>
      <c r="AR37" s="413"/>
      <c r="AS37" s="413"/>
      <c r="AT37" s="413"/>
      <c r="AU37" s="413"/>
      <c r="AV37" s="413"/>
      <c r="AW37" s="413"/>
      <c r="AX37" s="413"/>
      <c r="AY37" s="413"/>
      <c r="AZ37" s="413"/>
      <c r="BA37" s="413"/>
      <c r="BB37" s="413"/>
      <c r="BC37" s="413"/>
      <c r="BD37" s="413"/>
      <c r="BE37" s="413"/>
      <c r="BF37" s="413"/>
      <c r="BG37" s="413"/>
      <c r="BH37" s="413"/>
      <c r="BI37" s="413"/>
      <c r="BJ37" s="413"/>
      <c r="BK37" s="413"/>
      <c r="BL37" s="413"/>
      <c r="BM37" s="413"/>
      <c r="BN37" s="413"/>
      <c r="BO37" s="413"/>
      <c r="BP37" s="413"/>
      <c r="BQ37" s="413"/>
      <c r="BR37" s="413"/>
      <c r="BS37" s="413"/>
      <c r="BT37" s="413"/>
      <c r="BU37" s="413"/>
      <c r="BV37" s="413"/>
      <c r="BW37" s="413"/>
      <c r="BX37" s="413"/>
      <c r="BY37" s="413"/>
      <c r="BZ37" s="413"/>
      <c r="CA37" s="413"/>
      <c r="CB37" s="413"/>
      <c r="CC37" s="413"/>
      <c r="CD37" s="413"/>
      <c r="CE37" s="413"/>
      <c r="CF37" s="413"/>
      <c r="CG37" s="413"/>
      <c r="CH37" s="413"/>
      <c r="CI37" s="413"/>
      <c r="CJ37" s="413"/>
      <c r="CK37" s="413"/>
      <c r="CL37" s="413"/>
      <c r="CM37" s="413"/>
      <c r="CN37" s="413"/>
      <c r="CO37" s="413"/>
      <c r="CP37" s="413"/>
      <c r="CQ37" s="413"/>
      <c r="CR37" s="413"/>
      <c r="CS37" s="413"/>
      <c r="CT37" s="413"/>
      <c r="CU37" s="413"/>
      <c r="CV37" s="413"/>
      <c r="CW37" s="413"/>
      <c r="CX37" s="413"/>
      <c r="CY37" s="413"/>
      <c r="CZ37" s="413"/>
      <c r="DA37" s="413"/>
      <c r="DB37" s="413"/>
      <c r="DC37" s="413"/>
      <c r="DD37" s="413"/>
      <c r="DE37" s="413"/>
      <c r="DF37" s="413"/>
      <c r="DG37" s="413"/>
      <c r="DH37" s="413"/>
      <c r="DI37" s="413"/>
      <c r="DJ37" s="413"/>
      <c r="DK37" s="413"/>
      <c r="DL37" s="413"/>
      <c r="DM37" s="413"/>
      <c r="DN37" s="413"/>
      <c r="DO37" s="413"/>
      <c r="DP37" s="413"/>
      <c r="DQ37" s="413"/>
      <c r="DR37" s="413"/>
      <c r="DS37" s="413"/>
      <c r="DT37" s="413"/>
      <c r="DU37" s="413"/>
      <c r="DV37" s="413"/>
      <c r="DW37" s="413"/>
      <c r="DX37" s="413"/>
      <c r="DY37" s="413"/>
      <c r="DZ37" s="413"/>
      <c r="EA37" s="413"/>
      <c r="EB37" s="413"/>
      <c r="EC37" s="413"/>
      <c r="ED37" s="413"/>
      <c r="EE37" s="413"/>
      <c r="EF37" s="413"/>
      <c r="EG37" s="413"/>
      <c r="EH37" s="413"/>
      <c r="EI37" s="413"/>
      <c r="EJ37" s="413"/>
      <c r="EK37" s="413"/>
      <c r="EL37" s="413"/>
      <c r="EM37" s="413"/>
      <c r="EN37" s="413"/>
      <c r="EO37" s="413"/>
      <c r="EP37" s="413"/>
      <c r="EQ37" s="413"/>
      <c r="ER37" s="413"/>
      <c r="ES37" s="413"/>
      <c r="ET37" s="413"/>
      <c r="EU37" s="413"/>
      <c r="EV37" s="413"/>
      <c r="EW37" s="413"/>
      <c r="EX37" s="413"/>
      <c r="EY37" s="413"/>
      <c r="EZ37" s="413"/>
      <c r="FA37" s="413"/>
      <c r="FB37" s="413"/>
      <c r="FC37" s="413"/>
      <c r="FD37" s="413"/>
      <c r="FE37" s="413"/>
      <c r="FF37" s="413"/>
      <c r="FG37" s="413"/>
      <c r="FH37" s="413"/>
      <c r="FI37" s="413"/>
      <c r="FJ37" s="413"/>
      <c r="FK37" s="413"/>
      <c r="FL37" s="413"/>
      <c r="FM37" s="413"/>
      <c r="FN37" s="413"/>
      <c r="FO37" s="413"/>
      <c r="FP37" s="413"/>
      <c r="FQ37" s="413"/>
      <c r="FR37" s="413"/>
      <c r="FS37" s="413"/>
      <c r="FT37" s="413"/>
      <c r="FU37" s="413"/>
      <c r="FV37" s="413"/>
      <c r="FW37" s="413"/>
      <c r="FX37" s="413"/>
      <c r="FY37" s="413"/>
      <c r="FZ37" s="413"/>
      <c r="GA37" s="413"/>
      <c r="GB37" s="413"/>
      <c r="GC37" s="413"/>
      <c r="GD37" s="413"/>
      <c r="GE37" s="413"/>
      <c r="GF37" s="413"/>
      <c r="GG37" s="413"/>
      <c r="GH37" s="413"/>
      <c r="GI37" s="413"/>
      <c r="GJ37" s="413"/>
      <c r="GK37" s="413"/>
      <c r="GL37" s="413"/>
      <c r="GM37" s="413"/>
      <c r="GN37" s="413"/>
      <c r="GO37" s="413"/>
      <c r="GP37" s="413"/>
      <c r="GQ37" s="413"/>
      <c r="GR37" s="413"/>
      <c r="GS37" s="413"/>
      <c r="GT37" s="413"/>
      <c r="GU37" s="413"/>
      <c r="GV37" s="413"/>
      <c r="GW37" s="413"/>
      <c r="GX37" s="413"/>
      <c r="GY37" s="413"/>
      <c r="GZ37" s="413"/>
      <c r="HA37" s="413"/>
      <c r="HB37" s="413"/>
      <c r="HC37" s="413"/>
      <c r="HD37" s="413"/>
      <c r="HE37" s="413"/>
      <c r="HF37" s="413"/>
      <c r="HG37" s="413"/>
      <c r="HH37" s="413"/>
      <c r="HI37" s="413"/>
      <c r="HJ37" s="413"/>
      <c r="HK37" s="413"/>
      <c r="HL37" s="413"/>
      <c r="HM37" s="413"/>
      <c r="HN37" s="413"/>
      <c r="HO37" s="413"/>
      <c r="HP37" s="413"/>
      <c r="HQ37" s="413"/>
      <c r="HR37" s="413"/>
      <c r="HS37" s="413"/>
      <c r="HT37" s="413"/>
      <c r="HU37" s="413"/>
      <c r="HV37" s="413"/>
      <c r="HW37" s="413"/>
      <c r="HX37" s="413"/>
      <c r="HY37" s="413"/>
      <c r="HZ37" s="413"/>
      <c r="IA37" s="413"/>
      <c r="IB37" s="413"/>
      <c r="IC37" s="413"/>
      <c r="ID37" s="413"/>
      <c r="IE37" s="413"/>
      <c r="IF37" s="413"/>
      <c r="IG37" s="413"/>
    </row>
    <row r="38" spans="1:241" s="412" customFormat="1">
      <c r="A38" s="901" t="s">
        <v>735</v>
      </c>
      <c r="B38" s="908" t="s">
        <v>735</v>
      </c>
      <c r="C38" s="901">
        <v>2012</v>
      </c>
      <c r="D38" s="925" t="s">
        <v>818</v>
      </c>
      <c r="E38" s="937" t="s">
        <v>802</v>
      </c>
      <c r="F38" s="926" t="s">
        <v>429</v>
      </c>
      <c r="G38" s="914" t="s">
        <v>540</v>
      </c>
      <c r="H38" s="926">
        <v>1</v>
      </c>
      <c r="I38" s="906" t="s">
        <v>570</v>
      </c>
      <c r="J38" s="915"/>
      <c r="K38" s="926">
        <v>8640</v>
      </c>
      <c r="L38" s="901"/>
      <c r="M38" s="926" t="s">
        <v>571</v>
      </c>
      <c r="N38" s="929">
        <v>0</v>
      </c>
      <c r="O38" s="955"/>
      <c r="P38" s="930"/>
      <c r="Q38" s="943"/>
      <c r="R38" s="929">
        <v>0</v>
      </c>
      <c r="S38" s="943"/>
      <c r="T38" s="928">
        <v>0</v>
      </c>
      <c r="U38" s="928" t="s">
        <v>1517</v>
      </c>
      <c r="V38" s="413"/>
      <c r="W38" s="413"/>
      <c r="X38" s="413"/>
      <c r="Y38" s="413"/>
      <c r="Z38" s="413"/>
      <c r="AA38" s="413"/>
      <c r="AB38" s="413"/>
      <c r="AC38" s="413"/>
      <c r="AD38" s="413"/>
      <c r="AE38" s="413"/>
      <c r="AF38" s="413"/>
      <c r="AG38" s="413"/>
      <c r="AH38" s="413"/>
      <c r="AI38" s="413"/>
      <c r="AJ38" s="413"/>
      <c r="AK38" s="413"/>
      <c r="AL38" s="413"/>
      <c r="AM38" s="413"/>
      <c r="AN38" s="413"/>
      <c r="AO38" s="413"/>
      <c r="AP38" s="413"/>
      <c r="AQ38" s="413"/>
      <c r="AR38" s="413"/>
      <c r="AS38" s="413"/>
      <c r="AT38" s="413"/>
      <c r="AU38" s="413"/>
      <c r="AV38" s="413"/>
      <c r="AW38" s="413"/>
      <c r="AX38" s="413"/>
      <c r="AY38" s="413"/>
      <c r="AZ38" s="413"/>
      <c r="BA38" s="413"/>
      <c r="BB38" s="413"/>
      <c r="BC38" s="413"/>
      <c r="BD38" s="413"/>
      <c r="BE38" s="413"/>
      <c r="BF38" s="413"/>
      <c r="BG38" s="413"/>
      <c r="BH38" s="413"/>
      <c r="BI38" s="413"/>
      <c r="BJ38" s="413"/>
      <c r="BK38" s="413"/>
      <c r="BL38" s="413"/>
      <c r="BM38" s="413"/>
      <c r="BN38" s="413"/>
      <c r="BO38" s="413"/>
      <c r="BP38" s="413"/>
      <c r="BQ38" s="413"/>
      <c r="BR38" s="413"/>
      <c r="BS38" s="413"/>
      <c r="BT38" s="413"/>
      <c r="BU38" s="413"/>
      <c r="BV38" s="413"/>
      <c r="BW38" s="413"/>
      <c r="BX38" s="413"/>
      <c r="BY38" s="413"/>
      <c r="BZ38" s="413"/>
      <c r="CA38" s="413"/>
      <c r="CB38" s="413"/>
      <c r="CC38" s="413"/>
      <c r="CD38" s="413"/>
      <c r="CE38" s="413"/>
      <c r="CF38" s="413"/>
      <c r="CG38" s="413"/>
      <c r="CH38" s="413"/>
      <c r="CI38" s="413"/>
      <c r="CJ38" s="413"/>
      <c r="CK38" s="413"/>
      <c r="CL38" s="413"/>
      <c r="CM38" s="413"/>
      <c r="CN38" s="413"/>
      <c r="CO38" s="413"/>
      <c r="CP38" s="413"/>
      <c r="CQ38" s="413"/>
      <c r="CR38" s="413"/>
      <c r="CS38" s="413"/>
      <c r="CT38" s="413"/>
      <c r="CU38" s="413"/>
      <c r="CV38" s="413"/>
      <c r="CW38" s="413"/>
      <c r="CX38" s="413"/>
      <c r="CY38" s="413"/>
      <c r="CZ38" s="413"/>
      <c r="DA38" s="413"/>
      <c r="DB38" s="413"/>
      <c r="DC38" s="413"/>
      <c r="DD38" s="413"/>
      <c r="DE38" s="413"/>
      <c r="DF38" s="413"/>
      <c r="DG38" s="413"/>
      <c r="DH38" s="413"/>
      <c r="DI38" s="413"/>
      <c r="DJ38" s="413"/>
      <c r="DK38" s="413"/>
      <c r="DL38" s="413"/>
      <c r="DM38" s="413"/>
      <c r="DN38" s="413"/>
      <c r="DO38" s="413"/>
      <c r="DP38" s="413"/>
      <c r="DQ38" s="413"/>
      <c r="DR38" s="413"/>
      <c r="DS38" s="413"/>
      <c r="DT38" s="413"/>
      <c r="DU38" s="413"/>
      <c r="DV38" s="413"/>
      <c r="DW38" s="413"/>
      <c r="DX38" s="413"/>
      <c r="DY38" s="413"/>
      <c r="DZ38" s="413"/>
      <c r="EA38" s="413"/>
      <c r="EB38" s="413"/>
      <c r="EC38" s="413"/>
      <c r="ED38" s="413"/>
      <c r="EE38" s="413"/>
      <c r="EF38" s="413"/>
      <c r="EG38" s="413"/>
      <c r="EH38" s="413"/>
      <c r="EI38" s="413"/>
      <c r="EJ38" s="413"/>
      <c r="EK38" s="413"/>
      <c r="EL38" s="413"/>
      <c r="EM38" s="413"/>
      <c r="EN38" s="413"/>
      <c r="EO38" s="413"/>
      <c r="EP38" s="413"/>
      <c r="EQ38" s="413"/>
      <c r="ER38" s="413"/>
      <c r="ES38" s="413"/>
      <c r="ET38" s="413"/>
      <c r="EU38" s="413"/>
      <c r="EV38" s="413"/>
      <c r="EW38" s="413"/>
      <c r="EX38" s="413"/>
      <c r="EY38" s="413"/>
      <c r="EZ38" s="413"/>
      <c r="FA38" s="413"/>
      <c r="FB38" s="413"/>
      <c r="FC38" s="413"/>
      <c r="FD38" s="413"/>
      <c r="FE38" s="413"/>
      <c r="FF38" s="413"/>
      <c r="FG38" s="413"/>
      <c r="FH38" s="413"/>
      <c r="FI38" s="413"/>
      <c r="FJ38" s="413"/>
      <c r="FK38" s="413"/>
      <c r="FL38" s="413"/>
      <c r="FM38" s="413"/>
      <c r="FN38" s="413"/>
      <c r="FO38" s="413"/>
      <c r="FP38" s="413"/>
      <c r="FQ38" s="413"/>
      <c r="FR38" s="413"/>
      <c r="FS38" s="413"/>
      <c r="FT38" s="413"/>
      <c r="FU38" s="413"/>
      <c r="FV38" s="413"/>
      <c r="FW38" s="413"/>
      <c r="FX38" s="413"/>
      <c r="FY38" s="413"/>
      <c r="FZ38" s="413"/>
      <c r="GA38" s="413"/>
      <c r="GB38" s="413"/>
      <c r="GC38" s="413"/>
      <c r="GD38" s="413"/>
      <c r="GE38" s="413"/>
      <c r="GF38" s="413"/>
      <c r="GG38" s="413"/>
      <c r="GH38" s="413"/>
      <c r="GI38" s="413"/>
      <c r="GJ38" s="413"/>
      <c r="GK38" s="413"/>
      <c r="GL38" s="413"/>
      <c r="GM38" s="413"/>
      <c r="GN38" s="413"/>
      <c r="GO38" s="413"/>
      <c r="GP38" s="413"/>
      <c r="GQ38" s="413"/>
      <c r="GR38" s="413"/>
      <c r="GS38" s="413"/>
      <c r="GT38" s="413"/>
      <c r="GU38" s="413"/>
      <c r="GV38" s="413"/>
      <c r="GW38" s="413"/>
      <c r="GX38" s="413"/>
      <c r="GY38" s="413"/>
      <c r="GZ38" s="413"/>
      <c r="HA38" s="413"/>
      <c r="HB38" s="413"/>
      <c r="HC38" s="413"/>
      <c r="HD38" s="413"/>
      <c r="HE38" s="413"/>
      <c r="HF38" s="413"/>
      <c r="HG38" s="413"/>
      <c r="HH38" s="413"/>
      <c r="HI38" s="413"/>
      <c r="HJ38" s="413"/>
      <c r="HK38" s="413"/>
      <c r="HL38" s="413"/>
      <c r="HM38" s="413"/>
      <c r="HN38" s="413"/>
      <c r="HO38" s="413"/>
      <c r="HP38" s="413"/>
      <c r="HQ38" s="413"/>
      <c r="HR38" s="413"/>
      <c r="HS38" s="413"/>
      <c r="HT38" s="413"/>
      <c r="HU38" s="413"/>
      <c r="HV38" s="413"/>
      <c r="HW38" s="413"/>
      <c r="HX38" s="413"/>
      <c r="HY38" s="413"/>
      <c r="HZ38" s="413"/>
      <c r="IA38" s="413"/>
      <c r="IB38" s="413"/>
      <c r="IC38" s="413"/>
      <c r="ID38" s="413"/>
      <c r="IE38" s="413"/>
      <c r="IF38" s="413"/>
      <c r="IG38" s="413"/>
    </row>
    <row r="39" spans="1:241" s="412" customFormat="1">
      <c r="A39" s="901" t="s">
        <v>735</v>
      </c>
      <c r="B39" s="908" t="s">
        <v>735</v>
      </c>
      <c r="C39" s="901">
        <v>2012</v>
      </c>
      <c r="D39" s="938" t="s">
        <v>818</v>
      </c>
      <c r="E39" s="937" t="s">
        <v>802</v>
      </c>
      <c r="F39" s="921" t="s">
        <v>429</v>
      </c>
      <c r="G39" s="914" t="s">
        <v>558</v>
      </c>
      <c r="H39" s="926">
        <v>1</v>
      </c>
      <c r="I39" s="905" t="s">
        <v>570</v>
      </c>
      <c r="J39" s="904"/>
      <c r="K39" s="926">
        <v>0</v>
      </c>
      <c r="L39" s="915"/>
      <c r="M39" s="926" t="s">
        <v>571</v>
      </c>
      <c r="N39" s="929">
        <v>31</v>
      </c>
      <c r="O39" s="953" t="s">
        <v>1515</v>
      </c>
      <c r="P39" s="916"/>
      <c r="Q39" s="943"/>
      <c r="R39" s="916">
        <v>0</v>
      </c>
      <c r="S39" s="943"/>
      <c r="T39" s="928">
        <v>31</v>
      </c>
      <c r="U39" s="928" t="s">
        <v>1517</v>
      </c>
      <c r="V39" s="413"/>
      <c r="W39" s="413"/>
      <c r="X39" s="413"/>
      <c r="Y39" s="413"/>
      <c r="Z39" s="413"/>
      <c r="AA39" s="413"/>
      <c r="AB39" s="413"/>
      <c r="AC39" s="413"/>
      <c r="AD39" s="413"/>
      <c r="AE39" s="413"/>
      <c r="AF39" s="413"/>
      <c r="AG39" s="413"/>
      <c r="AH39" s="413"/>
      <c r="AI39" s="413"/>
      <c r="AJ39" s="413"/>
      <c r="AK39" s="413"/>
      <c r="AL39" s="413"/>
      <c r="AM39" s="413"/>
      <c r="AN39" s="413"/>
      <c r="AO39" s="413"/>
      <c r="AP39" s="413"/>
      <c r="AQ39" s="413"/>
      <c r="AR39" s="413"/>
      <c r="AS39" s="413"/>
      <c r="AT39" s="413"/>
      <c r="AU39" s="413"/>
      <c r="AV39" s="413"/>
      <c r="AW39" s="413"/>
      <c r="AX39" s="413"/>
      <c r="AY39" s="413"/>
      <c r="AZ39" s="413"/>
      <c r="BA39" s="413"/>
      <c r="BB39" s="413"/>
      <c r="BC39" s="413"/>
      <c r="BD39" s="413"/>
      <c r="BE39" s="413"/>
      <c r="BF39" s="413"/>
      <c r="BG39" s="413"/>
      <c r="BH39" s="413"/>
      <c r="BI39" s="413"/>
      <c r="BJ39" s="413"/>
      <c r="BK39" s="413"/>
      <c r="BL39" s="413"/>
      <c r="BM39" s="413"/>
      <c r="BN39" s="413"/>
      <c r="BO39" s="413"/>
      <c r="BP39" s="413"/>
      <c r="BQ39" s="413"/>
      <c r="BR39" s="413"/>
      <c r="BS39" s="413"/>
      <c r="BT39" s="413"/>
      <c r="BU39" s="413"/>
      <c r="BV39" s="413"/>
      <c r="BW39" s="413"/>
      <c r="BX39" s="413"/>
      <c r="BY39" s="413"/>
      <c r="BZ39" s="413"/>
      <c r="CA39" s="413"/>
      <c r="CB39" s="413"/>
      <c r="CC39" s="413"/>
      <c r="CD39" s="413"/>
      <c r="CE39" s="413"/>
      <c r="CF39" s="413"/>
      <c r="CG39" s="413"/>
      <c r="CH39" s="413"/>
      <c r="CI39" s="413"/>
      <c r="CJ39" s="413"/>
      <c r="CK39" s="413"/>
      <c r="CL39" s="413"/>
      <c r="CM39" s="413"/>
      <c r="CN39" s="413"/>
      <c r="CO39" s="413"/>
      <c r="CP39" s="413"/>
      <c r="CQ39" s="413"/>
      <c r="CR39" s="413"/>
      <c r="CS39" s="413"/>
      <c r="CT39" s="413"/>
      <c r="CU39" s="413"/>
      <c r="CV39" s="413"/>
      <c r="CW39" s="413"/>
      <c r="CX39" s="413"/>
      <c r="CY39" s="413"/>
      <c r="CZ39" s="413"/>
      <c r="DA39" s="413"/>
      <c r="DB39" s="413"/>
      <c r="DC39" s="413"/>
      <c r="DD39" s="413"/>
      <c r="DE39" s="413"/>
      <c r="DF39" s="413"/>
      <c r="DG39" s="413"/>
      <c r="DH39" s="413"/>
      <c r="DI39" s="413"/>
      <c r="DJ39" s="413"/>
      <c r="DK39" s="413"/>
      <c r="DL39" s="413"/>
      <c r="DM39" s="413"/>
      <c r="DN39" s="413"/>
      <c r="DO39" s="413"/>
      <c r="DP39" s="413"/>
      <c r="DQ39" s="413"/>
      <c r="DR39" s="413"/>
      <c r="DS39" s="413"/>
      <c r="DT39" s="413"/>
      <c r="DU39" s="413"/>
      <c r="DV39" s="413"/>
      <c r="DW39" s="413"/>
      <c r="DX39" s="413"/>
      <c r="DY39" s="413"/>
      <c r="DZ39" s="413"/>
      <c r="EA39" s="413"/>
      <c r="EB39" s="413"/>
      <c r="EC39" s="413"/>
      <c r="ED39" s="413"/>
      <c r="EE39" s="413"/>
      <c r="EF39" s="413"/>
      <c r="EG39" s="413"/>
      <c r="EH39" s="413"/>
      <c r="EI39" s="413"/>
      <c r="EJ39" s="413"/>
      <c r="EK39" s="413"/>
      <c r="EL39" s="413"/>
      <c r="EM39" s="413"/>
      <c r="EN39" s="413"/>
      <c r="EO39" s="413"/>
      <c r="EP39" s="413"/>
      <c r="EQ39" s="413"/>
      <c r="ER39" s="413"/>
      <c r="ES39" s="413"/>
      <c r="ET39" s="413"/>
      <c r="EU39" s="413"/>
      <c r="EV39" s="413"/>
      <c r="EW39" s="413"/>
      <c r="EX39" s="413"/>
      <c r="EY39" s="413"/>
      <c r="EZ39" s="413"/>
      <c r="FA39" s="413"/>
      <c r="FB39" s="413"/>
      <c r="FC39" s="413"/>
      <c r="FD39" s="413"/>
      <c r="FE39" s="413"/>
      <c r="FF39" s="413"/>
      <c r="FG39" s="413"/>
      <c r="FH39" s="413"/>
      <c r="FI39" s="413"/>
      <c r="FJ39" s="413"/>
      <c r="FK39" s="413"/>
      <c r="FL39" s="413"/>
      <c r="FM39" s="413"/>
      <c r="FN39" s="413"/>
      <c r="FO39" s="413"/>
      <c r="FP39" s="413"/>
      <c r="FQ39" s="413"/>
      <c r="FR39" s="413"/>
      <c r="FS39" s="413"/>
      <c r="FT39" s="413"/>
      <c r="FU39" s="413"/>
      <c r="FV39" s="413"/>
      <c r="FW39" s="413"/>
      <c r="FX39" s="413"/>
      <c r="FY39" s="413"/>
      <c r="FZ39" s="413"/>
      <c r="GA39" s="413"/>
      <c r="GB39" s="413"/>
      <c r="GC39" s="413"/>
      <c r="GD39" s="413"/>
      <c r="GE39" s="413"/>
      <c r="GF39" s="413"/>
      <c r="GG39" s="413"/>
      <c r="GH39" s="413"/>
      <c r="GI39" s="413"/>
      <c r="GJ39" s="413"/>
      <c r="GK39" s="413"/>
      <c r="GL39" s="413"/>
      <c r="GM39" s="413"/>
      <c r="GN39" s="413"/>
      <c r="GO39" s="413"/>
      <c r="GP39" s="413"/>
      <c r="GQ39" s="413"/>
      <c r="GR39" s="413"/>
      <c r="GS39" s="413"/>
      <c r="GT39" s="413"/>
      <c r="GU39" s="413"/>
      <c r="GV39" s="413"/>
      <c r="GW39" s="413"/>
      <c r="GX39" s="413"/>
      <c r="GY39" s="413"/>
      <c r="GZ39" s="413"/>
      <c r="HA39" s="413"/>
      <c r="HB39" s="413"/>
      <c r="HC39" s="413"/>
      <c r="HD39" s="413"/>
      <c r="HE39" s="413"/>
      <c r="HF39" s="413"/>
      <c r="HG39" s="413"/>
      <c r="HH39" s="413"/>
      <c r="HI39" s="413"/>
      <c r="HJ39" s="413"/>
      <c r="HK39" s="413"/>
      <c r="HL39" s="413"/>
      <c r="HM39" s="413"/>
      <c r="HN39" s="413"/>
      <c r="HO39" s="413"/>
      <c r="HP39" s="413"/>
      <c r="HQ39" s="413"/>
      <c r="HR39" s="413"/>
      <c r="HS39" s="413"/>
      <c r="HT39" s="413"/>
      <c r="HU39" s="413"/>
      <c r="HV39" s="413"/>
      <c r="HW39" s="413"/>
      <c r="HX39" s="413"/>
      <c r="HY39" s="413"/>
      <c r="HZ39" s="413"/>
      <c r="IA39" s="413"/>
      <c r="IB39" s="413"/>
      <c r="IC39" s="413"/>
      <c r="ID39" s="413"/>
      <c r="IE39" s="413"/>
      <c r="IF39" s="413"/>
      <c r="IG39" s="413"/>
    </row>
    <row r="40" spans="1:241" s="883" customFormat="1">
      <c r="A40" s="901" t="s">
        <v>735</v>
      </c>
      <c r="B40" s="908" t="s">
        <v>735</v>
      </c>
      <c r="C40" s="901">
        <v>2012</v>
      </c>
      <c r="D40" s="925" t="s">
        <v>818</v>
      </c>
      <c r="E40" s="937" t="s">
        <v>802</v>
      </c>
      <c r="F40" s="900" t="s">
        <v>429</v>
      </c>
      <c r="G40" s="914" t="s">
        <v>543</v>
      </c>
      <c r="H40" s="926">
        <v>1</v>
      </c>
      <c r="I40" s="905" t="s">
        <v>570</v>
      </c>
      <c r="J40" s="915"/>
      <c r="K40" s="926">
        <v>0</v>
      </c>
      <c r="L40" s="919"/>
      <c r="M40" s="926" t="s">
        <v>571</v>
      </c>
      <c r="N40" s="929">
        <v>1526</v>
      </c>
      <c r="O40" s="954">
        <v>0.17</v>
      </c>
      <c r="P40" s="916"/>
      <c r="Q40" s="943"/>
      <c r="R40" s="931">
        <v>1233</v>
      </c>
      <c r="S40" s="958">
        <v>0.17199999999999999</v>
      </c>
      <c r="T40" s="928">
        <v>2759</v>
      </c>
      <c r="U40" s="928" t="s">
        <v>1517</v>
      </c>
      <c r="V40" s="413"/>
      <c r="W40" s="413"/>
      <c r="X40" s="413"/>
      <c r="Y40" s="413"/>
      <c r="Z40" s="413"/>
      <c r="AA40" s="413"/>
      <c r="AB40" s="413"/>
      <c r="AC40" s="413"/>
      <c r="AD40" s="413"/>
      <c r="AE40" s="413"/>
      <c r="AF40" s="413"/>
      <c r="AG40" s="413"/>
      <c r="AH40" s="413"/>
      <c r="AI40" s="413"/>
      <c r="AJ40" s="413"/>
      <c r="AK40" s="413"/>
      <c r="AL40" s="413"/>
      <c r="AM40" s="413"/>
      <c r="AN40" s="413"/>
      <c r="AO40" s="413"/>
      <c r="AP40" s="413"/>
      <c r="AQ40" s="413"/>
      <c r="AR40" s="413"/>
      <c r="AS40" s="413"/>
      <c r="AT40" s="413"/>
      <c r="AU40" s="413"/>
      <c r="AV40" s="413"/>
      <c r="AW40" s="413"/>
      <c r="AX40" s="413"/>
      <c r="AY40" s="413"/>
      <c r="AZ40" s="413"/>
      <c r="BA40" s="413"/>
      <c r="BB40" s="413"/>
      <c r="BC40" s="413"/>
      <c r="BD40" s="413"/>
      <c r="BE40" s="413"/>
      <c r="BF40" s="413"/>
      <c r="BG40" s="413"/>
      <c r="BH40" s="413"/>
      <c r="BI40" s="413"/>
      <c r="BJ40" s="413"/>
      <c r="BK40" s="413"/>
      <c r="BL40" s="413"/>
      <c r="BM40" s="413"/>
      <c r="BN40" s="413"/>
      <c r="BO40" s="413"/>
      <c r="BP40" s="413"/>
      <c r="BQ40" s="413"/>
      <c r="BR40" s="413"/>
      <c r="BS40" s="413"/>
      <c r="BT40" s="413"/>
      <c r="BU40" s="413"/>
      <c r="BV40" s="413"/>
      <c r="BW40" s="413"/>
      <c r="BX40" s="413"/>
      <c r="BY40" s="413"/>
      <c r="BZ40" s="413"/>
      <c r="CA40" s="413"/>
      <c r="CB40" s="413"/>
      <c r="CC40" s="413"/>
      <c r="CD40" s="413"/>
      <c r="CE40" s="413"/>
      <c r="CF40" s="413"/>
      <c r="CG40" s="413"/>
      <c r="CH40" s="413"/>
      <c r="CI40" s="413"/>
      <c r="CJ40" s="413"/>
      <c r="CK40" s="413"/>
      <c r="CL40" s="413"/>
      <c r="CM40" s="413"/>
      <c r="CN40" s="413"/>
      <c r="CO40" s="413"/>
      <c r="CP40" s="413"/>
      <c r="CQ40" s="413"/>
      <c r="CR40" s="413"/>
      <c r="CS40" s="413"/>
      <c r="CT40" s="413"/>
      <c r="CU40" s="413"/>
      <c r="CV40" s="413"/>
      <c r="CW40" s="413"/>
      <c r="CX40" s="413"/>
      <c r="CY40" s="413"/>
      <c r="CZ40" s="413"/>
      <c r="DA40" s="413"/>
      <c r="DB40" s="413"/>
      <c r="DC40" s="413"/>
      <c r="DD40" s="413"/>
      <c r="DE40" s="413"/>
      <c r="DF40" s="413"/>
      <c r="DG40" s="413"/>
      <c r="DH40" s="413"/>
      <c r="DI40" s="413"/>
      <c r="DJ40" s="413"/>
      <c r="DK40" s="413"/>
      <c r="DL40" s="413"/>
      <c r="DM40" s="413"/>
      <c r="DN40" s="413"/>
      <c r="DO40" s="413"/>
      <c r="DP40" s="413"/>
      <c r="DQ40" s="413"/>
      <c r="DR40" s="413"/>
      <c r="DS40" s="413"/>
      <c r="DT40" s="413"/>
      <c r="DU40" s="413"/>
      <c r="DV40" s="413"/>
      <c r="DW40" s="413"/>
      <c r="DX40" s="413"/>
      <c r="DY40" s="413"/>
      <c r="DZ40" s="413"/>
      <c r="EA40" s="413"/>
      <c r="EB40" s="413"/>
      <c r="EC40" s="413"/>
      <c r="ED40" s="413"/>
      <c r="EE40" s="413"/>
      <c r="EF40" s="413"/>
      <c r="EG40" s="413"/>
      <c r="EH40" s="413"/>
      <c r="EI40" s="413"/>
      <c r="EJ40" s="413"/>
      <c r="EK40" s="413"/>
      <c r="EL40" s="413"/>
      <c r="EM40" s="413"/>
      <c r="EN40" s="413"/>
      <c r="EO40" s="413"/>
      <c r="EP40" s="413"/>
      <c r="EQ40" s="413"/>
      <c r="ER40" s="413"/>
      <c r="ES40" s="413"/>
      <c r="ET40" s="413"/>
      <c r="EU40" s="413"/>
      <c r="EV40" s="413"/>
      <c r="EW40" s="413"/>
      <c r="EX40" s="413"/>
      <c r="EY40" s="413"/>
      <c r="EZ40" s="413"/>
      <c r="FA40" s="413"/>
      <c r="FB40" s="413"/>
      <c r="FC40" s="413"/>
      <c r="FD40" s="413"/>
      <c r="FE40" s="413"/>
      <c r="FF40" s="413"/>
      <c r="FG40" s="413"/>
      <c r="FH40" s="413"/>
      <c r="FI40" s="413"/>
      <c r="FJ40" s="413"/>
      <c r="FK40" s="413"/>
      <c r="FL40" s="413"/>
      <c r="FM40" s="413"/>
      <c r="FN40" s="413"/>
      <c r="FO40" s="413"/>
      <c r="FP40" s="413"/>
      <c r="FQ40" s="413"/>
      <c r="FR40" s="413"/>
      <c r="FS40" s="413"/>
      <c r="FT40" s="413"/>
      <c r="FU40" s="413"/>
      <c r="FV40" s="413"/>
      <c r="FW40" s="413"/>
      <c r="FX40" s="413"/>
      <c r="FY40" s="413"/>
      <c r="FZ40" s="413"/>
      <c r="GA40" s="413"/>
      <c r="GB40" s="413"/>
      <c r="GC40" s="413"/>
      <c r="GD40" s="413"/>
      <c r="GE40" s="413"/>
      <c r="GF40" s="413"/>
      <c r="GG40" s="413"/>
      <c r="GH40" s="413"/>
      <c r="GI40" s="413"/>
      <c r="GJ40" s="413"/>
      <c r="GK40" s="413"/>
      <c r="GL40" s="413"/>
      <c r="GM40" s="413"/>
      <c r="GN40" s="413"/>
      <c r="GO40" s="413"/>
      <c r="GP40" s="413"/>
      <c r="GQ40" s="413"/>
      <c r="GR40" s="413"/>
      <c r="GS40" s="413"/>
      <c r="GT40" s="413"/>
      <c r="GU40" s="413"/>
      <c r="GV40" s="413"/>
      <c r="GW40" s="413"/>
      <c r="GX40" s="413"/>
      <c r="GY40" s="413"/>
      <c r="GZ40" s="413"/>
      <c r="HA40" s="413"/>
      <c r="HB40" s="413"/>
      <c r="HC40" s="413"/>
      <c r="HD40" s="413"/>
      <c r="HE40" s="413"/>
      <c r="HF40" s="413"/>
      <c r="HG40" s="413"/>
      <c r="HH40" s="413"/>
      <c r="HI40" s="413"/>
      <c r="HJ40" s="413"/>
      <c r="HK40" s="413"/>
      <c r="HL40" s="413"/>
      <c r="HM40" s="413"/>
      <c r="HN40" s="413"/>
      <c r="HO40" s="413"/>
      <c r="HP40" s="413"/>
      <c r="HQ40" s="413"/>
      <c r="HR40" s="413"/>
      <c r="HS40" s="413"/>
      <c r="HT40" s="413"/>
      <c r="HU40" s="413"/>
      <c r="HV40" s="413"/>
      <c r="HW40" s="413"/>
      <c r="HX40" s="413"/>
      <c r="HY40" s="413"/>
      <c r="HZ40" s="413"/>
      <c r="IA40" s="413"/>
      <c r="IB40" s="413"/>
      <c r="IC40" s="413"/>
      <c r="ID40" s="413"/>
      <c r="IE40" s="413"/>
      <c r="IF40" s="413"/>
      <c r="IG40" s="413"/>
    </row>
    <row r="41" spans="1:241" s="412" customFormat="1">
      <c r="A41" s="901" t="s">
        <v>735</v>
      </c>
      <c r="B41" s="908" t="s">
        <v>735</v>
      </c>
      <c r="C41" s="901">
        <v>2012</v>
      </c>
      <c r="D41" s="925" t="s">
        <v>818</v>
      </c>
      <c r="E41" s="937" t="s">
        <v>802</v>
      </c>
      <c r="F41" s="926" t="s">
        <v>429</v>
      </c>
      <c r="G41" s="914" t="s">
        <v>541</v>
      </c>
      <c r="H41" s="926">
        <v>1</v>
      </c>
      <c r="I41" s="905" t="s">
        <v>570</v>
      </c>
      <c r="J41" s="904"/>
      <c r="K41" s="926">
        <v>8640</v>
      </c>
      <c r="L41" s="901"/>
      <c r="M41" s="926" t="s">
        <v>571</v>
      </c>
      <c r="N41" s="929">
        <v>0</v>
      </c>
      <c r="O41" s="955"/>
      <c r="P41" s="930"/>
      <c r="Q41" s="943"/>
      <c r="R41" s="929">
        <v>0</v>
      </c>
      <c r="S41" s="943"/>
      <c r="T41" s="928">
        <v>0</v>
      </c>
      <c r="U41" s="928" t="s">
        <v>1517</v>
      </c>
      <c r="V41" s="413"/>
      <c r="W41" s="413"/>
      <c r="X41" s="413"/>
      <c r="Y41" s="413"/>
      <c r="Z41" s="413"/>
      <c r="AA41" s="413"/>
      <c r="AB41" s="413"/>
      <c r="AC41" s="413"/>
      <c r="AD41" s="413"/>
      <c r="AE41" s="413"/>
      <c r="AF41" s="413"/>
      <c r="AG41" s="413"/>
      <c r="AH41" s="413"/>
      <c r="AI41" s="413"/>
      <c r="AJ41" s="413"/>
      <c r="AK41" s="413"/>
      <c r="AL41" s="413"/>
      <c r="AM41" s="413"/>
      <c r="AN41" s="413"/>
      <c r="AO41" s="413"/>
      <c r="AP41" s="413"/>
      <c r="AQ41" s="413"/>
      <c r="AR41" s="413"/>
      <c r="AS41" s="413"/>
      <c r="AT41" s="413"/>
      <c r="AU41" s="413"/>
      <c r="AV41" s="413"/>
      <c r="AW41" s="413"/>
      <c r="AX41" s="413"/>
      <c r="AY41" s="413"/>
      <c r="AZ41" s="413"/>
      <c r="BA41" s="413"/>
      <c r="BB41" s="413"/>
      <c r="BC41" s="413"/>
      <c r="BD41" s="413"/>
      <c r="BE41" s="413"/>
      <c r="BF41" s="413"/>
      <c r="BG41" s="413"/>
      <c r="BH41" s="413"/>
      <c r="BI41" s="413"/>
      <c r="BJ41" s="413"/>
      <c r="BK41" s="413"/>
      <c r="BL41" s="413"/>
      <c r="BM41" s="413"/>
      <c r="BN41" s="413"/>
      <c r="BO41" s="413"/>
      <c r="BP41" s="413"/>
      <c r="BQ41" s="413"/>
      <c r="BR41" s="413"/>
      <c r="BS41" s="413"/>
      <c r="BT41" s="413"/>
      <c r="BU41" s="413"/>
      <c r="BV41" s="413"/>
      <c r="BW41" s="413"/>
      <c r="BX41" s="413"/>
      <c r="BY41" s="413"/>
      <c r="BZ41" s="413"/>
      <c r="CA41" s="413"/>
      <c r="CB41" s="413"/>
      <c r="CC41" s="413"/>
      <c r="CD41" s="413"/>
      <c r="CE41" s="413"/>
      <c r="CF41" s="413"/>
      <c r="CG41" s="413"/>
      <c r="CH41" s="413"/>
      <c r="CI41" s="413"/>
      <c r="CJ41" s="413"/>
      <c r="CK41" s="413"/>
      <c r="CL41" s="413"/>
      <c r="CM41" s="413"/>
      <c r="CN41" s="413"/>
      <c r="CO41" s="413"/>
      <c r="CP41" s="413"/>
      <c r="CQ41" s="413"/>
      <c r="CR41" s="413"/>
      <c r="CS41" s="413"/>
      <c r="CT41" s="413"/>
      <c r="CU41" s="413"/>
      <c r="CV41" s="413"/>
      <c r="CW41" s="413"/>
      <c r="CX41" s="413"/>
      <c r="CY41" s="413"/>
      <c r="CZ41" s="413"/>
      <c r="DA41" s="413"/>
      <c r="DB41" s="413"/>
      <c r="DC41" s="413"/>
      <c r="DD41" s="413"/>
      <c r="DE41" s="413"/>
      <c r="DF41" s="413"/>
      <c r="DG41" s="413"/>
      <c r="DH41" s="413"/>
      <c r="DI41" s="413"/>
      <c r="DJ41" s="413"/>
      <c r="DK41" s="413"/>
      <c r="DL41" s="413"/>
      <c r="DM41" s="413"/>
      <c r="DN41" s="413"/>
      <c r="DO41" s="413"/>
      <c r="DP41" s="413"/>
      <c r="DQ41" s="413"/>
      <c r="DR41" s="413"/>
      <c r="DS41" s="413"/>
      <c r="DT41" s="413"/>
      <c r="DU41" s="413"/>
      <c r="DV41" s="413"/>
      <c r="DW41" s="413"/>
      <c r="DX41" s="413"/>
      <c r="DY41" s="413"/>
      <c r="DZ41" s="413"/>
      <c r="EA41" s="413"/>
      <c r="EB41" s="413"/>
      <c r="EC41" s="413"/>
      <c r="ED41" s="413"/>
      <c r="EE41" s="413"/>
      <c r="EF41" s="413"/>
      <c r="EG41" s="413"/>
      <c r="EH41" s="413"/>
      <c r="EI41" s="413"/>
      <c r="EJ41" s="413"/>
      <c r="EK41" s="413"/>
      <c r="EL41" s="413"/>
      <c r="EM41" s="413"/>
      <c r="EN41" s="413"/>
      <c r="EO41" s="413"/>
      <c r="EP41" s="413"/>
      <c r="EQ41" s="413"/>
      <c r="ER41" s="413"/>
      <c r="ES41" s="413"/>
      <c r="ET41" s="413"/>
      <c r="EU41" s="413"/>
      <c r="EV41" s="413"/>
      <c r="EW41" s="413"/>
      <c r="EX41" s="413"/>
      <c r="EY41" s="413"/>
      <c r="EZ41" s="413"/>
      <c r="FA41" s="413"/>
      <c r="FB41" s="413"/>
      <c r="FC41" s="413"/>
      <c r="FD41" s="413"/>
      <c r="FE41" s="413"/>
      <c r="FF41" s="413"/>
      <c r="FG41" s="413"/>
      <c r="FH41" s="413"/>
      <c r="FI41" s="413"/>
      <c r="FJ41" s="413"/>
      <c r="FK41" s="413"/>
      <c r="FL41" s="413"/>
      <c r="FM41" s="413"/>
      <c r="FN41" s="413"/>
      <c r="FO41" s="413"/>
      <c r="FP41" s="413"/>
      <c r="FQ41" s="413"/>
      <c r="FR41" s="413"/>
      <c r="FS41" s="413"/>
      <c r="FT41" s="413"/>
      <c r="FU41" s="413"/>
      <c r="FV41" s="413"/>
      <c r="FW41" s="413"/>
      <c r="FX41" s="413"/>
      <c r="FY41" s="413"/>
      <c r="FZ41" s="413"/>
      <c r="GA41" s="413"/>
      <c r="GB41" s="413"/>
      <c r="GC41" s="413"/>
      <c r="GD41" s="413"/>
      <c r="GE41" s="413"/>
      <c r="GF41" s="413"/>
      <c r="GG41" s="413"/>
      <c r="GH41" s="413"/>
      <c r="GI41" s="413"/>
      <c r="GJ41" s="413"/>
      <c r="GK41" s="413"/>
      <c r="GL41" s="413"/>
      <c r="GM41" s="413"/>
      <c r="GN41" s="413"/>
      <c r="GO41" s="413"/>
      <c r="GP41" s="413"/>
      <c r="GQ41" s="413"/>
      <c r="GR41" s="413"/>
      <c r="GS41" s="413"/>
      <c r="GT41" s="413"/>
      <c r="GU41" s="413"/>
      <c r="GV41" s="413"/>
      <c r="GW41" s="413"/>
      <c r="GX41" s="413"/>
      <c r="GY41" s="413"/>
      <c r="GZ41" s="413"/>
      <c r="HA41" s="413"/>
      <c r="HB41" s="413"/>
      <c r="HC41" s="413"/>
      <c r="HD41" s="413"/>
      <c r="HE41" s="413"/>
      <c r="HF41" s="413"/>
      <c r="HG41" s="413"/>
      <c r="HH41" s="413"/>
      <c r="HI41" s="413"/>
      <c r="HJ41" s="413"/>
      <c r="HK41" s="413"/>
      <c r="HL41" s="413"/>
      <c r="HM41" s="413"/>
      <c r="HN41" s="413"/>
      <c r="HO41" s="413"/>
      <c r="HP41" s="413"/>
      <c r="HQ41" s="413"/>
      <c r="HR41" s="413"/>
      <c r="HS41" s="413"/>
      <c r="HT41" s="413"/>
      <c r="HU41" s="413"/>
      <c r="HV41" s="413"/>
      <c r="HW41" s="413"/>
      <c r="HX41" s="413"/>
      <c r="HY41" s="413"/>
      <c r="HZ41" s="413"/>
      <c r="IA41" s="413"/>
      <c r="IB41" s="413"/>
      <c r="IC41" s="413"/>
      <c r="ID41" s="413"/>
      <c r="IE41" s="413"/>
      <c r="IF41" s="413"/>
      <c r="IG41" s="413"/>
    </row>
    <row r="42" spans="1:241" s="412" customFormat="1">
      <c r="A42" s="901" t="s">
        <v>735</v>
      </c>
      <c r="B42" s="908" t="s">
        <v>735</v>
      </c>
      <c r="C42" s="901">
        <v>2012</v>
      </c>
      <c r="D42" s="925" t="s">
        <v>818</v>
      </c>
      <c r="E42" s="937" t="s">
        <v>802</v>
      </c>
      <c r="F42" s="900" t="s">
        <v>429</v>
      </c>
      <c r="G42" s="914" t="s">
        <v>544</v>
      </c>
      <c r="H42" s="926">
        <v>1</v>
      </c>
      <c r="I42" s="905" t="s">
        <v>570</v>
      </c>
      <c r="J42" s="915"/>
      <c r="K42" s="926">
        <v>0</v>
      </c>
      <c r="L42" s="919"/>
      <c r="M42" s="926" t="s">
        <v>571</v>
      </c>
      <c r="N42" s="929">
        <v>438</v>
      </c>
      <c r="O42" s="956">
        <v>0.193</v>
      </c>
      <c r="P42" s="916"/>
      <c r="Q42" s="943"/>
      <c r="R42" s="929">
        <v>0</v>
      </c>
      <c r="S42" s="943"/>
      <c r="T42" s="928">
        <v>438</v>
      </c>
      <c r="U42" s="928" t="s">
        <v>1517</v>
      </c>
      <c r="V42" s="413"/>
      <c r="W42" s="413"/>
      <c r="X42" s="413"/>
      <c r="Y42" s="413"/>
      <c r="Z42" s="413"/>
      <c r="AA42" s="413"/>
      <c r="AB42" s="413"/>
      <c r="AC42" s="413"/>
      <c r="AD42" s="413"/>
      <c r="AE42" s="413"/>
      <c r="AF42" s="413"/>
      <c r="AG42" s="413"/>
      <c r="AH42" s="413"/>
      <c r="AI42" s="413"/>
      <c r="AJ42" s="413"/>
      <c r="AK42" s="413"/>
      <c r="AL42" s="413"/>
      <c r="AM42" s="413"/>
      <c r="AN42" s="413"/>
      <c r="AO42" s="413"/>
      <c r="AP42" s="413"/>
      <c r="AQ42" s="413"/>
      <c r="AR42" s="413"/>
      <c r="AS42" s="413"/>
      <c r="AT42" s="413"/>
      <c r="AU42" s="413"/>
      <c r="AV42" s="413"/>
      <c r="AW42" s="413"/>
      <c r="AX42" s="413"/>
      <c r="AY42" s="413"/>
      <c r="AZ42" s="413"/>
      <c r="BA42" s="413"/>
      <c r="BB42" s="413"/>
      <c r="BC42" s="413"/>
      <c r="BD42" s="413"/>
      <c r="BE42" s="413"/>
      <c r="BF42" s="413"/>
      <c r="BG42" s="413"/>
      <c r="BH42" s="413"/>
      <c r="BI42" s="413"/>
      <c r="BJ42" s="413"/>
      <c r="BK42" s="413"/>
      <c r="BL42" s="413"/>
      <c r="BM42" s="413"/>
      <c r="BN42" s="413"/>
      <c r="BO42" s="413"/>
      <c r="BP42" s="413"/>
      <c r="BQ42" s="413"/>
      <c r="BR42" s="413"/>
      <c r="BS42" s="413"/>
      <c r="BT42" s="413"/>
      <c r="BU42" s="413"/>
      <c r="BV42" s="413"/>
      <c r="BW42" s="413"/>
      <c r="BX42" s="413"/>
      <c r="BY42" s="413"/>
      <c r="BZ42" s="413"/>
      <c r="CA42" s="413"/>
      <c r="CB42" s="413"/>
      <c r="CC42" s="413"/>
      <c r="CD42" s="413"/>
      <c r="CE42" s="413"/>
      <c r="CF42" s="413"/>
      <c r="CG42" s="413"/>
      <c r="CH42" s="413"/>
      <c r="CI42" s="413"/>
      <c r="CJ42" s="413"/>
      <c r="CK42" s="413"/>
      <c r="CL42" s="413"/>
      <c r="CM42" s="413"/>
      <c r="CN42" s="413"/>
      <c r="CO42" s="413"/>
      <c r="CP42" s="413"/>
      <c r="CQ42" s="413"/>
      <c r="CR42" s="413"/>
      <c r="CS42" s="413"/>
      <c r="CT42" s="413"/>
      <c r="CU42" s="413"/>
      <c r="CV42" s="413"/>
      <c r="CW42" s="413"/>
      <c r="CX42" s="413"/>
      <c r="CY42" s="413"/>
      <c r="CZ42" s="413"/>
      <c r="DA42" s="413"/>
      <c r="DB42" s="413"/>
      <c r="DC42" s="413"/>
      <c r="DD42" s="413"/>
      <c r="DE42" s="413"/>
      <c r="DF42" s="413"/>
      <c r="DG42" s="413"/>
      <c r="DH42" s="413"/>
      <c r="DI42" s="413"/>
      <c r="DJ42" s="413"/>
      <c r="DK42" s="413"/>
      <c r="DL42" s="413"/>
      <c r="DM42" s="413"/>
      <c r="DN42" s="413"/>
      <c r="DO42" s="413"/>
      <c r="DP42" s="413"/>
      <c r="DQ42" s="413"/>
      <c r="DR42" s="413"/>
      <c r="DS42" s="413"/>
      <c r="DT42" s="413"/>
      <c r="DU42" s="413"/>
      <c r="DV42" s="413"/>
      <c r="DW42" s="413"/>
      <c r="DX42" s="413"/>
      <c r="DY42" s="413"/>
      <c r="DZ42" s="413"/>
      <c r="EA42" s="413"/>
      <c r="EB42" s="413"/>
      <c r="EC42" s="413"/>
      <c r="ED42" s="413"/>
      <c r="EE42" s="413"/>
      <c r="EF42" s="413"/>
      <c r="EG42" s="413"/>
      <c r="EH42" s="413"/>
      <c r="EI42" s="413"/>
      <c r="EJ42" s="413"/>
      <c r="EK42" s="413"/>
      <c r="EL42" s="413"/>
      <c r="EM42" s="413"/>
      <c r="EN42" s="413"/>
      <c r="EO42" s="413"/>
      <c r="EP42" s="413"/>
      <c r="EQ42" s="413"/>
      <c r="ER42" s="413"/>
      <c r="ES42" s="413"/>
      <c r="ET42" s="413"/>
      <c r="EU42" s="413"/>
      <c r="EV42" s="413"/>
      <c r="EW42" s="413"/>
      <c r="EX42" s="413"/>
      <c r="EY42" s="413"/>
      <c r="EZ42" s="413"/>
      <c r="FA42" s="413"/>
      <c r="FB42" s="413"/>
      <c r="FC42" s="413"/>
      <c r="FD42" s="413"/>
      <c r="FE42" s="413"/>
      <c r="FF42" s="413"/>
      <c r="FG42" s="413"/>
      <c r="FH42" s="413"/>
      <c r="FI42" s="413"/>
      <c r="FJ42" s="413"/>
      <c r="FK42" s="413"/>
      <c r="FL42" s="413"/>
      <c r="FM42" s="413"/>
      <c r="FN42" s="413"/>
      <c r="FO42" s="413"/>
      <c r="FP42" s="413"/>
      <c r="FQ42" s="413"/>
      <c r="FR42" s="413"/>
      <c r="FS42" s="413"/>
      <c r="FT42" s="413"/>
      <c r="FU42" s="413"/>
      <c r="FV42" s="413"/>
      <c r="FW42" s="413"/>
      <c r="FX42" s="413"/>
      <c r="FY42" s="413"/>
      <c r="FZ42" s="413"/>
      <c r="GA42" s="413"/>
      <c r="GB42" s="413"/>
      <c r="GC42" s="413"/>
      <c r="GD42" s="413"/>
      <c r="GE42" s="413"/>
      <c r="GF42" s="413"/>
      <c r="GG42" s="413"/>
      <c r="GH42" s="413"/>
      <c r="GI42" s="413"/>
      <c r="GJ42" s="413"/>
      <c r="GK42" s="413"/>
      <c r="GL42" s="413"/>
      <c r="GM42" s="413"/>
      <c r="GN42" s="413"/>
      <c r="GO42" s="413"/>
      <c r="GP42" s="413"/>
      <c r="GQ42" s="413"/>
      <c r="GR42" s="413"/>
      <c r="GS42" s="413"/>
      <c r="GT42" s="413"/>
      <c r="GU42" s="413"/>
      <c r="GV42" s="413"/>
      <c r="GW42" s="413"/>
      <c r="GX42" s="413"/>
      <c r="GY42" s="413"/>
      <c r="GZ42" s="413"/>
      <c r="HA42" s="413"/>
      <c r="HB42" s="413"/>
      <c r="HC42" s="413"/>
      <c r="HD42" s="413"/>
      <c r="HE42" s="413"/>
      <c r="HF42" s="413"/>
      <c r="HG42" s="413"/>
      <c r="HH42" s="413"/>
      <c r="HI42" s="413"/>
      <c r="HJ42" s="413"/>
      <c r="HK42" s="413"/>
      <c r="HL42" s="413"/>
      <c r="HM42" s="413"/>
      <c r="HN42" s="413"/>
      <c r="HO42" s="413"/>
      <c r="HP42" s="413"/>
      <c r="HQ42" s="413"/>
      <c r="HR42" s="413"/>
      <c r="HS42" s="413"/>
      <c r="HT42" s="413"/>
      <c r="HU42" s="413"/>
      <c r="HV42" s="413"/>
      <c r="HW42" s="413"/>
      <c r="HX42" s="413"/>
      <c r="HY42" s="413"/>
      <c r="HZ42" s="413"/>
      <c r="IA42" s="413"/>
      <c r="IB42" s="413"/>
      <c r="IC42" s="413"/>
      <c r="ID42" s="413"/>
      <c r="IE42" s="413"/>
      <c r="IF42" s="413"/>
      <c r="IG42" s="413"/>
    </row>
    <row r="43" spans="1:241" s="412" customFormat="1">
      <c r="A43" s="901" t="s">
        <v>735</v>
      </c>
      <c r="B43" s="908" t="s">
        <v>735</v>
      </c>
      <c r="C43" s="901">
        <v>2012</v>
      </c>
      <c r="D43" s="925" t="s">
        <v>818</v>
      </c>
      <c r="E43" s="937" t="s">
        <v>802</v>
      </c>
      <c r="F43" s="900" t="s">
        <v>429</v>
      </c>
      <c r="G43" s="914" t="s">
        <v>545</v>
      </c>
      <c r="H43" s="926">
        <v>2</v>
      </c>
      <c r="I43" s="905" t="s">
        <v>570</v>
      </c>
      <c r="J43" s="904"/>
      <c r="K43" s="926">
        <v>0</v>
      </c>
      <c r="L43" s="901"/>
      <c r="M43" s="926" t="s">
        <v>571</v>
      </c>
      <c r="N43" s="929">
        <v>60</v>
      </c>
      <c r="O43" s="953" t="s">
        <v>1515</v>
      </c>
      <c r="P43" s="916"/>
      <c r="Q43" s="943"/>
      <c r="R43" s="931">
        <v>0</v>
      </c>
      <c r="S43" s="943"/>
      <c r="T43" s="928">
        <v>60</v>
      </c>
      <c r="U43" s="928" t="s">
        <v>1517</v>
      </c>
      <c r="V43" s="413"/>
      <c r="W43" s="413"/>
      <c r="X43" s="413"/>
      <c r="Y43" s="413"/>
      <c r="Z43" s="413"/>
      <c r="AA43" s="413"/>
      <c r="AB43" s="413"/>
      <c r="AC43" s="413"/>
      <c r="AD43" s="413"/>
      <c r="AE43" s="413"/>
      <c r="AF43" s="413"/>
      <c r="AG43" s="413"/>
      <c r="AH43" s="413"/>
      <c r="AI43" s="413"/>
      <c r="AJ43" s="413"/>
      <c r="AK43" s="413"/>
      <c r="AL43" s="413"/>
      <c r="AM43" s="413"/>
      <c r="AN43" s="413"/>
      <c r="AO43" s="413"/>
      <c r="AP43" s="413"/>
      <c r="AQ43" s="413"/>
      <c r="AR43" s="413"/>
      <c r="AS43" s="413"/>
      <c r="AT43" s="413"/>
      <c r="AU43" s="413"/>
      <c r="AV43" s="413"/>
      <c r="AW43" s="413"/>
      <c r="AX43" s="413"/>
      <c r="AY43" s="413"/>
      <c r="AZ43" s="413"/>
      <c r="BA43" s="413"/>
      <c r="BB43" s="413"/>
      <c r="BC43" s="413"/>
      <c r="BD43" s="413"/>
      <c r="BE43" s="413"/>
      <c r="BF43" s="413"/>
      <c r="BG43" s="413"/>
      <c r="BH43" s="413"/>
      <c r="BI43" s="413"/>
      <c r="BJ43" s="413"/>
      <c r="BK43" s="413"/>
      <c r="BL43" s="413"/>
      <c r="BM43" s="413"/>
      <c r="BN43" s="413"/>
      <c r="BO43" s="413"/>
      <c r="BP43" s="413"/>
      <c r="BQ43" s="413"/>
      <c r="BR43" s="413"/>
      <c r="BS43" s="413"/>
      <c r="BT43" s="413"/>
      <c r="BU43" s="413"/>
      <c r="BV43" s="413"/>
      <c r="BW43" s="413"/>
      <c r="BX43" s="413"/>
      <c r="BY43" s="413"/>
      <c r="BZ43" s="413"/>
      <c r="CA43" s="413"/>
      <c r="CB43" s="413"/>
      <c r="CC43" s="413"/>
      <c r="CD43" s="413"/>
      <c r="CE43" s="413"/>
      <c r="CF43" s="413"/>
      <c r="CG43" s="413"/>
      <c r="CH43" s="413"/>
      <c r="CI43" s="413"/>
      <c r="CJ43" s="413"/>
      <c r="CK43" s="413"/>
      <c r="CL43" s="413"/>
      <c r="CM43" s="413"/>
      <c r="CN43" s="413"/>
      <c r="CO43" s="413"/>
      <c r="CP43" s="413"/>
      <c r="CQ43" s="413"/>
      <c r="CR43" s="413"/>
      <c r="CS43" s="413"/>
      <c r="CT43" s="413"/>
      <c r="CU43" s="413"/>
      <c r="CV43" s="413"/>
      <c r="CW43" s="413"/>
      <c r="CX43" s="413"/>
      <c r="CY43" s="413"/>
      <c r="CZ43" s="413"/>
      <c r="DA43" s="413"/>
      <c r="DB43" s="413"/>
      <c r="DC43" s="413"/>
      <c r="DD43" s="413"/>
      <c r="DE43" s="413"/>
      <c r="DF43" s="413"/>
      <c r="DG43" s="413"/>
      <c r="DH43" s="413"/>
      <c r="DI43" s="413"/>
      <c r="DJ43" s="413"/>
      <c r="DK43" s="413"/>
      <c r="DL43" s="413"/>
      <c r="DM43" s="413"/>
      <c r="DN43" s="413"/>
      <c r="DO43" s="413"/>
      <c r="DP43" s="413"/>
      <c r="DQ43" s="413"/>
      <c r="DR43" s="413"/>
      <c r="DS43" s="413"/>
      <c r="DT43" s="413"/>
      <c r="DU43" s="413"/>
      <c r="DV43" s="413"/>
      <c r="DW43" s="413"/>
      <c r="DX43" s="413"/>
      <c r="DY43" s="413"/>
      <c r="DZ43" s="413"/>
      <c r="EA43" s="413"/>
      <c r="EB43" s="413"/>
      <c r="EC43" s="413"/>
      <c r="ED43" s="413"/>
      <c r="EE43" s="413"/>
      <c r="EF43" s="413"/>
      <c r="EG43" s="413"/>
      <c r="EH43" s="413"/>
      <c r="EI43" s="413"/>
      <c r="EJ43" s="413"/>
      <c r="EK43" s="413"/>
      <c r="EL43" s="413"/>
      <c r="EM43" s="413"/>
      <c r="EN43" s="413"/>
      <c r="EO43" s="413"/>
      <c r="EP43" s="413"/>
      <c r="EQ43" s="413"/>
      <c r="ER43" s="413"/>
      <c r="ES43" s="413"/>
      <c r="ET43" s="413"/>
      <c r="EU43" s="413"/>
      <c r="EV43" s="413"/>
      <c r="EW43" s="413"/>
      <c r="EX43" s="413"/>
      <c r="EY43" s="413"/>
      <c r="EZ43" s="413"/>
      <c r="FA43" s="413"/>
      <c r="FB43" s="413"/>
      <c r="FC43" s="413"/>
      <c r="FD43" s="413"/>
      <c r="FE43" s="413"/>
      <c r="FF43" s="413"/>
      <c r="FG43" s="413"/>
      <c r="FH43" s="413"/>
      <c r="FI43" s="413"/>
      <c r="FJ43" s="413"/>
      <c r="FK43" s="413"/>
      <c r="FL43" s="413"/>
      <c r="FM43" s="413"/>
      <c r="FN43" s="413"/>
      <c r="FO43" s="413"/>
      <c r="FP43" s="413"/>
      <c r="FQ43" s="413"/>
      <c r="FR43" s="413"/>
      <c r="FS43" s="413"/>
      <c r="FT43" s="413"/>
      <c r="FU43" s="413"/>
      <c r="FV43" s="413"/>
      <c r="FW43" s="413"/>
      <c r="FX43" s="413"/>
      <c r="FY43" s="413"/>
      <c r="FZ43" s="413"/>
      <c r="GA43" s="413"/>
      <c r="GB43" s="413"/>
      <c r="GC43" s="413"/>
      <c r="GD43" s="413"/>
      <c r="GE43" s="413"/>
      <c r="GF43" s="413"/>
      <c r="GG43" s="413"/>
      <c r="GH43" s="413"/>
      <c r="GI43" s="413"/>
      <c r="GJ43" s="413"/>
      <c r="GK43" s="413"/>
      <c r="GL43" s="413"/>
      <c r="GM43" s="413"/>
      <c r="GN43" s="413"/>
      <c r="GO43" s="413"/>
      <c r="GP43" s="413"/>
      <c r="GQ43" s="413"/>
      <c r="GR43" s="413"/>
      <c r="GS43" s="413"/>
      <c r="GT43" s="413"/>
      <c r="GU43" s="413"/>
      <c r="GV43" s="413"/>
      <c r="GW43" s="413"/>
      <c r="GX43" s="413"/>
      <c r="GY43" s="413"/>
      <c r="GZ43" s="413"/>
      <c r="HA43" s="413"/>
      <c r="HB43" s="413"/>
      <c r="HC43" s="413"/>
      <c r="HD43" s="413"/>
      <c r="HE43" s="413"/>
      <c r="HF43" s="413"/>
      <c r="HG43" s="413"/>
      <c r="HH43" s="413"/>
      <c r="HI43" s="413"/>
      <c r="HJ43" s="413"/>
      <c r="HK43" s="413"/>
      <c r="HL43" s="413"/>
      <c r="HM43" s="413"/>
      <c r="HN43" s="413"/>
      <c r="HO43" s="413"/>
      <c r="HP43" s="413"/>
      <c r="HQ43" s="413"/>
      <c r="HR43" s="413"/>
      <c r="HS43" s="413"/>
      <c r="HT43" s="413"/>
      <c r="HU43" s="413"/>
      <c r="HV43" s="413"/>
      <c r="HW43" s="413"/>
      <c r="HX43" s="413"/>
      <c r="HY43" s="413"/>
      <c r="HZ43" s="413"/>
      <c r="IA43" s="413"/>
      <c r="IB43" s="413"/>
      <c r="IC43" s="413"/>
      <c r="ID43" s="413"/>
      <c r="IE43" s="413"/>
      <c r="IF43" s="413"/>
      <c r="IG43" s="413"/>
    </row>
    <row r="44" spans="1:241" s="883" customFormat="1">
      <c r="A44" s="901" t="s">
        <v>735</v>
      </c>
      <c r="B44" s="908" t="s">
        <v>735</v>
      </c>
      <c r="C44" s="901">
        <v>2012</v>
      </c>
      <c r="D44" s="925" t="s">
        <v>818</v>
      </c>
      <c r="E44" s="951" t="s">
        <v>802</v>
      </c>
      <c r="F44" s="905" t="s">
        <v>487</v>
      </c>
      <c r="G44" s="937" t="s">
        <v>543</v>
      </c>
      <c r="H44" s="926">
        <v>1</v>
      </c>
      <c r="I44" s="905" t="s">
        <v>570</v>
      </c>
      <c r="J44" s="915"/>
      <c r="K44" s="926">
        <v>13500</v>
      </c>
      <c r="L44" s="919"/>
      <c r="M44" s="926" t="s">
        <v>571</v>
      </c>
      <c r="N44" s="929">
        <v>11130</v>
      </c>
      <c r="O44" s="954">
        <v>0.107</v>
      </c>
      <c r="P44" s="916"/>
      <c r="Q44" s="943"/>
      <c r="R44" s="931">
        <v>4519</v>
      </c>
      <c r="S44" s="943">
        <v>0.14099999999999999</v>
      </c>
      <c r="T44" s="928">
        <v>15649</v>
      </c>
      <c r="U44" s="928" t="s">
        <v>1517</v>
      </c>
      <c r="V44" s="413"/>
      <c r="W44" s="413"/>
      <c r="X44" s="413"/>
      <c r="Y44" s="413"/>
      <c r="Z44" s="413"/>
      <c r="AA44" s="413"/>
      <c r="AB44" s="413"/>
      <c r="AC44" s="413"/>
      <c r="AD44" s="413"/>
      <c r="AE44" s="413"/>
      <c r="AF44" s="413"/>
      <c r="AG44" s="413"/>
      <c r="AH44" s="413"/>
      <c r="AI44" s="413"/>
      <c r="AJ44" s="413"/>
      <c r="AK44" s="413"/>
      <c r="AL44" s="413"/>
      <c r="AM44" s="413"/>
      <c r="AN44" s="413"/>
      <c r="AO44" s="413"/>
      <c r="AP44" s="413"/>
      <c r="AQ44" s="413"/>
      <c r="AR44" s="413"/>
      <c r="AS44" s="413"/>
      <c r="AT44" s="413"/>
      <c r="AU44" s="413"/>
      <c r="AV44" s="413"/>
      <c r="AW44" s="413"/>
      <c r="AX44" s="413"/>
      <c r="AY44" s="413"/>
      <c r="AZ44" s="413"/>
      <c r="BA44" s="413"/>
      <c r="BB44" s="413"/>
      <c r="BC44" s="413"/>
      <c r="BD44" s="413"/>
      <c r="BE44" s="413"/>
      <c r="BF44" s="413"/>
      <c r="BG44" s="413"/>
      <c r="BH44" s="413"/>
      <c r="BI44" s="413"/>
      <c r="BJ44" s="413"/>
      <c r="BK44" s="413"/>
      <c r="BL44" s="413"/>
      <c r="BM44" s="413"/>
      <c r="BN44" s="413"/>
      <c r="BO44" s="413"/>
      <c r="BP44" s="413"/>
      <c r="BQ44" s="413"/>
      <c r="BR44" s="413"/>
      <c r="BS44" s="413"/>
      <c r="BT44" s="413"/>
      <c r="BU44" s="413"/>
      <c r="BV44" s="413"/>
      <c r="BW44" s="413"/>
      <c r="BX44" s="413"/>
      <c r="BY44" s="413"/>
      <c r="BZ44" s="413"/>
      <c r="CA44" s="413"/>
      <c r="CB44" s="413"/>
      <c r="CC44" s="413"/>
      <c r="CD44" s="413"/>
      <c r="CE44" s="413"/>
      <c r="CF44" s="413"/>
      <c r="CG44" s="413"/>
      <c r="CH44" s="413"/>
      <c r="CI44" s="413"/>
      <c r="CJ44" s="413"/>
      <c r="CK44" s="413"/>
      <c r="CL44" s="413"/>
      <c r="CM44" s="413"/>
      <c r="CN44" s="413"/>
      <c r="CO44" s="413"/>
      <c r="CP44" s="413"/>
      <c r="CQ44" s="413"/>
      <c r="CR44" s="413"/>
      <c r="CS44" s="413"/>
      <c r="CT44" s="413"/>
      <c r="CU44" s="413"/>
      <c r="CV44" s="413"/>
      <c r="CW44" s="413"/>
      <c r="CX44" s="413"/>
      <c r="CY44" s="413"/>
      <c r="CZ44" s="413"/>
      <c r="DA44" s="413"/>
      <c r="DB44" s="413"/>
      <c r="DC44" s="413"/>
      <c r="DD44" s="413"/>
      <c r="DE44" s="413"/>
      <c r="DF44" s="413"/>
      <c r="DG44" s="413"/>
      <c r="DH44" s="413"/>
      <c r="DI44" s="413"/>
      <c r="DJ44" s="413"/>
      <c r="DK44" s="413"/>
      <c r="DL44" s="413"/>
      <c r="DM44" s="413"/>
      <c r="DN44" s="413"/>
      <c r="DO44" s="413"/>
      <c r="DP44" s="413"/>
      <c r="DQ44" s="413"/>
      <c r="DR44" s="413"/>
      <c r="DS44" s="413"/>
      <c r="DT44" s="413"/>
      <c r="DU44" s="413"/>
      <c r="DV44" s="413"/>
      <c r="DW44" s="413"/>
      <c r="DX44" s="413"/>
      <c r="DY44" s="413"/>
      <c r="DZ44" s="413"/>
      <c r="EA44" s="413"/>
      <c r="EB44" s="413"/>
      <c r="EC44" s="413"/>
      <c r="ED44" s="413"/>
      <c r="EE44" s="413"/>
      <c r="EF44" s="413"/>
      <c r="EG44" s="413"/>
      <c r="EH44" s="413"/>
      <c r="EI44" s="413"/>
      <c r="EJ44" s="413"/>
      <c r="EK44" s="413"/>
      <c r="EL44" s="413"/>
      <c r="EM44" s="413"/>
      <c r="EN44" s="413"/>
      <c r="EO44" s="413"/>
      <c r="EP44" s="413"/>
      <c r="EQ44" s="413"/>
      <c r="ER44" s="413"/>
      <c r="ES44" s="413"/>
      <c r="ET44" s="413"/>
      <c r="EU44" s="413"/>
      <c r="EV44" s="413"/>
      <c r="EW44" s="413"/>
      <c r="EX44" s="413"/>
      <c r="EY44" s="413"/>
      <c r="EZ44" s="413"/>
      <c r="FA44" s="413"/>
      <c r="FB44" s="413"/>
      <c r="FC44" s="413"/>
      <c r="FD44" s="413"/>
      <c r="FE44" s="413"/>
      <c r="FF44" s="413"/>
      <c r="FG44" s="413"/>
      <c r="FH44" s="413"/>
      <c r="FI44" s="413"/>
      <c r="FJ44" s="413"/>
      <c r="FK44" s="413"/>
      <c r="FL44" s="413"/>
      <c r="FM44" s="413"/>
      <c r="FN44" s="413"/>
      <c r="FO44" s="413"/>
      <c r="FP44" s="413"/>
      <c r="FQ44" s="413"/>
      <c r="FR44" s="413"/>
      <c r="FS44" s="413"/>
      <c r="FT44" s="413"/>
      <c r="FU44" s="413"/>
      <c r="FV44" s="413"/>
      <c r="FW44" s="413"/>
      <c r="FX44" s="413"/>
      <c r="FY44" s="413"/>
      <c r="FZ44" s="413"/>
      <c r="GA44" s="413"/>
      <c r="GB44" s="413"/>
      <c r="GC44" s="413"/>
      <c r="GD44" s="413"/>
      <c r="GE44" s="413"/>
      <c r="GF44" s="413"/>
      <c r="GG44" s="413"/>
      <c r="GH44" s="413"/>
      <c r="GI44" s="413"/>
      <c r="GJ44" s="413"/>
      <c r="GK44" s="413"/>
      <c r="GL44" s="413"/>
      <c r="GM44" s="413"/>
      <c r="GN44" s="413"/>
      <c r="GO44" s="413"/>
      <c r="GP44" s="413"/>
      <c r="GQ44" s="413"/>
      <c r="GR44" s="413"/>
      <c r="GS44" s="413"/>
      <c r="GT44" s="413"/>
      <c r="GU44" s="413"/>
      <c r="GV44" s="413"/>
      <c r="GW44" s="413"/>
      <c r="GX44" s="413"/>
      <c r="GY44" s="413"/>
      <c r="GZ44" s="413"/>
      <c r="HA44" s="413"/>
      <c r="HB44" s="413"/>
      <c r="HC44" s="413"/>
      <c r="HD44" s="413"/>
      <c r="HE44" s="413"/>
      <c r="HF44" s="413"/>
      <c r="HG44" s="413"/>
      <c r="HH44" s="413"/>
      <c r="HI44" s="413"/>
      <c r="HJ44" s="413"/>
      <c r="HK44" s="413"/>
      <c r="HL44" s="413"/>
      <c r="HM44" s="413"/>
      <c r="HN44" s="413"/>
      <c r="HO44" s="413"/>
      <c r="HP44" s="413"/>
      <c r="HQ44" s="413"/>
      <c r="HR44" s="413"/>
      <c r="HS44" s="413"/>
      <c r="HT44" s="413"/>
      <c r="HU44" s="413"/>
      <c r="HV44" s="413"/>
      <c r="HW44" s="413"/>
      <c r="HX44" s="413"/>
      <c r="HY44" s="413"/>
      <c r="HZ44" s="413"/>
      <c r="IA44" s="413"/>
      <c r="IB44" s="413"/>
      <c r="IC44" s="413"/>
      <c r="ID44" s="413"/>
      <c r="IE44" s="413"/>
      <c r="IF44" s="413"/>
      <c r="IG44" s="413"/>
    </row>
    <row r="45" spans="1:241" s="882" customFormat="1">
      <c r="A45" s="901" t="s">
        <v>735</v>
      </c>
      <c r="B45" s="908" t="s">
        <v>735</v>
      </c>
      <c r="C45" s="901">
        <v>2012</v>
      </c>
      <c r="D45" s="925" t="s">
        <v>818</v>
      </c>
      <c r="E45" s="951" t="s">
        <v>802</v>
      </c>
      <c r="F45" s="905" t="s">
        <v>487</v>
      </c>
      <c r="G45" s="937" t="s">
        <v>550</v>
      </c>
      <c r="H45" s="926">
        <v>1</v>
      </c>
      <c r="I45" s="905" t="s">
        <v>570</v>
      </c>
      <c r="J45" s="904"/>
      <c r="K45" s="926">
        <v>0</v>
      </c>
      <c r="L45" s="919"/>
      <c r="M45" s="926" t="s">
        <v>571</v>
      </c>
      <c r="N45" s="929">
        <v>61</v>
      </c>
      <c r="O45" s="954">
        <v>0.3</v>
      </c>
      <c r="P45" s="916"/>
      <c r="Q45" s="943"/>
      <c r="R45" s="931">
        <v>0</v>
      </c>
      <c r="S45" s="944"/>
      <c r="T45" s="928">
        <v>61</v>
      </c>
      <c r="U45" s="928" t="s">
        <v>1517</v>
      </c>
      <c r="V45" s="413"/>
      <c r="W45" s="413"/>
      <c r="X45" s="413"/>
      <c r="Y45" s="413"/>
      <c r="Z45" s="413"/>
      <c r="AA45" s="413"/>
      <c r="AB45" s="413"/>
      <c r="AC45" s="413"/>
      <c r="AD45" s="413"/>
      <c r="AE45" s="413"/>
      <c r="AF45" s="413"/>
      <c r="AG45" s="413"/>
      <c r="AH45" s="413"/>
      <c r="AI45" s="413"/>
      <c r="AJ45" s="413"/>
      <c r="AK45" s="413"/>
      <c r="AL45" s="413"/>
      <c r="AM45" s="413"/>
      <c r="AN45" s="413"/>
      <c r="AO45" s="413"/>
      <c r="AP45" s="413"/>
      <c r="AQ45" s="413"/>
      <c r="AR45" s="413"/>
      <c r="AS45" s="413"/>
      <c r="AT45" s="413"/>
      <c r="AU45" s="413"/>
      <c r="AV45" s="413"/>
      <c r="AW45" s="413"/>
      <c r="AX45" s="413"/>
      <c r="AY45" s="413"/>
      <c r="AZ45" s="413"/>
      <c r="BA45" s="413"/>
      <c r="BB45" s="413"/>
      <c r="BC45" s="413"/>
      <c r="BD45" s="413"/>
      <c r="BE45" s="413"/>
      <c r="BF45" s="413"/>
      <c r="BG45" s="413"/>
      <c r="BH45" s="413"/>
      <c r="BI45" s="413"/>
      <c r="BJ45" s="413"/>
      <c r="BK45" s="413"/>
      <c r="BL45" s="413"/>
      <c r="BM45" s="413"/>
      <c r="BN45" s="413"/>
      <c r="BO45" s="413"/>
      <c r="BP45" s="413"/>
      <c r="BQ45" s="413"/>
      <c r="BR45" s="413"/>
      <c r="BS45" s="413"/>
      <c r="BT45" s="413"/>
      <c r="BU45" s="413"/>
      <c r="BV45" s="413"/>
      <c r="BW45" s="413"/>
      <c r="BX45" s="413"/>
      <c r="BY45" s="413"/>
      <c r="BZ45" s="413"/>
      <c r="CA45" s="413"/>
      <c r="CB45" s="413"/>
      <c r="CC45" s="413"/>
      <c r="CD45" s="413"/>
      <c r="CE45" s="413"/>
      <c r="CF45" s="413"/>
      <c r="CG45" s="413"/>
      <c r="CH45" s="413"/>
      <c r="CI45" s="413"/>
      <c r="CJ45" s="413"/>
      <c r="CK45" s="413"/>
      <c r="CL45" s="413"/>
      <c r="CM45" s="413"/>
      <c r="CN45" s="413"/>
      <c r="CO45" s="413"/>
      <c r="CP45" s="413"/>
      <c r="CQ45" s="413"/>
      <c r="CR45" s="413"/>
      <c r="CS45" s="413"/>
      <c r="CT45" s="413"/>
      <c r="CU45" s="413"/>
      <c r="CV45" s="413"/>
      <c r="CW45" s="413"/>
      <c r="CX45" s="413"/>
      <c r="CY45" s="413"/>
      <c r="CZ45" s="413"/>
      <c r="DA45" s="413"/>
      <c r="DB45" s="413"/>
      <c r="DC45" s="413"/>
      <c r="DD45" s="413"/>
      <c r="DE45" s="413"/>
      <c r="DF45" s="413"/>
      <c r="DG45" s="413"/>
      <c r="DH45" s="413"/>
      <c r="DI45" s="413"/>
      <c r="DJ45" s="413"/>
      <c r="DK45" s="413"/>
      <c r="DL45" s="413"/>
      <c r="DM45" s="413"/>
      <c r="DN45" s="413"/>
      <c r="DO45" s="413"/>
      <c r="DP45" s="413"/>
      <c r="DQ45" s="413"/>
      <c r="DR45" s="413"/>
      <c r="DS45" s="413"/>
      <c r="DT45" s="413"/>
      <c r="DU45" s="413"/>
      <c r="DV45" s="413"/>
      <c r="DW45" s="413"/>
      <c r="DX45" s="413"/>
      <c r="DY45" s="413"/>
      <c r="DZ45" s="413"/>
      <c r="EA45" s="413"/>
      <c r="EB45" s="413"/>
      <c r="EC45" s="413"/>
      <c r="ED45" s="413"/>
      <c r="EE45" s="413"/>
      <c r="EF45" s="413"/>
      <c r="EG45" s="413"/>
      <c r="EH45" s="413"/>
      <c r="EI45" s="413"/>
      <c r="EJ45" s="413"/>
      <c r="EK45" s="413"/>
      <c r="EL45" s="413"/>
      <c r="EM45" s="413"/>
      <c r="EN45" s="413"/>
      <c r="EO45" s="413"/>
      <c r="EP45" s="413"/>
      <c r="EQ45" s="413"/>
      <c r="ER45" s="413"/>
      <c r="ES45" s="413"/>
      <c r="ET45" s="413"/>
      <c r="EU45" s="413"/>
      <c r="EV45" s="413"/>
      <c r="EW45" s="413"/>
      <c r="EX45" s="413"/>
      <c r="EY45" s="413"/>
      <c r="EZ45" s="413"/>
      <c r="FA45" s="413"/>
      <c r="FB45" s="413"/>
      <c r="FC45" s="413"/>
      <c r="FD45" s="413"/>
      <c r="FE45" s="413"/>
      <c r="FF45" s="413"/>
      <c r="FG45" s="413"/>
      <c r="FH45" s="413"/>
      <c r="FI45" s="413"/>
      <c r="FJ45" s="413"/>
      <c r="FK45" s="413"/>
      <c r="FL45" s="413"/>
      <c r="FM45" s="413"/>
      <c r="FN45" s="413"/>
      <c r="FO45" s="413"/>
      <c r="FP45" s="413"/>
      <c r="FQ45" s="413"/>
      <c r="FR45" s="413"/>
      <c r="FS45" s="413"/>
      <c r="FT45" s="413"/>
      <c r="FU45" s="413"/>
      <c r="FV45" s="413"/>
      <c r="FW45" s="413"/>
      <c r="FX45" s="413"/>
      <c r="FY45" s="413"/>
      <c r="FZ45" s="413"/>
      <c r="GA45" s="413"/>
      <c r="GB45" s="413"/>
      <c r="GC45" s="413"/>
      <c r="GD45" s="413"/>
      <c r="GE45" s="413"/>
      <c r="GF45" s="413"/>
      <c r="GG45" s="413"/>
      <c r="GH45" s="413"/>
      <c r="GI45" s="413"/>
      <c r="GJ45" s="413"/>
      <c r="GK45" s="413"/>
      <c r="GL45" s="413"/>
      <c r="GM45" s="413"/>
      <c r="GN45" s="413"/>
      <c r="GO45" s="413"/>
      <c r="GP45" s="413"/>
      <c r="GQ45" s="413"/>
      <c r="GR45" s="413"/>
      <c r="GS45" s="413"/>
      <c r="GT45" s="413"/>
      <c r="GU45" s="413"/>
      <c r="GV45" s="413"/>
      <c r="GW45" s="413"/>
      <c r="GX45" s="413"/>
      <c r="GY45" s="413"/>
      <c r="GZ45" s="413"/>
      <c r="HA45" s="413"/>
      <c r="HB45" s="413"/>
      <c r="HC45" s="413"/>
      <c r="HD45" s="413"/>
      <c r="HE45" s="413"/>
      <c r="HF45" s="413"/>
      <c r="HG45" s="413"/>
      <c r="HH45" s="413"/>
      <c r="HI45" s="413"/>
      <c r="HJ45" s="413"/>
      <c r="HK45" s="413"/>
      <c r="HL45" s="413"/>
      <c r="HM45" s="413"/>
      <c r="HN45" s="413"/>
      <c r="HO45" s="413"/>
      <c r="HP45" s="413"/>
      <c r="HQ45" s="413"/>
      <c r="HR45" s="413"/>
      <c r="HS45" s="413"/>
      <c r="HT45" s="413"/>
      <c r="HU45" s="413"/>
      <c r="HV45" s="413"/>
      <c r="HW45" s="413"/>
      <c r="HX45" s="413"/>
      <c r="HY45" s="413"/>
      <c r="HZ45" s="413"/>
      <c r="IA45" s="413"/>
      <c r="IB45" s="413"/>
      <c r="IC45" s="413"/>
      <c r="ID45" s="413"/>
      <c r="IE45" s="413"/>
      <c r="IF45" s="413"/>
      <c r="IG45" s="413"/>
    </row>
    <row r="46" spans="1:241" s="883" customFormat="1">
      <c r="A46" s="901" t="s">
        <v>735</v>
      </c>
      <c r="B46" s="908" t="s">
        <v>735</v>
      </c>
      <c r="C46" s="901">
        <v>2012</v>
      </c>
      <c r="D46" s="932" t="s">
        <v>818</v>
      </c>
      <c r="E46" s="937" t="s">
        <v>802</v>
      </c>
      <c r="F46" s="907" t="s">
        <v>487</v>
      </c>
      <c r="G46" s="933" t="s">
        <v>544</v>
      </c>
      <c r="H46" s="934">
        <v>1</v>
      </c>
      <c r="I46" s="907" t="s">
        <v>570</v>
      </c>
      <c r="J46" s="915"/>
      <c r="K46" s="934">
        <v>4290</v>
      </c>
      <c r="L46" s="919"/>
      <c r="M46" s="934" t="s">
        <v>571</v>
      </c>
      <c r="N46" s="929">
        <v>1839</v>
      </c>
      <c r="O46" s="956">
        <v>0.35</v>
      </c>
      <c r="P46" s="916"/>
      <c r="Q46" s="943"/>
      <c r="R46" s="929">
        <v>4736</v>
      </c>
      <c r="S46" s="944">
        <v>0.17699999999999999</v>
      </c>
      <c r="T46" s="928">
        <v>6575</v>
      </c>
      <c r="U46" s="928" t="s">
        <v>1517</v>
      </c>
      <c r="V46" s="413"/>
      <c r="W46" s="413"/>
      <c r="X46" s="413"/>
      <c r="Y46" s="413"/>
      <c r="Z46" s="413"/>
      <c r="AA46" s="413"/>
      <c r="AB46" s="413"/>
      <c r="AC46" s="413"/>
      <c r="AD46" s="413"/>
      <c r="AE46" s="413"/>
      <c r="AF46" s="413"/>
      <c r="AG46" s="413"/>
      <c r="AH46" s="413"/>
      <c r="AI46" s="413"/>
      <c r="AJ46" s="413"/>
      <c r="AK46" s="413"/>
      <c r="AL46" s="413"/>
      <c r="AM46" s="413"/>
      <c r="AN46" s="413"/>
      <c r="AO46" s="413"/>
      <c r="AP46" s="413"/>
      <c r="AQ46" s="413"/>
      <c r="AR46" s="413"/>
      <c r="AS46" s="413"/>
      <c r="AT46" s="413"/>
      <c r="AU46" s="413"/>
      <c r="AV46" s="413"/>
      <c r="AW46" s="413"/>
      <c r="AX46" s="413"/>
      <c r="AY46" s="413"/>
      <c r="AZ46" s="413"/>
      <c r="BA46" s="413"/>
      <c r="BB46" s="413"/>
      <c r="BC46" s="413"/>
      <c r="BD46" s="413"/>
      <c r="BE46" s="413"/>
      <c r="BF46" s="413"/>
      <c r="BG46" s="413"/>
      <c r="BH46" s="413"/>
      <c r="BI46" s="413"/>
      <c r="BJ46" s="413"/>
      <c r="BK46" s="413"/>
      <c r="BL46" s="413"/>
      <c r="BM46" s="413"/>
      <c r="BN46" s="413"/>
      <c r="BO46" s="413"/>
      <c r="BP46" s="413"/>
      <c r="BQ46" s="413"/>
      <c r="BR46" s="413"/>
      <c r="BS46" s="413"/>
      <c r="BT46" s="413"/>
      <c r="BU46" s="413"/>
      <c r="BV46" s="413"/>
      <c r="BW46" s="413"/>
      <c r="BX46" s="413"/>
      <c r="BY46" s="413"/>
      <c r="BZ46" s="413"/>
      <c r="CA46" s="413"/>
      <c r="CB46" s="413"/>
      <c r="CC46" s="413"/>
      <c r="CD46" s="413"/>
      <c r="CE46" s="413"/>
      <c r="CF46" s="413"/>
      <c r="CG46" s="413"/>
      <c r="CH46" s="413"/>
      <c r="CI46" s="413"/>
      <c r="CJ46" s="413"/>
      <c r="CK46" s="413"/>
      <c r="CL46" s="413"/>
      <c r="CM46" s="413"/>
      <c r="CN46" s="413"/>
      <c r="CO46" s="413"/>
      <c r="CP46" s="413"/>
      <c r="CQ46" s="413"/>
      <c r="CR46" s="413"/>
      <c r="CS46" s="413"/>
      <c r="CT46" s="413"/>
      <c r="CU46" s="413"/>
      <c r="CV46" s="413"/>
      <c r="CW46" s="413"/>
      <c r="CX46" s="413"/>
      <c r="CY46" s="413"/>
      <c r="CZ46" s="413"/>
      <c r="DA46" s="413"/>
      <c r="DB46" s="413"/>
      <c r="DC46" s="413"/>
      <c r="DD46" s="413"/>
      <c r="DE46" s="413"/>
      <c r="DF46" s="413"/>
      <c r="DG46" s="413"/>
      <c r="DH46" s="413"/>
      <c r="DI46" s="413"/>
      <c r="DJ46" s="413"/>
      <c r="DK46" s="413"/>
      <c r="DL46" s="413"/>
      <c r="DM46" s="413"/>
      <c r="DN46" s="413"/>
      <c r="DO46" s="413"/>
      <c r="DP46" s="413"/>
      <c r="DQ46" s="413"/>
      <c r="DR46" s="413"/>
      <c r="DS46" s="413"/>
      <c r="DT46" s="413"/>
      <c r="DU46" s="413"/>
      <c r="DV46" s="413"/>
      <c r="DW46" s="413"/>
      <c r="DX46" s="413"/>
      <c r="DY46" s="413"/>
      <c r="DZ46" s="413"/>
      <c r="EA46" s="413"/>
      <c r="EB46" s="413"/>
      <c r="EC46" s="413"/>
      <c r="ED46" s="413"/>
      <c r="EE46" s="413"/>
      <c r="EF46" s="413"/>
      <c r="EG46" s="413"/>
      <c r="EH46" s="413"/>
      <c r="EI46" s="413"/>
      <c r="EJ46" s="413"/>
      <c r="EK46" s="413"/>
      <c r="EL46" s="413"/>
      <c r="EM46" s="413"/>
      <c r="EN46" s="413"/>
      <c r="EO46" s="413"/>
      <c r="EP46" s="413"/>
      <c r="EQ46" s="413"/>
      <c r="ER46" s="413"/>
      <c r="ES46" s="413"/>
      <c r="ET46" s="413"/>
      <c r="EU46" s="413"/>
      <c r="EV46" s="413"/>
      <c r="EW46" s="413"/>
      <c r="EX46" s="413"/>
      <c r="EY46" s="413"/>
      <c r="EZ46" s="413"/>
      <c r="FA46" s="413"/>
      <c r="FB46" s="413"/>
      <c r="FC46" s="413"/>
      <c r="FD46" s="413"/>
      <c r="FE46" s="413"/>
      <c r="FF46" s="413"/>
      <c r="FG46" s="413"/>
      <c r="FH46" s="413"/>
      <c r="FI46" s="413"/>
      <c r="FJ46" s="413"/>
      <c r="FK46" s="413"/>
      <c r="FL46" s="413"/>
      <c r="FM46" s="413"/>
      <c r="FN46" s="413"/>
      <c r="FO46" s="413"/>
      <c r="FP46" s="413"/>
      <c r="FQ46" s="413"/>
      <c r="FR46" s="413"/>
      <c r="FS46" s="413"/>
      <c r="FT46" s="413"/>
      <c r="FU46" s="413"/>
      <c r="FV46" s="413"/>
      <c r="FW46" s="413"/>
      <c r="FX46" s="413"/>
      <c r="FY46" s="413"/>
      <c r="FZ46" s="413"/>
      <c r="GA46" s="413"/>
      <c r="GB46" s="413"/>
      <c r="GC46" s="413"/>
      <c r="GD46" s="413"/>
      <c r="GE46" s="413"/>
      <c r="GF46" s="413"/>
      <c r="GG46" s="413"/>
      <c r="GH46" s="413"/>
      <c r="GI46" s="413"/>
      <c r="GJ46" s="413"/>
      <c r="GK46" s="413"/>
      <c r="GL46" s="413"/>
      <c r="GM46" s="413"/>
      <c r="GN46" s="413"/>
      <c r="GO46" s="413"/>
      <c r="GP46" s="413"/>
      <c r="GQ46" s="413"/>
      <c r="GR46" s="413"/>
      <c r="GS46" s="413"/>
      <c r="GT46" s="413"/>
      <c r="GU46" s="413"/>
      <c r="GV46" s="413"/>
      <c r="GW46" s="413"/>
      <c r="GX46" s="413"/>
      <c r="GY46" s="413"/>
      <c r="GZ46" s="413"/>
      <c r="HA46" s="413"/>
      <c r="HB46" s="413"/>
      <c r="HC46" s="413"/>
      <c r="HD46" s="413"/>
      <c r="HE46" s="413"/>
      <c r="HF46" s="413"/>
      <c r="HG46" s="413"/>
      <c r="HH46" s="413"/>
      <c r="HI46" s="413"/>
      <c r="HJ46" s="413"/>
      <c r="HK46" s="413"/>
      <c r="HL46" s="413"/>
      <c r="HM46" s="413"/>
      <c r="HN46" s="413"/>
      <c r="HO46" s="413"/>
      <c r="HP46" s="413"/>
      <c r="HQ46" s="413"/>
      <c r="HR46" s="413"/>
      <c r="HS46" s="413"/>
      <c r="HT46" s="413"/>
      <c r="HU46" s="413"/>
      <c r="HV46" s="413"/>
      <c r="HW46" s="413"/>
      <c r="HX46" s="413"/>
      <c r="HY46" s="413"/>
      <c r="HZ46" s="413"/>
      <c r="IA46" s="413"/>
      <c r="IB46" s="413"/>
      <c r="IC46" s="413"/>
      <c r="ID46" s="413"/>
      <c r="IE46" s="413"/>
      <c r="IF46" s="413"/>
      <c r="IG46" s="413"/>
    </row>
    <row r="47" spans="1:241" s="883" customFormat="1">
      <c r="A47" s="901" t="s">
        <v>735</v>
      </c>
      <c r="B47" s="908" t="s">
        <v>735</v>
      </c>
      <c r="C47" s="901">
        <v>2012</v>
      </c>
      <c r="D47" s="932" t="s">
        <v>818</v>
      </c>
      <c r="E47" s="951" t="s">
        <v>802</v>
      </c>
      <c r="F47" s="907" t="s">
        <v>487</v>
      </c>
      <c r="G47" s="914" t="s">
        <v>545</v>
      </c>
      <c r="H47" s="926">
        <v>2</v>
      </c>
      <c r="I47" s="905" t="s">
        <v>570</v>
      </c>
      <c r="J47" s="904"/>
      <c r="K47" s="926">
        <v>6000</v>
      </c>
      <c r="L47" s="901"/>
      <c r="M47" s="926" t="s">
        <v>571</v>
      </c>
      <c r="N47" s="916">
        <v>11388</v>
      </c>
      <c r="O47" s="957">
        <v>0.4</v>
      </c>
      <c r="P47" s="916"/>
      <c r="Q47" s="943"/>
      <c r="R47" s="931">
        <v>6672</v>
      </c>
      <c r="S47" s="944">
        <v>0.42499999999999999</v>
      </c>
      <c r="T47" s="928">
        <v>18060</v>
      </c>
      <c r="U47" s="928" t="s">
        <v>1517</v>
      </c>
      <c r="V47" s="413"/>
      <c r="W47" s="413"/>
      <c r="X47" s="413"/>
      <c r="Y47" s="413"/>
      <c r="Z47" s="413"/>
      <c r="AA47" s="413"/>
      <c r="AB47" s="413"/>
      <c r="AC47" s="413"/>
      <c r="AD47" s="413"/>
      <c r="AE47" s="413"/>
      <c r="AF47" s="413"/>
      <c r="AG47" s="413"/>
      <c r="AH47" s="413"/>
      <c r="AI47" s="413"/>
      <c r="AJ47" s="413"/>
      <c r="AK47" s="413"/>
      <c r="AL47" s="413"/>
      <c r="AM47" s="413"/>
      <c r="AN47" s="413"/>
      <c r="AO47" s="413"/>
      <c r="AP47" s="413"/>
      <c r="AQ47" s="413"/>
      <c r="AR47" s="413"/>
      <c r="AS47" s="413"/>
      <c r="AT47" s="413"/>
      <c r="AU47" s="413"/>
      <c r="AV47" s="413"/>
      <c r="AW47" s="413"/>
      <c r="AX47" s="413"/>
      <c r="AY47" s="413"/>
      <c r="AZ47" s="413"/>
      <c r="BA47" s="413"/>
      <c r="BB47" s="413"/>
      <c r="BC47" s="413"/>
      <c r="BD47" s="413"/>
      <c r="BE47" s="413"/>
      <c r="BF47" s="413"/>
      <c r="BG47" s="413"/>
      <c r="BH47" s="413"/>
      <c r="BI47" s="413"/>
      <c r="BJ47" s="413"/>
      <c r="BK47" s="413"/>
      <c r="BL47" s="413"/>
      <c r="BM47" s="413"/>
      <c r="BN47" s="413"/>
      <c r="BO47" s="413"/>
      <c r="BP47" s="413"/>
      <c r="BQ47" s="413"/>
      <c r="BR47" s="413"/>
      <c r="BS47" s="413"/>
      <c r="BT47" s="413"/>
      <c r="BU47" s="413"/>
      <c r="BV47" s="413"/>
      <c r="BW47" s="413"/>
      <c r="BX47" s="413"/>
      <c r="BY47" s="413"/>
      <c r="BZ47" s="413"/>
      <c r="CA47" s="413"/>
      <c r="CB47" s="413"/>
      <c r="CC47" s="413"/>
      <c r="CD47" s="413"/>
      <c r="CE47" s="413"/>
      <c r="CF47" s="413"/>
      <c r="CG47" s="413"/>
      <c r="CH47" s="413"/>
      <c r="CI47" s="413"/>
      <c r="CJ47" s="413"/>
      <c r="CK47" s="413"/>
      <c r="CL47" s="413"/>
      <c r="CM47" s="413"/>
      <c r="CN47" s="413"/>
      <c r="CO47" s="413"/>
      <c r="CP47" s="413"/>
      <c r="CQ47" s="413"/>
      <c r="CR47" s="413"/>
      <c r="CS47" s="413"/>
      <c r="CT47" s="413"/>
      <c r="CU47" s="413"/>
      <c r="CV47" s="413"/>
      <c r="CW47" s="413"/>
      <c r="CX47" s="413"/>
      <c r="CY47" s="413"/>
      <c r="CZ47" s="413"/>
      <c r="DA47" s="413"/>
      <c r="DB47" s="413"/>
      <c r="DC47" s="413"/>
      <c r="DD47" s="413"/>
      <c r="DE47" s="413"/>
      <c r="DF47" s="413"/>
      <c r="DG47" s="413"/>
      <c r="DH47" s="413"/>
      <c r="DI47" s="413"/>
      <c r="DJ47" s="413"/>
      <c r="DK47" s="413"/>
      <c r="DL47" s="413"/>
      <c r="DM47" s="413"/>
      <c r="DN47" s="413"/>
      <c r="DO47" s="413"/>
      <c r="DP47" s="413"/>
      <c r="DQ47" s="413"/>
      <c r="DR47" s="413"/>
      <c r="DS47" s="413"/>
      <c r="DT47" s="413"/>
      <c r="DU47" s="413"/>
      <c r="DV47" s="413"/>
      <c r="DW47" s="413"/>
      <c r="DX47" s="413"/>
      <c r="DY47" s="413"/>
      <c r="DZ47" s="413"/>
      <c r="EA47" s="413"/>
      <c r="EB47" s="413"/>
      <c r="EC47" s="413"/>
      <c r="ED47" s="413"/>
      <c r="EE47" s="413"/>
      <c r="EF47" s="413"/>
      <c r="EG47" s="413"/>
      <c r="EH47" s="413"/>
      <c r="EI47" s="413"/>
      <c r="EJ47" s="413"/>
      <c r="EK47" s="413"/>
      <c r="EL47" s="413"/>
      <c r="EM47" s="413"/>
      <c r="EN47" s="413"/>
      <c r="EO47" s="413"/>
      <c r="EP47" s="413"/>
      <c r="EQ47" s="413"/>
      <c r="ER47" s="413"/>
      <c r="ES47" s="413"/>
      <c r="ET47" s="413"/>
      <c r="EU47" s="413"/>
      <c r="EV47" s="413"/>
      <c r="EW47" s="413"/>
      <c r="EX47" s="413"/>
      <c r="EY47" s="413"/>
      <c r="EZ47" s="413"/>
      <c r="FA47" s="413"/>
      <c r="FB47" s="413"/>
      <c r="FC47" s="413"/>
      <c r="FD47" s="413"/>
      <c r="FE47" s="413"/>
      <c r="FF47" s="413"/>
      <c r="FG47" s="413"/>
      <c r="FH47" s="413"/>
      <c r="FI47" s="413"/>
      <c r="FJ47" s="413"/>
      <c r="FK47" s="413"/>
      <c r="FL47" s="413"/>
      <c r="FM47" s="413"/>
      <c r="FN47" s="413"/>
      <c r="FO47" s="413"/>
      <c r="FP47" s="413"/>
      <c r="FQ47" s="413"/>
      <c r="FR47" s="413"/>
      <c r="FS47" s="413"/>
      <c r="FT47" s="413"/>
      <c r="FU47" s="413"/>
      <c r="FV47" s="413"/>
      <c r="FW47" s="413"/>
      <c r="FX47" s="413"/>
      <c r="FY47" s="413"/>
      <c r="FZ47" s="413"/>
      <c r="GA47" s="413"/>
      <c r="GB47" s="413"/>
      <c r="GC47" s="413"/>
      <c r="GD47" s="413"/>
      <c r="GE47" s="413"/>
      <c r="GF47" s="413"/>
      <c r="GG47" s="413"/>
      <c r="GH47" s="413"/>
      <c r="GI47" s="413"/>
      <c r="GJ47" s="413"/>
      <c r="GK47" s="413"/>
      <c r="GL47" s="413"/>
      <c r="GM47" s="413"/>
      <c r="GN47" s="413"/>
      <c r="GO47" s="413"/>
      <c r="GP47" s="413"/>
      <c r="GQ47" s="413"/>
      <c r="GR47" s="413"/>
      <c r="GS47" s="413"/>
      <c r="GT47" s="413"/>
      <c r="GU47" s="413"/>
      <c r="GV47" s="413"/>
      <c r="GW47" s="413"/>
      <c r="GX47" s="413"/>
      <c r="GY47" s="413"/>
      <c r="GZ47" s="413"/>
      <c r="HA47" s="413"/>
      <c r="HB47" s="413"/>
      <c r="HC47" s="413"/>
      <c r="HD47" s="413"/>
      <c r="HE47" s="413"/>
      <c r="HF47" s="413"/>
      <c r="HG47" s="413"/>
      <c r="HH47" s="413"/>
      <c r="HI47" s="413"/>
      <c r="HJ47" s="413"/>
      <c r="HK47" s="413"/>
      <c r="HL47" s="413"/>
      <c r="HM47" s="413"/>
      <c r="HN47" s="413"/>
      <c r="HO47" s="413"/>
      <c r="HP47" s="413"/>
      <c r="HQ47" s="413"/>
      <c r="HR47" s="413"/>
      <c r="HS47" s="413"/>
      <c r="HT47" s="413"/>
      <c r="HU47" s="413"/>
      <c r="HV47" s="413"/>
      <c r="HW47" s="413"/>
      <c r="HX47" s="413"/>
      <c r="HY47" s="413"/>
      <c r="HZ47" s="413"/>
      <c r="IA47" s="413"/>
      <c r="IB47" s="413"/>
      <c r="IC47" s="413"/>
      <c r="ID47" s="413"/>
      <c r="IE47" s="413"/>
      <c r="IF47" s="413"/>
      <c r="IG47" s="413"/>
    </row>
    <row r="48" spans="1:241" s="412" customFormat="1">
      <c r="A48" s="901" t="s">
        <v>735</v>
      </c>
      <c r="B48" s="908" t="s">
        <v>735</v>
      </c>
      <c r="C48" s="901">
        <v>2012</v>
      </c>
      <c r="D48" s="938" t="s">
        <v>818</v>
      </c>
      <c r="E48" s="937" t="s">
        <v>802</v>
      </c>
      <c r="F48" s="921" t="s">
        <v>487</v>
      </c>
      <c r="G48" s="914" t="s">
        <v>558</v>
      </c>
      <c r="H48" s="926">
        <v>1</v>
      </c>
      <c r="I48" s="905" t="s">
        <v>570</v>
      </c>
      <c r="J48" s="915"/>
      <c r="K48" s="926">
        <v>0</v>
      </c>
      <c r="L48" s="915"/>
      <c r="M48" s="926" t="s">
        <v>571</v>
      </c>
      <c r="N48" s="929">
        <v>109</v>
      </c>
      <c r="O48" s="953" t="s">
        <v>1515</v>
      </c>
      <c r="P48" s="916"/>
      <c r="Q48" s="943"/>
      <c r="R48" s="916">
        <v>0</v>
      </c>
      <c r="S48" s="943"/>
      <c r="T48" s="928">
        <v>109</v>
      </c>
      <c r="U48" s="928" t="s">
        <v>1517</v>
      </c>
      <c r="V48" s="413"/>
      <c r="W48" s="413"/>
      <c r="X48" s="413"/>
      <c r="Y48" s="413"/>
      <c r="Z48" s="413"/>
      <c r="AA48" s="413"/>
      <c r="AB48" s="413"/>
      <c r="AC48" s="413"/>
      <c r="AD48" s="413"/>
      <c r="AE48" s="413"/>
      <c r="AF48" s="413"/>
      <c r="AG48" s="413"/>
      <c r="AH48" s="413"/>
      <c r="AI48" s="413"/>
      <c r="AJ48" s="413"/>
      <c r="AK48" s="413"/>
      <c r="AL48" s="413"/>
      <c r="AM48" s="413"/>
      <c r="AN48" s="413"/>
      <c r="AO48" s="413"/>
      <c r="AP48" s="413"/>
      <c r="AQ48" s="413"/>
      <c r="AR48" s="413"/>
      <c r="AS48" s="413"/>
      <c r="AT48" s="413"/>
      <c r="AU48" s="413"/>
      <c r="AV48" s="413"/>
      <c r="AW48" s="413"/>
      <c r="AX48" s="413"/>
      <c r="AY48" s="413"/>
      <c r="AZ48" s="413"/>
      <c r="BA48" s="413"/>
      <c r="BB48" s="413"/>
      <c r="BC48" s="413"/>
      <c r="BD48" s="413"/>
      <c r="BE48" s="413"/>
      <c r="BF48" s="413"/>
      <c r="BG48" s="413"/>
      <c r="BH48" s="413"/>
      <c r="BI48" s="413"/>
      <c r="BJ48" s="413"/>
      <c r="BK48" s="413"/>
      <c r="BL48" s="413"/>
      <c r="BM48" s="413"/>
      <c r="BN48" s="413"/>
      <c r="BO48" s="413"/>
      <c r="BP48" s="413"/>
      <c r="BQ48" s="413"/>
      <c r="BR48" s="413"/>
      <c r="BS48" s="413"/>
      <c r="BT48" s="413"/>
      <c r="BU48" s="413"/>
      <c r="BV48" s="413"/>
      <c r="BW48" s="413"/>
      <c r="BX48" s="413"/>
      <c r="BY48" s="413"/>
      <c r="BZ48" s="413"/>
      <c r="CA48" s="413"/>
      <c r="CB48" s="413"/>
      <c r="CC48" s="413"/>
      <c r="CD48" s="413"/>
      <c r="CE48" s="413"/>
      <c r="CF48" s="413"/>
      <c r="CG48" s="413"/>
      <c r="CH48" s="413"/>
      <c r="CI48" s="413"/>
      <c r="CJ48" s="413"/>
      <c r="CK48" s="413"/>
      <c r="CL48" s="413"/>
      <c r="CM48" s="413"/>
      <c r="CN48" s="413"/>
      <c r="CO48" s="413"/>
      <c r="CP48" s="413"/>
      <c r="CQ48" s="413"/>
      <c r="CR48" s="413"/>
      <c r="CS48" s="413"/>
      <c r="CT48" s="413"/>
      <c r="CU48" s="413"/>
      <c r="CV48" s="413"/>
      <c r="CW48" s="413"/>
      <c r="CX48" s="413"/>
      <c r="CY48" s="413"/>
      <c r="CZ48" s="413"/>
      <c r="DA48" s="413"/>
      <c r="DB48" s="413"/>
      <c r="DC48" s="413"/>
      <c r="DD48" s="413"/>
      <c r="DE48" s="413"/>
      <c r="DF48" s="413"/>
      <c r="DG48" s="413"/>
      <c r="DH48" s="413"/>
      <c r="DI48" s="413"/>
      <c r="DJ48" s="413"/>
      <c r="DK48" s="413"/>
      <c r="DL48" s="413"/>
      <c r="DM48" s="413"/>
      <c r="DN48" s="413"/>
      <c r="DO48" s="413"/>
      <c r="DP48" s="413"/>
      <c r="DQ48" s="413"/>
      <c r="DR48" s="413"/>
      <c r="DS48" s="413"/>
      <c r="DT48" s="413"/>
      <c r="DU48" s="413"/>
      <c r="DV48" s="413"/>
      <c r="DW48" s="413"/>
      <c r="DX48" s="413"/>
      <c r="DY48" s="413"/>
      <c r="DZ48" s="413"/>
      <c r="EA48" s="413"/>
      <c r="EB48" s="413"/>
      <c r="EC48" s="413"/>
      <c r="ED48" s="413"/>
      <c r="EE48" s="413"/>
      <c r="EF48" s="413"/>
      <c r="EG48" s="413"/>
      <c r="EH48" s="413"/>
      <c r="EI48" s="413"/>
      <c r="EJ48" s="413"/>
      <c r="EK48" s="413"/>
      <c r="EL48" s="413"/>
      <c r="EM48" s="413"/>
      <c r="EN48" s="413"/>
      <c r="EO48" s="413"/>
      <c r="EP48" s="413"/>
      <c r="EQ48" s="413"/>
      <c r="ER48" s="413"/>
      <c r="ES48" s="413"/>
      <c r="ET48" s="413"/>
      <c r="EU48" s="413"/>
      <c r="EV48" s="413"/>
      <c r="EW48" s="413"/>
      <c r="EX48" s="413"/>
      <c r="EY48" s="413"/>
      <c r="EZ48" s="413"/>
      <c r="FA48" s="413"/>
      <c r="FB48" s="413"/>
      <c r="FC48" s="413"/>
      <c r="FD48" s="413"/>
      <c r="FE48" s="413"/>
      <c r="FF48" s="413"/>
      <c r="FG48" s="413"/>
      <c r="FH48" s="413"/>
      <c r="FI48" s="413"/>
      <c r="FJ48" s="413"/>
      <c r="FK48" s="413"/>
      <c r="FL48" s="413"/>
      <c r="FM48" s="413"/>
      <c r="FN48" s="413"/>
      <c r="FO48" s="413"/>
      <c r="FP48" s="413"/>
      <c r="FQ48" s="413"/>
      <c r="FR48" s="413"/>
      <c r="FS48" s="413"/>
      <c r="FT48" s="413"/>
      <c r="FU48" s="413"/>
      <c r="FV48" s="413"/>
      <c r="FW48" s="413"/>
      <c r="FX48" s="413"/>
      <c r="FY48" s="413"/>
      <c r="FZ48" s="413"/>
      <c r="GA48" s="413"/>
      <c r="GB48" s="413"/>
      <c r="GC48" s="413"/>
      <c r="GD48" s="413"/>
      <c r="GE48" s="413"/>
      <c r="GF48" s="413"/>
      <c r="GG48" s="413"/>
      <c r="GH48" s="413"/>
      <c r="GI48" s="413"/>
      <c r="GJ48" s="413"/>
      <c r="GK48" s="413"/>
      <c r="GL48" s="413"/>
      <c r="GM48" s="413"/>
      <c r="GN48" s="413"/>
      <c r="GO48" s="413"/>
      <c r="GP48" s="413"/>
      <c r="GQ48" s="413"/>
      <c r="GR48" s="413"/>
      <c r="GS48" s="413"/>
      <c r="GT48" s="413"/>
      <c r="GU48" s="413"/>
      <c r="GV48" s="413"/>
      <c r="GW48" s="413"/>
      <c r="GX48" s="413"/>
      <c r="GY48" s="413"/>
      <c r="GZ48" s="413"/>
      <c r="HA48" s="413"/>
      <c r="HB48" s="413"/>
      <c r="HC48" s="413"/>
      <c r="HD48" s="413"/>
      <c r="HE48" s="413"/>
      <c r="HF48" s="413"/>
      <c r="HG48" s="413"/>
      <c r="HH48" s="413"/>
      <c r="HI48" s="413"/>
      <c r="HJ48" s="413"/>
      <c r="HK48" s="413"/>
      <c r="HL48" s="413"/>
      <c r="HM48" s="413"/>
      <c r="HN48" s="413"/>
      <c r="HO48" s="413"/>
      <c r="HP48" s="413"/>
      <c r="HQ48" s="413"/>
      <c r="HR48" s="413"/>
      <c r="HS48" s="413"/>
      <c r="HT48" s="413"/>
      <c r="HU48" s="413"/>
      <c r="HV48" s="413"/>
      <c r="HW48" s="413"/>
      <c r="HX48" s="413"/>
      <c r="HY48" s="413"/>
      <c r="HZ48" s="413"/>
      <c r="IA48" s="413"/>
      <c r="IB48" s="413"/>
      <c r="IC48" s="413"/>
      <c r="ID48" s="413"/>
      <c r="IE48" s="413"/>
      <c r="IF48" s="413"/>
      <c r="IG48" s="413"/>
    </row>
    <row r="49" spans="1:241" s="883" customFormat="1">
      <c r="A49" s="901" t="s">
        <v>735</v>
      </c>
      <c r="B49" s="908" t="s">
        <v>735</v>
      </c>
      <c r="C49" s="901">
        <v>2012</v>
      </c>
      <c r="D49" s="932" t="s">
        <v>818</v>
      </c>
      <c r="E49" s="951" t="s">
        <v>802</v>
      </c>
      <c r="F49" s="907" t="s">
        <v>487</v>
      </c>
      <c r="G49" s="937" t="s">
        <v>539</v>
      </c>
      <c r="H49" s="926">
        <v>2</v>
      </c>
      <c r="I49" s="905" t="s">
        <v>570</v>
      </c>
      <c r="J49" s="904"/>
      <c r="K49" s="926">
        <v>0</v>
      </c>
      <c r="L49" s="901"/>
      <c r="M49" s="926" t="s">
        <v>571</v>
      </c>
      <c r="N49" s="916">
        <v>412</v>
      </c>
      <c r="O49" s="953" t="s">
        <v>1515</v>
      </c>
      <c r="P49" s="916"/>
      <c r="Q49" s="943"/>
      <c r="R49" s="931">
        <v>0</v>
      </c>
      <c r="S49" s="944"/>
      <c r="T49" s="928">
        <v>412</v>
      </c>
      <c r="U49" s="928" t="s">
        <v>1517</v>
      </c>
      <c r="V49" s="413"/>
      <c r="W49" s="413"/>
      <c r="X49" s="413"/>
      <c r="Y49" s="413"/>
      <c r="Z49" s="413"/>
      <c r="AA49" s="413"/>
      <c r="AB49" s="413"/>
      <c r="AC49" s="413"/>
      <c r="AD49" s="413"/>
      <c r="AE49" s="413"/>
      <c r="AF49" s="413"/>
      <c r="AG49" s="413"/>
      <c r="AH49" s="413"/>
      <c r="AI49" s="413"/>
      <c r="AJ49" s="413"/>
      <c r="AK49" s="413"/>
      <c r="AL49" s="413"/>
      <c r="AM49" s="413"/>
      <c r="AN49" s="413"/>
      <c r="AO49" s="413"/>
      <c r="AP49" s="413"/>
      <c r="AQ49" s="413"/>
      <c r="AR49" s="413"/>
      <c r="AS49" s="413"/>
      <c r="AT49" s="413"/>
      <c r="AU49" s="413"/>
      <c r="AV49" s="413"/>
      <c r="AW49" s="413"/>
      <c r="AX49" s="413"/>
      <c r="AY49" s="413"/>
      <c r="AZ49" s="413"/>
      <c r="BA49" s="413"/>
      <c r="BB49" s="413"/>
      <c r="BC49" s="413"/>
      <c r="BD49" s="413"/>
      <c r="BE49" s="413"/>
      <c r="BF49" s="413"/>
      <c r="BG49" s="413"/>
      <c r="BH49" s="413"/>
      <c r="BI49" s="413"/>
      <c r="BJ49" s="413"/>
      <c r="BK49" s="413"/>
      <c r="BL49" s="413"/>
      <c r="BM49" s="413"/>
      <c r="BN49" s="413"/>
      <c r="BO49" s="413"/>
      <c r="BP49" s="413"/>
      <c r="BQ49" s="413"/>
      <c r="BR49" s="413"/>
      <c r="BS49" s="413"/>
      <c r="BT49" s="413"/>
      <c r="BU49" s="413"/>
      <c r="BV49" s="413"/>
      <c r="BW49" s="413"/>
      <c r="BX49" s="413"/>
      <c r="BY49" s="413"/>
      <c r="BZ49" s="413"/>
      <c r="CA49" s="413"/>
      <c r="CB49" s="413"/>
      <c r="CC49" s="413"/>
      <c r="CD49" s="413"/>
      <c r="CE49" s="413"/>
      <c r="CF49" s="413"/>
      <c r="CG49" s="413"/>
      <c r="CH49" s="413"/>
      <c r="CI49" s="413"/>
      <c r="CJ49" s="413"/>
      <c r="CK49" s="413"/>
      <c r="CL49" s="413"/>
      <c r="CM49" s="413"/>
      <c r="CN49" s="413"/>
      <c r="CO49" s="413"/>
      <c r="CP49" s="413"/>
      <c r="CQ49" s="413"/>
      <c r="CR49" s="413"/>
      <c r="CS49" s="413"/>
      <c r="CT49" s="413"/>
      <c r="CU49" s="413"/>
      <c r="CV49" s="413"/>
      <c r="CW49" s="413"/>
      <c r="CX49" s="413"/>
      <c r="CY49" s="413"/>
      <c r="CZ49" s="413"/>
      <c r="DA49" s="413"/>
      <c r="DB49" s="413"/>
      <c r="DC49" s="413"/>
      <c r="DD49" s="413"/>
      <c r="DE49" s="413"/>
      <c r="DF49" s="413"/>
      <c r="DG49" s="413"/>
      <c r="DH49" s="413"/>
      <c r="DI49" s="413"/>
      <c r="DJ49" s="413"/>
      <c r="DK49" s="413"/>
      <c r="DL49" s="413"/>
      <c r="DM49" s="413"/>
      <c r="DN49" s="413"/>
      <c r="DO49" s="413"/>
      <c r="DP49" s="413"/>
      <c r="DQ49" s="413"/>
      <c r="DR49" s="413"/>
      <c r="DS49" s="413"/>
      <c r="DT49" s="413"/>
      <c r="DU49" s="413"/>
      <c r="DV49" s="413"/>
      <c r="DW49" s="413"/>
      <c r="DX49" s="413"/>
      <c r="DY49" s="413"/>
      <c r="DZ49" s="413"/>
      <c r="EA49" s="413"/>
      <c r="EB49" s="413"/>
      <c r="EC49" s="413"/>
      <c r="ED49" s="413"/>
      <c r="EE49" s="413"/>
      <c r="EF49" s="413"/>
      <c r="EG49" s="413"/>
      <c r="EH49" s="413"/>
      <c r="EI49" s="413"/>
      <c r="EJ49" s="413"/>
      <c r="EK49" s="413"/>
      <c r="EL49" s="413"/>
      <c r="EM49" s="413"/>
      <c r="EN49" s="413"/>
      <c r="EO49" s="413"/>
      <c r="EP49" s="413"/>
      <c r="EQ49" s="413"/>
      <c r="ER49" s="413"/>
      <c r="ES49" s="413"/>
      <c r="ET49" s="413"/>
      <c r="EU49" s="413"/>
      <c r="EV49" s="413"/>
      <c r="EW49" s="413"/>
      <c r="EX49" s="413"/>
      <c r="EY49" s="413"/>
      <c r="EZ49" s="413"/>
      <c r="FA49" s="413"/>
      <c r="FB49" s="413"/>
      <c r="FC49" s="413"/>
      <c r="FD49" s="413"/>
      <c r="FE49" s="413"/>
      <c r="FF49" s="413"/>
      <c r="FG49" s="413"/>
      <c r="FH49" s="413"/>
      <c r="FI49" s="413"/>
      <c r="FJ49" s="413"/>
      <c r="FK49" s="413"/>
      <c r="FL49" s="413"/>
      <c r="FM49" s="413"/>
      <c r="FN49" s="413"/>
      <c r="FO49" s="413"/>
      <c r="FP49" s="413"/>
      <c r="FQ49" s="413"/>
      <c r="FR49" s="413"/>
      <c r="FS49" s="413"/>
      <c r="FT49" s="413"/>
      <c r="FU49" s="413"/>
      <c r="FV49" s="413"/>
      <c r="FW49" s="413"/>
      <c r="FX49" s="413"/>
      <c r="FY49" s="413"/>
      <c r="FZ49" s="413"/>
      <c r="GA49" s="413"/>
      <c r="GB49" s="413"/>
      <c r="GC49" s="413"/>
      <c r="GD49" s="413"/>
      <c r="GE49" s="413"/>
      <c r="GF49" s="413"/>
      <c r="GG49" s="413"/>
      <c r="GH49" s="413"/>
      <c r="GI49" s="413"/>
      <c r="GJ49" s="413"/>
      <c r="GK49" s="413"/>
      <c r="GL49" s="413"/>
      <c r="GM49" s="413"/>
      <c r="GN49" s="413"/>
      <c r="GO49" s="413"/>
      <c r="GP49" s="413"/>
      <c r="GQ49" s="413"/>
      <c r="GR49" s="413"/>
      <c r="GS49" s="413"/>
      <c r="GT49" s="413"/>
      <c r="GU49" s="413"/>
      <c r="GV49" s="413"/>
      <c r="GW49" s="413"/>
      <c r="GX49" s="413"/>
      <c r="GY49" s="413"/>
      <c r="GZ49" s="413"/>
      <c r="HA49" s="413"/>
      <c r="HB49" s="413"/>
      <c r="HC49" s="413"/>
      <c r="HD49" s="413"/>
      <c r="HE49" s="413"/>
      <c r="HF49" s="413"/>
      <c r="HG49" s="413"/>
      <c r="HH49" s="413"/>
      <c r="HI49" s="413"/>
      <c r="HJ49" s="413"/>
      <c r="HK49" s="413"/>
      <c r="HL49" s="413"/>
      <c r="HM49" s="413"/>
      <c r="HN49" s="413"/>
      <c r="HO49" s="413"/>
      <c r="HP49" s="413"/>
      <c r="HQ49" s="413"/>
      <c r="HR49" s="413"/>
      <c r="HS49" s="413"/>
      <c r="HT49" s="413"/>
      <c r="HU49" s="413"/>
      <c r="HV49" s="413"/>
      <c r="HW49" s="413"/>
      <c r="HX49" s="413"/>
      <c r="HY49" s="413"/>
      <c r="HZ49" s="413"/>
      <c r="IA49" s="413"/>
      <c r="IB49" s="413"/>
      <c r="IC49" s="413"/>
      <c r="ID49" s="413"/>
      <c r="IE49" s="413"/>
      <c r="IF49" s="413"/>
      <c r="IG49" s="413"/>
    </row>
    <row r="50" spans="1:241" s="412" customFormat="1">
      <c r="A50" s="901" t="s">
        <v>735</v>
      </c>
      <c r="B50" s="908" t="s">
        <v>735</v>
      </c>
      <c r="C50" s="901">
        <v>2012</v>
      </c>
      <c r="D50" s="938" t="s">
        <v>818</v>
      </c>
      <c r="E50" s="951" t="s">
        <v>802</v>
      </c>
      <c r="F50" s="921" t="s">
        <v>1261</v>
      </c>
      <c r="G50" s="914" t="s">
        <v>558</v>
      </c>
      <c r="H50" s="926">
        <v>1</v>
      </c>
      <c r="I50" s="905" t="s">
        <v>570</v>
      </c>
      <c r="J50" s="915"/>
      <c r="K50" s="926">
        <v>0</v>
      </c>
      <c r="L50" s="915"/>
      <c r="M50" s="926" t="s">
        <v>571</v>
      </c>
      <c r="N50" s="929">
        <v>19</v>
      </c>
      <c r="O50" s="953" t="s">
        <v>1515</v>
      </c>
      <c r="P50" s="916"/>
      <c r="Q50" s="943"/>
      <c r="R50" s="916">
        <v>0</v>
      </c>
      <c r="S50" s="943"/>
      <c r="T50" s="928">
        <v>19</v>
      </c>
      <c r="U50" s="928" t="s">
        <v>1517</v>
      </c>
      <c r="V50" s="413"/>
      <c r="W50" s="413"/>
      <c r="X50" s="413"/>
      <c r="Y50" s="413"/>
      <c r="Z50" s="413"/>
      <c r="AA50" s="413"/>
      <c r="AB50" s="413"/>
      <c r="AC50" s="413"/>
      <c r="AD50" s="413"/>
      <c r="AE50" s="413"/>
      <c r="AF50" s="413"/>
      <c r="AG50" s="413"/>
      <c r="AH50" s="413"/>
      <c r="AI50" s="413"/>
      <c r="AJ50" s="413"/>
      <c r="AK50" s="413"/>
      <c r="AL50" s="413"/>
      <c r="AM50" s="413"/>
      <c r="AN50" s="413"/>
      <c r="AO50" s="413"/>
      <c r="AP50" s="413"/>
      <c r="AQ50" s="413"/>
      <c r="AR50" s="413"/>
      <c r="AS50" s="413"/>
      <c r="AT50" s="413"/>
      <c r="AU50" s="413"/>
      <c r="AV50" s="413"/>
      <c r="AW50" s="413"/>
      <c r="AX50" s="413"/>
      <c r="AY50" s="413"/>
      <c r="AZ50" s="413"/>
      <c r="BA50" s="413"/>
      <c r="BB50" s="413"/>
      <c r="BC50" s="413"/>
      <c r="BD50" s="413"/>
      <c r="BE50" s="413"/>
      <c r="BF50" s="413"/>
      <c r="BG50" s="413"/>
      <c r="BH50" s="413"/>
      <c r="BI50" s="413"/>
      <c r="BJ50" s="413"/>
      <c r="BK50" s="413"/>
      <c r="BL50" s="413"/>
      <c r="BM50" s="413"/>
      <c r="BN50" s="413"/>
      <c r="BO50" s="413"/>
      <c r="BP50" s="413"/>
      <c r="BQ50" s="413"/>
      <c r="BR50" s="413"/>
      <c r="BS50" s="413"/>
      <c r="BT50" s="413"/>
      <c r="BU50" s="413"/>
      <c r="BV50" s="413"/>
      <c r="BW50" s="413"/>
      <c r="BX50" s="413"/>
      <c r="BY50" s="413"/>
      <c r="BZ50" s="413"/>
      <c r="CA50" s="413"/>
      <c r="CB50" s="413"/>
      <c r="CC50" s="413"/>
      <c r="CD50" s="413"/>
      <c r="CE50" s="413"/>
      <c r="CF50" s="413"/>
      <c r="CG50" s="413"/>
      <c r="CH50" s="413"/>
      <c r="CI50" s="413"/>
      <c r="CJ50" s="413"/>
      <c r="CK50" s="413"/>
      <c r="CL50" s="413"/>
      <c r="CM50" s="413"/>
      <c r="CN50" s="413"/>
      <c r="CO50" s="413"/>
      <c r="CP50" s="413"/>
      <c r="CQ50" s="413"/>
      <c r="CR50" s="413"/>
      <c r="CS50" s="413"/>
      <c r="CT50" s="413"/>
      <c r="CU50" s="413"/>
      <c r="CV50" s="413"/>
      <c r="CW50" s="413"/>
      <c r="CX50" s="413"/>
      <c r="CY50" s="413"/>
      <c r="CZ50" s="413"/>
      <c r="DA50" s="413"/>
      <c r="DB50" s="413"/>
      <c r="DC50" s="413"/>
      <c r="DD50" s="413"/>
      <c r="DE50" s="413"/>
      <c r="DF50" s="413"/>
      <c r="DG50" s="413"/>
      <c r="DH50" s="413"/>
      <c r="DI50" s="413"/>
      <c r="DJ50" s="413"/>
      <c r="DK50" s="413"/>
      <c r="DL50" s="413"/>
      <c r="DM50" s="413"/>
      <c r="DN50" s="413"/>
      <c r="DO50" s="413"/>
      <c r="DP50" s="413"/>
      <c r="DQ50" s="413"/>
      <c r="DR50" s="413"/>
      <c r="DS50" s="413"/>
      <c r="DT50" s="413"/>
      <c r="DU50" s="413"/>
      <c r="DV50" s="413"/>
      <c r="DW50" s="413"/>
      <c r="DX50" s="413"/>
      <c r="DY50" s="413"/>
      <c r="DZ50" s="413"/>
      <c r="EA50" s="413"/>
      <c r="EB50" s="413"/>
      <c r="EC50" s="413"/>
      <c r="ED50" s="413"/>
      <c r="EE50" s="413"/>
      <c r="EF50" s="413"/>
      <c r="EG50" s="413"/>
      <c r="EH50" s="413"/>
      <c r="EI50" s="413"/>
      <c r="EJ50" s="413"/>
      <c r="EK50" s="413"/>
      <c r="EL50" s="413"/>
      <c r="EM50" s="413"/>
      <c r="EN50" s="413"/>
      <c r="EO50" s="413"/>
      <c r="EP50" s="413"/>
      <c r="EQ50" s="413"/>
      <c r="ER50" s="413"/>
      <c r="ES50" s="413"/>
      <c r="ET50" s="413"/>
      <c r="EU50" s="413"/>
      <c r="EV50" s="413"/>
      <c r="EW50" s="413"/>
      <c r="EX50" s="413"/>
      <c r="EY50" s="413"/>
      <c r="EZ50" s="413"/>
      <c r="FA50" s="413"/>
      <c r="FB50" s="413"/>
      <c r="FC50" s="413"/>
      <c r="FD50" s="413"/>
      <c r="FE50" s="413"/>
      <c r="FF50" s="413"/>
      <c r="FG50" s="413"/>
      <c r="FH50" s="413"/>
      <c r="FI50" s="413"/>
      <c r="FJ50" s="413"/>
      <c r="FK50" s="413"/>
      <c r="FL50" s="413"/>
      <c r="FM50" s="413"/>
      <c r="FN50" s="413"/>
      <c r="FO50" s="413"/>
      <c r="FP50" s="413"/>
      <c r="FQ50" s="413"/>
      <c r="FR50" s="413"/>
      <c r="FS50" s="413"/>
      <c r="FT50" s="413"/>
      <c r="FU50" s="413"/>
      <c r="FV50" s="413"/>
      <c r="FW50" s="413"/>
      <c r="FX50" s="413"/>
      <c r="FY50" s="413"/>
      <c r="FZ50" s="413"/>
      <c r="GA50" s="413"/>
      <c r="GB50" s="413"/>
      <c r="GC50" s="413"/>
      <c r="GD50" s="413"/>
      <c r="GE50" s="413"/>
      <c r="GF50" s="413"/>
      <c r="GG50" s="413"/>
      <c r="GH50" s="413"/>
      <c r="GI50" s="413"/>
      <c r="GJ50" s="413"/>
      <c r="GK50" s="413"/>
      <c r="GL50" s="413"/>
      <c r="GM50" s="413"/>
      <c r="GN50" s="413"/>
      <c r="GO50" s="413"/>
      <c r="GP50" s="413"/>
      <c r="GQ50" s="413"/>
      <c r="GR50" s="413"/>
      <c r="GS50" s="413"/>
      <c r="GT50" s="413"/>
      <c r="GU50" s="413"/>
      <c r="GV50" s="413"/>
      <c r="GW50" s="413"/>
      <c r="GX50" s="413"/>
      <c r="GY50" s="413"/>
      <c r="GZ50" s="413"/>
      <c r="HA50" s="413"/>
      <c r="HB50" s="413"/>
      <c r="HC50" s="413"/>
      <c r="HD50" s="413"/>
      <c r="HE50" s="413"/>
      <c r="HF50" s="413"/>
      <c r="HG50" s="413"/>
      <c r="HH50" s="413"/>
      <c r="HI50" s="413"/>
      <c r="HJ50" s="413"/>
      <c r="HK50" s="413"/>
      <c r="HL50" s="413"/>
      <c r="HM50" s="413"/>
      <c r="HN50" s="413"/>
      <c r="HO50" s="413"/>
      <c r="HP50" s="413"/>
      <c r="HQ50" s="413"/>
      <c r="HR50" s="413"/>
      <c r="HS50" s="413"/>
      <c r="HT50" s="413"/>
      <c r="HU50" s="413"/>
      <c r="HV50" s="413"/>
      <c r="HW50" s="413"/>
      <c r="HX50" s="413"/>
      <c r="HY50" s="413"/>
      <c r="HZ50" s="413"/>
      <c r="IA50" s="413"/>
      <c r="IB50" s="413"/>
      <c r="IC50" s="413"/>
      <c r="ID50" s="413"/>
      <c r="IE50" s="413"/>
      <c r="IF50" s="413"/>
      <c r="IG50" s="413"/>
    </row>
    <row r="51" spans="1:241" s="883" customFormat="1">
      <c r="A51" s="901" t="s">
        <v>735</v>
      </c>
      <c r="B51" s="908" t="s">
        <v>735</v>
      </c>
      <c r="C51" s="901">
        <v>2012</v>
      </c>
      <c r="D51" s="932" t="s">
        <v>818</v>
      </c>
      <c r="E51" s="937" t="s">
        <v>802</v>
      </c>
      <c r="F51" s="939" t="s">
        <v>1261</v>
      </c>
      <c r="G51" s="914" t="s">
        <v>545</v>
      </c>
      <c r="H51" s="926">
        <v>2</v>
      </c>
      <c r="I51" s="905" t="s">
        <v>570</v>
      </c>
      <c r="J51" s="904"/>
      <c r="K51" s="926">
        <v>0</v>
      </c>
      <c r="L51" s="901"/>
      <c r="M51" s="926" t="s">
        <v>571</v>
      </c>
      <c r="N51" s="916">
        <v>643</v>
      </c>
      <c r="O51" s="953" t="s">
        <v>1515</v>
      </c>
      <c r="P51" s="916"/>
      <c r="Q51" s="943"/>
      <c r="R51" s="931">
        <v>0</v>
      </c>
      <c r="S51" s="944"/>
      <c r="T51" s="928">
        <v>643</v>
      </c>
      <c r="U51" s="928" t="s">
        <v>1517</v>
      </c>
      <c r="V51" s="413"/>
      <c r="W51" s="413"/>
      <c r="X51" s="413"/>
      <c r="Y51" s="413"/>
      <c r="Z51" s="413"/>
      <c r="AA51" s="413"/>
      <c r="AB51" s="413"/>
      <c r="AC51" s="413"/>
      <c r="AD51" s="413"/>
      <c r="AE51" s="413"/>
      <c r="AF51" s="413"/>
      <c r="AG51" s="413"/>
      <c r="AH51" s="413"/>
      <c r="AI51" s="413"/>
      <c r="AJ51" s="413"/>
      <c r="AK51" s="413"/>
      <c r="AL51" s="413"/>
      <c r="AM51" s="413"/>
      <c r="AN51" s="413"/>
      <c r="AO51" s="413"/>
      <c r="AP51" s="413"/>
      <c r="AQ51" s="413"/>
      <c r="AR51" s="413"/>
      <c r="AS51" s="413"/>
      <c r="AT51" s="413"/>
      <c r="AU51" s="413"/>
      <c r="AV51" s="413"/>
      <c r="AW51" s="413"/>
      <c r="AX51" s="413"/>
      <c r="AY51" s="413"/>
      <c r="AZ51" s="413"/>
      <c r="BA51" s="413"/>
      <c r="BB51" s="413"/>
      <c r="BC51" s="413"/>
      <c r="BD51" s="413"/>
      <c r="BE51" s="413"/>
      <c r="BF51" s="413"/>
      <c r="BG51" s="413"/>
      <c r="BH51" s="413"/>
      <c r="BI51" s="413"/>
      <c r="BJ51" s="413"/>
      <c r="BK51" s="413"/>
      <c r="BL51" s="413"/>
      <c r="BM51" s="413"/>
      <c r="BN51" s="413"/>
      <c r="BO51" s="413"/>
      <c r="BP51" s="413"/>
      <c r="BQ51" s="413"/>
      <c r="BR51" s="413"/>
      <c r="BS51" s="413"/>
      <c r="BT51" s="413"/>
      <c r="BU51" s="413"/>
      <c r="BV51" s="413"/>
      <c r="BW51" s="413"/>
      <c r="BX51" s="413"/>
      <c r="BY51" s="413"/>
      <c r="BZ51" s="413"/>
      <c r="CA51" s="413"/>
      <c r="CB51" s="413"/>
      <c r="CC51" s="413"/>
      <c r="CD51" s="413"/>
      <c r="CE51" s="413"/>
      <c r="CF51" s="413"/>
      <c r="CG51" s="413"/>
      <c r="CH51" s="413"/>
      <c r="CI51" s="413"/>
      <c r="CJ51" s="413"/>
      <c r="CK51" s="413"/>
      <c r="CL51" s="413"/>
      <c r="CM51" s="413"/>
      <c r="CN51" s="413"/>
      <c r="CO51" s="413"/>
      <c r="CP51" s="413"/>
      <c r="CQ51" s="413"/>
      <c r="CR51" s="413"/>
      <c r="CS51" s="413"/>
      <c r="CT51" s="413"/>
      <c r="CU51" s="413"/>
      <c r="CV51" s="413"/>
      <c r="CW51" s="413"/>
      <c r="CX51" s="413"/>
      <c r="CY51" s="413"/>
      <c r="CZ51" s="413"/>
      <c r="DA51" s="413"/>
      <c r="DB51" s="413"/>
      <c r="DC51" s="413"/>
      <c r="DD51" s="413"/>
      <c r="DE51" s="413"/>
      <c r="DF51" s="413"/>
      <c r="DG51" s="413"/>
      <c r="DH51" s="413"/>
      <c r="DI51" s="413"/>
      <c r="DJ51" s="413"/>
      <c r="DK51" s="413"/>
      <c r="DL51" s="413"/>
      <c r="DM51" s="413"/>
      <c r="DN51" s="413"/>
      <c r="DO51" s="413"/>
      <c r="DP51" s="413"/>
      <c r="DQ51" s="413"/>
      <c r="DR51" s="413"/>
      <c r="DS51" s="413"/>
      <c r="DT51" s="413"/>
      <c r="DU51" s="413"/>
      <c r="DV51" s="413"/>
      <c r="DW51" s="413"/>
      <c r="DX51" s="413"/>
      <c r="DY51" s="413"/>
      <c r="DZ51" s="413"/>
      <c r="EA51" s="413"/>
      <c r="EB51" s="413"/>
      <c r="EC51" s="413"/>
      <c r="ED51" s="413"/>
      <c r="EE51" s="413"/>
      <c r="EF51" s="413"/>
      <c r="EG51" s="413"/>
      <c r="EH51" s="413"/>
      <c r="EI51" s="413"/>
      <c r="EJ51" s="413"/>
      <c r="EK51" s="413"/>
      <c r="EL51" s="413"/>
      <c r="EM51" s="413"/>
      <c r="EN51" s="413"/>
      <c r="EO51" s="413"/>
      <c r="EP51" s="413"/>
      <c r="EQ51" s="413"/>
      <c r="ER51" s="413"/>
      <c r="ES51" s="413"/>
      <c r="ET51" s="413"/>
      <c r="EU51" s="413"/>
      <c r="EV51" s="413"/>
      <c r="EW51" s="413"/>
      <c r="EX51" s="413"/>
      <c r="EY51" s="413"/>
      <c r="EZ51" s="413"/>
      <c r="FA51" s="413"/>
      <c r="FB51" s="413"/>
      <c r="FC51" s="413"/>
      <c r="FD51" s="413"/>
      <c r="FE51" s="413"/>
      <c r="FF51" s="413"/>
      <c r="FG51" s="413"/>
      <c r="FH51" s="413"/>
      <c r="FI51" s="413"/>
      <c r="FJ51" s="413"/>
      <c r="FK51" s="413"/>
      <c r="FL51" s="413"/>
      <c r="FM51" s="413"/>
      <c r="FN51" s="413"/>
      <c r="FO51" s="413"/>
      <c r="FP51" s="413"/>
      <c r="FQ51" s="413"/>
      <c r="FR51" s="413"/>
      <c r="FS51" s="413"/>
      <c r="FT51" s="413"/>
      <c r="FU51" s="413"/>
      <c r="FV51" s="413"/>
      <c r="FW51" s="413"/>
      <c r="FX51" s="413"/>
      <c r="FY51" s="413"/>
      <c r="FZ51" s="413"/>
      <c r="GA51" s="413"/>
      <c r="GB51" s="413"/>
      <c r="GC51" s="413"/>
      <c r="GD51" s="413"/>
      <c r="GE51" s="413"/>
      <c r="GF51" s="413"/>
      <c r="GG51" s="413"/>
      <c r="GH51" s="413"/>
      <c r="GI51" s="413"/>
      <c r="GJ51" s="413"/>
      <c r="GK51" s="413"/>
      <c r="GL51" s="413"/>
      <c r="GM51" s="413"/>
      <c r="GN51" s="413"/>
      <c r="GO51" s="413"/>
      <c r="GP51" s="413"/>
      <c r="GQ51" s="413"/>
      <c r="GR51" s="413"/>
      <c r="GS51" s="413"/>
      <c r="GT51" s="413"/>
      <c r="GU51" s="413"/>
      <c r="GV51" s="413"/>
      <c r="GW51" s="413"/>
      <c r="GX51" s="413"/>
      <c r="GY51" s="413"/>
      <c r="GZ51" s="413"/>
      <c r="HA51" s="413"/>
      <c r="HB51" s="413"/>
      <c r="HC51" s="413"/>
      <c r="HD51" s="413"/>
      <c r="HE51" s="413"/>
      <c r="HF51" s="413"/>
      <c r="HG51" s="413"/>
      <c r="HH51" s="413"/>
      <c r="HI51" s="413"/>
      <c r="HJ51" s="413"/>
      <c r="HK51" s="413"/>
      <c r="HL51" s="413"/>
      <c r="HM51" s="413"/>
      <c r="HN51" s="413"/>
      <c r="HO51" s="413"/>
      <c r="HP51" s="413"/>
      <c r="HQ51" s="413"/>
      <c r="HR51" s="413"/>
      <c r="HS51" s="413"/>
      <c r="HT51" s="413"/>
      <c r="HU51" s="413"/>
      <c r="HV51" s="413"/>
      <c r="HW51" s="413"/>
      <c r="HX51" s="413"/>
      <c r="HY51" s="413"/>
      <c r="HZ51" s="413"/>
      <c r="IA51" s="413"/>
      <c r="IB51" s="413"/>
      <c r="IC51" s="413"/>
      <c r="ID51" s="413"/>
      <c r="IE51" s="413"/>
      <c r="IF51" s="413"/>
      <c r="IG51" s="413"/>
    </row>
    <row r="52" spans="1:241" s="883" customFormat="1">
      <c r="A52" s="901" t="s">
        <v>735</v>
      </c>
      <c r="B52" s="908" t="s">
        <v>735</v>
      </c>
      <c r="C52" s="901">
        <v>2012</v>
      </c>
      <c r="D52" s="932" t="s">
        <v>816</v>
      </c>
      <c r="E52" s="937" t="s">
        <v>802</v>
      </c>
      <c r="F52" s="934" t="s">
        <v>885</v>
      </c>
      <c r="G52" s="914" t="s">
        <v>1277</v>
      </c>
      <c r="H52" s="926"/>
      <c r="I52" s="905"/>
      <c r="J52" s="915"/>
      <c r="K52" s="926"/>
      <c r="L52" s="901"/>
      <c r="M52" s="926"/>
      <c r="N52" s="931"/>
      <c r="O52" s="941"/>
      <c r="P52" s="916"/>
      <c r="Q52" s="943"/>
      <c r="R52" s="916">
        <v>51</v>
      </c>
      <c r="S52" s="943">
        <v>0.34799999999999998</v>
      </c>
      <c r="T52" s="928">
        <v>51</v>
      </c>
      <c r="U52" s="928" t="s">
        <v>1517</v>
      </c>
      <c r="V52" s="413"/>
      <c r="W52" s="413"/>
      <c r="X52" s="413"/>
      <c r="Y52" s="413"/>
      <c r="Z52" s="413"/>
      <c r="AA52" s="413"/>
      <c r="AB52" s="413"/>
      <c r="AC52" s="413"/>
      <c r="AD52" s="413"/>
      <c r="AE52" s="413"/>
      <c r="AF52" s="413"/>
      <c r="AG52" s="413"/>
      <c r="AH52" s="413"/>
      <c r="AI52" s="413"/>
      <c r="AJ52" s="413"/>
      <c r="AK52" s="413"/>
      <c r="AL52" s="413"/>
      <c r="AM52" s="413"/>
      <c r="AN52" s="413"/>
      <c r="AO52" s="413"/>
      <c r="AP52" s="413"/>
      <c r="AQ52" s="413"/>
      <c r="AR52" s="413"/>
      <c r="AS52" s="413"/>
      <c r="AT52" s="413"/>
      <c r="AU52" s="413"/>
      <c r="AV52" s="413"/>
      <c r="AW52" s="413"/>
      <c r="AX52" s="413"/>
      <c r="AY52" s="413"/>
      <c r="AZ52" s="413"/>
      <c r="BA52" s="413"/>
      <c r="BB52" s="413"/>
      <c r="BC52" s="413"/>
      <c r="BD52" s="413"/>
      <c r="BE52" s="413"/>
      <c r="BF52" s="413"/>
      <c r="BG52" s="413"/>
      <c r="BH52" s="413"/>
      <c r="BI52" s="413"/>
      <c r="BJ52" s="413"/>
      <c r="BK52" s="413"/>
      <c r="BL52" s="413"/>
      <c r="BM52" s="413"/>
      <c r="BN52" s="413"/>
      <c r="BO52" s="413"/>
      <c r="BP52" s="413"/>
      <c r="BQ52" s="413"/>
      <c r="BR52" s="413"/>
      <c r="BS52" s="413"/>
      <c r="BT52" s="413"/>
      <c r="BU52" s="413"/>
      <c r="BV52" s="413"/>
      <c r="BW52" s="413"/>
      <c r="BX52" s="413"/>
      <c r="BY52" s="413"/>
      <c r="BZ52" s="413"/>
      <c r="CA52" s="413"/>
      <c r="CB52" s="413"/>
      <c r="CC52" s="413"/>
      <c r="CD52" s="413"/>
      <c r="CE52" s="413"/>
      <c r="CF52" s="413"/>
      <c r="CG52" s="413"/>
      <c r="CH52" s="413"/>
      <c r="CI52" s="413"/>
      <c r="CJ52" s="413"/>
      <c r="CK52" s="413"/>
      <c r="CL52" s="413"/>
      <c r="CM52" s="413"/>
      <c r="CN52" s="413"/>
      <c r="CO52" s="413"/>
      <c r="CP52" s="413"/>
      <c r="CQ52" s="413"/>
      <c r="CR52" s="413"/>
      <c r="CS52" s="413"/>
      <c r="CT52" s="413"/>
      <c r="CU52" s="413"/>
      <c r="CV52" s="413"/>
      <c r="CW52" s="413"/>
      <c r="CX52" s="413"/>
      <c r="CY52" s="413"/>
      <c r="CZ52" s="413"/>
      <c r="DA52" s="413"/>
      <c r="DB52" s="413"/>
      <c r="DC52" s="413"/>
      <c r="DD52" s="413"/>
      <c r="DE52" s="413"/>
      <c r="DF52" s="413"/>
      <c r="DG52" s="413"/>
      <c r="DH52" s="413"/>
      <c r="DI52" s="413"/>
      <c r="DJ52" s="413"/>
      <c r="DK52" s="413"/>
      <c r="DL52" s="413"/>
      <c r="DM52" s="413"/>
      <c r="DN52" s="413"/>
      <c r="DO52" s="413"/>
      <c r="DP52" s="413"/>
      <c r="DQ52" s="413"/>
      <c r="DR52" s="413"/>
      <c r="DS52" s="413"/>
      <c r="DT52" s="413"/>
      <c r="DU52" s="413"/>
      <c r="DV52" s="413"/>
      <c r="DW52" s="413"/>
      <c r="DX52" s="413"/>
      <c r="DY52" s="413"/>
      <c r="DZ52" s="413"/>
      <c r="EA52" s="413"/>
      <c r="EB52" s="413"/>
      <c r="EC52" s="413"/>
      <c r="ED52" s="413"/>
      <c r="EE52" s="413"/>
      <c r="EF52" s="413"/>
      <c r="EG52" s="413"/>
      <c r="EH52" s="413"/>
      <c r="EI52" s="413"/>
      <c r="EJ52" s="413"/>
      <c r="EK52" s="413"/>
      <c r="EL52" s="413"/>
      <c r="EM52" s="413"/>
      <c r="EN52" s="413"/>
      <c r="EO52" s="413"/>
      <c r="EP52" s="413"/>
      <c r="EQ52" s="413"/>
      <c r="ER52" s="413"/>
      <c r="ES52" s="413"/>
      <c r="ET52" s="413"/>
      <c r="EU52" s="413"/>
      <c r="EV52" s="413"/>
      <c r="EW52" s="413"/>
      <c r="EX52" s="413"/>
      <c r="EY52" s="413"/>
      <c r="EZ52" s="413"/>
      <c r="FA52" s="413"/>
      <c r="FB52" s="413"/>
      <c r="FC52" s="413"/>
      <c r="FD52" s="413"/>
      <c r="FE52" s="413"/>
      <c r="FF52" s="413"/>
      <c r="FG52" s="413"/>
      <c r="FH52" s="413"/>
      <c r="FI52" s="413"/>
      <c r="FJ52" s="413"/>
      <c r="FK52" s="413"/>
      <c r="FL52" s="413"/>
      <c r="FM52" s="413"/>
      <c r="FN52" s="413"/>
      <c r="FO52" s="413"/>
      <c r="FP52" s="413"/>
      <c r="FQ52" s="413"/>
      <c r="FR52" s="413"/>
      <c r="FS52" s="413"/>
      <c r="FT52" s="413"/>
      <c r="FU52" s="413"/>
      <c r="FV52" s="413"/>
      <c r="FW52" s="413"/>
      <c r="FX52" s="413"/>
      <c r="FY52" s="413"/>
      <c r="FZ52" s="413"/>
      <c r="GA52" s="413"/>
      <c r="GB52" s="413"/>
      <c r="GC52" s="413"/>
      <c r="GD52" s="413"/>
      <c r="GE52" s="413"/>
      <c r="GF52" s="413"/>
      <c r="GG52" s="413"/>
      <c r="GH52" s="413"/>
      <c r="GI52" s="413"/>
      <c r="GJ52" s="413"/>
      <c r="GK52" s="413"/>
      <c r="GL52" s="413"/>
      <c r="GM52" s="413"/>
      <c r="GN52" s="413"/>
      <c r="GO52" s="413"/>
      <c r="GP52" s="413"/>
      <c r="GQ52" s="413"/>
      <c r="GR52" s="413"/>
      <c r="GS52" s="413"/>
      <c r="GT52" s="413"/>
      <c r="GU52" s="413"/>
      <c r="GV52" s="413"/>
      <c r="GW52" s="413"/>
      <c r="GX52" s="413"/>
      <c r="GY52" s="413"/>
      <c r="GZ52" s="413"/>
      <c r="HA52" s="413"/>
      <c r="HB52" s="413"/>
      <c r="HC52" s="413"/>
      <c r="HD52" s="413"/>
      <c r="HE52" s="413"/>
      <c r="HF52" s="413"/>
      <c r="HG52" s="413"/>
      <c r="HH52" s="413"/>
      <c r="HI52" s="413"/>
      <c r="HJ52" s="413"/>
      <c r="HK52" s="413"/>
      <c r="HL52" s="413"/>
      <c r="HM52" s="413"/>
      <c r="HN52" s="413"/>
      <c r="HO52" s="413"/>
      <c r="HP52" s="413"/>
      <c r="HQ52" s="413"/>
      <c r="HR52" s="413"/>
      <c r="HS52" s="413"/>
      <c r="HT52" s="413"/>
      <c r="HU52" s="413"/>
      <c r="HV52" s="413"/>
      <c r="HW52" s="413"/>
      <c r="HX52" s="413"/>
      <c r="HY52" s="413"/>
      <c r="HZ52" s="413"/>
      <c r="IA52" s="413"/>
      <c r="IB52" s="413"/>
      <c r="IC52" s="413"/>
      <c r="ID52" s="413"/>
      <c r="IE52" s="413"/>
      <c r="IF52" s="413"/>
      <c r="IG52" s="413"/>
    </row>
    <row r="53" spans="1:241" s="882" customFormat="1">
      <c r="A53" s="903" t="s">
        <v>735</v>
      </c>
      <c r="B53" s="912" t="s">
        <v>735</v>
      </c>
      <c r="C53" s="901">
        <v>2012</v>
      </c>
      <c r="D53" s="925" t="s">
        <v>816</v>
      </c>
      <c r="E53" s="937" t="s">
        <v>802</v>
      </c>
      <c r="F53" s="926" t="s">
        <v>885</v>
      </c>
      <c r="G53" s="914" t="s">
        <v>569</v>
      </c>
      <c r="H53" s="926">
        <v>2</v>
      </c>
      <c r="I53" s="905" t="s">
        <v>570</v>
      </c>
      <c r="J53" s="904"/>
      <c r="K53" s="926">
        <v>1440</v>
      </c>
      <c r="L53" s="919"/>
      <c r="M53" s="926" t="s">
        <v>571</v>
      </c>
      <c r="N53" s="916"/>
      <c r="O53" s="916"/>
      <c r="P53" s="916">
        <v>1081</v>
      </c>
      <c r="Q53" s="943">
        <v>0.154</v>
      </c>
      <c r="R53" s="916">
        <v>632</v>
      </c>
      <c r="S53" s="943">
        <v>0.128</v>
      </c>
      <c r="T53" s="928">
        <v>1713</v>
      </c>
      <c r="U53" s="928" t="s">
        <v>1517</v>
      </c>
      <c r="V53" s="413"/>
      <c r="W53" s="413"/>
      <c r="X53" s="413"/>
      <c r="Y53" s="413"/>
      <c r="Z53" s="413"/>
      <c r="AA53" s="413"/>
      <c r="AB53" s="413"/>
      <c r="AC53" s="413"/>
      <c r="AD53" s="413"/>
      <c r="AE53" s="413"/>
      <c r="AF53" s="413"/>
      <c r="AG53" s="413"/>
      <c r="AH53" s="413"/>
      <c r="AI53" s="413"/>
      <c r="AJ53" s="413"/>
      <c r="AK53" s="413"/>
      <c r="AL53" s="413"/>
      <c r="AM53" s="413"/>
      <c r="AN53" s="413"/>
      <c r="AO53" s="413"/>
      <c r="AP53" s="413"/>
      <c r="AQ53" s="413"/>
      <c r="AR53" s="413"/>
      <c r="AS53" s="413"/>
      <c r="AT53" s="413"/>
      <c r="AU53" s="413"/>
      <c r="AV53" s="413"/>
      <c r="AW53" s="413"/>
      <c r="AX53" s="413"/>
      <c r="AY53" s="413"/>
      <c r="AZ53" s="413"/>
      <c r="BA53" s="413"/>
      <c r="BB53" s="413"/>
      <c r="BC53" s="413"/>
      <c r="BD53" s="413"/>
      <c r="BE53" s="413"/>
      <c r="BF53" s="413"/>
      <c r="BG53" s="413"/>
      <c r="BH53" s="413"/>
      <c r="BI53" s="413"/>
      <c r="BJ53" s="413"/>
      <c r="BK53" s="413"/>
      <c r="BL53" s="413"/>
      <c r="BM53" s="413"/>
      <c r="BN53" s="413"/>
      <c r="BO53" s="413"/>
      <c r="BP53" s="413"/>
      <c r="BQ53" s="413"/>
      <c r="BR53" s="413"/>
      <c r="BS53" s="413"/>
      <c r="BT53" s="413"/>
      <c r="BU53" s="413"/>
      <c r="BV53" s="413"/>
      <c r="BW53" s="413"/>
      <c r="BX53" s="413"/>
      <c r="BY53" s="413"/>
      <c r="BZ53" s="413"/>
      <c r="CA53" s="413"/>
      <c r="CB53" s="413"/>
      <c r="CC53" s="413"/>
      <c r="CD53" s="413"/>
      <c r="CE53" s="413"/>
      <c r="CF53" s="413"/>
      <c r="CG53" s="413"/>
      <c r="CH53" s="413"/>
      <c r="CI53" s="413"/>
      <c r="CJ53" s="413"/>
      <c r="CK53" s="413"/>
      <c r="CL53" s="413"/>
      <c r="CM53" s="413"/>
      <c r="CN53" s="413"/>
      <c r="CO53" s="413"/>
      <c r="CP53" s="413"/>
      <c r="CQ53" s="413"/>
      <c r="CR53" s="413"/>
      <c r="CS53" s="413"/>
      <c r="CT53" s="413"/>
      <c r="CU53" s="413"/>
      <c r="CV53" s="413"/>
      <c r="CW53" s="413"/>
      <c r="CX53" s="413"/>
      <c r="CY53" s="413"/>
      <c r="CZ53" s="413"/>
      <c r="DA53" s="413"/>
      <c r="DB53" s="413"/>
      <c r="DC53" s="413"/>
      <c r="DD53" s="413"/>
      <c r="DE53" s="413"/>
      <c r="DF53" s="413"/>
      <c r="DG53" s="413"/>
      <c r="DH53" s="413"/>
      <c r="DI53" s="413"/>
      <c r="DJ53" s="413"/>
      <c r="DK53" s="413"/>
      <c r="DL53" s="413"/>
      <c r="DM53" s="413"/>
      <c r="DN53" s="413"/>
      <c r="DO53" s="413"/>
      <c r="DP53" s="413"/>
      <c r="DQ53" s="413"/>
      <c r="DR53" s="413"/>
      <c r="DS53" s="413"/>
      <c r="DT53" s="413"/>
      <c r="DU53" s="413"/>
      <c r="DV53" s="413"/>
      <c r="DW53" s="413"/>
      <c r="DX53" s="413"/>
      <c r="DY53" s="413"/>
      <c r="DZ53" s="413"/>
      <c r="EA53" s="413"/>
      <c r="EB53" s="413"/>
      <c r="EC53" s="413"/>
      <c r="ED53" s="413"/>
      <c r="EE53" s="413"/>
      <c r="EF53" s="413"/>
      <c r="EG53" s="413"/>
      <c r="EH53" s="413"/>
      <c r="EI53" s="413"/>
      <c r="EJ53" s="413"/>
      <c r="EK53" s="413"/>
      <c r="EL53" s="413"/>
      <c r="EM53" s="413"/>
      <c r="EN53" s="413"/>
      <c r="EO53" s="413"/>
      <c r="EP53" s="413"/>
      <c r="EQ53" s="413"/>
      <c r="ER53" s="413"/>
      <c r="ES53" s="413"/>
      <c r="ET53" s="413"/>
      <c r="EU53" s="413"/>
      <c r="EV53" s="413"/>
      <c r="EW53" s="413"/>
      <c r="EX53" s="413"/>
      <c r="EY53" s="413"/>
      <c r="EZ53" s="413"/>
      <c r="FA53" s="413"/>
      <c r="FB53" s="413"/>
      <c r="FC53" s="413"/>
      <c r="FD53" s="413"/>
      <c r="FE53" s="413"/>
      <c r="FF53" s="413"/>
      <c r="FG53" s="413"/>
      <c r="FH53" s="413"/>
      <c r="FI53" s="413"/>
      <c r="FJ53" s="413"/>
      <c r="FK53" s="413"/>
      <c r="FL53" s="413"/>
      <c r="FM53" s="413"/>
      <c r="FN53" s="413"/>
      <c r="FO53" s="413"/>
      <c r="FP53" s="413"/>
      <c r="FQ53" s="413"/>
      <c r="FR53" s="413"/>
      <c r="FS53" s="413"/>
      <c r="FT53" s="413"/>
      <c r="FU53" s="413"/>
      <c r="FV53" s="413"/>
      <c r="FW53" s="413"/>
      <c r="FX53" s="413"/>
      <c r="FY53" s="413"/>
      <c r="FZ53" s="413"/>
      <c r="GA53" s="413"/>
      <c r="GB53" s="413"/>
      <c r="GC53" s="413"/>
      <c r="GD53" s="413"/>
      <c r="GE53" s="413"/>
      <c r="GF53" s="413"/>
      <c r="GG53" s="413"/>
      <c r="GH53" s="413"/>
      <c r="GI53" s="413"/>
      <c r="GJ53" s="413"/>
      <c r="GK53" s="413"/>
      <c r="GL53" s="413"/>
      <c r="GM53" s="413"/>
      <c r="GN53" s="413"/>
      <c r="GO53" s="413"/>
      <c r="GP53" s="413"/>
      <c r="GQ53" s="413"/>
      <c r="GR53" s="413"/>
      <c r="GS53" s="413"/>
      <c r="GT53" s="413"/>
      <c r="GU53" s="413"/>
      <c r="GV53" s="413"/>
      <c r="GW53" s="413"/>
      <c r="GX53" s="413"/>
      <c r="GY53" s="413"/>
      <c r="GZ53" s="413"/>
      <c r="HA53" s="413"/>
      <c r="HB53" s="413"/>
      <c r="HC53" s="413"/>
      <c r="HD53" s="413"/>
      <c r="HE53" s="413"/>
      <c r="HF53" s="413"/>
      <c r="HG53" s="413"/>
      <c r="HH53" s="413"/>
      <c r="HI53" s="413"/>
      <c r="HJ53" s="413"/>
      <c r="HK53" s="413"/>
      <c r="HL53" s="413"/>
      <c r="HM53" s="413"/>
      <c r="HN53" s="413"/>
      <c r="HO53" s="413"/>
      <c r="HP53" s="413"/>
      <c r="HQ53" s="413"/>
      <c r="HR53" s="413"/>
      <c r="HS53" s="413"/>
      <c r="HT53" s="413"/>
      <c r="HU53" s="413"/>
      <c r="HV53" s="413"/>
      <c r="HW53" s="413"/>
      <c r="HX53" s="413"/>
      <c r="HY53" s="413"/>
      <c r="HZ53" s="413"/>
      <c r="IA53" s="413"/>
      <c r="IB53" s="413"/>
      <c r="IC53" s="413"/>
      <c r="ID53" s="413"/>
      <c r="IE53" s="413"/>
      <c r="IF53" s="413"/>
      <c r="IG53" s="413"/>
    </row>
    <row r="54" spans="1:241" ht="15.75" customHeight="1">
      <c r="A54" s="906" t="s">
        <v>735</v>
      </c>
      <c r="B54" s="913" t="s">
        <v>1093</v>
      </c>
      <c r="C54" s="906">
        <v>2012</v>
      </c>
      <c r="D54" s="920" t="s">
        <v>1102</v>
      </c>
      <c r="E54" s="920" t="s">
        <v>346</v>
      </c>
      <c r="F54" s="913" t="s">
        <v>1506</v>
      </c>
      <c r="G54" s="918" t="s">
        <v>603</v>
      </c>
      <c r="H54" s="921">
        <v>1</v>
      </c>
      <c r="I54" s="905" t="s">
        <v>570</v>
      </c>
      <c r="J54" s="915"/>
      <c r="K54" s="917"/>
      <c r="L54" s="917">
        <v>2000</v>
      </c>
      <c r="M54" s="921" t="s">
        <v>1101</v>
      </c>
      <c r="N54" s="911"/>
      <c r="O54" s="911"/>
      <c r="P54" s="911">
        <v>34379</v>
      </c>
      <c r="Q54" s="949" t="s">
        <v>1522</v>
      </c>
      <c r="R54" s="911">
        <v>18989</v>
      </c>
      <c r="S54" s="945" t="s">
        <v>1522</v>
      </c>
      <c r="T54" s="928">
        <v>53368</v>
      </c>
      <c r="U54" s="898" t="s">
        <v>1518</v>
      </c>
      <c r="V54" s="197"/>
      <c r="W54" s="197"/>
      <c r="X54" s="197"/>
      <c r="Y54" s="197"/>
      <c r="Z54" s="197"/>
      <c r="AA54" s="197"/>
      <c r="AB54" s="197"/>
      <c r="AC54" s="197"/>
      <c r="AD54" s="197"/>
      <c r="AE54" s="197"/>
      <c r="AF54" s="197"/>
      <c r="AG54" s="197"/>
      <c r="AH54" s="197"/>
      <c r="AI54" s="197"/>
      <c r="AJ54" s="197"/>
      <c r="AK54" s="197"/>
      <c r="AL54" s="197"/>
      <c r="AM54" s="197"/>
      <c r="AN54" s="197"/>
      <c r="AO54" s="197"/>
      <c r="AP54" s="197"/>
      <c r="AQ54" s="197"/>
      <c r="AR54" s="197"/>
      <c r="AS54" s="197"/>
      <c r="AT54" s="197"/>
      <c r="AU54" s="197"/>
      <c r="AV54" s="197"/>
      <c r="AW54" s="197"/>
      <c r="AX54" s="197"/>
      <c r="AY54" s="197"/>
      <c r="AZ54" s="197"/>
      <c r="BA54" s="197"/>
      <c r="BB54" s="197"/>
      <c r="BC54" s="197"/>
      <c r="BD54" s="197"/>
      <c r="BE54" s="197"/>
      <c r="BF54" s="197"/>
      <c r="BG54" s="197"/>
      <c r="BH54" s="197"/>
      <c r="BI54" s="197"/>
      <c r="BJ54" s="197"/>
      <c r="BK54" s="197"/>
      <c r="BL54" s="197"/>
      <c r="BM54" s="197"/>
      <c r="BN54" s="197"/>
      <c r="BO54" s="197"/>
      <c r="BP54" s="197"/>
      <c r="BQ54" s="197"/>
      <c r="BR54" s="197"/>
      <c r="BS54" s="197"/>
      <c r="BT54" s="197"/>
      <c r="BU54" s="197"/>
      <c r="BV54" s="197"/>
      <c r="BW54" s="197"/>
      <c r="BX54" s="197"/>
      <c r="BY54" s="197"/>
      <c r="BZ54" s="197"/>
      <c r="CA54" s="197"/>
      <c r="CB54" s="197"/>
      <c r="CC54" s="197"/>
      <c r="CD54" s="197"/>
      <c r="CE54" s="197"/>
      <c r="CF54" s="197"/>
      <c r="CG54" s="197"/>
      <c r="CH54" s="197"/>
      <c r="CI54" s="197"/>
      <c r="CJ54" s="197"/>
      <c r="CK54" s="197"/>
      <c r="CL54" s="197"/>
      <c r="CM54" s="197"/>
      <c r="CN54" s="197"/>
      <c r="CO54" s="197"/>
      <c r="CP54" s="197"/>
      <c r="CQ54" s="197"/>
      <c r="CR54" s="197"/>
      <c r="CS54" s="197"/>
      <c r="CT54" s="197"/>
      <c r="CU54" s="197"/>
      <c r="CV54" s="197"/>
      <c r="CW54" s="197"/>
      <c r="CX54" s="197"/>
      <c r="CY54" s="197"/>
      <c r="CZ54" s="197"/>
      <c r="DA54" s="197"/>
      <c r="DB54" s="197"/>
      <c r="DC54" s="197"/>
      <c r="DD54" s="197"/>
      <c r="DE54" s="197"/>
      <c r="DF54" s="197"/>
      <c r="DG54" s="197"/>
      <c r="DH54" s="197"/>
      <c r="DI54" s="197"/>
      <c r="DJ54" s="197"/>
      <c r="DK54" s="197"/>
      <c r="DL54" s="197"/>
      <c r="DM54" s="197"/>
      <c r="DN54" s="197"/>
      <c r="DO54" s="197"/>
      <c r="DP54" s="197"/>
      <c r="DQ54" s="197"/>
      <c r="DR54" s="197"/>
      <c r="DS54" s="197"/>
      <c r="DT54" s="197"/>
      <c r="DU54" s="197"/>
      <c r="DV54" s="197"/>
      <c r="DW54" s="197"/>
      <c r="DX54" s="197"/>
      <c r="DY54" s="197"/>
      <c r="DZ54" s="197"/>
      <c r="EA54" s="197"/>
      <c r="EB54" s="197"/>
      <c r="EC54" s="197"/>
      <c r="ED54" s="197"/>
      <c r="EE54" s="197"/>
      <c r="EF54" s="197"/>
      <c r="EG54" s="197"/>
      <c r="EH54" s="197"/>
      <c r="EI54" s="197"/>
      <c r="EJ54" s="197"/>
      <c r="EK54" s="197"/>
      <c r="EL54" s="197"/>
      <c r="EM54" s="197"/>
      <c r="EN54" s="197"/>
      <c r="EO54" s="197"/>
      <c r="EP54" s="197"/>
      <c r="EQ54" s="197"/>
      <c r="ER54" s="197"/>
      <c r="ES54" s="197"/>
      <c r="ET54" s="197"/>
      <c r="EU54" s="197"/>
      <c r="EV54" s="197"/>
      <c r="EW54" s="197"/>
      <c r="EX54" s="197"/>
      <c r="EY54" s="197"/>
      <c r="EZ54" s="197"/>
      <c r="FA54" s="197"/>
      <c r="FB54" s="197"/>
      <c r="FC54" s="197"/>
      <c r="FD54" s="197"/>
      <c r="FE54" s="197"/>
      <c r="FF54" s="197"/>
      <c r="FG54" s="197"/>
      <c r="FH54" s="197"/>
      <c r="FI54" s="197"/>
      <c r="FJ54" s="197"/>
      <c r="FK54" s="197"/>
      <c r="FL54" s="197"/>
      <c r="FM54" s="197"/>
      <c r="FN54" s="197"/>
      <c r="FO54" s="197"/>
      <c r="FP54" s="197"/>
      <c r="FQ54" s="197"/>
      <c r="FR54" s="197"/>
      <c r="FS54" s="197"/>
      <c r="FT54" s="197"/>
      <c r="FU54" s="197"/>
      <c r="FV54" s="197"/>
      <c r="FW54" s="197"/>
      <c r="FX54" s="197"/>
      <c r="FY54" s="197"/>
      <c r="FZ54" s="197"/>
      <c r="GA54" s="197"/>
      <c r="GB54" s="197"/>
      <c r="GC54" s="197"/>
      <c r="GD54" s="197"/>
      <c r="GE54" s="197"/>
      <c r="GF54" s="197"/>
      <c r="GG54" s="197"/>
      <c r="GH54" s="197"/>
      <c r="GI54" s="197"/>
      <c r="GJ54" s="197"/>
      <c r="GK54" s="197"/>
      <c r="GL54" s="197"/>
      <c r="GM54" s="197"/>
      <c r="GN54" s="197"/>
      <c r="GO54" s="197"/>
      <c r="GP54" s="197"/>
      <c r="GQ54" s="197"/>
      <c r="GR54" s="197"/>
      <c r="GS54" s="197"/>
      <c r="GT54" s="197"/>
      <c r="GU54" s="197"/>
      <c r="GV54" s="197"/>
      <c r="GW54" s="197"/>
      <c r="GX54" s="197"/>
      <c r="GY54" s="197"/>
      <c r="GZ54" s="197"/>
      <c r="HA54" s="197"/>
      <c r="HB54" s="197"/>
      <c r="HC54" s="197"/>
      <c r="HD54" s="197"/>
      <c r="HE54" s="197"/>
      <c r="HF54" s="197"/>
      <c r="HG54" s="197"/>
      <c r="HH54" s="197"/>
      <c r="HI54" s="197"/>
      <c r="HJ54" s="197"/>
      <c r="HK54" s="197"/>
      <c r="HL54" s="197"/>
      <c r="HM54" s="197"/>
      <c r="HN54" s="197"/>
      <c r="HO54" s="197"/>
      <c r="HP54" s="197"/>
      <c r="HQ54" s="197"/>
      <c r="HR54" s="197"/>
      <c r="HS54" s="197"/>
      <c r="HT54" s="197"/>
      <c r="HU54" s="197"/>
      <c r="HV54" s="197"/>
      <c r="HW54" s="197"/>
      <c r="HX54" s="197"/>
      <c r="HY54" s="197"/>
      <c r="HZ54" s="197"/>
      <c r="IA54" s="197"/>
      <c r="IB54" s="197"/>
      <c r="IC54" s="197"/>
      <c r="ID54" s="197"/>
      <c r="IE54" s="197"/>
      <c r="IF54" s="197"/>
      <c r="IG54" s="197"/>
    </row>
    <row r="55" spans="1:241" ht="15.75" customHeight="1">
      <c r="A55" s="906" t="s">
        <v>735</v>
      </c>
      <c r="B55" s="913" t="s">
        <v>1093</v>
      </c>
      <c r="C55" s="906">
        <v>2012</v>
      </c>
      <c r="D55" s="920" t="s">
        <v>1102</v>
      </c>
      <c r="E55" s="920" t="s">
        <v>346</v>
      </c>
      <c r="F55" s="913" t="s">
        <v>1506</v>
      </c>
      <c r="G55" s="918" t="s">
        <v>337</v>
      </c>
      <c r="H55" s="921">
        <v>1</v>
      </c>
      <c r="I55" s="905" t="s">
        <v>570</v>
      </c>
      <c r="J55" s="904"/>
      <c r="K55" s="917"/>
      <c r="L55" s="917">
        <v>2000</v>
      </c>
      <c r="M55" s="921" t="s">
        <v>1101</v>
      </c>
      <c r="N55" s="911"/>
      <c r="O55" s="911"/>
      <c r="P55" s="911">
        <v>5528</v>
      </c>
      <c r="Q55" s="949" t="s">
        <v>1522</v>
      </c>
      <c r="R55" s="911">
        <v>3966</v>
      </c>
      <c r="S55" s="945" t="s">
        <v>1522</v>
      </c>
      <c r="T55" s="928">
        <v>9494</v>
      </c>
      <c r="U55" s="898" t="s">
        <v>1518</v>
      </c>
    </row>
    <row r="56" spans="1:241" ht="15.75" customHeight="1">
      <c r="A56" s="906" t="s">
        <v>735</v>
      </c>
      <c r="B56" s="913" t="s">
        <v>1093</v>
      </c>
      <c r="C56" s="906">
        <v>2012</v>
      </c>
      <c r="D56" s="920" t="s">
        <v>1102</v>
      </c>
      <c r="E56" s="920" t="s">
        <v>346</v>
      </c>
      <c r="F56" s="913" t="s">
        <v>1506</v>
      </c>
      <c r="G56" s="918" t="s">
        <v>338</v>
      </c>
      <c r="H56" s="921">
        <v>1</v>
      </c>
      <c r="I56" s="905" t="s">
        <v>570</v>
      </c>
      <c r="J56" s="915"/>
      <c r="K56" s="917"/>
      <c r="L56" s="917">
        <v>500</v>
      </c>
      <c r="M56" s="921" t="s">
        <v>1101</v>
      </c>
      <c r="N56" s="911"/>
      <c r="O56" s="911"/>
      <c r="P56" s="911">
        <v>412</v>
      </c>
      <c r="Q56" s="949" t="s">
        <v>1522</v>
      </c>
      <c r="R56" s="911">
        <v>9</v>
      </c>
      <c r="S56" s="945" t="s">
        <v>1522</v>
      </c>
      <c r="T56" s="928">
        <v>421</v>
      </c>
      <c r="U56" s="898" t="s">
        <v>1518</v>
      </c>
    </row>
    <row r="57" spans="1:241" ht="15.75" customHeight="1">
      <c r="A57" s="906" t="s">
        <v>735</v>
      </c>
      <c r="B57" s="913" t="s">
        <v>1093</v>
      </c>
      <c r="C57" s="906">
        <v>2012</v>
      </c>
      <c r="D57" s="920" t="s">
        <v>1102</v>
      </c>
      <c r="E57" s="920" t="s">
        <v>346</v>
      </c>
      <c r="F57" s="913" t="s">
        <v>1506</v>
      </c>
      <c r="G57" s="918" t="s">
        <v>294</v>
      </c>
      <c r="H57" s="921">
        <v>1</v>
      </c>
      <c r="I57" s="905" t="s">
        <v>570</v>
      </c>
      <c r="J57" s="904"/>
      <c r="K57" s="917"/>
      <c r="L57" s="917">
        <v>500</v>
      </c>
      <c r="M57" s="921" t="s">
        <v>1101</v>
      </c>
      <c r="N57" s="911"/>
      <c r="O57" s="911"/>
      <c r="P57" s="911">
        <v>558</v>
      </c>
      <c r="Q57" s="949" t="s">
        <v>1522</v>
      </c>
      <c r="R57" s="911">
        <v>978</v>
      </c>
      <c r="S57" s="945" t="s">
        <v>1522</v>
      </c>
      <c r="T57" s="928">
        <v>1536</v>
      </c>
      <c r="U57" s="898" t="s">
        <v>1518</v>
      </c>
    </row>
    <row r="58" spans="1:241" ht="15.75" customHeight="1">
      <c r="A58" s="906" t="s">
        <v>735</v>
      </c>
      <c r="B58" s="913" t="s">
        <v>1093</v>
      </c>
      <c r="C58" s="906">
        <v>2012</v>
      </c>
      <c r="D58" s="920" t="s">
        <v>1102</v>
      </c>
      <c r="E58" s="920" t="s">
        <v>346</v>
      </c>
      <c r="F58" s="913" t="s">
        <v>1506</v>
      </c>
      <c r="G58" s="940" t="s">
        <v>1100</v>
      </c>
      <c r="H58" s="923">
        <v>1</v>
      </c>
      <c r="I58" s="907" t="s">
        <v>570</v>
      </c>
      <c r="J58" s="915"/>
      <c r="K58" s="922"/>
      <c r="L58" s="922">
        <v>2000</v>
      </c>
      <c r="M58" s="923" t="s">
        <v>1101</v>
      </c>
      <c r="N58" s="924"/>
      <c r="O58" s="924"/>
      <c r="P58" s="924"/>
      <c r="Q58" s="948"/>
      <c r="R58" s="924"/>
      <c r="S58" s="946"/>
      <c r="T58" s="928">
        <v>0</v>
      </c>
      <c r="U58" s="898" t="s">
        <v>1518</v>
      </c>
    </row>
    <row r="59" spans="1:241" ht="15.75" customHeight="1">
      <c r="A59" s="906" t="s">
        <v>735</v>
      </c>
      <c r="B59" s="913" t="s">
        <v>1093</v>
      </c>
      <c r="C59" s="906">
        <v>2012</v>
      </c>
      <c r="D59" s="920" t="s">
        <v>1102</v>
      </c>
      <c r="E59" s="920" t="s">
        <v>346</v>
      </c>
      <c r="F59" s="913" t="s">
        <v>1506</v>
      </c>
      <c r="G59" s="910" t="s">
        <v>1223</v>
      </c>
      <c r="H59" s="909"/>
      <c r="I59" s="910"/>
      <c r="J59" s="904"/>
      <c r="K59" s="910"/>
      <c r="L59" s="910"/>
      <c r="M59" s="923" t="s">
        <v>1101</v>
      </c>
      <c r="N59" s="924"/>
      <c r="O59" s="924"/>
      <c r="P59" s="924"/>
      <c r="Q59" s="948"/>
      <c r="R59" s="924">
        <v>30</v>
      </c>
      <c r="S59" s="947" t="s">
        <v>1522</v>
      </c>
      <c r="T59" s="928">
        <v>30</v>
      </c>
      <c r="U59" s="898" t="s">
        <v>1518</v>
      </c>
    </row>
    <row r="60" spans="1:241" ht="15.75" customHeight="1">
      <c r="A60" s="906" t="s">
        <v>735</v>
      </c>
      <c r="B60" s="913" t="s">
        <v>1093</v>
      </c>
      <c r="C60" s="906">
        <v>2012</v>
      </c>
      <c r="D60" s="920" t="s">
        <v>1102</v>
      </c>
      <c r="E60" s="920" t="s">
        <v>346</v>
      </c>
      <c r="F60" s="913" t="s">
        <v>1506</v>
      </c>
      <c r="G60" s="910" t="s">
        <v>343</v>
      </c>
      <c r="H60" s="909"/>
      <c r="I60" s="910"/>
      <c r="J60" s="915"/>
      <c r="K60" s="910"/>
      <c r="L60" s="910"/>
      <c r="M60" s="923" t="s">
        <v>1101</v>
      </c>
      <c r="N60" s="924"/>
      <c r="O60" s="924"/>
      <c r="P60" s="924">
        <v>16</v>
      </c>
      <c r="Q60" s="947" t="s">
        <v>1522</v>
      </c>
      <c r="R60" s="924">
        <v>1</v>
      </c>
      <c r="S60" s="947" t="s">
        <v>1522</v>
      </c>
      <c r="T60" s="928">
        <v>17</v>
      </c>
      <c r="U60" s="898" t="s">
        <v>1518</v>
      </c>
    </row>
    <row r="61" spans="1:241" ht="15.75" customHeight="1">
      <c r="A61" s="906" t="s">
        <v>735</v>
      </c>
      <c r="B61" s="913" t="s">
        <v>1093</v>
      </c>
      <c r="C61" s="906">
        <v>2012</v>
      </c>
      <c r="D61" s="920" t="s">
        <v>1102</v>
      </c>
      <c r="E61" s="920" t="s">
        <v>346</v>
      </c>
      <c r="F61" s="913" t="s">
        <v>1506</v>
      </c>
      <c r="G61" s="910" t="s">
        <v>1224</v>
      </c>
      <c r="H61" s="909"/>
      <c r="I61" s="910"/>
      <c r="J61" s="904"/>
      <c r="K61" s="910"/>
      <c r="L61" s="910"/>
      <c r="M61" s="923" t="s">
        <v>1101</v>
      </c>
      <c r="N61" s="924"/>
      <c r="O61" s="924"/>
      <c r="P61" s="924">
        <v>19</v>
      </c>
      <c r="Q61" s="947" t="s">
        <v>1522</v>
      </c>
      <c r="R61" s="924">
        <v>2</v>
      </c>
      <c r="S61" s="947" t="s">
        <v>1522</v>
      </c>
      <c r="T61" s="928">
        <v>21</v>
      </c>
      <c r="U61" s="898" t="s">
        <v>1518</v>
      </c>
    </row>
    <row r="62" spans="1:241" ht="15.75" customHeight="1">
      <c r="A62" s="906" t="s">
        <v>735</v>
      </c>
      <c r="B62" s="913" t="s">
        <v>1093</v>
      </c>
      <c r="C62" s="906">
        <v>2012</v>
      </c>
      <c r="D62" s="920" t="s">
        <v>1102</v>
      </c>
      <c r="E62" s="920" t="s">
        <v>346</v>
      </c>
      <c r="F62" s="913" t="s">
        <v>1506</v>
      </c>
      <c r="G62" s="910" t="s">
        <v>303</v>
      </c>
      <c r="H62" s="909"/>
      <c r="I62" s="910"/>
      <c r="J62" s="915"/>
      <c r="K62" s="910"/>
      <c r="L62" s="910"/>
      <c r="M62" s="923" t="s">
        <v>1101</v>
      </c>
      <c r="N62" s="924"/>
      <c r="O62" s="924"/>
      <c r="P62" s="924"/>
      <c r="Q62" s="948"/>
      <c r="R62" s="924">
        <v>16</v>
      </c>
      <c r="S62" s="947" t="s">
        <v>1522</v>
      </c>
      <c r="T62" s="928">
        <v>16</v>
      </c>
      <c r="U62" s="898" t="s">
        <v>1518</v>
      </c>
    </row>
    <row r="63" spans="1:241" ht="15.75" customHeight="1">
      <c r="A63" s="906" t="s">
        <v>735</v>
      </c>
      <c r="B63" s="913" t="s">
        <v>1093</v>
      </c>
      <c r="C63" s="906">
        <v>2012</v>
      </c>
      <c r="D63" s="920" t="s">
        <v>1102</v>
      </c>
      <c r="E63" s="920" t="s">
        <v>346</v>
      </c>
      <c r="F63" s="913" t="s">
        <v>1506</v>
      </c>
      <c r="G63" s="910" t="s">
        <v>1225</v>
      </c>
      <c r="H63" s="909"/>
      <c r="I63" s="910"/>
      <c r="J63" s="904"/>
      <c r="K63" s="910"/>
      <c r="L63" s="910"/>
      <c r="M63" s="923" t="s">
        <v>1101</v>
      </c>
      <c r="N63" s="924"/>
      <c r="O63" s="924"/>
      <c r="P63" s="924">
        <v>36</v>
      </c>
      <c r="Q63" s="947" t="s">
        <v>1522</v>
      </c>
      <c r="R63" s="924">
        <v>35</v>
      </c>
      <c r="S63" s="947" t="s">
        <v>1522</v>
      </c>
      <c r="T63" s="928">
        <v>71</v>
      </c>
      <c r="U63" s="898" t="s">
        <v>1518</v>
      </c>
    </row>
    <row r="64" spans="1:241" ht="15.75" customHeight="1">
      <c r="A64" s="906" t="s">
        <v>735</v>
      </c>
      <c r="B64" s="913" t="s">
        <v>1093</v>
      </c>
      <c r="C64" s="906">
        <v>2012</v>
      </c>
      <c r="D64" s="920" t="s">
        <v>1102</v>
      </c>
      <c r="E64" s="920" t="s">
        <v>346</v>
      </c>
      <c r="F64" s="913" t="s">
        <v>1506</v>
      </c>
      <c r="G64" s="910" t="s">
        <v>1226</v>
      </c>
      <c r="H64" s="909"/>
      <c r="I64" s="910"/>
      <c r="J64" s="915"/>
      <c r="K64" s="910"/>
      <c r="L64" s="910"/>
      <c r="M64" s="923" t="s">
        <v>1101</v>
      </c>
      <c r="N64" s="924"/>
      <c r="O64" s="924"/>
      <c r="P64" s="924"/>
      <c r="Q64" s="948"/>
      <c r="R64" s="924">
        <v>2</v>
      </c>
      <c r="S64" s="947" t="s">
        <v>1522</v>
      </c>
      <c r="T64" s="928">
        <v>2</v>
      </c>
      <c r="U64" s="898" t="s">
        <v>1518</v>
      </c>
    </row>
    <row r="65" spans="1:21" ht="15.75" customHeight="1">
      <c r="A65" s="906" t="s">
        <v>735</v>
      </c>
      <c r="B65" s="913" t="s">
        <v>1093</v>
      </c>
      <c r="C65" s="906">
        <v>2012</v>
      </c>
      <c r="D65" s="920" t="s">
        <v>1102</v>
      </c>
      <c r="E65" s="920" t="s">
        <v>346</v>
      </c>
      <c r="F65" s="913" t="s">
        <v>1506</v>
      </c>
      <c r="G65" s="910" t="s">
        <v>1227</v>
      </c>
      <c r="H65" s="909"/>
      <c r="I65" s="910"/>
      <c r="J65" s="904"/>
      <c r="K65" s="910"/>
      <c r="L65" s="910"/>
      <c r="M65" s="923" t="s">
        <v>1101</v>
      </c>
      <c r="N65" s="924"/>
      <c r="O65" s="924"/>
      <c r="P65" s="924">
        <v>3</v>
      </c>
      <c r="Q65" s="947" t="s">
        <v>1522</v>
      </c>
      <c r="R65" s="924"/>
      <c r="S65" s="948"/>
      <c r="T65" s="928">
        <v>3</v>
      </c>
      <c r="U65" s="898" t="s">
        <v>1518</v>
      </c>
    </row>
    <row r="66" spans="1:21" ht="15.75" customHeight="1">
      <c r="A66" s="906" t="s">
        <v>735</v>
      </c>
      <c r="B66" s="913" t="s">
        <v>1093</v>
      </c>
      <c r="C66" s="906">
        <v>2012</v>
      </c>
      <c r="D66" s="920" t="s">
        <v>1102</v>
      </c>
      <c r="E66" s="920" t="s">
        <v>346</v>
      </c>
      <c r="F66" s="913" t="s">
        <v>1506</v>
      </c>
      <c r="G66" s="910" t="s">
        <v>1228</v>
      </c>
      <c r="H66" s="909"/>
      <c r="I66" s="910"/>
      <c r="J66" s="915"/>
      <c r="K66" s="910"/>
      <c r="L66" s="910"/>
      <c r="M66" s="923" t="s">
        <v>1101</v>
      </c>
      <c r="N66" s="924"/>
      <c r="O66" s="924"/>
      <c r="P66" s="924">
        <v>1</v>
      </c>
      <c r="Q66" s="947" t="s">
        <v>1522</v>
      </c>
      <c r="R66" s="924"/>
      <c r="S66" s="948"/>
      <c r="T66" s="928">
        <v>1</v>
      </c>
      <c r="U66" s="898" t="s">
        <v>1518</v>
      </c>
    </row>
    <row r="67" spans="1:21" ht="15.75" customHeight="1">
      <c r="A67" s="906" t="s">
        <v>735</v>
      </c>
      <c r="B67" s="913" t="s">
        <v>1093</v>
      </c>
      <c r="C67" s="906">
        <v>2012</v>
      </c>
      <c r="D67" s="920" t="s">
        <v>1102</v>
      </c>
      <c r="E67" s="920" t="s">
        <v>346</v>
      </c>
      <c r="F67" s="913" t="s">
        <v>1506</v>
      </c>
      <c r="G67" s="910" t="s">
        <v>1229</v>
      </c>
      <c r="H67" s="909"/>
      <c r="I67" s="910"/>
      <c r="J67" s="904"/>
      <c r="K67" s="910"/>
      <c r="L67" s="910"/>
      <c r="M67" s="923" t="s">
        <v>1101</v>
      </c>
      <c r="N67" s="924"/>
      <c r="O67" s="924"/>
      <c r="P67" s="924"/>
      <c r="Q67" s="948"/>
      <c r="R67" s="924">
        <v>47</v>
      </c>
      <c r="S67" s="947" t="s">
        <v>1522</v>
      </c>
      <c r="T67" s="928">
        <v>47</v>
      </c>
      <c r="U67" s="898" t="s">
        <v>1518</v>
      </c>
    </row>
    <row r="68" spans="1:21" ht="15.75" customHeight="1">
      <c r="A68" s="906" t="s">
        <v>735</v>
      </c>
      <c r="B68" s="913" t="s">
        <v>1093</v>
      </c>
      <c r="C68" s="906">
        <v>2012</v>
      </c>
      <c r="D68" s="920" t="s">
        <v>1102</v>
      </c>
      <c r="E68" s="920" t="s">
        <v>346</v>
      </c>
      <c r="F68" s="913" t="s">
        <v>1506</v>
      </c>
      <c r="G68" s="910" t="s">
        <v>1230</v>
      </c>
      <c r="H68" s="909"/>
      <c r="I68" s="910"/>
      <c r="J68" s="915"/>
      <c r="K68" s="910"/>
      <c r="L68" s="910"/>
      <c r="M68" s="923" t="s">
        <v>1101</v>
      </c>
      <c r="N68" s="924"/>
      <c r="O68" s="924"/>
      <c r="P68" s="924">
        <v>1</v>
      </c>
      <c r="Q68" s="947" t="s">
        <v>1522</v>
      </c>
      <c r="R68" s="924"/>
      <c r="S68" s="948"/>
      <c r="T68" s="928">
        <v>1</v>
      </c>
      <c r="U68" s="898" t="s">
        <v>1518</v>
      </c>
    </row>
    <row r="69" spans="1:21" ht="15.75" customHeight="1">
      <c r="A69" s="906" t="s">
        <v>735</v>
      </c>
      <c r="B69" s="913" t="s">
        <v>1093</v>
      </c>
      <c r="C69" s="906">
        <v>2012</v>
      </c>
      <c r="D69" s="920" t="s">
        <v>1102</v>
      </c>
      <c r="E69" s="920" t="s">
        <v>346</v>
      </c>
      <c r="F69" s="913" t="s">
        <v>1506</v>
      </c>
      <c r="G69" s="910" t="s">
        <v>1231</v>
      </c>
      <c r="H69" s="909"/>
      <c r="I69" s="910"/>
      <c r="J69" s="904"/>
      <c r="K69" s="910"/>
      <c r="L69" s="910"/>
      <c r="M69" s="923" t="s">
        <v>1101</v>
      </c>
      <c r="N69" s="924"/>
      <c r="O69" s="924"/>
      <c r="P69" s="924">
        <v>23</v>
      </c>
      <c r="Q69" s="947" t="s">
        <v>1522</v>
      </c>
      <c r="R69" s="924">
        <v>2</v>
      </c>
      <c r="S69" s="947" t="s">
        <v>1522</v>
      </c>
      <c r="T69" s="928">
        <v>25</v>
      </c>
      <c r="U69" s="898" t="s">
        <v>1518</v>
      </c>
    </row>
    <row r="70" spans="1:21" ht="15.75" customHeight="1">
      <c r="A70" s="906" t="s">
        <v>735</v>
      </c>
      <c r="B70" s="913" t="s">
        <v>1093</v>
      </c>
      <c r="C70" s="906">
        <v>2012</v>
      </c>
      <c r="D70" s="920" t="s">
        <v>1102</v>
      </c>
      <c r="E70" s="920" t="s">
        <v>346</v>
      </c>
      <c r="F70" s="913" t="s">
        <v>1506</v>
      </c>
      <c r="G70" s="910" t="s">
        <v>1232</v>
      </c>
      <c r="H70" s="909"/>
      <c r="I70" s="910"/>
      <c r="J70" s="915"/>
      <c r="K70" s="910"/>
      <c r="L70" s="910"/>
      <c r="M70" s="923" t="s">
        <v>1101</v>
      </c>
      <c r="N70" s="924"/>
      <c r="O70" s="924"/>
      <c r="P70" s="924"/>
      <c r="Q70" s="948"/>
      <c r="R70" s="924">
        <v>3</v>
      </c>
      <c r="S70" s="947" t="s">
        <v>1522</v>
      </c>
      <c r="T70" s="928">
        <v>3</v>
      </c>
      <c r="U70" s="898" t="s">
        <v>1518</v>
      </c>
    </row>
    <row r="71" spans="1:21" ht="15.75" customHeight="1">
      <c r="A71" s="906" t="s">
        <v>735</v>
      </c>
      <c r="B71" s="913" t="s">
        <v>1093</v>
      </c>
      <c r="C71" s="906">
        <v>2012</v>
      </c>
      <c r="D71" s="920" t="s">
        <v>1102</v>
      </c>
      <c r="E71" s="920" t="s">
        <v>346</v>
      </c>
      <c r="F71" s="913" t="s">
        <v>1506</v>
      </c>
      <c r="G71" s="910" t="s">
        <v>1233</v>
      </c>
      <c r="H71" s="909"/>
      <c r="I71" s="910"/>
      <c r="J71" s="904"/>
      <c r="K71" s="910"/>
      <c r="L71" s="910"/>
      <c r="M71" s="923" t="s">
        <v>1101</v>
      </c>
      <c r="N71" s="924"/>
      <c r="O71" s="924"/>
      <c r="P71" s="924">
        <v>10</v>
      </c>
      <c r="Q71" s="947" t="s">
        <v>1522</v>
      </c>
      <c r="R71" s="924"/>
      <c r="S71" s="947" t="s">
        <v>1522</v>
      </c>
      <c r="T71" s="928">
        <v>10</v>
      </c>
      <c r="U71" s="898" t="s">
        <v>1518</v>
      </c>
    </row>
    <row r="72" spans="1:21" ht="15.75" customHeight="1">
      <c r="A72" s="906" t="s">
        <v>735</v>
      </c>
      <c r="B72" s="913" t="s">
        <v>1093</v>
      </c>
      <c r="C72" s="906">
        <v>2012</v>
      </c>
      <c r="D72" s="920" t="s">
        <v>1102</v>
      </c>
      <c r="E72" s="920" t="s">
        <v>346</v>
      </c>
      <c r="F72" s="913" t="s">
        <v>1506</v>
      </c>
      <c r="G72" s="910" t="s">
        <v>1234</v>
      </c>
      <c r="H72" s="909"/>
      <c r="I72" s="910"/>
      <c r="J72" s="915"/>
      <c r="K72" s="910"/>
      <c r="L72" s="910"/>
      <c r="M72" s="923" t="s">
        <v>1101</v>
      </c>
      <c r="N72" s="924"/>
      <c r="O72" s="924"/>
      <c r="P72" s="924"/>
      <c r="Q72" s="948"/>
      <c r="R72" s="924">
        <v>3</v>
      </c>
      <c r="S72" s="947" t="s">
        <v>1522</v>
      </c>
      <c r="T72" s="928">
        <v>3</v>
      </c>
      <c r="U72" s="898" t="s">
        <v>1518</v>
      </c>
    </row>
    <row r="73" spans="1:21" ht="15.75" customHeight="1">
      <c r="A73" s="906" t="s">
        <v>735</v>
      </c>
      <c r="B73" s="913" t="s">
        <v>1093</v>
      </c>
      <c r="C73" s="906">
        <v>2012</v>
      </c>
      <c r="D73" s="920" t="s">
        <v>1102</v>
      </c>
      <c r="E73" s="920" t="s">
        <v>346</v>
      </c>
      <c r="F73" s="913" t="s">
        <v>1506</v>
      </c>
      <c r="G73" s="910" t="s">
        <v>1235</v>
      </c>
      <c r="H73" s="909"/>
      <c r="I73" s="910"/>
      <c r="J73" s="904"/>
      <c r="K73" s="910"/>
      <c r="L73" s="910"/>
      <c r="M73" s="923" t="s">
        <v>1101</v>
      </c>
      <c r="N73" s="924"/>
      <c r="O73" s="924"/>
      <c r="P73" s="924"/>
      <c r="Q73" s="948"/>
      <c r="R73" s="924">
        <v>2</v>
      </c>
      <c r="S73" s="947" t="s">
        <v>1522</v>
      </c>
      <c r="T73" s="928">
        <v>2</v>
      </c>
      <c r="U73" s="898" t="s">
        <v>1518</v>
      </c>
    </row>
    <row r="74" spans="1:21" ht="15.75" customHeight="1">
      <c r="A74" s="906" t="s">
        <v>735</v>
      </c>
      <c r="B74" s="913" t="s">
        <v>1093</v>
      </c>
      <c r="C74" s="906">
        <v>2012</v>
      </c>
      <c r="D74" s="920" t="s">
        <v>1102</v>
      </c>
      <c r="E74" s="920" t="s">
        <v>346</v>
      </c>
      <c r="F74" s="913" t="s">
        <v>1506</v>
      </c>
      <c r="G74" s="910" t="s">
        <v>1236</v>
      </c>
      <c r="H74" s="909"/>
      <c r="I74" s="910"/>
      <c r="J74" s="915"/>
      <c r="K74" s="910"/>
      <c r="L74" s="910"/>
      <c r="M74" s="923" t="s">
        <v>1101</v>
      </c>
      <c r="N74" s="924"/>
      <c r="O74" s="924"/>
      <c r="P74" s="924">
        <v>6</v>
      </c>
      <c r="Q74" s="947" t="s">
        <v>1522</v>
      </c>
      <c r="R74" s="924">
        <v>15</v>
      </c>
      <c r="S74" s="947" t="s">
        <v>1522</v>
      </c>
      <c r="T74" s="928">
        <v>21</v>
      </c>
      <c r="U74" s="898" t="s">
        <v>1518</v>
      </c>
    </row>
    <row r="75" spans="1:21" ht="15.75" customHeight="1">
      <c r="A75" s="906" t="s">
        <v>735</v>
      </c>
      <c r="B75" s="913" t="s">
        <v>1093</v>
      </c>
      <c r="C75" s="906">
        <v>2012</v>
      </c>
      <c r="D75" s="920" t="s">
        <v>1102</v>
      </c>
      <c r="E75" s="920" t="s">
        <v>346</v>
      </c>
      <c r="F75" s="913" t="s">
        <v>1506</v>
      </c>
      <c r="G75" s="910" t="s">
        <v>1237</v>
      </c>
      <c r="H75" s="909"/>
      <c r="I75" s="910"/>
      <c r="J75" s="904"/>
      <c r="K75" s="910"/>
      <c r="L75" s="910"/>
      <c r="M75" s="923" t="s">
        <v>1101</v>
      </c>
      <c r="N75" s="924"/>
      <c r="O75" s="924"/>
      <c r="P75" s="924"/>
      <c r="Q75" s="948"/>
      <c r="R75" s="924">
        <v>21</v>
      </c>
      <c r="S75" s="947" t="s">
        <v>1522</v>
      </c>
      <c r="T75" s="928">
        <v>21</v>
      </c>
      <c r="U75" s="898" t="s">
        <v>1518</v>
      </c>
    </row>
    <row r="76" spans="1:21" ht="15.75" customHeight="1">
      <c r="A76" s="906" t="s">
        <v>735</v>
      </c>
      <c r="B76" s="913" t="s">
        <v>1093</v>
      </c>
      <c r="C76" s="906">
        <v>2012</v>
      </c>
      <c r="D76" s="920" t="s">
        <v>1102</v>
      </c>
      <c r="E76" s="920" t="s">
        <v>346</v>
      </c>
      <c r="F76" s="913" t="s">
        <v>1506</v>
      </c>
      <c r="G76" s="910" t="s">
        <v>1238</v>
      </c>
      <c r="H76" s="909"/>
      <c r="I76" s="910"/>
      <c r="J76" s="915"/>
      <c r="K76" s="910"/>
      <c r="L76" s="910"/>
      <c r="M76" s="923" t="s">
        <v>1101</v>
      </c>
      <c r="N76" s="924"/>
      <c r="O76" s="924"/>
      <c r="P76" s="924">
        <v>2</v>
      </c>
      <c r="Q76" s="947" t="s">
        <v>1522</v>
      </c>
      <c r="R76" s="924"/>
      <c r="S76" s="948"/>
      <c r="T76" s="928">
        <v>2</v>
      </c>
      <c r="U76" s="898" t="s">
        <v>1518</v>
      </c>
    </row>
    <row r="77" spans="1:21" ht="15.75" customHeight="1">
      <c r="A77" s="906" t="s">
        <v>735</v>
      </c>
      <c r="B77" s="913" t="s">
        <v>1093</v>
      </c>
      <c r="C77" s="906">
        <v>2012</v>
      </c>
      <c r="D77" s="920" t="s">
        <v>1102</v>
      </c>
      <c r="E77" s="920" t="s">
        <v>346</v>
      </c>
      <c r="F77" s="913" t="s">
        <v>1506</v>
      </c>
      <c r="G77" s="910" t="s">
        <v>178</v>
      </c>
      <c r="H77" s="909">
        <v>1</v>
      </c>
      <c r="I77" s="910"/>
      <c r="J77" s="904"/>
      <c r="K77" s="910"/>
      <c r="L77" s="910"/>
      <c r="M77" s="923" t="s">
        <v>1101</v>
      </c>
      <c r="N77" s="924"/>
      <c r="O77" s="924"/>
      <c r="P77" s="924"/>
      <c r="Q77" s="948"/>
      <c r="R77" s="924">
        <v>2498</v>
      </c>
      <c r="S77" s="947" t="s">
        <v>1522</v>
      </c>
      <c r="T77" s="928">
        <v>2498</v>
      </c>
      <c r="U77" s="898" t="s">
        <v>1518</v>
      </c>
    </row>
    <row r="78" spans="1:21" ht="15.75" customHeight="1">
      <c r="A78" s="906" t="s">
        <v>735</v>
      </c>
      <c r="B78" s="913" t="s">
        <v>1093</v>
      </c>
      <c r="C78" s="906">
        <v>2012</v>
      </c>
      <c r="D78" s="920" t="s">
        <v>1102</v>
      </c>
      <c r="E78" s="920" t="s">
        <v>346</v>
      </c>
      <c r="F78" s="913" t="s">
        <v>1506</v>
      </c>
      <c r="G78" s="910" t="s">
        <v>1239</v>
      </c>
      <c r="H78" s="909"/>
      <c r="I78" s="910"/>
      <c r="J78" s="915"/>
      <c r="K78" s="910"/>
      <c r="L78" s="910"/>
      <c r="M78" s="923" t="s">
        <v>1101</v>
      </c>
      <c r="N78" s="924"/>
      <c r="O78" s="924"/>
      <c r="P78" s="924">
        <v>19</v>
      </c>
      <c r="Q78" s="947" t="s">
        <v>1522</v>
      </c>
      <c r="R78" s="924"/>
      <c r="S78" s="948"/>
      <c r="T78" s="928">
        <v>19</v>
      </c>
      <c r="U78" s="898" t="s">
        <v>1518</v>
      </c>
    </row>
    <row r="79" spans="1:21" ht="15.75" customHeight="1">
      <c r="A79" s="906" t="s">
        <v>735</v>
      </c>
      <c r="B79" s="913" t="s">
        <v>1093</v>
      </c>
      <c r="C79" s="906">
        <v>2012</v>
      </c>
      <c r="D79" s="920" t="s">
        <v>1102</v>
      </c>
      <c r="E79" s="920" t="s">
        <v>346</v>
      </c>
      <c r="F79" s="913" t="s">
        <v>1506</v>
      </c>
      <c r="G79" s="910" t="s">
        <v>1240</v>
      </c>
      <c r="H79" s="909"/>
      <c r="I79" s="907"/>
      <c r="J79" s="904"/>
      <c r="K79" s="910"/>
      <c r="L79" s="910"/>
      <c r="M79" s="923" t="s">
        <v>1101</v>
      </c>
      <c r="N79" s="924"/>
      <c r="O79" s="924"/>
      <c r="P79" s="924"/>
      <c r="Q79" s="948"/>
      <c r="R79" s="924">
        <v>1</v>
      </c>
      <c r="S79" s="947" t="s">
        <v>1522</v>
      </c>
      <c r="T79" s="928">
        <v>1</v>
      </c>
      <c r="U79" s="898" t="s">
        <v>1518</v>
      </c>
    </row>
    <row r="80" spans="1:21" ht="15.75" customHeight="1">
      <c r="A80" s="906" t="s">
        <v>735</v>
      </c>
      <c r="B80" s="913" t="s">
        <v>1093</v>
      </c>
      <c r="C80" s="906">
        <v>2012</v>
      </c>
      <c r="D80" s="920" t="s">
        <v>1102</v>
      </c>
      <c r="E80" s="920" t="s">
        <v>346</v>
      </c>
      <c r="F80" s="913" t="s">
        <v>1506</v>
      </c>
      <c r="G80" s="910" t="s">
        <v>332</v>
      </c>
      <c r="H80" s="909"/>
      <c r="I80" s="910"/>
      <c r="J80" s="915"/>
      <c r="K80" s="910"/>
      <c r="L80" s="910"/>
      <c r="M80" s="923" t="s">
        <v>1101</v>
      </c>
      <c r="N80" s="924"/>
      <c r="O80" s="924"/>
      <c r="P80" s="924">
        <v>1</v>
      </c>
      <c r="Q80" s="947" t="s">
        <v>1522</v>
      </c>
      <c r="R80" s="924">
        <v>1</v>
      </c>
      <c r="S80" s="947" t="s">
        <v>1522</v>
      </c>
      <c r="T80" s="928">
        <v>2</v>
      </c>
      <c r="U80" s="898" t="s">
        <v>1518</v>
      </c>
    </row>
    <row r="81" spans="1:21" ht="15.75" customHeight="1">
      <c r="A81" s="906" t="s">
        <v>735</v>
      </c>
      <c r="B81" s="913" t="s">
        <v>1093</v>
      </c>
      <c r="C81" s="906">
        <v>2012</v>
      </c>
      <c r="D81" s="920" t="s">
        <v>1102</v>
      </c>
      <c r="E81" s="920" t="s">
        <v>346</v>
      </c>
      <c r="F81" s="913" t="s">
        <v>1506</v>
      </c>
      <c r="G81" s="910" t="s">
        <v>277</v>
      </c>
      <c r="H81" s="909">
        <v>2</v>
      </c>
      <c r="I81" s="910"/>
      <c r="J81" s="904"/>
      <c r="K81" s="910"/>
      <c r="L81" s="910"/>
      <c r="M81" s="923" t="s">
        <v>1101</v>
      </c>
      <c r="N81" s="924"/>
      <c r="O81" s="924"/>
      <c r="P81" s="924"/>
      <c r="Q81" s="948"/>
      <c r="R81" s="924">
        <v>13</v>
      </c>
      <c r="S81" s="947" t="s">
        <v>1522</v>
      </c>
      <c r="T81" s="928">
        <v>13</v>
      </c>
      <c r="U81" s="898" t="s">
        <v>1518</v>
      </c>
    </row>
    <row r="82" spans="1:21" ht="15.75" customHeight="1">
      <c r="A82" s="906" t="s">
        <v>735</v>
      </c>
      <c r="B82" s="913" t="s">
        <v>1093</v>
      </c>
      <c r="C82" s="906">
        <v>2012</v>
      </c>
      <c r="D82" s="920" t="s">
        <v>1102</v>
      </c>
      <c r="E82" s="920" t="s">
        <v>346</v>
      </c>
      <c r="F82" s="913" t="s">
        <v>1506</v>
      </c>
      <c r="G82" s="910" t="s">
        <v>1241</v>
      </c>
      <c r="H82" s="909"/>
      <c r="I82" s="910"/>
      <c r="J82" s="915"/>
      <c r="K82" s="910"/>
      <c r="L82" s="910"/>
      <c r="M82" s="923" t="s">
        <v>1101</v>
      </c>
      <c r="N82" s="924"/>
      <c r="O82" s="924"/>
      <c r="P82" s="924">
        <v>2</v>
      </c>
      <c r="Q82" s="947" t="s">
        <v>1522</v>
      </c>
      <c r="R82" s="924"/>
      <c r="S82" s="948"/>
      <c r="T82" s="928">
        <v>2</v>
      </c>
      <c r="U82" s="898" t="s">
        <v>1518</v>
      </c>
    </row>
    <row r="83" spans="1:21" ht="15.75" customHeight="1">
      <c r="A83" s="906" t="s">
        <v>735</v>
      </c>
      <c r="B83" s="913" t="s">
        <v>1093</v>
      </c>
      <c r="C83" s="906">
        <v>2012</v>
      </c>
      <c r="D83" s="920" t="s">
        <v>1102</v>
      </c>
      <c r="E83" s="920" t="s">
        <v>346</v>
      </c>
      <c r="F83" s="913" t="s">
        <v>1506</v>
      </c>
      <c r="G83" s="910" t="s">
        <v>1242</v>
      </c>
      <c r="H83" s="909"/>
      <c r="I83" s="910"/>
      <c r="J83" s="904"/>
      <c r="K83" s="910"/>
      <c r="L83" s="910"/>
      <c r="M83" s="923" t="s">
        <v>1101</v>
      </c>
      <c r="N83" s="924"/>
      <c r="O83" s="924"/>
      <c r="P83" s="924">
        <v>4</v>
      </c>
      <c r="Q83" s="947" t="s">
        <v>1522</v>
      </c>
      <c r="R83" s="924">
        <v>9</v>
      </c>
      <c r="S83" s="947" t="s">
        <v>1522</v>
      </c>
      <c r="T83" s="928">
        <v>13</v>
      </c>
      <c r="U83" s="898" t="s">
        <v>1518</v>
      </c>
    </row>
    <row r="84" spans="1:21" ht="15.75" customHeight="1">
      <c r="A84" s="906" t="s">
        <v>735</v>
      </c>
      <c r="B84" s="913" t="s">
        <v>1093</v>
      </c>
      <c r="C84" s="906">
        <v>2012</v>
      </c>
      <c r="D84" s="920" t="s">
        <v>1102</v>
      </c>
      <c r="E84" s="920" t="s">
        <v>346</v>
      </c>
      <c r="F84" s="913" t="s">
        <v>1506</v>
      </c>
      <c r="G84" s="910" t="s">
        <v>1243</v>
      </c>
      <c r="H84" s="909"/>
      <c r="I84" s="907"/>
      <c r="J84" s="915"/>
      <c r="K84" s="910"/>
      <c r="L84" s="910"/>
      <c r="M84" s="923" t="s">
        <v>1101</v>
      </c>
      <c r="N84" s="924"/>
      <c r="O84" s="924"/>
      <c r="P84" s="924"/>
      <c r="Q84" s="948"/>
      <c r="R84" s="924">
        <v>1</v>
      </c>
      <c r="S84" s="947" t="s">
        <v>1522</v>
      </c>
      <c r="T84" s="928">
        <v>1</v>
      </c>
      <c r="U84" s="898" t="s">
        <v>1518</v>
      </c>
    </row>
    <row r="85" spans="1:21" ht="15.75" customHeight="1">
      <c r="A85" s="906" t="s">
        <v>735</v>
      </c>
      <c r="B85" s="913" t="s">
        <v>1093</v>
      </c>
      <c r="C85" s="906">
        <v>2012</v>
      </c>
      <c r="D85" s="920" t="s">
        <v>1102</v>
      </c>
      <c r="E85" s="920" t="s">
        <v>346</v>
      </c>
      <c r="F85" s="913" t="s">
        <v>1506</v>
      </c>
      <c r="G85" s="910" t="s">
        <v>111</v>
      </c>
      <c r="H85" s="909"/>
      <c r="I85" s="910"/>
      <c r="J85" s="904"/>
      <c r="K85" s="910"/>
      <c r="L85" s="910"/>
      <c r="M85" s="923" t="s">
        <v>1101</v>
      </c>
      <c r="N85" s="924"/>
      <c r="O85" s="924"/>
      <c r="P85" s="924"/>
      <c r="Q85" s="948"/>
      <c r="R85" s="924">
        <v>4</v>
      </c>
      <c r="S85" s="947" t="s">
        <v>1522</v>
      </c>
      <c r="T85" s="928">
        <v>4</v>
      </c>
      <c r="U85" s="898" t="s">
        <v>1518</v>
      </c>
    </row>
    <row r="86" spans="1:21" ht="15.75" customHeight="1">
      <c r="A86" s="906" t="s">
        <v>735</v>
      </c>
      <c r="B86" s="913" t="s">
        <v>1093</v>
      </c>
      <c r="C86" s="906">
        <v>2012</v>
      </c>
      <c r="D86" s="920" t="s">
        <v>1102</v>
      </c>
      <c r="E86" s="920" t="s">
        <v>346</v>
      </c>
      <c r="F86" s="913" t="s">
        <v>1506</v>
      </c>
      <c r="G86" s="910" t="s">
        <v>1244</v>
      </c>
      <c r="H86" s="909"/>
      <c r="I86" s="910"/>
      <c r="J86" s="915"/>
      <c r="K86" s="910"/>
      <c r="L86" s="910"/>
      <c r="M86" s="923" t="s">
        <v>1101</v>
      </c>
      <c r="N86" s="924"/>
      <c r="O86" s="924"/>
      <c r="P86" s="924"/>
      <c r="Q86" s="948"/>
      <c r="R86" s="924">
        <v>10</v>
      </c>
      <c r="S86" s="947" t="s">
        <v>1522</v>
      </c>
      <c r="T86" s="928">
        <v>10</v>
      </c>
      <c r="U86" s="898" t="s">
        <v>1518</v>
      </c>
    </row>
    <row r="87" spans="1:21" ht="15.75" customHeight="1">
      <c r="A87" s="906" t="s">
        <v>735</v>
      </c>
      <c r="B87" s="913" t="s">
        <v>1093</v>
      </c>
      <c r="C87" s="906">
        <v>2012</v>
      </c>
      <c r="D87" s="920" t="s">
        <v>1102</v>
      </c>
      <c r="E87" s="920" t="s">
        <v>346</v>
      </c>
      <c r="F87" s="913" t="s">
        <v>1506</v>
      </c>
      <c r="G87" s="910" t="s">
        <v>1245</v>
      </c>
      <c r="H87" s="909"/>
      <c r="I87" s="910"/>
      <c r="J87" s="904"/>
      <c r="K87" s="910"/>
      <c r="L87" s="910"/>
      <c r="M87" s="923" t="s">
        <v>1101</v>
      </c>
      <c r="N87" s="924"/>
      <c r="O87" s="924"/>
      <c r="P87" s="924"/>
      <c r="Q87" s="948"/>
      <c r="R87" s="924">
        <v>5</v>
      </c>
      <c r="S87" s="947" t="s">
        <v>1522</v>
      </c>
      <c r="T87" s="928">
        <v>5</v>
      </c>
      <c r="U87" s="898" t="s">
        <v>1518</v>
      </c>
    </row>
    <row r="88" spans="1:21" ht="15.75" customHeight="1">
      <c r="A88" s="906" t="s">
        <v>735</v>
      </c>
      <c r="B88" s="913" t="s">
        <v>1093</v>
      </c>
      <c r="C88" s="906">
        <v>2012</v>
      </c>
      <c r="D88" s="920" t="s">
        <v>1102</v>
      </c>
      <c r="E88" s="920" t="s">
        <v>346</v>
      </c>
      <c r="F88" s="913" t="s">
        <v>1506</v>
      </c>
      <c r="G88" s="910" t="s">
        <v>1246</v>
      </c>
      <c r="H88" s="909"/>
      <c r="I88" s="910"/>
      <c r="J88" s="915"/>
      <c r="K88" s="910"/>
      <c r="L88" s="910"/>
      <c r="M88" s="923" t="s">
        <v>1101</v>
      </c>
      <c r="N88" s="924"/>
      <c r="O88" s="924"/>
      <c r="P88" s="924"/>
      <c r="Q88" s="948"/>
      <c r="R88" s="924">
        <v>3</v>
      </c>
      <c r="S88" s="947" t="s">
        <v>1522</v>
      </c>
      <c r="T88" s="928">
        <v>3</v>
      </c>
      <c r="U88" s="898" t="s">
        <v>1518</v>
      </c>
    </row>
    <row r="89" spans="1:21" ht="15.75" customHeight="1">
      <c r="A89" s="906" t="s">
        <v>735</v>
      </c>
      <c r="B89" s="913" t="s">
        <v>1093</v>
      </c>
      <c r="C89" s="906">
        <v>2012</v>
      </c>
      <c r="D89" s="920" t="s">
        <v>1102</v>
      </c>
      <c r="E89" s="920" t="s">
        <v>346</v>
      </c>
      <c r="F89" s="913" t="s">
        <v>1506</v>
      </c>
      <c r="G89" s="910" t="s">
        <v>1247</v>
      </c>
      <c r="H89" s="909"/>
      <c r="I89" s="910"/>
      <c r="J89" s="904"/>
      <c r="K89" s="910"/>
      <c r="L89" s="910"/>
      <c r="M89" s="923" t="s">
        <v>1101</v>
      </c>
      <c r="N89" s="924"/>
      <c r="O89" s="924"/>
      <c r="P89" s="924"/>
      <c r="Q89" s="948"/>
      <c r="R89" s="924">
        <v>2</v>
      </c>
      <c r="S89" s="947" t="s">
        <v>1522</v>
      </c>
      <c r="T89" s="928">
        <v>2</v>
      </c>
      <c r="U89" s="898" t="s">
        <v>1518</v>
      </c>
    </row>
    <row r="90" spans="1:21" ht="15.75" customHeight="1">
      <c r="A90" s="906" t="s">
        <v>735</v>
      </c>
      <c r="B90" s="913" t="s">
        <v>1093</v>
      </c>
      <c r="C90" s="906">
        <v>2012</v>
      </c>
      <c r="D90" s="920" t="s">
        <v>1102</v>
      </c>
      <c r="E90" s="920" t="s">
        <v>346</v>
      </c>
      <c r="F90" s="913" t="s">
        <v>1506</v>
      </c>
      <c r="G90" s="910" t="s">
        <v>322</v>
      </c>
      <c r="H90" s="909"/>
      <c r="I90" s="910"/>
      <c r="J90" s="915"/>
      <c r="K90" s="910"/>
      <c r="L90" s="910"/>
      <c r="M90" s="923" t="s">
        <v>1101</v>
      </c>
      <c r="N90" s="924"/>
      <c r="O90" s="924"/>
      <c r="P90" s="924">
        <v>22</v>
      </c>
      <c r="Q90" s="947" t="s">
        <v>1522</v>
      </c>
      <c r="R90" s="924">
        <v>27</v>
      </c>
      <c r="S90" s="947" t="s">
        <v>1522</v>
      </c>
      <c r="T90" s="928">
        <v>49</v>
      </c>
      <c r="U90" s="898" t="s">
        <v>1518</v>
      </c>
    </row>
    <row r="91" spans="1:21" ht="15.75" customHeight="1">
      <c r="A91" s="906" t="s">
        <v>735</v>
      </c>
      <c r="B91" s="913" t="s">
        <v>1093</v>
      </c>
      <c r="C91" s="906">
        <v>2012</v>
      </c>
      <c r="D91" s="920" t="s">
        <v>1102</v>
      </c>
      <c r="E91" s="920" t="s">
        <v>346</v>
      </c>
      <c r="F91" s="913" t="s">
        <v>1506</v>
      </c>
      <c r="G91" s="910" t="s">
        <v>1248</v>
      </c>
      <c r="H91" s="909"/>
      <c r="I91" s="910"/>
      <c r="J91" s="904"/>
      <c r="K91" s="910"/>
      <c r="L91" s="910"/>
      <c r="M91" s="923" t="s">
        <v>1101</v>
      </c>
      <c r="N91" s="924"/>
      <c r="O91" s="924"/>
      <c r="P91" s="924"/>
      <c r="Q91" s="948"/>
      <c r="R91" s="924">
        <v>1</v>
      </c>
      <c r="S91" s="947" t="s">
        <v>1522</v>
      </c>
      <c r="T91" s="928">
        <v>1</v>
      </c>
      <c r="U91" s="898" t="s">
        <v>1518</v>
      </c>
    </row>
    <row r="92" spans="1:21" ht="15.75" customHeight="1">
      <c r="A92" s="906" t="s">
        <v>735</v>
      </c>
      <c r="B92" s="913" t="s">
        <v>1093</v>
      </c>
      <c r="C92" s="906">
        <v>2012</v>
      </c>
      <c r="D92" s="920" t="s">
        <v>1102</v>
      </c>
      <c r="E92" s="920" t="s">
        <v>346</v>
      </c>
      <c r="F92" s="913" t="s">
        <v>1506</v>
      </c>
      <c r="G92" s="910" t="s">
        <v>1249</v>
      </c>
      <c r="H92" s="909"/>
      <c r="I92" s="910"/>
      <c r="J92" s="915"/>
      <c r="K92" s="910"/>
      <c r="L92" s="910"/>
      <c r="M92" s="923" t="s">
        <v>1101</v>
      </c>
      <c r="N92" s="924"/>
      <c r="O92" s="924"/>
      <c r="P92" s="924"/>
      <c r="Q92" s="948"/>
      <c r="R92" s="924">
        <v>1</v>
      </c>
      <c r="S92" s="947" t="s">
        <v>1522</v>
      </c>
      <c r="T92" s="928">
        <v>1</v>
      </c>
      <c r="U92" s="898" t="s">
        <v>1518</v>
      </c>
    </row>
    <row r="93" spans="1:21" ht="15.75" customHeight="1">
      <c r="A93" s="906" t="s">
        <v>735</v>
      </c>
      <c r="B93" s="913" t="s">
        <v>1093</v>
      </c>
      <c r="C93" s="906">
        <v>2012</v>
      </c>
      <c r="D93" s="920" t="s">
        <v>1102</v>
      </c>
      <c r="E93" s="920" t="s">
        <v>346</v>
      </c>
      <c r="F93" s="913" t="s">
        <v>1506</v>
      </c>
      <c r="G93" s="910" t="s">
        <v>1250</v>
      </c>
      <c r="H93" s="909"/>
      <c r="I93" s="910"/>
      <c r="J93" s="904"/>
      <c r="K93" s="910"/>
      <c r="L93" s="910"/>
      <c r="M93" s="923" t="s">
        <v>1101</v>
      </c>
      <c r="N93" s="924"/>
      <c r="O93" s="924"/>
      <c r="P93" s="924"/>
      <c r="Q93" s="948"/>
      <c r="R93" s="924">
        <v>1</v>
      </c>
      <c r="S93" s="947" t="s">
        <v>1522</v>
      </c>
      <c r="T93" s="928">
        <v>1</v>
      </c>
      <c r="U93" s="898" t="s">
        <v>1518</v>
      </c>
    </row>
    <row r="94" spans="1:21" ht="15.75" customHeight="1">
      <c r="A94" s="906" t="s">
        <v>735</v>
      </c>
      <c r="B94" s="913" t="s">
        <v>1093</v>
      </c>
      <c r="C94" s="906">
        <v>2012</v>
      </c>
      <c r="D94" s="920" t="s">
        <v>1102</v>
      </c>
      <c r="E94" s="920" t="s">
        <v>346</v>
      </c>
      <c r="F94" s="913" t="s">
        <v>1506</v>
      </c>
      <c r="G94" s="910" t="s">
        <v>1251</v>
      </c>
      <c r="H94" s="909"/>
      <c r="I94" s="910"/>
      <c r="J94" s="915"/>
      <c r="K94" s="910"/>
      <c r="L94" s="910"/>
      <c r="M94" s="923" t="s">
        <v>1101</v>
      </c>
      <c r="N94" s="924"/>
      <c r="O94" s="924"/>
      <c r="P94" s="924">
        <v>9</v>
      </c>
      <c r="Q94" s="947" t="s">
        <v>1522</v>
      </c>
      <c r="R94" s="924"/>
      <c r="S94" s="948"/>
      <c r="T94" s="928">
        <v>9</v>
      </c>
      <c r="U94" s="898" t="s">
        <v>1518</v>
      </c>
    </row>
    <row r="95" spans="1:21" ht="15.75" customHeight="1">
      <c r="A95" s="906" t="s">
        <v>735</v>
      </c>
      <c r="B95" s="913" t="s">
        <v>1093</v>
      </c>
      <c r="C95" s="906">
        <v>2012</v>
      </c>
      <c r="D95" s="920" t="s">
        <v>1102</v>
      </c>
      <c r="E95" s="920" t="s">
        <v>346</v>
      </c>
      <c r="F95" s="913" t="s">
        <v>1506</v>
      </c>
      <c r="G95" s="910" t="s">
        <v>1252</v>
      </c>
      <c r="H95" s="909"/>
      <c r="I95" s="910"/>
      <c r="J95" s="904"/>
      <c r="K95" s="910"/>
      <c r="L95" s="910"/>
      <c r="M95" s="923" t="s">
        <v>1101</v>
      </c>
      <c r="N95" s="924"/>
      <c r="O95" s="924"/>
      <c r="P95" s="924"/>
      <c r="Q95" s="948"/>
      <c r="R95" s="924">
        <v>2</v>
      </c>
      <c r="S95" s="947" t="s">
        <v>1522</v>
      </c>
      <c r="T95" s="928">
        <v>2</v>
      </c>
      <c r="U95" s="898" t="s">
        <v>1518</v>
      </c>
    </row>
    <row r="96" spans="1:21" ht="15.75" customHeight="1">
      <c r="A96" s="906" t="s">
        <v>735</v>
      </c>
      <c r="B96" s="913" t="s">
        <v>1093</v>
      </c>
      <c r="C96" s="906">
        <v>2012</v>
      </c>
      <c r="D96" s="920" t="s">
        <v>1102</v>
      </c>
      <c r="E96" s="920" t="s">
        <v>346</v>
      </c>
      <c r="F96" s="913" t="s">
        <v>1506</v>
      </c>
      <c r="G96" s="910" t="s">
        <v>1253</v>
      </c>
      <c r="H96" s="909"/>
      <c r="I96" s="910"/>
      <c r="J96" s="915"/>
      <c r="K96" s="910"/>
      <c r="L96" s="910"/>
      <c r="M96" s="923" t="s">
        <v>1101</v>
      </c>
      <c r="N96" s="924"/>
      <c r="O96" s="924"/>
      <c r="P96" s="924"/>
      <c r="Q96" s="948"/>
      <c r="R96" s="924">
        <v>4</v>
      </c>
      <c r="S96" s="947" t="s">
        <v>1522</v>
      </c>
      <c r="T96" s="928">
        <v>4</v>
      </c>
      <c r="U96" s="898" t="s">
        <v>1518</v>
      </c>
    </row>
    <row r="97" spans="1:21" ht="15.75" customHeight="1">
      <c r="A97" s="906" t="s">
        <v>735</v>
      </c>
      <c r="B97" s="913" t="s">
        <v>1093</v>
      </c>
      <c r="C97" s="906">
        <v>2012</v>
      </c>
      <c r="D97" s="920" t="s">
        <v>1102</v>
      </c>
      <c r="E97" s="920" t="s">
        <v>346</v>
      </c>
      <c r="F97" s="913" t="s">
        <v>1506</v>
      </c>
      <c r="G97" s="910" t="s">
        <v>199</v>
      </c>
      <c r="H97" s="909">
        <v>1</v>
      </c>
      <c r="I97" s="910"/>
      <c r="J97" s="904"/>
      <c r="K97" s="910"/>
      <c r="L97" s="910"/>
      <c r="M97" s="923" t="s">
        <v>1101</v>
      </c>
      <c r="N97" s="924"/>
      <c r="O97" s="924"/>
      <c r="P97" s="924">
        <v>20</v>
      </c>
      <c r="Q97" s="947" t="s">
        <v>1522</v>
      </c>
      <c r="R97" s="924">
        <v>146</v>
      </c>
      <c r="S97" s="947" t="s">
        <v>1522</v>
      </c>
      <c r="T97" s="928">
        <v>166</v>
      </c>
      <c r="U97" s="898" t="s">
        <v>1518</v>
      </c>
    </row>
    <row r="98" spans="1:21" ht="15.75" customHeight="1">
      <c r="A98" s="906" t="s">
        <v>735</v>
      </c>
      <c r="B98" s="913" t="s">
        <v>1093</v>
      </c>
      <c r="C98" s="906">
        <v>2012</v>
      </c>
      <c r="D98" s="920" t="s">
        <v>1102</v>
      </c>
      <c r="E98" s="920" t="s">
        <v>346</v>
      </c>
      <c r="F98" s="913" t="s">
        <v>1506</v>
      </c>
      <c r="G98" s="910" t="s">
        <v>1254</v>
      </c>
      <c r="H98" s="909">
        <v>1</v>
      </c>
      <c r="I98" s="910"/>
      <c r="J98" s="915"/>
      <c r="K98" s="910"/>
      <c r="L98" s="910"/>
      <c r="M98" s="923" t="s">
        <v>1101</v>
      </c>
      <c r="N98" s="924"/>
      <c r="O98" s="924"/>
      <c r="P98" s="924">
        <v>283</v>
      </c>
      <c r="Q98" s="947" t="s">
        <v>1522</v>
      </c>
      <c r="R98" s="924">
        <v>3584</v>
      </c>
      <c r="S98" s="947" t="s">
        <v>1522</v>
      </c>
      <c r="T98" s="928">
        <v>3867</v>
      </c>
      <c r="U98" s="898" t="s">
        <v>1518</v>
      </c>
    </row>
    <row r="99" spans="1:21" ht="15.75" customHeight="1">
      <c r="A99" s="906" t="s">
        <v>735</v>
      </c>
      <c r="B99" s="913" t="s">
        <v>1093</v>
      </c>
      <c r="C99" s="906">
        <v>2012</v>
      </c>
      <c r="D99" s="920" t="s">
        <v>1102</v>
      </c>
      <c r="E99" s="920" t="s">
        <v>346</v>
      </c>
      <c r="F99" s="913" t="s">
        <v>1506</v>
      </c>
      <c r="G99" s="910" t="s">
        <v>1255</v>
      </c>
      <c r="H99" s="909"/>
      <c r="I99" s="910"/>
      <c r="J99" s="904"/>
      <c r="K99" s="910"/>
      <c r="L99" s="910"/>
      <c r="M99" s="923" t="s">
        <v>1101</v>
      </c>
      <c r="N99" s="924"/>
      <c r="O99" s="924"/>
      <c r="P99" s="924">
        <v>112</v>
      </c>
      <c r="Q99" s="947" t="s">
        <v>1522</v>
      </c>
      <c r="R99" s="924">
        <v>56</v>
      </c>
      <c r="S99" s="947" t="s">
        <v>1522</v>
      </c>
      <c r="T99" s="928">
        <v>168</v>
      </c>
      <c r="U99" s="898" t="s">
        <v>1518</v>
      </c>
    </row>
    <row r="100" spans="1:21" ht="15.75" customHeight="1">
      <c r="A100" s="906" t="s">
        <v>735</v>
      </c>
      <c r="B100" s="913" t="s">
        <v>1093</v>
      </c>
      <c r="C100" s="906">
        <v>2012</v>
      </c>
      <c r="D100" s="920" t="s">
        <v>1102</v>
      </c>
      <c r="E100" s="920" t="s">
        <v>346</v>
      </c>
      <c r="F100" s="913" t="s">
        <v>1506</v>
      </c>
      <c r="G100" s="910" t="s">
        <v>84</v>
      </c>
      <c r="H100" s="909"/>
      <c r="I100" s="910"/>
      <c r="J100" s="915"/>
      <c r="K100" s="910"/>
      <c r="L100" s="910"/>
      <c r="M100" s="923" t="s">
        <v>1101</v>
      </c>
      <c r="N100" s="924"/>
      <c r="O100" s="924"/>
      <c r="P100" s="924"/>
      <c r="Q100" s="948"/>
      <c r="R100" s="924">
        <v>1</v>
      </c>
      <c r="S100" s="947" t="s">
        <v>1522</v>
      </c>
      <c r="T100" s="928">
        <v>1</v>
      </c>
      <c r="U100" s="898" t="s">
        <v>1518</v>
      </c>
    </row>
    <row r="101" spans="1:21" ht="15.75" customHeight="1">
      <c r="A101" s="906" t="s">
        <v>735</v>
      </c>
      <c r="B101" s="913" t="s">
        <v>1093</v>
      </c>
      <c r="C101" s="906">
        <v>2012</v>
      </c>
      <c r="D101" s="920" t="s">
        <v>1102</v>
      </c>
      <c r="E101" s="920" t="s">
        <v>346</v>
      </c>
      <c r="F101" s="913" t="s">
        <v>1506</v>
      </c>
      <c r="G101" s="910" t="s">
        <v>1256</v>
      </c>
      <c r="H101" s="909"/>
      <c r="I101" s="905"/>
      <c r="J101" s="904"/>
      <c r="K101" s="910"/>
      <c r="L101" s="910"/>
      <c r="M101" s="921" t="s">
        <v>1101</v>
      </c>
      <c r="N101" s="911"/>
      <c r="O101" s="911"/>
      <c r="P101" s="911"/>
      <c r="Q101" s="950"/>
      <c r="R101" s="911">
        <v>1</v>
      </c>
      <c r="S101" s="949" t="s">
        <v>1522</v>
      </c>
      <c r="T101" s="928">
        <v>1</v>
      </c>
      <c r="U101" s="898" t="s">
        <v>1518</v>
      </c>
    </row>
    <row r="102" spans="1:21">
      <c r="Q102" s="895"/>
      <c r="R102" s="197"/>
      <c r="S102" s="896"/>
    </row>
    <row r="103" spans="1:21">
      <c r="A103" s="352" t="s">
        <v>732</v>
      </c>
      <c r="Q103" s="895"/>
      <c r="R103" s="197"/>
      <c r="S103" s="896"/>
    </row>
    <row r="104" spans="1:21">
      <c r="A104" s="472" t="s">
        <v>1520</v>
      </c>
      <c r="B104" s="1028" t="s">
        <v>1521</v>
      </c>
      <c r="C104" s="1028"/>
      <c r="D104" s="1028"/>
      <c r="E104" s="1028"/>
      <c r="F104" s="1028"/>
      <c r="G104" s="1028"/>
      <c r="Q104" s="895"/>
      <c r="R104" s="197"/>
      <c r="S104" s="896"/>
    </row>
    <row r="105" spans="1:21" ht="14.25" customHeight="1">
      <c r="A105" s="472" t="s">
        <v>1519</v>
      </c>
      <c r="B105" s="1027" t="s">
        <v>1516</v>
      </c>
      <c r="C105" s="1027"/>
      <c r="D105" s="1027"/>
      <c r="E105" s="1027"/>
      <c r="F105" s="1027"/>
      <c r="G105" s="1027"/>
      <c r="Q105" s="895"/>
      <c r="R105" s="197"/>
      <c r="S105" s="896"/>
    </row>
    <row r="106" spans="1:21">
      <c r="Q106" s="895"/>
      <c r="R106" s="197"/>
      <c r="S106" s="896"/>
    </row>
    <row r="107" spans="1:21">
      <c r="H107" s="164"/>
      <c r="Q107" s="895"/>
      <c r="R107" s="197"/>
      <c r="S107" s="896"/>
    </row>
    <row r="108" spans="1:21">
      <c r="H108" s="164"/>
      <c r="Q108" s="895"/>
      <c r="R108" s="197"/>
      <c r="S108" s="896"/>
    </row>
    <row r="109" spans="1:21">
      <c r="H109" s="164"/>
      <c r="Q109" s="895"/>
      <c r="R109" s="197"/>
      <c r="S109" s="896"/>
    </row>
    <row r="110" spans="1:21">
      <c r="Q110" s="895"/>
      <c r="R110" s="197"/>
      <c r="S110" s="896"/>
    </row>
    <row r="111" spans="1:21">
      <c r="Q111" s="895"/>
      <c r="R111" s="197"/>
      <c r="S111" s="896"/>
    </row>
    <row r="112" spans="1:21">
      <c r="Q112" s="895"/>
      <c r="R112" s="197"/>
      <c r="S112" s="896"/>
    </row>
    <row r="113" spans="17:19">
      <c r="Q113" s="895"/>
      <c r="R113" s="197"/>
      <c r="S113" s="896"/>
    </row>
    <row r="114" spans="17:19">
      <c r="Q114" s="895"/>
      <c r="R114" s="197"/>
      <c r="S114" s="896"/>
    </row>
    <row r="115" spans="17:19">
      <c r="Q115" s="895"/>
      <c r="R115" s="197"/>
      <c r="S115" s="896"/>
    </row>
    <row r="116" spans="17:19">
      <c r="Q116" s="895"/>
      <c r="R116" s="197"/>
      <c r="S116" s="896"/>
    </row>
    <row r="117" spans="17:19">
      <c r="Q117" s="895"/>
      <c r="R117" s="197"/>
      <c r="S117" s="896"/>
    </row>
    <row r="118" spans="17:19">
      <c r="Q118" s="895"/>
      <c r="R118" s="197"/>
      <c r="S118" s="896"/>
    </row>
    <row r="119" spans="17:19">
      <c r="Q119" s="895"/>
      <c r="R119" s="197"/>
      <c r="S119" s="896"/>
    </row>
    <row r="120" spans="17:19">
      <c r="Q120" s="895"/>
      <c r="R120" s="197"/>
      <c r="S120" s="896"/>
    </row>
    <row r="121" spans="17:19">
      <c r="Q121" s="895"/>
      <c r="R121" s="197"/>
      <c r="S121" s="896"/>
    </row>
    <row r="122" spans="17:19">
      <c r="Q122" s="895"/>
      <c r="R122" s="197"/>
      <c r="S122" s="896"/>
    </row>
    <row r="123" spans="17:19">
      <c r="Q123" s="895"/>
      <c r="R123" s="197"/>
      <c r="S123" s="896"/>
    </row>
    <row r="124" spans="17:19">
      <c r="Q124" s="895"/>
      <c r="R124" s="197"/>
      <c r="S124" s="896"/>
    </row>
    <row r="125" spans="17:19">
      <c r="Q125" s="895"/>
      <c r="R125" s="197"/>
      <c r="S125" s="896"/>
    </row>
    <row r="126" spans="17:19">
      <c r="Q126" s="895"/>
      <c r="R126" s="197"/>
      <c r="S126" s="896"/>
    </row>
    <row r="127" spans="17:19">
      <c r="Q127" s="895"/>
      <c r="R127" s="197"/>
      <c r="S127" s="896"/>
    </row>
    <row r="128" spans="17:19">
      <c r="Q128" s="895"/>
      <c r="R128" s="197"/>
      <c r="S128" s="896"/>
    </row>
    <row r="129" spans="17:19">
      <c r="Q129" s="895"/>
      <c r="R129" s="197"/>
      <c r="S129" s="896"/>
    </row>
    <row r="130" spans="17:19">
      <c r="Q130" s="895"/>
      <c r="R130" s="197"/>
      <c r="S130" s="896"/>
    </row>
    <row r="131" spans="17:19">
      <c r="Q131" s="895"/>
      <c r="R131" s="197"/>
      <c r="S131" s="896"/>
    </row>
    <row r="132" spans="17:19">
      <c r="Q132" s="895"/>
      <c r="R132" s="197"/>
      <c r="S132" s="896"/>
    </row>
    <row r="133" spans="17:19">
      <c r="Q133" s="895"/>
      <c r="R133" s="197"/>
      <c r="S133" s="896"/>
    </row>
    <row r="134" spans="17:19">
      <c r="Q134" s="895"/>
      <c r="R134" s="197"/>
      <c r="S134" s="896"/>
    </row>
    <row r="135" spans="17:19">
      <c r="Q135" s="895"/>
      <c r="R135" s="197"/>
      <c r="S135" s="896"/>
    </row>
    <row r="136" spans="17:19">
      <c r="Q136" s="895"/>
      <c r="R136" s="197"/>
      <c r="S136" s="896"/>
    </row>
    <row r="137" spans="17:19">
      <c r="Q137" s="895"/>
      <c r="R137" s="197"/>
      <c r="S137" s="896"/>
    </row>
    <row r="138" spans="17:19">
      <c r="Q138" s="895"/>
      <c r="R138" s="197"/>
      <c r="S138" s="896"/>
    </row>
    <row r="139" spans="17:19">
      <c r="Q139" s="895"/>
      <c r="R139" s="197"/>
      <c r="S139" s="896"/>
    </row>
    <row r="140" spans="17:19">
      <c r="Q140" s="895"/>
      <c r="R140" s="197"/>
      <c r="S140" s="896"/>
    </row>
    <row r="141" spans="17:19">
      <c r="Q141" s="895"/>
      <c r="R141" s="197"/>
      <c r="S141" s="896"/>
    </row>
    <row r="142" spans="17:19">
      <c r="Q142" s="895"/>
      <c r="R142" s="197"/>
      <c r="S142" s="896"/>
    </row>
    <row r="143" spans="17:19">
      <c r="Q143" s="895"/>
      <c r="R143" s="197"/>
      <c r="S143" s="896"/>
    </row>
    <row r="144" spans="17:19">
      <c r="Q144" s="895"/>
      <c r="R144" s="197"/>
      <c r="S144" s="896"/>
    </row>
    <row r="145" spans="17:19">
      <c r="Q145" s="895"/>
      <c r="R145" s="197"/>
      <c r="S145" s="896"/>
    </row>
    <row r="146" spans="17:19">
      <c r="Q146" s="895"/>
      <c r="R146" s="197"/>
      <c r="S146" s="896"/>
    </row>
    <row r="147" spans="17:19">
      <c r="Q147" s="895"/>
      <c r="R147" s="197"/>
      <c r="S147" s="896"/>
    </row>
    <row r="148" spans="17:19">
      <c r="Q148" s="895"/>
      <c r="R148" s="197"/>
      <c r="S148" s="896"/>
    </row>
    <row r="149" spans="17:19">
      <c r="Q149" s="895"/>
      <c r="R149" s="197"/>
      <c r="S149" s="896"/>
    </row>
    <row r="150" spans="17:19">
      <c r="Q150" s="895"/>
      <c r="R150" s="197"/>
      <c r="S150" s="896"/>
    </row>
    <row r="151" spans="17:19">
      <c r="Q151" s="895"/>
      <c r="R151" s="197"/>
      <c r="S151" s="896"/>
    </row>
    <row r="152" spans="17:19">
      <c r="Q152" s="895"/>
      <c r="R152" s="197"/>
      <c r="S152" s="896"/>
    </row>
    <row r="153" spans="17:19">
      <c r="Q153" s="895"/>
      <c r="R153" s="197"/>
      <c r="S153" s="896"/>
    </row>
    <row r="154" spans="17:19">
      <c r="Q154" s="895"/>
      <c r="R154" s="197"/>
      <c r="S154" s="896"/>
    </row>
    <row r="155" spans="17:19">
      <c r="Q155" s="895"/>
      <c r="R155" s="197"/>
      <c r="S155" s="896"/>
    </row>
    <row r="156" spans="17:19">
      <c r="Q156" s="895"/>
      <c r="R156" s="197"/>
      <c r="S156" s="896"/>
    </row>
    <row r="157" spans="17:19">
      <c r="Q157" s="895"/>
      <c r="R157" s="197"/>
      <c r="S157" s="896"/>
    </row>
    <row r="158" spans="17:19">
      <c r="Q158" s="895"/>
      <c r="R158" s="197"/>
      <c r="S158" s="896"/>
    </row>
    <row r="159" spans="17:19">
      <c r="Q159" s="895"/>
      <c r="R159" s="197"/>
      <c r="S159" s="896"/>
    </row>
    <row r="160" spans="17:19">
      <c r="Q160" s="895"/>
      <c r="R160" s="197"/>
      <c r="S160" s="896"/>
    </row>
    <row r="161" spans="17:19">
      <c r="Q161" s="895"/>
      <c r="R161" s="197"/>
      <c r="S161" s="896"/>
    </row>
    <row r="162" spans="17:19">
      <c r="Q162" s="895"/>
      <c r="R162" s="197"/>
      <c r="S162" s="896"/>
    </row>
    <row r="163" spans="17:19">
      <c r="Q163" s="895"/>
      <c r="R163" s="197"/>
      <c r="S163" s="896"/>
    </row>
    <row r="164" spans="17:19">
      <c r="Q164" s="895"/>
      <c r="R164" s="197"/>
      <c r="S164" s="896"/>
    </row>
    <row r="165" spans="17:19">
      <c r="Q165" s="895"/>
      <c r="R165" s="197"/>
      <c r="S165" s="896"/>
    </row>
    <row r="166" spans="17:19">
      <c r="Q166" s="895"/>
      <c r="R166" s="197"/>
      <c r="S166" s="896"/>
    </row>
    <row r="167" spans="17:19">
      <c r="Q167" s="895"/>
      <c r="R167" s="197"/>
      <c r="S167" s="896"/>
    </row>
    <row r="168" spans="17:19">
      <c r="Q168" s="895"/>
      <c r="R168" s="197"/>
      <c r="S168" s="896"/>
    </row>
    <row r="169" spans="17:19">
      <c r="Q169" s="895"/>
      <c r="R169" s="197"/>
      <c r="S169" s="896"/>
    </row>
    <row r="170" spans="17:19">
      <c r="Q170" s="895"/>
      <c r="R170" s="197"/>
      <c r="S170" s="896"/>
    </row>
    <row r="171" spans="17:19">
      <c r="Q171" s="895"/>
      <c r="R171" s="197"/>
      <c r="S171" s="896"/>
    </row>
    <row r="172" spans="17:19">
      <c r="Q172" s="895"/>
      <c r="R172" s="197"/>
      <c r="S172" s="896"/>
    </row>
    <row r="173" spans="17:19">
      <c r="Q173" s="895"/>
      <c r="R173" s="197"/>
      <c r="S173" s="896"/>
    </row>
    <row r="174" spans="17:19">
      <c r="Q174" s="895"/>
      <c r="R174" s="197"/>
      <c r="S174" s="896"/>
    </row>
    <row r="175" spans="17:19">
      <c r="Q175" s="895"/>
      <c r="R175" s="197"/>
      <c r="S175" s="896"/>
    </row>
    <row r="176" spans="17:19">
      <c r="Q176" s="895"/>
      <c r="R176" s="197"/>
      <c r="S176" s="896"/>
    </row>
    <row r="177" spans="17:19">
      <c r="Q177" s="895"/>
      <c r="R177" s="197"/>
      <c r="S177" s="896"/>
    </row>
    <row r="178" spans="17:19">
      <c r="Q178" s="895"/>
      <c r="R178" s="197"/>
      <c r="S178" s="896"/>
    </row>
    <row r="179" spans="17:19">
      <c r="Q179" s="895"/>
      <c r="R179" s="197"/>
      <c r="S179" s="896"/>
    </row>
    <row r="180" spans="17:19">
      <c r="Q180" s="895"/>
      <c r="R180" s="197"/>
      <c r="S180" s="896"/>
    </row>
    <row r="181" spans="17:19">
      <c r="Q181" s="895"/>
      <c r="R181" s="197"/>
      <c r="S181" s="896"/>
    </row>
    <row r="182" spans="17:19">
      <c r="Q182" s="895"/>
      <c r="R182" s="197"/>
      <c r="S182" s="896"/>
    </row>
    <row r="183" spans="17:19">
      <c r="Q183" s="895"/>
      <c r="R183" s="197"/>
      <c r="S183" s="896"/>
    </row>
    <row r="184" spans="17:19">
      <c r="Q184" s="895"/>
      <c r="R184" s="197"/>
      <c r="S184" s="896"/>
    </row>
    <row r="185" spans="17:19">
      <c r="Q185" s="895"/>
      <c r="R185" s="197"/>
      <c r="S185" s="896"/>
    </row>
    <row r="186" spans="17:19">
      <c r="Q186" s="895"/>
      <c r="R186" s="197"/>
      <c r="S186" s="896"/>
    </row>
    <row r="187" spans="17:19">
      <c r="Q187" s="895"/>
      <c r="R187" s="197"/>
      <c r="S187" s="896"/>
    </row>
    <row r="188" spans="17:19">
      <c r="Q188" s="895"/>
      <c r="R188" s="197"/>
      <c r="S188" s="896"/>
    </row>
    <row r="189" spans="17:19">
      <c r="Q189" s="895"/>
      <c r="R189" s="197"/>
      <c r="S189" s="896"/>
    </row>
    <row r="190" spans="17:19">
      <c r="Q190" s="895"/>
      <c r="R190" s="197"/>
      <c r="S190" s="896"/>
    </row>
    <row r="191" spans="17:19">
      <c r="Q191" s="895"/>
      <c r="R191" s="197"/>
      <c r="S191" s="896"/>
    </row>
    <row r="192" spans="17:19">
      <c r="Q192" s="895"/>
      <c r="R192" s="197"/>
      <c r="S192" s="896"/>
    </row>
    <row r="193" spans="17:19">
      <c r="Q193" s="895"/>
      <c r="R193" s="197"/>
      <c r="S193" s="896"/>
    </row>
    <row r="194" spans="17:19">
      <c r="Q194" s="895"/>
      <c r="R194" s="197"/>
      <c r="S194" s="896"/>
    </row>
    <row r="195" spans="17:19">
      <c r="Q195" s="895"/>
      <c r="R195" s="197"/>
      <c r="S195" s="896"/>
    </row>
    <row r="196" spans="17:19">
      <c r="Q196" s="895"/>
      <c r="R196" s="197"/>
      <c r="S196" s="896"/>
    </row>
    <row r="197" spans="17:19">
      <c r="Q197" s="895"/>
      <c r="R197" s="197"/>
      <c r="S197" s="896"/>
    </row>
    <row r="198" spans="17:19">
      <c r="Q198" s="895"/>
      <c r="R198" s="197"/>
      <c r="S198" s="896"/>
    </row>
    <row r="199" spans="17:19">
      <c r="Q199" s="895"/>
      <c r="R199" s="197"/>
      <c r="S199" s="896"/>
    </row>
    <row r="200" spans="17:19">
      <c r="Q200" s="895"/>
      <c r="R200" s="197"/>
      <c r="S200" s="896"/>
    </row>
    <row r="201" spans="17:19">
      <c r="Q201" s="895"/>
      <c r="R201" s="197"/>
      <c r="S201" s="896"/>
    </row>
    <row r="202" spans="17:19">
      <c r="Q202" s="895"/>
      <c r="R202" s="197"/>
      <c r="S202" s="896"/>
    </row>
    <row r="203" spans="17:19">
      <c r="Q203" s="895"/>
      <c r="R203" s="197"/>
      <c r="S203" s="896"/>
    </row>
    <row r="204" spans="17:19">
      <c r="Q204" s="895"/>
      <c r="R204" s="197"/>
      <c r="S204" s="896"/>
    </row>
    <row r="205" spans="17:19">
      <c r="Q205" s="895"/>
      <c r="R205" s="197"/>
      <c r="S205" s="896"/>
    </row>
    <row r="206" spans="17:19">
      <c r="Q206" s="895"/>
      <c r="R206" s="197"/>
      <c r="S206" s="896"/>
    </row>
    <row r="207" spans="17:19">
      <c r="Q207" s="895"/>
      <c r="R207" s="197"/>
      <c r="S207" s="896"/>
    </row>
    <row r="208" spans="17:19">
      <c r="Q208" s="895"/>
      <c r="R208" s="197"/>
      <c r="S208" s="896"/>
    </row>
    <row r="209" spans="17:19">
      <c r="Q209" s="895"/>
      <c r="R209" s="197"/>
      <c r="S209" s="896"/>
    </row>
    <row r="210" spans="17:19">
      <c r="Q210" s="895"/>
      <c r="R210" s="197"/>
      <c r="S210" s="896"/>
    </row>
    <row r="211" spans="17:19">
      <c r="Q211" s="895"/>
      <c r="R211" s="197"/>
      <c r="S211" s="896"/>
    </row>
    <row r="212" spans="17:19">
      <c r="Q212" s="895"/>
      <c r="R212" s="197"/>
      <c r="S212" s="896"/>
    </row>
    <row r="213" spans="17:19">
      <c r="Q213" s="895"/>
      <c r="R213" s="197"/>
      <c r="S213" s="896"/>
    </row>
    <row r="214" spans="17:19">
      <c r="Q214" s="895"/>
      <c r="R214" s="197"/>
      <c r="S214" s="896"/>
    </row>
    <row r="215" spans="17:19">
      <c r="Q215" s="895"/>
      <c r="R215" s="197"/>
      <c r="S215" s="896"/>
    </row>
    <row r="216" spans="17:19">
      <c r="Q216" s="895"/>
      <c r="R216" s="197"/>
      <c r="S216" s="896"/>
    </row>
    <row r="217" spans="17:19">
      <c r="Q217" s="895"/>
      <c r="R217" s="197"/>
      <c r="S217" s="896"/>
    </row>
    <row r="218" spans="17:19">
      <c r="Q218" s="895"/>
      <c r="R218" s="197"/>
      <c r="S218" s="896"/>
    </row>
    <row r="219" spans="17:19">
      <c r="Q219" s="895"/>
      <c r="R219" s="197"/>
      <c r="S219" s="896"/>
    </row>
    <row r="220" spans="17:19">
      <c r="Q220" s="895"/>
      <c r="R220" s="197"/>
      <c r="S220" s="896"/>
    </row>
    <row r="221" spans="17:19">
      <c r="Q221" s="895"/>
      <c r="R221" s="197"/>
      <c r="S221" s="896"/>
    </row>
    <row r="222" spans="17:19">
      <c r="Q222" s="895"/>
      <c r="R222" s="197"/>
      <c r="S222" s="896"/>
    </row>
    <row r="223" spans="17:19">
      <c r="Q223" s="895"/>
      <c r="R223" s="197"/>
      <c r="S223" s="896"/>
    </row>
    <row r="224" spans="17:19">
      <c r="Q224" s="895"/>
      <c r="R224" s="197"/>
      <c r="S224" s="896"/>
    </row>
    <row r="225" spans="17:19">
      <c r="Q225" s="895"/>
      <c r="R225" s="197"/>
      <c r="S225" s="896"/>
    </row>
    <row r="226" spans="17:19">
      <c r="Q226" s="895"/>
      <c r="R226" s="197"/>
      <c r="S226" s="896"/>
    </row>
    <row r="227" spans="17:19">
      <c r="Q227" s="895"/>
      <c r="R227" s="197"/>
      <c r="S227" s="896"/>
    </row>
    <row r="228" spans="17:19">
      <c r="Q228" s="895"/>
      <c r="R228" s="197"/>
      <c r="S228" s="896"/>
    </row>
    <row r="229" spans="17:19">
      <c r="Q229" s="895"/>
      <c r="R229" s="197"/>
      <c r="S229" s="896"/>
    </row>
    <row r="230" spans="17:19">
      <c r="Q230" s="895"/>
      <c r="R230" s="197"/>
      <c r="S230" s="896"/>
    </row>
    <row r="231" spans="17:19">
      <c r="Q231" s="895"/>
      <c r="R231" s="197"/>
      <c r="S231" s="896"/>
    </row>
    <row r="232" spans="17:19">
      <c r="Q232" s="895"/>
      <c r="R232" s="197"/>
      <c r="S232" s="896"/>
    </row>
    <row r="233" spans="17:19">
      <c r="Q233" s="895"/>
      <c r="R233" s="197"/>
      <c r="S233" s="896"/>
    </row>
    <row r="234" spans="17:19">
      <c r="Q234" s="895"/>
      <c r="R234" s="197"/>
      <c r="S234" s="896"/>
    </row>
    <row r="235" spans="17:19">
      <c r="Q235" s="895"/>
      <c r="R235" s="197"/>
      <c r="S235" s="896"/>
    </row>
    <row r="236" spans="17:19">
      <c r="Q236" s="895"/>
      <c r="R236" s="197"/>
      <c r="S236" s="896"/>
    </row>
    <row r="237" spans="17:19">
      <c r="Q237" s="895"/>
      <c r="R237" s="197"/>
      <c r="S237" s="896"/>
    </row>
    <row r="238" spans="17:19">
      <c r="Q238" s="895"/>
      <c r="R238" s="197"/>
      <c r="S238" s="896"/>
    </row>
    <row r="239" spans="17:19">
      <c r="Q239" s="895"/>
      <c r="R239" s="197"/>
      <c r="S239" s="896"/>
    </row>
    <row r="240" spans="17:19">
      <c r="Q240" s="895"/>
      <c r="R240" s="197"/>
      <c r="S240" s="896"/>
    </row>
    <row r="241" spans="17:19">
      <c r="Q241" s="895"/>
      <c r="R241" s="197"/>
      <c r="S241" s="896"/>
    </row>
    <row r="242" spans="17:19">
      <c r="Q242" s="895"/>
      <c r="R242" s="197"/>
      <c r="S242" s="896"/>
    </row>
    <row r="243" spans="17:19">
      <c r="Q243" s="895"/>
      <c r="R243" s="197"/>
      <c r="S243" s="896"/>
    </row>
    <row r="244" spans="17:19">
      <c r="Q244" s="895"/>
      <c r="R244" s="197"/>
      <c r="S244" s="896"/>
    </row>
    <row r="245" spans="17:19">
      <c r="Q245" s="895"/>
      <c r="R245" s="197"/>
      <c r="S245" s="896"/>
    </row>
    <row r="246" spans="17:19">
      <c r="Q246" s="895"/>
      <c r="R246" s="197"/>
      <c r="S246" s="896"/>
    </row>
    <row r="247" spans="17:19">
      <c r="Q247" s="895"/>
      <c r="R247" s="197"/>
      <c r="S247" s="896"/>
    </row>
    <row r="248" spans="17:19">
      <c r="Q248" s="895"/>
      <c r="R248" s="197"/>
      <c r="S248" s="896"/>
    </row>
    <row r="249" spans="17:19">
      <c r="Q249" s="895"/>
      <c r="R249" s="197"/>
      <c r="S249" s="896"/>
    </row>
    <row r="250" spans="17:19">
      <c r="Q250" s="895"/>
      <c r="R250" s="197"/>
      <c r="S250" s="896"/>
    </row>
    <row r="251" spans="17:19">
      <c r="Q251" s="895"/>
      <c r="R251" s="197"/>
      <c r="S251" s="896"/>
    </row>
    <row r="252" spans="17:19">
      <c r="Q252" s="895"/>
      <c r="R252" s="197"/>
      <c r="S252" s="896"/>
    </row>
    <row r="253" spans="17:19">
      <c r="Q253" s="895"/>
      <c r="R253" s="197"/>
      <c r="S253" s="896"/>
    </row>
    <row r="254" spans="17:19">
      <c r="Q254" s="895"/>
      <c r="R254" s="197"/>
      <c r="S254" s="896"/>
    </row>
    <row r="255" spans="17:19">
      <c r="Q255" s="895"/>
      <c r="R255" s="197"/>
      <c r="S255" s="896"/>
    </row>
    <row r="256" spans="17:19">
      <c r="Q256" s="895"/>
      <c r="R256" s="197"/>
      <c r="S256" s="896"/>
    </row>
    <row r="257" spans="17:19">
      <c r="Q257" s="895"/>
      <c r="R257" s="197"/>
      <c r="S257" s="896"/>
    </row>
    <row r="258" spans="17:19">
      <c r="Q258" s="895"/>
      <c r="R258" s="197"/>
      <c r="S258" s="896"/>
    </row>
    <row r="259" spans="17:19">
      <c r="Q259" s="895"/>
      <c r="R259" s="197"/>
      <c r="S259" s="896"/>
    </row>
    <row r="260" spans="17:19">
      <c r="Q260" s="895"/>
      <c r="R260" s="197"/>
      <c r="S260" s="896"/>
    </row>
    <row r="261" spans="17:19">
      <c r="Q261" s="895"/>
      <c r="R261" s="197"/>
      <c r="S261" s="896"/>
    </row>
    <row r="262" spans="17:19">
      <c r="Q262" s="895"/>
      <c r="R262" s="197"/>
      <c r="S262" s="896"/>
    </row>
    <row r="263" spans="17:19">
      <c r="Q263" s="895"/>
      <c r="R263" s="197"/>
      <c r="S263" s="896"/>
    </row>
    <row r="264" spans="17:19">
      <c r="Q264" s="895"/>
      <c r="R264" s="197"/>
      <c r="S264" s="896"/>
    </row>
    <row r="265" spans="17:19">
      <c r="Q265" s="895"/>
      <c r="R265" s="197"/>
      <c r="S265" s="896"/>
    </row>
    <row r="266" spans="17:19">
      <c r="Q266" s="895"/>
      <c r="R266" s="197"/>
      <c r="S266" s="896"/>
    </row>
    <row r="267" spans="17:19">
      <c r="Q267" s="895"/>
      <c r="R267" s="197"/>
      <c r="S267" s="896"/>
    </row>
    <row r="268" spans="17:19">
      <c r="Q268" s="895"/>
      <c r="R268" s="197"/>
      <c r="S268" s="896"/>
    </row>
    <row r="269" spans="17:19">
      <c r="Q269" s="895"/>
      <c r="R269" s="197"/>
      <c r="S269" s="896"/>
    </row>
    <row r="270" spans="17:19">
      <c r="Q270" s="895"/>
      <c r="R270" s="197"/>
      <c r="S270" s="896"/>
    </row>
    <row r="271" spans="17:19">
      <c r="Q271" s="895"/>
      <c r="R271" s="197"/>
      <c r="S271" s="896"/>
    </row>
    <row r="272" spans="17:19">
      <c r="Q272" s="895"/>
      <c r="R272" s="197"/>
      <c r="S272" s="896"/>
    </row>
    <row r="273" spans="17:19">
      <c r="Q273" s="895"/>
      <c r="R273" s="197"/>
      <c r="S273" s="896"/>
    </row>
    <row r="274" spans="17:19">
      <c r="Q274" s="895"/>
      <c r="R274" s="197"/>
      <c r="S274" s="896"/>
    </row>
    <row r="275" spans="17:19">
      <c r="Q275" s="895"/>
      <c r="R275" s="197"/>
      <c r="S275" s="896"/>
    </row>
    <row r="276" spans="17:19">
      <c r="Q276" s="895"/>
      <c r="R276" s="197"/>
      <c r="S276" s="896"/>
    </row>
    <row r="277" spans="17:19">
      <c r="Q277" s="895"/>
      <c r="R277" s="197"/>
      <c r="S277" s="896"/>
    </row>
    <row r="278" spans="17:19">
      <c r="Q278" s="895"/>
      <c r="R278" s="197"/>
      <c r="S278" s="896"/>
    </row>
    <row r="279" spans="17:19">
      <c r="Q279" s="895"/>
      <c r="R279" s="197"/>
      <c r="S279" s="896"/>
    </row>
    <row r="280" spans="17:19">
      <c r="Q280" s="895"/>
      <c r="R280" s="197"/>
      <c r="S280" s="896"/>
    </row>
    <row r="281" spans="17:19">
      <c r="Q281" s="895"/>
      <c r="R281" s="197"/>
      <c r="S281" s="896"/>
    </row>
    <row r="282" spans="17:19">
      <c r="Q282" s="895"/>
      <c r="R282" s="197"/>
      <c r="S282" s="896"/>
    </row>
    <row r="283" spans="17:19">
      <c r="Q283" s="895"/>
      <c r="R283" s="197"/>
      <c r="S283" s="896"/>
    </row>
    <row r="284" spans="17:19">
      <c r="Q284" s="895"/>
      <c r="R284" s="197"/>
      <c r="S284" s="896"/>
    </row>
    <row r="285" spans="17:19">
      <c r="Q285" s="895"/>
      <c r="R285" s="197"/>
      <c r="S285" s="896"/>
    </row>
    <row r="286" spans="17:19">
      <c r="Q286" s="895"/>
      <c r="R286" s="197"/>
      <c r="S286" s="896"/>
    </row>
    <row r="287" spans="17:19">
      <c r="Q287" s="895"/>
      <c r="R287" s="197"/>
      <c r="S287" s="896"/>
    </row>
    <row r="288" spans="17:19">
      <c r="Q288" s="895"/>
      <c r="R288" s="197"/>
      <c r="S288" s="896"/>
    </row>
    <row r="289" spans="17:19">
      <c r="Q289" s="895"/>
      <c r="R289" s="197"/>
      <c r="S289" s="896"/>
    </row>
    <row r="290" spans="17:19">
      <c r="Q290" s="895"/>
      <c r="R290" s="197"/>
      <c r="S290" s="896"/>
    </row>
    <row r="291" spans="17:19">
      <c r="Q291" s="895"/>
      <c r="R291" s="197"/>
      <c r="S291" s="896"/>
    </row>
    <row r="292" spans="17:19">
      <c r="Q292" s="895"/>
      <c r="R292" s="197"/>
      <c r="S292" s="896"/>
    </row>
    <row r="293" spans="17:19">
      <c r="Q293" s="895"/>
      <c r="R293" s="197"/>
      <c r="S293" s="896"/>
    </row>
    <row r="294" spans="17:19">
      <c r="Q294" s="895"/>
      <c r="R294" s="197"/>
      <c r="S294" s="896"/>
    </row>
    <row r="295" spans="17:19">
      <c r="Q295" s="895"/>
      <c r="R295" s="197"/>
      <c r="S295" s="896"/>
    </row>
    <row r="296" spans="17:19">
      <c r="Q296" s="895"/>
      <c r="R296" s="197"/>
      <c r="S296" s="896"/>
    </row>
    <row r="297" spans="17:19">
      <c r="Q297" s="895"/>
      <c r="R297" s="197"/>
      <c r="S297" s="896"/>
    </row>
    <row r="298" spans="17:19">
      <c r="Q298" s="895"/>
      <c r="R298" s="197"/>
      <c r="S298" s="896"/>
    </row>
    <row r="299" spans="17:19">
      <c r="Q299" s="895"/>
      <c r="R299" s="197"/>
      <c r="S299" s="896"/>
    </row>
    <row r="300" spans="17:19">
      <c r="Q300" s="895"/>
      <c r="R300" s="197"/>
      <c r="S300" s="896"/>
    </row>
    <row r="301" spans="17:19">
      <c r="Q301" s="895"/>
      <c r="R301" s="197"/>
      <c r="S301" s="896"/>
    </row>
    <row r="302" spans="17:19">
      <c r="Q302" s="895"/>
      <c r="R302" s="197"/>
      <c r="S302" s="896"/>
    </row>
    <row r="303" spans="17:19">
      <c r="Q303" s="895"/>
      <c r="R303" s="197"/>
      <c r="S303" s="896"/>
    </row>
    <row r="304" spans="17:19">
      <c r="Q304" s="895"/>
      <c r="R304" s="197"/>
      <c r="S304" s="896"/>
    </row>
    <row r="305" spans="17:19">
      <c r="Q305" s="895"/>
      <c r="R305" s="197"/>
      <c r="S305" s="896"/>
    </row>
    <row r="306" spans="17:19">
      <c r="Q306" s="895"/>
      <c r="R306" s="197"/>
      <c r="S306" s="896"/>
    </row>
    <row r="307" spans="17:19">
      <c r="Q307" s="895"/>
      <c r="R307" s="197"/>
      <c r="S307" s="896"/>
    </row>
    <row r="308" spans="17:19">
      <c r="Q308" s="895"/>
      <c r="R308" s="197"/>
      <c r="S308" s="896"/>
    </row>
    <row r="309" spans="17:19">
      <c r="Q309" s="895"/>
      <c r="R309" s="197"/>
      <c r="S309" s="896"/>
    </row>
    <row r="310" spans="17:19">
      <c r="Q310" s="895"/>
      <c r="R310" s="197"/>
      <c r="S310" s="896"/>
    </row>
    <row r="311" spans="17:19">
      <c r="Q311" s="895"/>
      <c r="R311" s="197"/>
      <c r="S311" s="896"/>
    </row>
    <row r="312" spans="17:19">
      <c r="Q312" s="895"/>
      <c r="R312" s="197"/>
      <c r="S312" s="896"/>
    </row>
    <row r="313" spans="17:19">
      <c r="Q313" s="895"/>
      <c r="R313" s="197"/>
      <c r="S313" s="896"/>
    </row>
    <row r="314" spans="17:19">
      <c r="Q314" s="895"/>
      <c r="R314" s="197"/>
      <c r="S314" s="896"/>
    </row>
    <row r="315" spans="17:19">
      <c r="Q315" s="895"/>
      <c r="R315" s="197"/>
      <c r="S315" s="896"/>
    </row>
    <row r="316" spans="17:19">
      <c r="Q316" s="895"/>
      <c r="R316" s="197"/>
      <c r="S316" s="896"/>
    </row>
    <row r="317" spans="17:19">
      <c r="Q317" s="895"/>
      <c r="R317" s="197"/>
      <c r="S317" s="896"/>
    </row>
    <row r="318" spans="17:19">
      <c r="Q318" s="895"/>
      <c r="R318" s="197"/>
      <c r="S318" s="896"/>
    </row>
    <row r="319" spans="17:19">
      <c r="Q319" s="895"/>
      <c r="R319" s="197"/>
      <c r="S319" s="896"/>
    </row>
    <row r="320" spans="17:19">
      <c r="Q320" s="895"/>
      <c r="R320" s="197"/>
      <c r="S320" s="896"/>
    </row>
    <row r="321" spans="17:19">
      <c r="Q321" s="895"/>
      <c r="R321" s="197"/>
      <c r="S321" s="896"/>
    </row>
    <row r="322" spans="17:19">
      <c r="Q322" s="895"/>
      <c r="R322" s="197"/>
      <c r="S322" s="896"/>
    </row>
    <row r="323" spans="17:19">
      <c r="Q323" s="895"/>
      <c r="R323" s="197"/>
      <c r="S323" s="896"/>
    </row>
    <row r="324" spans="17:19">
      <c r="Q324" s="895"/>
      <c r="R324" s="197"/>
      <c r="S324" s="896"/>
    </row>
    <row r="325" spans="17:19">
      <c r="Q325" s="895"/>
      <c r="R325" s="197"/>
      <c r="S325" s="896"/>
    </row>
    <row r="326" spans="17:19">
      <c r="Q326" s="895"/>
      <c r="R326" s="197"/>
      <c r="S326" s="896"/>
    </row>
    <row r="327" spans="17:19">
      <c r="Q327" s="895"/>
      <c r="R327" s="197"/>
      <c r="S327" s="896"/>
    </row>
    <row r="328" spans="17:19">
      <c r="Q328" s="895"/>
      <c r="R328" s="197"/>
      <c r="S328" s="896"/>
    </row>
    <row r="329" spans="17:19">
      <c r="Q329" s="895"/>
      <c r="R329" s="197"/>
      <c r="S329" s="896"/>
    </row>
    <row r="330" spans="17:19">
      <c r="Q330" s="895"/>
      <c r="R330" s="197"/>
      <c r="S330" s="896"/>
    </row>
    <row r="331" spans="17:19">
      <c r="Q331" s="895"/>
      <c r="R331" s="197"/>
      <c r="S331" s="896"/>
    </row>
    <row r="332" spans="17:19">
      <c r="Q332" s="895"/>
      <c r="R332" s="197"/>
      <c r="S332" s="896"/>
    </row>
    <row r="333" spans="17:19">
      <c r="Q333" s="895"/>
      <c r="R333" s="197"/>
      <c r="S333" s="896"/>
    </row>
    <row r="334" spans="17:19">
      <c r="Q334" s="895"/>
      <c r="R334" s="197"/>
      <c r="S334" s="896"/>
    </row>
    <row r="335" spans="17:19">
      <c r="Q335" s="895"/>
      <c r="R335" s="197"/>
      <c r="S335" s="896"/>
    </row>
    <row r="336" spans="17:19">
      <c r="Q336" s="895"/>
      <c r="R336" s="197"/>
      <c r="S336" s="896"/>
    </row>
    <row r="337" spans="17:19">
      <c r="Q337" s="895"/>
      <c r="R337" s="197"/>
      <c r="S337" s="896"/>
    </row>
    <row r="338" spans="17:19">
      <c r="Q338" s="895"/>
      <c r="R338" s="197"/>
      <c r="S338" s="896"/>
    </row>
    <row r="339" spans="17:19">
      <c r="Q339" s="895"/>
      <c r="R339" s="197"/>
      <c r="S339" s="896"/>
    </row>
    <row r="340" spans="17:19">
      <c r="Q340" s="895"/>
      <c r="R340" s="197"/>
      <c r="S340" s="896"/>
    </row>
    <row r="341" spans="17:19">
      <c r="Q341" s="895"/>
      <c r="R341" s="197"/>
      <c r="S341" s="896"/>
    </row>
    <row r="342" spans="17:19">
      <c r="Q342" s="895"/>
      <c r="R342" s="197"/>
      <c r="S342" s="896"/>
    </row>
    <row r="343" spans="17:19">
      <c r="Q343" s="895"/>
      <c r="R343" s="197"/>
      <c r="S343" s="896"/>
    </row>
    <row r="344" spans="17:19">
      <c r="Q344" s="895"/>
      <c r="R344" s="197"/>
      <c r="S344" s="896"/>
    </row>
    <row r="345" spans="17:19">
      <c r="Q345" s="895"/>
      <c r="R345" s="197"/>
      <c r="S345" s="896"/>
    </row>
    <row r="346" spans="17:19">
      <c r="Q346" s="895"/>
      <c r="R346" s="197"/>
      <c r="S346" s="896"/>
    </row>
    <row r="347" spans="17:19">
      <c r="Q347" s="895"/>
      <c r="R347" s="197"/>
      <c r="S347" s="896"/>
    </row>
    <row r="348" spans="17:19">
      <c r="Q348" s="895"/>
      <c r="R348" s="197"/>
      <c r="S348" s="896"/>
    </row>
    <row r="349" spans="17:19">
      <c r="Q349" s="895"/>
      <c r="R349" s="197"/>
      <c r="S349" s="896"/>
    </row>
    <row r="350" spans="17:19">
      <c r="Q350" s="895"/>
      <c r="R350" s="197"/>
      <c r="S350" s="896"/>
    </row>
    <row r="351" spans="17:19">
      <c r="Q351" s="895"/>
      <c r="R351" s="197"/>
      <c r="S351" s="896"/>
    </row>
    <row r="352" spans="17:19">
      <c r="Q352" s="895"/>
      <c r="R352" s="197"/>
      <c r="S352" s="896"/>
    </row>
    <row r="353" spans="17:19">
      <c r="Q353" s="895"/>
      <c r="R353" s="197"/>
      <c r="S353" s="896"/>
    </row>
    <row r="354" spans="17:19">
      <c r="Q354" s="895"/>
      <c r="R354" s="197"/>
      <c r="S354" s="896"/>
    </row>
    <row r="355" spans="17:19">
      <c r="Q355" s="895"/>
      <c r="R355" s="197"/>
      <c r="S355" s="896"/>
    </row>
    <row r="356" spans="17:19">
      <c r="Q356" s="895"/>
      <c r="R356" s="197"/>
      <c r="S356" s="896"/>
    </row>
    <row r="357" spans="17:19">
      <c r="Q357" s="895"/>
      <c r="R357" s="197"/>
      <c r="S357" s="896"/>
    </row>
    <row r="358" spans="17:19">
      <c r="Q358" s="895"/>
      <c r="R358" s="197"/>
      <c r="S358" s="896"/>
    </row>
    <row r="359" spans="17:19">
      <c r="Q359" s="895"/>
      <c r="R359" s="197"/>
      <c r="S359" s="896"/>
    </row>
    <row r="360" spans="17:19">
      <c r="Q360" s="895"/>
      <c r="R360" s="197"/>
      <c r="S360" s="896"/>
    </row>
    <row r="361" spans="17:19">
      <c r="Q361" s="895"/>
      <c r="R361" s="197"/>
      <c r="S361" s="896"/>
    </row>
    <row r="362" spans="17:19">
      <c r="Q362" s="895"/>
      <c r="R362" s="197"/>
      <c r="S362" s="896"/>
    </row>
    <row r="363" spans="17:19">
      <c r="Q363" s="895"/>
      <c r="R363" s="197"/>
      <c r="S363" s="896"/>
    </row>
    <row r="364" spans="17:19">
      <c r="Q364" s="895"/>
      <c r="R364" s="197"/>
      <c r="S364" s="896"/>
    </row>
    <row r="365" spans="17:19">
      <c r="Q365" s="895"/>
      <c r="R365" s="197"/>
      <c r="S365" s="896"/>
    </row>
    <row r="366" spans="17:19">
      <c r="Q366" s="895"/>
      <c r="R366" s="197"/>
      <c r="S366" s="896"/>
    </row>
    <row r="367" spans="17:19">
      <c r="Q367" s="895"/>
      <c r="R367" s="197"/>
      <c r="S367" s="896"/>
    </row>
    <row r="368" spans="17:19">
      <c r="Q368" s="895"/>
      <c r="R368" s="197"/>
      <c r="S368" s="896"/>
    </row>
    <row r="369" spans="17:19">
      <c r="Q369" s="895"/>
      <c r="R369" s="197"/>
      <c r="S369" s="896"/>
    </row>
    <row r="370" spans="17:19">
      <c r="Q370" s="895"/>
      <c r="R370" s="197"/>
      <c r="S370" s="896"/>
    </row>
    <row r="371" spans="17:19">
      <c r="Q371" s="895"/>
      <c r="R371" s="197"/>
      <c r="S371" s="896"/>
    </row>
    <row r="372" spans="17:19">
      <c r="Q372" s="895"/>
      <c r="R372" s="197"/>
      <c r="S372" s="896"/>
    </row>
    <row r="373" spans="17:19">
      <c r="Q373" s="895"/>
      <c r="R373" s="197"/>
      <c r="S373" s="896"/>
    </row>
    <row r="374" spans="17:19">
      <c r="Q374" s="895"/>
      <c r="R374" s="197"/>
      <c r="S374" s="896"/>
    </row>
    <row r="375" spans="17:19">
      <c r="Q375" s="895"/>
      <c r="R375" s="197"/>
      <c r="S375" s="896"/>
    </row>
    <row r="376" spans="17:19">
      <c r="Q376" s="895"/>
      <c r="R376" s="197"/>
      <c r="S376" s="896"/>
    </row>
    <row r="377" spans="17:19">
      <c r="Q377" s="895"/>
      <c r="R377" s="197"/>
      <c r="S377" s="896"/>
    </row>
    <row r="378" spans="17:19">
      <c r="Q378" s="895"/>
      <c r="R378" s="197"/>
      <c r="S378" s="896"/>
    </row>
    <row r="379" spans="17:19">
      <c r="Q379" s="895"/>
      <c r="R379" s="197"/>
      <c r="S379" s="896"/>
    </row>
    <row r="380" spans="17:19">
      <c r="Q380" s="895"/>
      <c r="R380" s="197"/>
      <c r="S380" s="896"/>
    </row>
    <row r="381" spans="17:19">
      <c r="Q381" s="895"/>
      <c r="R381" s="197"/>
      <c r="S381" s="896"/>
    </row>
    <row r="382" spans="17:19">
      <c r="Q382" s="895"/>
      <c r="R382" s="197"/>
      <c r="S382" s="896"/>
    </row>
    <row r="383" spans="17:19">
      <c r="Q383" s="895"/>
      <c r="R383" s="197"/>
      <c r="S383" s="896"/>
    </row>
    <row r="384" spans="17:19">
      <c r="Q384" s="895"/>
      <c r="R384" s="197"/>
      <c r="S384" s="896"/>
    </row>
    <row r="385" spans="17:19">
      <c r="Q385" s="895"/>
      <c r="R385" s="197"/>
      <c r="S385" s="896"/>
    </row>
    <row r="386" spans="17:19">
      <c r="Q386" s="895"/>
      <c r="R386" s="197"/>
      <c r="S386" s="896"/>
    </row>
    <row r="387" spans="17:19">
      <c r="Q387" s="895"/>
      <c r="R387" s="197"/>
      <c r="S387" s="896"/>
    </row>
    <row r="388" spans="17:19">
      <c r="Q388" s="895"/>
      <c r="R388" s="197"/>
      <c r="S388" s="896"/>
    </row>
    <row r="389" spans="17:19">
      <c r="Q389" s="895"/>
      <c r="R389" s="197"/>
      <c r="S389" s="896"/>
    </row>
    <row r="390" spans="17:19">
      <c r="Q390" s="895"/>
      <c r="R390" s="197"/>
      <c r="S390" s="896"/>
    </row>
    <row r="391" spans="17:19">
      <c r="Q391" s="895"/>
      <c r="R391" s="197"/>
      <c r="S391" s="896"/>
    </row>
    <row r="392" spans="17:19">
      <c r="Q392" s="895"/>
      <c r="R392" s="197"/>
      <c r="S392" s="896"/>
    </row>
    <row r="393" spans="17:19">
      <c r="Q393" s="895"/>
      <c r="R393" s="197"/>
      <c r="S393" s="896"/>
    </row>
    <row r="394" spans="17:19">
      <c r="Q394" s="895"/>
      <c r="R394" s="197"/>
      <c r="S394" s="896"/>
    </row>
    <row r="395" spans="17:19">
      <c r="Q395" s="895"/>
      <c r="R395" s="197"/>
      <c r="S395" s="896"/>
    </row>
    <row r="396" spans="17:19">
      <c r="Q396" s="895"/>
      <c r="R396" s="197"/>
      <c r="S396" s="896"/>
    </row>
    <row r="397" spans="17:19">
      <c r="Q397" s="895"/>
      <c r="R397" s="197"/>
      <c r="S397" s="896"/>
    </row>
    <row r="398" spans="17:19">
      <c r="Q398" s="895"/>
      <c r="R398" s="197"/>
      <c r="S398" s="896"/>
    </row>
    <row r="399" spans="17:19">
      <c r="Q399" s="895"/>
      <c r="R399" s="197"/>
      <c r="S399" s="896"/>
    </row>
    <row r="400" spans="17:19">
      <c r="Q400" s="895"/>
      <c r="R400" s="197"/>
      <c r="S400" s="896"/>
    </row>
    <row r="401" spans="17:19">
      <c r="Q401" s="895"/>
      <c r="R401" s="197"/>
      <c r="S401" s="896"/>
    </row>
    <row r="402" spans="17:19">
      <c r="Q402" s="895"/>
      <c r="R402" s="197"/>
      <c r="S402" s="896"/>
    </row>
    <row r="403" spans="17:19">
      <c r="Q403" s="895"/>
      <c r="R403" s="197"/>
      <c r="S403" s="896"/>
    </row>
    <row r="404" spans="17:19">
      <c r="Q404" s="895"/>
      <c r="R404" s="197"/>
      <c r="S404" s="896"/>
    </row>
    <row r="405" spans="17:19">
      <c r="Q405" s="895"/>
      <c r="R405" s="197"/>
      <c r="S405" s="896"/>
    </row>
    <row r="406" spans="17:19">
      <c r="Q406" s="895"/>
      <c r="R406" s="197"/>
      <c r="S406" s="896"/>
    </row>
    <row r="407" spans="17:19">
      <c r="Q407" s="895"/>
      <c r="R407" s="197"/>
      <c r="S407" s="896"/>
    </row>
    <row r="408" spans="17:19">
      <c r="Q408" s="895"/>
      <c r="R408" s="197"/>
      <c r="S408" s="896"/>
    </row>
    <row r="409" spans="17:19">
      <c r="Q409" s="895"/>
      <c r="R409" s="197"/>
      <c r="S409" s="896"/>
    </row>
    <row r="410" spans="17:19">
      <c r="Q410" s="895"/>
      <c r="R410" s="197"/>
      <c r="S410" s="896"/>
    </row>
    <row r="411" spans="17:19">
      <c r="Q411" s="895"/>
      <c r="R411" s="197"/>
      <c r="S411" s="896"/>
    </row>
    <row r="412" spans="17:19">
      <c r="Q412" s="895"/>
      <c r="R412" s="197"/>
      <c r="S412" s="896"/>
    </row>
    <row r="413" spans="17:19">
      <c r="Q413" s="895"/>
      <c r="R413" s="197"/>
      <c r="S413" s="896"/>
    </row>
    <row r="414" spans="17:19">
      <c r="Q414" s="895"/>
      <c r="R414" s="197"/>
      <c r="S414" s="896"/>
    </row>
    <row r="415" spans="17:19">
      <c r="Q415" s="895"/>
      <c r="R415" s="197"/>
      <c r="S415" s="896"/>
    </row>
    <row r="416" spans="17:19">
      <c r="Q416" s="895"/>
      <c r="R416" s="197"/>
      <c r="S416" s="896"/>
    </row>
    <row r="417" spans="17:19">
      <c r="Q417" s="895"/>
      <c r="R417" s="197"/>
      <c r="S417" s="896"/>
    </row>
    <row r="418" spans="17:19">
      <c r="Q418" s="895"/>
      <c r="R418" s="197"/>
      <c r="S418" s="896"/>
    </row>
    <row r="419" spans="17:19">
      <c r="Q419" s="895"/>
      <c r="R419" s="197"/>
      <c r="S419" s="896"/>
    </row>
    <row r="420" spans="17:19">
      <c r="Q420" s="895"/>
      <c r="R420" s="197"/>
      <c r="S420" s="896"/>
    </row>
    <row r="421" spans="17:19">
      <c r="Q421" s="895"/>
      <c r="R421" s="197"/>
      <c r="S421" s="896"/>
    </row>
    <row r="422" spans="17:19">
      <c r="Q422" s="895"/>
      <c r="R422" s="197"/>
      <c r="S422" s="896"/>
    </row>
    <row r="423" spans="17:19">
      <c r="Q423" s="895"/>
      <c r="R423" s="197"/>
      <c r="S423" s="896"/>
    </row>
    <row r="424" spans="17:19">
      <c r="Q424" s="895"/>
      <c r="R424" s="197"/>
      <c r="S424" s="896"/>
    </row>
    <row r="425" spans="17:19">
      <c r="Q425" s="895"/>
      <c r="R425" s="197"/>
      <c r="S425" s="896"/>
    </row>
    <row r="426" spans="17:19">
      <c r="Q426" s="895"/>
      <c r="R426" s="197"/>
      <c r="S426" s="896"/>
    </row>
    <row r="427" spans="17:19">
      <c r="Q427" s="895"/>
      <c r="R427" s="197"/>
      <c r="S427" s="896"/>
    </row>
    <row r="428" spans="17:19">
      <c r="Q428" s="895"/>
      <c r="R428" s="197"/>
      <c r="S428" s="896"/>
    </row>
    <row r="429" spans="17:19">
      <c r="Q429" s="895"/>
      <c r="R429" s="197"/>
      <c r="S429" s="896"/>
    </row>
    <row r="430" spans="17:19">
      <c r="Q430" s="895"/>
      <c r="R430" s="197"/>
      <c r="S430" s="896"/>
    </row>
    <row r="431" spans="17:19">
      <c r="Q431" s="895"/>
      <c r="R431" s="197"/>
      <c r="S431" s="896"/>
    </row>
    <row r="432" spans="17:19">
      <c r="Q432" s="895"/>
      <c r="R432" s="197"/>
      <c r="S432" s="896"/>
    </row>
    <row r="433" spans="17:19">
      <c r="Q433" s="895"/>
      <c r="R433" s="197"/>
      <c r="S433" s="896"/>
    </row>
    <row r="434" spans="17:19">
      <c r="Q434" s="895"/>
      <c r="R434" s="197"/>
      <c r="S434" s="896"/>
    </row>
    <row r="435" spans="17:19">
      <c r="Q435" s="895"/>
      <c r="R435" s="197"/>
      <c r="S435" s="896"/>
    </row>
    <row r="436" spans="17:19">
      <c r="Q436" s="895"/>
      <c r="R436" s="197"/>
      <c r="S436" s="896"/>
    </row>
    <row r="437" spans="17:19">
      <c r="Q437" s="895"/>
      <c r="R437" s="197"/>
      <c r="S437" s="896"/>
    </row>
    <row r="438" spans="17:19">
      <c r="Q438" s="895"/>
      <c r="R438" s="197"/>
      <c r="S438" s="896"/>
    </row>
    <row r="439" spans="17:19">
      <c r="Q439" s="895"/>
      <c r="R439" s="197"/>
      <c r="S439" s="896"/>
    </row>
    <row r="440" spans="17:19">
      <c r="Q440" s="895"/>
      <c r="R440" s="197"/>
      <c r="S440" s="896"/>
    </row>
    <row r="441" spans="17:19">
      <c r="Q441" s="895"/>
      <c r="R441" s="197"/>
      <c r="S441" s="896"/>
    </row>
    <row r="442" spans="17:19">
      <c r="Q442" s="895"/>
      <c r="R442" s="197"/>
      <c r="S442" s="896"/>
    </row>
    <row r="443" spans="17:19">
      <c r="Q443" s="895"/>
      <c r="R443" s="197"/>
      <c r="S443" s="896"/>
    </row>
    <row r="444" spans="17:19">
      <c r="Q444" s="895"/>
      <c r="R444" s="197"/>
      <c r="S444" s="896"/>
    </row>
    <row r="445" spans="17:19">
      <c r="Q445" s="895"/>
      <c r="R445" s="197"/>
      <c r="S445" s="896"/>
    </row>
    <row r="446" spans="17:19">
      <c r="Q446" s="895"/>
      <c r="R446" s="197"/>
      <c r="S446" s="896"/>
    </row>
    <row r="447" spans="17:19">
      <c r="Q447" s="895"/>
      <c r="R447" s="197"/>
      <c r="S447" s="896"/>
    </row>
    <row r="448" spans="17:19">
      <c r="Q448" s="895"/>
      <c r="R448" s="197"/>
      <c r="S448" s="896"/>
    </row>
    <row r="449" spans="17:19">
      <c r="Q449" s="895"/>
      <c r="R449" s="197"/>
      <c r="S449" s="896"/>
    </row>
    <row r="450" spans="17:19">
      <c r="Q450" s="895"/>
      <c r="R450" s="197"/>
      <c r="S450" s="896"/>
    </row>
    <row r="451" spans="17:19">
      <c r="Q451" s="895"/>
      <c r="R451" s="197"/>
      <c r="S451" s="896"/>
    </row>
    <row r="452" spans="17:19">
      <c r="Q452" s="895"/>
      <c r="R452" s="197"/>
      <c r="S452" s="896"/>
    </row>
    <row r="453" spans="17:19">
      <c r="Q453" s="895"/>
      <c r="R453" s="197"/>
      <c r="S453" s="896"/>
    </row>
    <row r="454" spans="17:19">
      <c r="Q454" s="895"/>
      <c r="R454" s="197"/>
      <c r="S454" s="896"/>
    </row>
    <row r="455" spans="17:19">
      <c r="Q455" s="895"/>
      <c r="R455" s="197"/>
      <c r="S455" s="896"/>
    </row>
    <row r="456" spans="17:19">
      <c r="Q456" s="895"/>
      <c r="R456" s="197"/>
      <c r="S456" s="896"/>
    </row>
    <row r="457" spans="17:19">
      <c r="Q457" s="895"/>
      <c r="R457" s="197"/>
      <c r="S457" s="896"/>
    </row>
    <row r="458" spans="17:19">
      <c r="Q458" s="895"/>
      <c r="R458" s="197"/>
      <c r="S458" s="896"/>
    </row>
    <row r="459" spans="17:19">
      <c r="Q459" s="895"/>
      <c r="R459" s="197"/>
      <c r="S459" s="896"/>
    </row>
    <row r="460" spans="17:19">
      <c r="Q460" s="895"/>
      <c r="R460" s="197"/>
      <c r="S460" s="896"/>
    </row>
    <row r="461" spans="17:19">
      <c r="Q461" s="895"/>
      <c r="R461" s="197"/>
      <c r="S461" s="896"/>
    </row>
    <row r="462" spans="17:19">
      <c r="Q462" s="895"/>
      <c r="R462" s="197"/>
      <c r="S462" s="896"/>
    </row>
    <row r="463" spans="17:19">
      <c r="Q463" s="895"/>
      <c r="R463" s="197"/>
      <c r="S463" s="896"/>
    </row>
    <row r="464" spans="17:19">
      <c r="Q464" s="895"/>
      <c r="R464" s="197"/>
      <c r="S464" s="896"/>
    </row>
    <row r="465" spans="17:19">
      <c r="Q465" s="895"/>
      <c r="R465" s="197"/>
      <c r="S465" s="896"/>
    </row>
    <row r="466" spans="17:19">
      <c r="Q466" s="895"/>
      <c r="R466" s="197"/>
      <c r="S466" s="896"/>
    </row>
    <row r="467" spans="17:19">
      <c r="Q467" s="895"/>
      <c r="R467" s="197"/>
      <c r="S467" s="896"/>
    </row>
    <row r="468" spans="17:19">
      <c r="Q468" s="895"/>
      <c r="R468" s="197"/>
      <c r="S468" s="896"/>
    </row>
    <row r="469" spans="17:19">
      <c r="Q469" s="895"/>
      <c r="R469" s="197"/>
      <c r="S469" s="896"/>
    </row>
    <row r="470" spans="17:19">
      <c r="Q470" s="895"/>
      <c r="R470" s="197"/>
      <c r="S470" s="896"/>
    </row>
    <row r="471" spans="17:19">
      <c r="Q471" s="895"/>
      <c r="R471" s="197"/>
      <c r="S471" s="896"/>
    </row>
    <row r="472" spans="17:19">
      <c r="Q472" s="895"/>
      <c r="R472" s="197"/>
      <c r="S472" s="896"/>
    </row>
    <row r="473" spans="17:19">
      <c r="Q473" s="895"/>
      <c r="R473" s="197"/>
      <c r="S473" s="896"/>
    </row>
    <row r="474" spans="17:19">
      <c r="Q474" s="895"/>
      <c r="R474" s="197"/>
      <c r="S474" s="896"/>
    </row>
    <row r="475" spans="17:19">
      <c r="Q475" s="895"/>
      <c r="R475" s="197"/>
      <c r="S475" s="896"/>
    </row>
    <row r="476" spans="17:19">
      <c r="Q476" s="895"/>
      <c r="R476" s="197"/>
      <c r="S476" s="896"/>
    </row>
    <row r="477" spans="17:19">
      <c r="Q477" s="895"/>
      <c r="R477" s="197"/>
      <c r="S477" s="896"/>
    </row>
    <row r="478" spans="17:19">
      <c r="Q478" s="895"/>
      <c r="R478" s="197"/>
      <c r="S478" s="896"/>
    </row>
    <row r="479" spans="17:19">
      <c r="Q479" s="895"/>
      <c r="R479" s="197"/>
      <c r="S479" s="896"/>
    </row>
    <row r="480" spans="17:19">
      <c r="Q480" s="895"/>
      <c r="R480" s="197"/>
      <c r="S480" s="896"/>
    </row>
    <row r="481" spans="17:19">
      <c r="Q481" s="895"/>
      <c r="R481" s="197"/>
      <c r="S481" s="896"/>
    </row>
    <row r="482" spans="17:19">
      <c r="Q482" s="895"/>
      <c r="R482" s="197"/>
      <c r="S482" s="896"/>
    </row>
    <row r="483" spans="17:19">
      <c r="Q483" s="895"/>
      <c r="R483" s="197"/>
      <c r="S483" s="896"/>
    </row>
    <row r="484" spans="17:19">
      <c r="Q484" s="895"/>
      <c r="R484" s="197"/>
      <c r="S484" s="896"/>
    </row>
    <row r="485" spans="17:19">
      <c r="Q485" s="895"/>
      <c r="R485" s="197"/>
      <c r="S485" s="896"/>
    </row>
    <row r="486" spans="17:19">
      <c r="Q486" s="895"/>
      <c r="R486" s="197"/>
      <c r="S486" s="896"/>
    </row>
    <row r="487" spans="17:19">
      <c r="Q487" s="895"/>
      <c r="R487" s="197"/>
      <c r="S487" s="896"/>
    </row>
    <row r="488" spans="17:19">
      <c r="Q488" s="895"/>
      <c r="R488" s="197"/>
      <c r="S488" s="896"/>
    </row>
    <row r="489" spans="17:19">
      <c r="Q489" s="895"/>
      <c r="R489" s="197"/>
      <c r="S489" s="896"/>
    </row>
    <row r="490" spans="17:19">
      <c r="Q490" s="895"/>
      <c r="R490" s="197"/>
      <c r="S490" s="896"/>
    </row>
    <row r="491" spans="17:19">
      <c r="Q491" s="895"/>
      <c r="R491" s="197"/>
      <c r="S491" s="896"/>
    </row>
    <row r="492" spans="17:19">
      <c r="Q492" s="895"/>
      <c r="R492" s="197"/>
      <c r="S492" s="896"/>
    </row>
    <row r="493" spans="17:19">
      <c r="Q493" s="895"/>
      <c r="R493" s="197"/>
      <c r="S493" s="896"/>
    </row>
    <row r="494" spans="17:19">
      <c r="Q494" s="895"/>
      <c r="R494" s="197"/>
      <c r="S494" s="896"/>
    </row>
    <row r="495" spans="17:19">
      <c r="Q495" s="895"/>
      <c r="R495" s="197"/>
      <c r="S495" s="896"/>
    </row>
    <row r="496" spans="17:19">
      <c r="Q496" s="895"/>
      <c r="R496" s="197"/>
      <c r="S496" s="896"/>
    </row>
    <row r="497" spans="17:19">
      <c r="Q497" s="895"/>
      <c r="R497" s="197"/>
      <c r="S497" s="896"/>
    </row>
    <row r="498" spans="17:19">
      <c r="Q498" s="895"/>
      <c r="R498" s="197"/>
      <c r="S498" s="896"/>
    </row>
    <row r="499" spans="17:19">
      <c r="Q499" s="895"/>
      <c r="R499" s="197"/>
      <c r="S499" s="896"/>
    </row>
    <row r="500" spans="17:19">
      <c r="Q500" s="895"/>
      <c r="R500" s="197"/>
      <c r="S500" s="896"/>
    </row>
    <row r="501" spans="17:19">
      <c r="Q501" s="895"/>
      <c r="R501" s="197"/>
      <c r="S501" s="896"/>
    </row>
    <row r="502" spans="17:19">
      <c r="Q502" s="895"/>
      <c r="R502" s="197"/>
      <c r="S502" s="896"/>
    </row>
    <row r="503" spans="17:19">
      <c r="Q503" s="895"/>
      <c r="R503" s="197"/>
      <c r="S503" s="896"/>
    </row>
    <row r="504" spans="17:19">
      <c r="Q504" s="895"/>
      <c r="R504" s="197"/>
      <c r="S504" s="896"/>
    </row>
    <row r="505" spans="17:19">
      <c r="Q505" s="895"/>
      <c r="R505" s="197"/>
      <c r="S505" s="896"/>
    </row>
    <row r="506" spans="17:19">
      <c r="Q506" s="895"/>
      <c r="R506" s="197"/>
      <c r="S506" s="896"/>
    </row>
    <row r="507" spans="17:19">
      <c r="Q507" s="895"/>
      <c r="R507" s="197"/>
      <c r="S507" s="896"/>
    </row>
    <row r="508" spans="17:19">
      <c r="Q508" s="895"/>
      <c r="R508" s="197"/>
      <c r="S508" s="896"/>
    </row>
    <row r="509" spans="17:19">
      <c r="Q509" s="895"/>
      <c r="R509" s="197"/>
      <c r="S509" s="896"/>
    </row>
    <row r="510" spans="17:19">
      <c r="Q510" s="895"/>
      <c r="R510" s="197"/>
      <c r="S510" s="896"/>
    </row>
    <row r="511" spans="17:19">
      <c r="Q511" s="895"/>
      <c r="R511" s="197"/>
      <c r="S511" s="896"/>
    </row>
    <row r="512" spans="17:19">
      <c r="Q512" s="895"/>
      <c r="R512" s="197"/>
      <c r="S512" s="896"/>
    </row>
    <row r="513" spans="17:19">
      <c r="Q513" s="895"/>
      <c r="R513" s="197"/>
      <c r="S513" s="896"/>
    </row>
    <row r="514" spans="17:19">
      <c r="Q514" s="895"/>
      <c r="R514" s="197"/>
      <c r="S514" s="896"/>
    </row>
    <row r="515" spans="17:19">
      <c r="Q515" s="895"/>
      <c r="R515" s="197"/>
      <c r="S515" s="896"/>
    </row>
    <row r="516" spans="17:19">
      <c r="Q516" s="895"/>
      <c r="R516" s="197"/>
      <c r="S516" s="896"/>
    </row>
    <row r="517" spans="17:19">
      <c r="Q517" s="895"/>
      <c r="R517" s="197"/>
      <c r="S517" s="896"/>
    </row>
    <row r="518" spans="17:19">
      <c r="Q518" s="895"/>
      <c r="R518" s="197"/>
      <c r="S518" s="896"/>
    </row>
    <row r="519" spans="17:19">
      <c r="Q519" s="895"/>
      <c r="R519" s="197"/>
      <c r="S519" s="896"/>
    </row>
    <row r="520" spans="17:19">
      <c r="Q520" s="895"/>
      <c r="R520" s="197"/>
      <c r="S520" s="896"/>
    </row>
    <row r="521" spans="17:19">
      <c r="Q521" s="895"/>
      <c r="R521" s="197"/>
      <c r="S521" s="896"/>
    </row>
    <row r="522" spans="17:19">
      <c r="Q522" s="895"/>
      <c r="R522" s="197"/>
      <c r="S522" s="896"/>
    </row>
    <row r="523" spans="17:19">
      <c r="Q523" s="895"/>
      <c r="R523" s="197"/>
      <c r="S523" s="896"/>
    </row>
    <row r="524" spans="17:19">
      <c r="Q524" s="895"/>
      <c r="R524" s="197"/>
      <c r="S524" s="896"/>
    </row>
    <row r="525" spans="17:19">
      <c r="Q525" s="895"/>
      <c r="R525" s="197"/>
      <c r="S525" s="896"/>
    </row>
    <row r="526" spans="17:19">
      <c r="Q526" s="895"/>
      <c r="R526" s="197"/>
      <c r="S526" s="896"/>
    </row>
    <row r="527" spans="17:19">
      <c r="Q527" s="895"/>
      <c r="R527" s="197"/>
      <c r="S527" s="896"/>
    </row>
    <row r="528" spans="17:19">
      <c r="Q528" s="895"/>
      <c r="R528" s="197"/>
      <c r="S528" s="896"/>
    </row>
    <row r="529" spans="17:19">
      <c r="Q529" s="895"/>
      <c r="R529" s="197"/>
      <c r="S529" s="896"/>
    </row>
    <row r="530" spans="17:19">
      <c r="Q530" s="895"/>
      <c r="R530" s="197"/>
      <c r="S530" s="896"/>
    </row>
    <row r="531" spans="17:19">
      <c r="Q531" s="895"/>
      <c r="R531" s="197"/>
      <c r="S531" s="896"/>
    </row>
    <row r="532" spans="17:19">
      <c r="Q532" s="895"/>
      <c r="R532" s="197"/>
      <c r="S532" s="896"/>
    </row>
    <row r="533" spans="17:19">
      <c r="Q533" s="895"/>
      <c r="R533" s="197"/>
      <c r="S533" s="896"/>
    </row>
    <row r="534" spans="17:19">
      <c r="Q534" s="895"/>
      <c r="R534" s="197"/>
      <c r="S534" s="896"/>
    </row>
    <row r="535" spans="17:19">
      <c r="Q535" s="895"/>
      <c r="R535" s="197"/>
      <c r="S535" s="896"/>
    </row>
    <row r="536" spans="17:19">
      <c r="Q536" s="895"/>
      <c r="R536" s="197"/>
      <c r="S536" s="896"/>
    </row>
    <row r="537" spans="17:19">
      <c r="Q537" s="895"/>
      <c r="R537" s="197"/>
      <c r="S537" s="896"/>
    </row>
    <row r="538" spans="17:19">
      <c r="Q538" s="895"/>
      <c r="R538" s="197"/>
      <c r="S538" s="896"/>
    </row>
    <row r="539" spans="17:19">
      <c r="Q539" s="895"/>
      <c r="R539" s="197"/>
      <c r="S539" s="896"/>
    </row>
    <row r="540" spans="17:19">
      <c r="Q540" s="895"/>
      <c r="R540" s="197"/>
      <c r="S540" s="896"/>
    </row>
    <row r="541" spans="17:19">
      <c r="Q541" s="895"/>
      <c r="R541" s="197"/>
      <c r="S541" s="896"/>
    </row>
    <row r="542" spans="17:19">
      <c r="Q542" s="895"/>
      <c r="R542" s="197"/>
      <c r="S542" s="896"/>
    </row>
    <row r="543" spans="17:19">
      <c r="Q543" s="895"/>
      <c r="R543" s="197"/>
      <c r="S543" s="896"/>
    </row>
    <row r="544" spans="17:19">
      <c r="Q544" s="895"/>
      <c r="R544" s="197"/>
      <c r="S544" s="896"/>
    </row>
    <row r="545" spans="17:19">
      <c r="Q545" s="895"/>
      <c r="R545" s="197"/>
      <c r="S545" s="896"/>
    </row>
    <row r="546" spans="17:19">
      <c r="Q546" s="895"/>
      <c r="R546" s="197"/>
      <c r="S546" s="896"/>
    </row>
    <row r="547" spans="17:19">
      <c r="Q547" s="895"/>
      <c r="R547" s="197"/>
      <c r="S547" s="896"/>
    </row>
    <row r="548" spans="17:19">
      <c r="Q548" s="895"/>
      <c r="R548" s="197"/>
      <c r="S548" s="896"/>
    </row>
    <row r="549" spans="17:19">
      <c r="Q549" s="895"/>
      <c r="R549" s="197"/>
      <c r="S549" s="896"/>
    </row>
    <row r="550" spans="17:19">
      <c r="Q550" s="895"/>
      <c r="R550" s="197"/>
      <c r="S550" s="896"/>
    </row>
    <row r="551" spans="17:19">
      <c r="Q551" s="895"/>
      <c r="R551" s="197"/>
      <c r="S551" s="896"/>
    </row>
    <row r="552" spans="17:19">
      <c r="Q552" s="895"/>
      <c r="R552" s="197"/>
      <c r="S552" s="896"/>
    </row>
    <row r="553" spans="17:19">
      <c r="Q553" s="895"/>
      <c r="R553" s="197"/>
      <c r="S553" s="896"/>
    </row>
    <row r="554" spans="17:19">
      <c r="Q554" s="895"/>
      <c r="R554" s="197"/>
      <c r="S554" s="896"/>
    </row>
    <row r="555" spans="17:19">
      <c r="Q555" s="895"/>
      <c r="R555" s="197"/>
      <c r="S555" s="896"/>
    </row>
    <row r="556" spans="17:19">
      <c r="Q556" s="895"/>
      <c r="R556" s="197"/>
      <c r="S556" s="896"/>
    </row>
    <row r="557" spans="17:19">
      <c r="Q557" s="895"/>
      <c r="R557" s="197"/>
      <c r="S557" s="896"/>
    </row>
    <row r="558" spans="17:19">
      <c r="Q558" s="895"/>
      <c r="R558" s="197"/>
      <c r="S558" s="896"/>
    </row>
    <row r="559" spans="17:19">
      <c r="Q559" s="895"/>
      <c r="R559" s="197"/>
      <c r="S559" s="896"/>
    </row>
    <row r="560" spans="17:19">
      <c r="Q560" s="895"/>
      <c r="R560" s="197"/>
      <c r="S560" s="896"/>
    </row>
    <row r="561" spans="17:19">
      <c r="Q561" s="895"/>
      <c r="R561" s="197"/>
      <c r="S561" s="896"/>
    </row>
    <row r="562" spans="17:19">
      <c r="Q562" s="895"/>
      <c r="R562" s="197"/>
      <c r="S562" s="896"/>
    </row>
    <row r="563" spans="17:19">
      <c r="Q563" s="895"/>
      <c r="R563" s="197"/>
      <c r="S563" s="896"/>
    </row>
    <row r="564" spans="17:19">
      <c r="Q564" s="895"/>
      <c r="R564" s="197"/>
      <c r="S564" s="896"/>
    </row>
    <row r="565" spans="17:19">
      <c r="Q565" s="895"/>
      <c r="R565" s="197"/>
      <c r="S565" s="896"/>
    </row>
    <row r="566" spans="17:19">
      <c r="Q566" s="895"/>
      <c r="R566" s="197"/>
      <c r="S566" s="896"/>
    </row>
    <row r="567" spans="17:19">
      <c r="Q567" s="895"/>
      <c r="R567" s="197"/>
      <c r="S567" s="896"/>
    </row>
    <row r="568" spans="17:19">
      <c r="Q568" s="895"/>
      <c r="R568" s="197"/>
      <c r="S568" s="896"/>
    </row>
    <row r="569" spans="17:19">
      <c r="Q569" s="895"/>
      <c r="R569" s="197"/>
      <c r="S569" s="896"/>
    </row>
    <row r="570" spans="17:19">
      <c r="Q570" s="895"/>
      <c r="R570" s="197"/>
      <c r="S570" s="896"/>
    </row>
    <row r="571" spans="17:19">
      <c r="Q571" s="895"/>
      <c r="R571" s="197"/>
      <c r="S571" s="896"/>
    </row>
    <row r="572" spans="17:19">
      <c r="Q572" s="895"/>
      <c r="R572" s="197"/>
      <c r="S572" s="896"/>
    </row>
    <row r="573" spans="17:19">
      <c r="Q573" s="895"/>
      <c r="R573" s="197"/>
      <c r="S573" s="896"/>
    </row>
    <row r="574" spans="17:19">
      <c r="Q574" s="895"/>
      <c r="R574" s="197"/>
      <c r="S574" s="896"/>
    </row>
    <row r="575" spans="17:19">
      <c r="Q575" s="895"/>
      <c r="R575" s="197"/>
      <c r="S575" s="896"/>
    </row>
    <row r="576" spans="17:19">
      <c r="Q576" s="895"/>
      <c r="R576" s="197"/>
      <c r="S576" s="896"/>
    </row>
    <row r="577" spans="17:19">
      <c r="Q577" s="895"/>
      <c r="R577" s="197"/>
      <c r="S577" s="896"/>
    </row>
    <row r="578" spans="17:19">
      <c r="Q578" s="895"/>
      <c r="R578" s="197"/>
      <c r="S578" s="896"/>
    </row>
    <row r="579" spans="17:19">
      <c r="Q579" s="895"/>
      <c r="R579" s="197"/>
      <c r="S579" s="896"/>
    </row>
    <row r="580" spans="17:19">
      <c r="Q580" s="895"/>
      <c r="R580" s="197"/>
      <c r="S580" s="896"/>
    </row>
    <row r="581" spans="17:19">
      <c r="Q581" s="895"/>
      <c r="R581" s="197"/>
      <c r="S581" s="896"/>
    </row>
    <row r="582" spans="17:19">
      <c r="Q582" s="895"/>
      <c r="R582" s="197"/>
      <c r="S582" s="896"/>
    </row>
    <row r="583" spans="17:19">
      <c r="Q583" s="895"/>
      <c r="R583" s="197"/>
      <c r="S583" s="896"/>
    </row>
    <row r="584" spans="17:19">
      <c r="Q584" s="895"/>
      <c r="R584" s="197"/>
      <c r="S584" s="896"/>
    </row>
    <row r="585" spans="17:19">
      <c r="Q585" s="895"/>
      <c r="R585" s="197"/>
      <c r="S585" s="896"/>
    </row>
    <row r="586" spans="17:19">
      <c r="Q586" s="895"/>
      <c r="R586" s="197"/>
      <c r="S586" s="896"/>
    </row>
    <row r="587" spans="17:19">
      <c r="Q587" s="895"/>
      <c r="R587" s="197"/>
      <c r="S587" s="896"/>
    </row>
    <row r="588" spans="17:19">
      <c r="Q588" s="895"/>
      <c r="R588" s="197"/>
      <c r="S588" s="896"/>
    </row>
    <row r="589" spans="17:19">
      <c r="Q589" s="895"/>
      <c r="R589" s="197"/>
      <c r="S589" s="896"/>
    </row>
    <row r="590" spans="17:19">
      <c r="Q590" s="895"/>
      <c r="R590" s="197"/>
      <c r="S590" s="896"/>
    </row>
    <row r="591" spans="17:19">
      <c r="Q591" s="895"/>
      <c r="R591" s="197"/>
      <c r="S591" s="896"/>
    </row>
    <row r="592" spans="17:19">
      <c r="Q592" s="895"/>
      <c r="R592" s="197"/>
      <c r="S592" s="896"/>
    </row>
    <row r="593" spans="17:19">
      <c r="Q593" s="895"/>
      <c r="R593" s="197"/>
      <c r="S593" s="896"/>
    </row>
    <row r="594" spans="17:19">
      <c r="Q594" s="895"/>
      <c r="R594" s="197"/>
      <c r="S594" s="896"/>
    </row>
    <row r="595" spans="17:19">
      <c r="Q595" s="895"/>
      <c r="R595" s="197"/>
      <c r="S595" s="896"/>
    </row>
    <row r="596" spans="17:19">
      <c r="Q596" s="895"/>
      <c r="R596" s="197"/>
      <c r="S596" s="896"/>
    </row>
    <row r="597" spans="17:19">
      <c r="Q597" s="895"/>
      <c r="R597" s="197"/>
      <c r="S597" s="896"/>
    </row>
    <row r="598" spans="17:19">
      <c r="Q598" s="895"/>
      <c r="R598" s="197"/>
      <c r="S598" s="896"/>
    </row>
    <row r="599" spans="17:19">
      <c r="Q599" s="895"/>
      <c r="R599" s="197"/>
      <c r="S599" s="896"/>
    </row>
    <row r="600" spans="17:19">
      <c r="Q600" s="895"/>
      <c r="R600" s="197"/>
      <c r="S600" s="896"/>
    </row>
    <row r="601" spans="17:19">
      <c r="Q601" s="895"/>
      <c r="R601" s="197"/>
      <c r="S601" s="896"/>
    </row>
    <row r="602" spans="17:19">
      <c r="Q602" s="895"/>
      <c r="R602" s="197"/>
      <c r="S602" s="896"/>
    </row>
    <row r="603" spans="17:19">
      <c r="Q603" s="895"/>
      <c r="R603" s="197"/>
      <c r="S603" s="896"/>
    </row>
    <row r="604" spans="17:19">
      <c r="Q604" s="895"/>
      <c r="R604" s="197"/>
      <c r="S604" s="896"/>
    </row>
    <row r="605" spans="17:19">
      <c r="Q605" s="895"/>
      <c r="R605" s="197"/>
      <c r="S605" s="896"/>
    </row>
    <row r="606" spans="17:19">
      <c r="Q606" s="895"/>
      <c r="R606" s="197"/>
      <c r="S606" s="896"/>
    </row>
    <row r="607" spans="17:19">
      <c r="Q607" s="895"/>
      <c r="R607" s="197"/>
      <c r="S607" s="896"/>
    </row>
    <row r="608" spans="17:19">
      <c r="Q608" s="895"/>
      <c r="R608" s="197"/>
      <c r="S608" s="896"/>
    </row>
    <row r="609" spans="17:19">
      <c r="Q609" s="895"/>
      <c r="R609" s="197"/>
      <c r="S609" s="896"/>
    </row>
    <row r="610" spans="17:19">
      <c r="Q610" s="895"/>
      <c r="R610" s="197"/>
      <c r="S610" s="896"/>
    </row>
    <row r="611" spans="17:19">
      <c r="Q611" s="895"/>
      <c r="R611" s="197"/>
      <c r="S611" s="896"/>
    </row>
    <row r="612" spans="17:19">
      <c r="Q612" s="895"/>
      <c r="R612" s="197"/>
      <c r="S612" s="896"/>
    </row>
    <row r="613" spans="17:19">
      <c r="Q613" s="895"/>
      <c r="R613" s="197"/>
      <c r="S613" s="896"/>
    </row>
    <row r="614" spans="17:19">
      <c r="Q614" s="895"/>
      <c r="R614" s="197"/>
      <c r="S614" s="896"/>
    </row>
    <row r="615" spans="17:19">
      <c r="Q615" s="895"/>
      <c r="R615" s="197"/>
      <c r="S615" s="896"/>
    </row>
    <row r="616" spans="17:19">
      <c r="Q616" s="895"/>
      <c r="R616" s="197"/>
      <c r="S616" s="896"/>
    </row>
    <row r="617" spans="17:19">
      <c r="Q617" s="895"/>
      <c r="R617" s="197"/>
      <c r="S617" s="896"/>
    </row>
    <row r="618" spans="17:19">
      <c r="Q618" s="895"/>
      <c r="R618" s="197"/>
      <c r="S618" s="896"/>
    </row>
    <row r="619" spans="17:19">
      <c r="Q619" s="895"/>
      <c r="R619" s="197"/>
      <c r="S619" s="896"/>
    </row>
    <row r="620" spans="17:19">
      <c r="Q620" s="895"/>
      <c r="R620" s="197"/>
      <c r="S620" s="896"/>
    </row>
    <row r="621" spans="17:19">
      <c r="Q621" s="895"/>
      <c r="R621" s="197"/>
      <c r="S621" s="896"/>
    </row>
    <row r="622" spans="17:19">
      <c r="Q622" s="895"/>
      <c r="R622" s="197"/>
      <c r="S622" s="896"/>
    </row>
    <row r="623" spans="17:19">
      <c r="Q623" s="895"/>
      <c r="R623" s="197"/>
      <c r="S623" s="896"/>
    </row>
    <row r="624" spans="17:19">
      <c r="Q624" s="895"/>
      <c r="R624" s="197"/>
      <c r="S624" s="896"/>
    </row>
    <row r="625" spans="17:19">
      <c r="Q625" s="895"/>
      <c r="R625" s="197"/>
      <c r="S625" s="896"/>
    </row>
    <row r="626" spans="17:19">
      <c r="Q626" s="895"/>
      <c r="R626" s="197"/>
      <c r="S626" s="896"/>
    </row>
    <row r="627" spans="17:19">
      <c r="Q627" s="895"/>
      <c r="R627" s="197"/>
      <c r="S627" s="896"/>
    </row>
    <row r="628" spans="17:19">
      <c r="Q628" s="895"/>
      <c r="R628" s="197"/>
      <c r="S628" s="896"/>
    </row>
    <row r="629" spans="17:19">
      <c r="Q629" s="895"/>
      <c r="R629" s="197"/>
      <c r="S629" s="896"/>
    </row>
    <row r="630" spans="17:19">
      <c r="Q630" s="895"/>
      <c r="R630" s="197"/>
      <c r="S630" s="896"/>
    </row>
    <row r="631" spans="17:19">
      <c r="Q631" s="895"/>
      <c r="R631" s="197"/>
      <c r="S631" s="896"/>
    </row>
    <row r="632" spans="17:19">
      <c r="Q632" s="895"/>
      <c r="R632" s="197"/>
      <c r="S632" s="896"/>
    </row>
    <row r="633" spans="17:19">
      <c r="Q633" s="895"/>
      <c r="R633" s="197"/>
      <c r="S633" s="896"/>
    </row>
    <row r="634" spans="17:19">
      <c r="Q634" s="895"/>
      <c r="R634" s="197"/>
      <c r="S634" s="896"/>
    </row>
    <row r="635" spans="17:19">
      <c r="Q635" s="895"/>
      <c r="R635" s="197"/>
      <c r="S635" s="896"/>
    </row>
    <row r="636" spans="17:19">
      <c r="Q636" s="895"/>
      <c r="R636" s="197"/>
      <c r="S636" s="896"/>
    </row>
    <row r="637" spans="17:19">
      <c r="Q637" s="895"/>
      <c r="R637" s="197"/>
      <c r="S637" s="896"/>
    </row>
    <row r="638" spans="17:19">
      <c r="Q638" s="895"/>
      <c r="R638" s="197"/>
      <c r="S638" s="896"/>
    </row>
    <row r="639" spans="17:19">
      <c r="Q639" s="895"/>
      <c r="R639" s="197"/>
      <c r="S639" s="896"/>
    </row>
    <row r="640" spans="17:19">
      <c r="Q640" s="895"/>
      <c r="R640" s="197"/>
      <c r="S640" s="896"/>
    </row>
    <row r="641" spans="17:19">
      <c r="Q641" s="895"/>
      <c r="R641" s="197"/>
      <c r="S641" s="896"/>
    </row>
    <row r="642" spans="17:19">
      <c r="Q642" s="895"/>
      <c r="R642" s="197"/>
      <c r="S642" s="896"/>
    </row>
    <row r="643" spans="17:19">
      <c r="Q643" s="895"/>
      <c r="R643" s="197"/>
      <c r="S643" s="896"/>
    </row>
    <row r="644" spans="17:19">
      <c r="Q644" s="895"/>
      <c r="R644" s="197"/>
      <c r="S644" s="896"/>
    </row>
    <row r="645" spans="17:19">
      <c r="Q645" s="895"/>
      <c r="R645" s="197"/>
      <c r="S645" s="896"/>
    </row>
    <row r="646" spans="17:19">
      <c r="Q646" s="895"/>
      <c r="R646" s="197"/>
      <c r="S646" s="896"/>
    </row>
    <row r="647" spans="17:19">
      <c r="Q647" s="895"/>
      <c r="R647" s="197"/>
      <c r="S647" s="896"/>
    </row>
    <row r="648" spans="17:19">
      <c r="Q648" s="895"/>
      <c r="R648" s="197"/>
      <c r="S648" s="896"/>
    </row>
    <row r="649" spans="17:19">
      <c r="Q649" s="895"/>
      <c r="R649" s="197"/>
      <c r="S649" s="896"/>
    </row>
    <row r="650" spans="17:19">
      <c r="Q650" s="895"/>
      <c r="R650" s="197"/>
      <c r="S650" s="896"/>
    </row>
    <row r="651" spans="17:19">
      <c r="Q651" s="895"/>
      <c r="R651" s="197"/>
      <c r="S651" s="896"/>
    </row>
    <row r="652" spans="17:19">
      <c r="Q652" s="895"/>
      <c r="R652" s="197"/>
      <c r="S652" s="896"/>
    </row>
    <row r="653" spans="17:19">
      <c r="Q653" s="895"/>
      <c r="R653" s="197"/>
      <c r="S653" s="896"/>
    </row>
    <row r="654" spans="17:19">
      <c r="Q654" s="895"/>
      <c r="R654" s="197"/>
      <c r="S654" s="896"/>
    </row>
    <row r="655" spans="17:19">
      <c r="Q655" s="895"/>
      <c r="R655" s="197"/>
      <c r="S655" s="896"/>
    </row>
    <row r="656" spans="17:19">
      <c r="Q656" s="895"/>
      <c r="R656" s="197"/>
      <c r="S656" s="896"/>
    </row>
    <row r="657" spans="17:19">
      <c r="Q657" s="895"/>
      <c r="R657" s="197"/>
      <c r="S657" s="896"/>
    </row>
    <row r="658" spans="17:19">
      <c r="Q658" s="895"/>
      <c r="R658" s="197"/>
      <c r="S658" s="896"/>
    </row>
    <row r="659" spans="17:19">
      <c r="Q659" s="895"/>
      <c r="R659" s="197"/>
      <c r="S659" s="896"/>
    </row>
    <row r="660" spans="17:19">
      <c r="Q660" s="895"/>
      <c r="R660" s="197"/>
      <c r="S660" s="896"/>
    </row>
    <row r="661" spans="17:19">
      <c r="Q661" s="895"/>
      <c r="R661" s="197"/>
      <c r="S661" s="896"/>
    </row>
    <row r="662" spans="17:19">
      <c r="Q662" s="895"/>
      <c r="R662" s="197"/>
      <c r="S662" s="896"/>
    </row>
    <row r="663" spans="17:19">
      <c r="Q663" s="895"/>
      <c r="R663" s="197"/>
      <c r="S663" s="896"/>
    </row>
    <row r="664" spans="17:19">
      <c r="Q664" s="895"/>
      <c r="R664" s="197"/>
      <c r="S664" s="896"/>
    </row>
    <row r="665" spans="17:19">
      <c r="Q665" s="895"/>
      <c r="R665" s="197"/>
      <c r="S665" s="896"/>
    </row>
    <row r="666" spans="17:19">
      <c r="Q666" s="895"/>
      <c r="R666" s="197"/>
      <c r="S666" s="896"/>
    </row>
    <row r="667" spans="17:19">
      <c r="Q667" s="895"/>
      <c r="R667" s="197"/>
      <c r="S667" s="896"/>
    </row>
    <row r="668" spans="17:19">
      <c r="Q668" s="895"/>
      <c r="R668" s="197"/>
      <c r="S668" s="896"/>
    </row>
    <row r="669" spans="17:19">
      <c r="Q669" s="895"/>
      <c r="R669" s="197"/>
      <c r="S669" s="896"/>
    </row>
    <row r="670" spans="17:19">
      <c r="Q670" s="895"/>
      <c r="R670" s="197"/>
      <c r="S670" s="896"/>
    </row>
    <row r="671" spans="17:19">
      <c r="Q671" s="895"/>
      <c r="R671" s="197"/>
      <c r="S671" s="896"/>
    </row>
    <row r="672" spans="17:19">
      <c r="Q672" s="895"/>
      <c r="R672" s="197"/>
      <c r="S672" s="896"/>
    </row>
    <row r="673" spans="17:19">
      <c r="Q673" s="895"/>
      <c r="R673" s="197"/>
      <c r="S673" s="896"/>
    </row>
    <row r="674" spans="17:19">
      <c r="Q674" s="895"/>
      <c r="R674" s="197"/>
      <c r="S674" s="896"/>
    </row>
    <row r="675" spans="17:19">
      <c r="Q675" s="895"/>
      <c r="R675" s="197"/>
      <c r="S675" s="896"/>
    </row>
    <row r="676" spans="17:19">
      <c r="Q676" s="895"/>
      <c r="R676" s="197"/>
      <c r="S676" s="896"/>
    </row>
    <row r="677" spans="17:19">
      <c r="Q677" s="895"/>
      <c r="R677" s="197"/>
      <c r="S677" s="896"/>
    </row>
    <row r="678" spans="17:19">
      <c r="Q678" s="895"/>
      <c r="R678" s="197"/>
      <c r="S678" s="896"/>
    </row>
    <row r="679" spans="17:19">
      <c r="Q679" s="895"/>
      <c r="R679" s="197"/>
      <c r="S679" s="896"/>
    </row>
    <row r="680" spans="17:19">
      <c r="Q680" s="895"/>
      <c r="R680" s="197"/>
      <c r="S680" s="896"/>
    </row>
    <row r="681" spans="17:19">
      <c r="Q681" s="895"/>
      <c r="R681" s="197"/>
      <c r="S681" s="896"/>
    </row>
    <row r="682" spans="17:19">
      <c r="Q682" s="895"/>
      <c r="R682" s="197"/>
      <c r="S682" s="896"/>
    </row>
    <row r="683" spans="17:19">
      <c r="Q683" s="895"/>
      <c r="R683" s="197"/>
      <c r="S683" s="896"/>
    </row>
    <row r="684" spans="17:19">
      <c r="Q684" s="895"/>
      <c r="R684" s="197"/>
      <c r="S684" s="896"/>
    </row>
    <row r="685" spans="17:19">
      <c r="Q685" s="895"/>
      <c r="R685" s="197"/>
      <c r="S685" s="896"/>
    </row>
    <row r="686" spans="17:19">
      <c r="Q686" s="895"/>
      <c r="R686" s="197"/>
      <c r="S686" s="896"/>
    </row>
    <row r="687" spans="17:19">
      <c r="Q687" s="895"/>
      <c r="R687" s="197"/>
      <c r="S687" s="896"/>
    </row>
    <row r="688" spans="17:19">
      <c r="Q688" s="895"/>
      <c r="R688" s="197"/>
      <c r="S688" s="896"/>
    </row>
    <row r="689" spans="17:19">
      <c r="Q689" s="895"/>
      <c r="R689" s="197"/>
      <c r="S689" s="896"/>
    </row>
    <row r="690" spans="17:19">
      <c r="Q690" s="895"/>
      <c r="R690" s="197"/>
      <c r="S690" s="896"/>
    </row>
    <row r="691" spans="17:19">
      <c r="Q691" s="895"/>
      <c r="R691" s="197"/>
      <c r="S691" s="896"/>
    </row>
    <row r="692" spans="17:19">
      <c r="Q692" s="895"/>
      <c r="R692" s="197"/>
      <c r="S692" s="896"/>
    </row>
    <row r="693" spans="17:19">
      <c r="Q693" s="895"/>
      <c r="R693" s="197"/>
      <c r="S693" s="896"/>
    </row>
    <row r="694" spans="17:19">
      <c r="Q694" s="895"/>
      <c r="R694" s="197"/>
      <c r="S694" s="896"/>
    </row>
    <row r="695" spans="17:19">
      <c r="Q695" s="895"/>
      <c r="R695" s="197"/>
      <c r="S695" s="896"/>
    </row>
    <row r="696" spans="17:19">
      <c r="Q696" s="895"/>
      <c r="R696" s="197"/>
      <c r="S696" s="896"/>
    </row>
    <row r="697" spans="17:19">
      <c r="Q697" s="895"/>
      <c r="R697" s="197"/>
      <c r="S697" s="896"/>
    </row>
    <row r="698" spans="17:19">
      <c r="Q698" s="895"/>
      <c r="R698" s="197"/>
      <c r="S698" s="896"/>
    </row>
    <row r="699" spans="17:19">
      <c r="Q699" s="895"/>
      <c r="R699" s="197"/>
      <c r="S699" s="896"/>
    </row>
    <row r="700" spans="17:19">
      <c r="Q700" s="895"/>
      <c r="R700" s="197"/>
      <c r="S700" s="896"/>
    </row>
    <row r="701" spans="17:19">
      <c r="Q701" s="895"/>
      <c r="R701" s="197"/>
      <c r="S701" s="896"/>
    </row>
    <row r="702" spans="17:19">
      <c r="Q702" s="895"/>
      <c r="R702" s="197"/>
      <c r="S702" s="896"/>
    </row>
    <row r="703" spans="17:19">
      <c r="Q703" s="895"/>
      <c r="R703" s="197"/>
      <c r="S703" s="896"/>
    </row>
    <row r="704" spans="17:19">
      <c r="Q704" s="895"/>
      <c r="R704" s="197"/>
      <c r="S704" s="896"/>
    </row>
    <row r="705" spans="17:19">
      <c r="Q705" s="895"/>
      <c r="R705" s="197"/>
      <c r="S705" s="896"/>
    </row>
    <row r="706" spans="17:19">
      <c r="Q706" s="895"/>
      <c r="R706" s="197"/>
      <c r="S706" s="896"/>
    </row>
    <row r="707" spans="17:19">
      <c r="Q707" s="895"/>
      <c r="R707" s="197"/>
      <c r="S707" s="896"/>
    </row>
    <row r="708" spans="17:19">
      <c r="Q708" s="895"/>
      <c r="R708" s="197"/>
      <c r="S708" s="896"/>
    </row>
    <row r="709" spans="17:19">
      <c r="Q709" s="895"/>
      <c r="R709" s="197"/>
      <c r="S709" s="896"/>
    </row>
    <row r="710" spans="17:19">
      <c r="Q710" s="895"/>
      <c r="R710" s="197"/>
      <c r="S710" s="896"/>
    </row>
    <row r="711" spans="17:19">
      <c r="Q711" s="895"/>
      <c r="R711" s="197"/>
      <c r="S711" s="896"/>
    </row>
    <row r="712" spans="17:19">
      <c r="Q712" s="895"/>
      <c r="R712" s="197"/>
      <c r="S712" s="896"/>
    </row>
    <row r="713" spans="17:19">
      <c r="Q713" s="895"/>
      <c r="R713" s="197"/>
      <c r="S713" s="896"/>
    </row>
    <row r="714" spans="17:19">
      <c r="Q714" s="895"/>
      <c r="R714" s="197"/>
      <c r="S714" s="896"/>
    </row>
    <row r="715" spans="17:19">
      <c r="Q715" s="895"/>
      <c r="R715" s="197"/>
      <c r="S715" s="896"/>
    </row>
    <row r="716" spans="17:19">
      <c r="Q716" s="895"/>
      <c r="R716" s="197"/>
      <c r="S716" s="896"/>
    </row>
    <row r="717" spans="17:19">
      <c r="Q717" s="895"/>
      <c r="R717" s="197"/>
      <c r="S717" s="896"/>
    </row>
    <row r="718" spans="17:19">
      <c r="Q718" s="895"/>
      <c r="R718" s="197"/>
      <c r="S718" s="896"/>
    </row>
    <row r="719" spans="17:19">
      <c r="Q719" s="895"/>
      <c r="R719" s="197"/>
      <c r="S719" s="896"/>
    </row>
    <row r="720" spans="17:19">
      <c r="Q720" s="895"/>
      <c r="R720" s="197"/>
      <c r="S720" s="896"/>
    </row>
    <row r="721" spans="17:19">
      <c r="Q721" s="895"/>
      <c r="R721" s="197"/>
      <c r="S721" s="896"/>
    </row>
    <row r="722" spans="17:19">
      <c r="Q722" s="895"/>
      <c r="R722" s="197"/>
      <c r="S722" s="896"/>
    </row>
    <row r="723" spans="17:19">
      <c r="Q723" s="895"/>
      <c r="R723" s="197"/>
      <c r="S723" s="896"/>
    </row>
    <row r="724" spans="17:19">
      <c r="Q724" s="895"/>
      <c r="R724" s="197"/>
      <c r="S724" s="896"/>
    </row>
    <row r="725" spans="17:19">
      <c r="Q725" s="895"/>
      <c r="R725" s="197"/>
      <c r="S725" s="896"/>
    </row>
    <row r="726" spans="17:19">
      <c r="Q726" s="895"/>
      <c r="R726" s="197"/>
      <c r="S726" s="896"/>
    </row>
    <row r="727" spans="17:19">
      <c r="Q727" s="895"/>
      <c r="R727" s="197"/>
      <c r="S727" s="896"/>
    </row>
    <row r="728" spans="17:19">
      <c r="Q728" s="895"/>
      <c r="R728" s="197"/>
      <c r="S728" s="896"/>
    </row>
    <row r="729" spans="17:19">
      <c r="Q729" s="895"/>
      <c r="R729" s="197"/>
      <c r="S729" s="896"/>
    </row>
    <row r="730" spans="17:19">
      <c r="Q730" s="895"/>
      <c r="R730" s="197"/>
      <c r="S730" s="896"/>
    </row>
    <row r="731" spans="17:19">
      <c r="Q731" s="895"/>
      <c r="R731" s="197"/>
      <c r="S731" s="896"/>
    </row>
    <row r="732" spans="17:19">
      <c r="Q732" s="895"/>
      <c r="R732" s="197"/>
      <c r="S732" s="896"/>
    </row>
    <row r="733" spans="17:19">
      <c r="Q733" s="895"/>
      <c r="R733" s="197"/>
      <c r="S733" s="896"/>
    </row>
    <row r="734" spans="17:19">
      <c r="Q734" s="895"/>
      <c r="R734" s="197"/>
      <c r="S734" s="896"/>
    </row>
    <row r="735" spans="17:19">
      <c r="Q735" s="895"/>
      <c r="R735" s="197"/>
      <c r="S735" s="896"/>
    </row>
    <row r="736" spans="17:19">
      <c r="Q736" s="895"/>
      <c r="R736" s="197"/>
      <c r="S736" s="896"/>
    </row>
    <row r="737" spans="17:19">
      <c r="Q737" s="895"/>
      <c r="R737" s="197"/>
      <c r="S737" s="896"/>
    </row>
    <row r="738" spans="17:19">
      <c r="Q738" s="895"/>
      <c r="R738" s="197"/>
      <c r="S738" s="896"/>
    </row>
    <row r="739" spans="17:19">
      <c r="Q739" s="895"/>
      <c r="R739" s="197"/>
      <c r="S739" s="896"/>
    </row>
    <row r="740" spans="17:19">
      <c r="Q740" s="895"/>
      <c r="R740" s="197"/>
      <c r="S740" s="896"/>
    </row>
    <row r="741" spans="17:19">
      <c r="Q741" s="895"/>
      <c r="R741" s="197"/>
      <c r="S741" s="896"/>
    </row>
    <row r="742" spans="17:19">
      <c r="Q742" s="895"/>
      <c r="R742" s="197"/>
      <c r="S742" s="896"/>
    </row>
    <row r="743" spans="17:19">
      <c r="Q743" s="895"/>
      <c r="R743" s="197"/>
      <c r="S743" s="896"/>
    </row>
    <row r="744" spans="17:19">
      <c r="Q744" s="895"/>
      <c r="R744" s="197"/>
      <c r="S744" s="896"/>
    </row>
    <row r="745" spans="17:19">
      <c r="Q745" s="895"/>
      <c r="R745" s="197"/>
      <c r="S745" s="896"/>
    </row>
    <row r="746" spans="17:19">
      <c r="Q746" s="895"/>
      <c r="R746" s="197"/>
      <c r="S746" s="896"/>
    </row>
    <row r="747" spans="17:19">
      <c r="Q747" s="895"/>
      <c r="R747" s="197"/>
      <c r="S747" s="896"/>
    </row>
    <row r="748" spans="17:19">
      <c r="Q748" s="895"/>
      <c r="R748" s="197"/>
      <c r="S748" s="896"/>
    </row>
    <row r="749" spans="17:19">
      <c r="Q749" s="895"/>
      <c r="R749" s="197"/>
      <c r="S749" s="896"/>
    </row>
    <row r="750" spans="17:19">
      <c r="Q750" s="895"/>
      <c r="R750" s="197"/>
      <c r="S750" s="896"/>
    </row>
    <row r="751" spans="17:19">
      <c r="Q751" s="895"/>
      <c r="R751" s="197"/>
      <c r="S751" s="896"/>
    </row>
    <row r="752" spans="17:19">
      <c r="Q752" s="895"/>
      <c r="R752" s="197"/>
      <c r="S752" s="896"/>
    </row>
    <row r="753" spans="17:19">
      <c r="Q753" s="895"/>
      <c r="R753" s="197"/>
      <c r="S753" s="896"/>
    </row>
    <row r="754" spans="17:19">
      <c r="Q754" s="895"/>
      <c r="R754" s="197"/>
      <c r="S754" s="896"/>
    </row>
    <row r="755" spans="17:19">
      <c r="Q755" s="895"/>
      <c r="R755" s="197"/>
      <c r="S755" s="896"/>
    </row>
    <row r="756" spans="17:19">
      <c r="Q756" s="895"/>
      <c r="R756" s="197"/>
      <c r="S756" s="896"/>
    </row>
    <row r="757" spans="17:19">
      <c r="Q757" s="895"/>
      <c r="R757" s="197"/>
      <c r="S757" s="896"/>
    </row>
    <row r="758" spans="17:19">
      <c r="Q758" s="895"/>
      <c r="R758" s="197"/>
      <c r="S758" s="896"/>
    </row>
    <row r="759" spans="17:19">
      <c r="Q759" s="895"/>
      <c r="R759" s="197"/>
      <c r="S759" s="896"/>
    </row>
    <row r="760" spans="17:19">
      <c r="Q760" s="895"/>
      <c r="R760" s="197"/>
      <c r="S760" s="896"/>
    </row>
    <row r="761" spans="17:19">
      <c r="Q761" s="895"/>
      <c r="R761" s="197"/>
      <c r="S761" s="896"/>
    </row>
    <row r="762" spans="17:19">
      <c r="Q762" s="895"/>
      <c r="R762" s="197"/>
      <c r="S762" s="896"/>
    </row>
    <row r="763" spans="17:19">
      <c r="Q763" s="895"/>
      <c r="R763" s="197"/>
      <c r="S763" s="896"/>
    </row>
    <row r="764" spans="17:19">
      <c r="Q764" s="895"/>
      <c r="R764" s="197"/>
      <c r="S764" s="896"/>
    </row>
    <row r="765" spans="17:19">
      <c r="Q765" s="895"/>
      <c r="R765" s="197"/>
      <c r="S765" s="896"/>
    </row>
    <row r="766" spans="17:19">
      <c r="Q766" s="895"/>
      <c r="R766" s="197"/>
      <c r="S766" s="896"/>
    </row>
    <row r="767" spans="17:19">
      <c r="Q767" s="895"/>
      <c r="R767" s="197"/>
      <c r="S767" s="896"/>
    </row>
    <row r="768" spans="17:19">
      <c r="Q768" s="895"/>
      <c r="R768" s="197"/>
      <c r="S768" s="896"/>
    </row>
    <row r="769" spans="17:19">
      <c r="Q769" s="895"/>
      <c r="R769" s="197"/>
      <c r="S769" s="896"/>
    </row>
    <row r="770" spans="17:19">
      <c r="Q770" s="895"/>
      <c r="R770" s="197"/>
      <c r="S770" s="896"/>
    </row>
    <row r="771" spans="17:19">
      <c r="Q771" s="895"/>
      <c r="R771" s="197"/>
      <c r="S771" s="896"/>
    </row>
    <row r="772" spans="17:19">
      <c r="Q772" s="895"/>
      <c r="R772" s="197"/>
      <c r="S772" s="896"/>
    </row>
    <row r="773" spans="17:19">
      <c r="Q773" s="895"/>
      <c r="R773" s="197"/>
      <c r="S773" s="896"/>
    </row>
    <row r="774" spans="17:19">
      <c r="Q774" s="895"/>
      <c r="R774" s="197"/>
      <c r="S774" s="896"/>
    </row>
    <row r="775" spans="17:19">
      <c r="Q775" s="895"/>
      <c r="R775" s="197"/>
      <c r="S775" s="896"/>
    </row>
    <row r="776" spans="17:19">
      <c r="Q776" s="895"/>
      <c r="R776" s="197"/>
      <c r="S776" s="896"/>
    </row>
    <row r="777" spans="17:19">
      <c r="Q777" s="895"/>
      <c r="R777" s="197"/>
      <c r="S777" s="896"/>
    </row>
    <row r="778" spans="17:19">
      <c r="Q778" s="895"/>
      <c r="R778" s="197"/>
      <c r="S778" s="896"/>
    </row>
    <row r="779" spans="17:19">
      <c r="Q779" s="895"/>
      <c r="R779" s="197"/>
      <c r="S779" s="896"/>
    </row>
    <row r="780" spans="17:19">
      <c r="Q780" s="895"/>
      <c r="R780" s="197"/>
      <c r="S780" s="896"/>
    </row>
    <row r="781" spans="17:19">
      <c r="Q781" s="895"/>
      <c r="R781" s="197"/>
      <c r="S781" s="896"/>
    </row>
    <row r="782" spans="17:19">
      <c r="Q782" s="895"/>
      <c r="R782" s="197"/>
      <c r="S782" s="896"/>
    </row>
    <row r="783" spans="17:19">
      <c r="Q783" s="895"/>
      <c r="R783" s="197"/>
      <c r="S783" s="896"/>
    </row>
    <row r="784" spans="17:19">
      <c r="Q784" s="895"/>
      <c r="R784" s="197"/>
      <c r="S784" s="896"/>
    </row>
    <row r="785" spans="17:19">
      <c r="Q785" s="895"/>
      <c r="R785" s="197"/>
      <c r="S785" s="896"/>
    </row>
    <row r="786" spans="17:19">
      <c r="Q786" s="895"/>
      <c r="R786" s="197"/>
      <c r="S786" s="896"/>
    </row>
    <row r="787" spans="17:19">
      <c r="Q787" s="895"/>
      <c r="R787" s="197"/>
      <c r="S787" s="896"/>
    </row>
    <row r="788" spans="17:19">
      <c r="Q788" s="895"/>
      <c r="R788" s="197"/>
      <c r="S788" s="896"/>
    </row>
    <row r="789" spans="17:19">
      <c r="Q789" s="895"/>
      <c r="R789" s="197"/>
      <c r="S789" s="896"/>
    </row>
    <row r="790" spans="17:19">
      <c r="Q790" s="895"/>
      <c r="R790" s="197"/>
      <c r="S790" s="896"/>
    </row>
    <row r="791" spans="17:19">
      <c r="Q791" s="895"/>
      <c r="R791" s="197"/>
      <c r="S791" s="896"/>
    </row>
    <row r="792" spans="17:19">
      <c r="Q792" s="895"/>
      <c r="R792" s="197"/>
      <c r="S792" s="896"/>
    </row>
    <row r="793" spans="17:19">
      <c r="Q793" s="895"/>
      <c r="R793" s="197"/>
      <c r="S793" s="896"/>
    </row>
    <row r="794" spans="17:19">
      <c r="Q794" s="895"/>
      <c r="R794" s="197"/>
      <c r="S794" s="896"/>
    </row>
    <row r="795" spans="17:19">
      <c r="Q795" s="895"/>
      <c r="R795" s="197"/>
      <c r="S795" s="896"/>
    </row>
    <row r="796" spans="17:19">
      <c r="Q796" s="895"/>
      <c r="R796" s="197"/>
      <c r="S796" s="896"/>
    </row>
    <row r="797" spans="17:19">
      <c r="Q797" s="895"/>
      <c r="R797" s="197"/>
      <c r="S797" s="896"/>
    </row>
    <row r="798" spans="17:19">
      <c r="Q798" s="895"/>
      <c r="R798" s="197"/>
      <c r="S798" s="896"/>
    </row>
    <row r="799" spans="17:19">
      <c r="Q799" s="895"/>
      <c r="R799" s="197"/>
      <c r="S799" s="896"/>
    </row>
    <row r="800" spans="17:19">
      <c r="Q800" s="895"/>
      <c r="R800" s="197"/>
      <c r="S800" s="896"/>
    </row>
    <row r="801" spans="17:19">
      <c r="Q801" s="895"/>
      <c r="R801" s="197"/>
      <c r="S801" s="896"/>
    </row>
    <row r="802" spans="17:19">
      <c r="Q802" s="895"/>
      <c r="R802" s="197"/>
      <c r="S802" s="896"/>
    </row>
    <row r="803" spans="17:19">
      <c r="Q803" s="895"/>
      <c r="R803" s="197"/>
      <c r="S803" s="896"/>
    </row>
    <row r="804" spans="17:19">
      <c r="Q804" s="895"/>
      <c r="R804" s="197"/>
      <c r="S804" s="896"/>
    </row>
    <row r="805" spans="17:19">
      <c r="Q805" s="895"/>
      <c r="R805" s="197"/>
      <c r="S805" s="896"/>
    </row>
    <row r="806" spans="17:19">
      <c r="Q806" s="895"/>
      <c r="R806" s="197"/>
      <c r="S806" s="896"/>
    </row>
    <row r="807" spans="17:19">
      <c r="Q807" s="895"/>
      <c r="R807" s="197"/>
      <c r="S807" s="896"/>
    </row>
    <row r="808" spans="17:19">
      <c r="Q808" s="895"/>
      <c r="R808" s="197"/>
      <c r="S808" s="896"/>
    </row>
    <row r="809" spans="17:19">
      <c r="Q809" s="895"/>
      <c r="R809" s="197"/>
      <c r="S809" s="896"/>
    </row>
    <row r="810" spans="17:19">
      <c r="Q810" s="895"/>
      <c r="R810" s="197"/>
      <c r="S810" s="896"/>
    </row>
    <row r="811" spans="17:19">
      <c r="Q811" s="895"/>
      <c r="R811" s="197"/>
      <c r="S811" s="896"/>
    </row>
    <row r="812" spans="17:19">
      <c r="Q812" s="895"/>
      <c r="R812" s="197"/>
      <c r="S812" s="896"/>
    </row>
    <row r="813" spans="17:19">
      <c r="Q813" s="895"/>
      <c r="R813" s="197"/>
      <c r="S813" s="896"/>
    </row>
    <row r="814" spans="17:19">
      <c r="Q814" s="895"/>
      <c r="R814" s="197"/>
      <c r="S814" s="896"/>
    </row>
    <row r="815" spans="17:19">
      <c r="Q815" s="895"/>
      <c r="R815" s="197"/>
      <c r="S815" s="896"/>
    </row>
    <row r="816" spans="17:19">
      <c r="Q816" s="895"/>
      <c r="R816" s="197"/>
      <c r="S816" s="896"/>
    </row>
    <row r="817" spans="17:19">
      <c r="Q817" s="895"/>
      <c r="R817" s="197"/>
      <c r="S817" s="896"/>
    </row>
    <row r="818" spans="17:19">
      <c r="Q818" s="895"/>
      <c r="R818" s="197"/>
      <c r="S818" s="896"/>
    </row>
    <row r="819" spans="17:19">
      <c r="Q819" s="895"/>
      <c r="R819" s="197"/>
      <c r="S819" s="896"/>
    </row>
    <row r="820" spans="17:19">
      <c r="Q820" s="895"/>
      <c r="R820" s="197"/>
      <c r="S820" s="896"/>
    </row>
    <row r="821" spans="17:19">
      <c r="Q821" s="895"/>
      <c r="R821" s="197"/>
      <c r="S821" s="896"/>
    </row>
    <row r="822" spans="17:19">
      <c r="Q822" s="895"/>
      <c r="R822" s="197"/>
      <c r="S822" s="896"/>
    </row>
    <row r="823" spans="17:19">
      <c r="Q823" s="895"/>
      <c r="R823" s="197"/>
      <c r="S823" s="896"/>
    </row>
    <row r="824" spans="17:19">
      <c r="Q824" s="895"/>
      <c r="R824" s="197"/>
      <c r="S824" s="896"/>
    </row>
    <row r="825" spans="17:19">
      <c r="Q825" s="895"/>
      <c r="R825" s="197"/>
      <c r="S825" s="896"/>
    </row>
    <row r="826" spans="17:19">
      <c r="Q826" s="895"/>
      <c r="R826" s="197"/>
      <c r="S826" s="896"/>
    </row>
    <row r="827" spans="17:19">
      <c r="Q827" s="895"/>
      <c r="R827" s="197"/>
      <c r="S827" s="896"/>
    </row>
    <row r="828" spans="17:19">
      <c r="Q828" s="895"/>
      <c r="R828" s="197"/>
      <c r="S828" s="896"/>
    </row>
    <row r="829" spans="17:19">
      <c r="Q829" s="895"/>
      <c r="R829" s="197"/>
      <c r="S829" s="896"/>
    </row>
    <row r="830" spans="17:19">
      <c r="Q830" s="895"/>
      <c r="R830" s="197"/>
      <c r="S830" s="896"/>
    </row>
    <row r="831" spans="17:19">
      <c r="Q831" s="895"/>
      <c r="R831" s="197"/>
      <c r="S831" s="896"/>
    </row>
    <row r="832" spans="17:19">
      <c r="Q832" s="895"/>
      <c r="R832" s="197"/>
      <c r="S832" s="896"/>
    </row>
    <row r="833" spans="17:19">
      <c r="Q833" s="895"/>
      <c r="R833" s="197"/>
      <c r="S833" s="896"/>
    </row>
    <row r="834" spans="17:19">
      <c r="Q834" s="895"/>
      <c r="R834" s="197"/>
      <c r="S834" s="896"/>
    </row>
    <row r="835" spans="17:19">
      <c r="Q835" s="895"/>
      <c r="R835" s="197"/>
      <c r="S835" s="896"/>
    </row>
    <row r="836" spans="17:19">
      <c r="Q836" s="895"/>
      <c r="R836" s="197"/>
      <c r="S836" s="896"/>
    </row>
    <row r="837" spans="17:19">
      <c r="Q837" s="895"/>
      <c r="R837" s="197"/>
      <c r="S837" s="896"/>
    </row>
    <row r="838" spans="17:19">
      <c r="Q838" s="895"/>
      <c r="R838" s="197"/>
      <c r="S838" s="896"/>
    </row>
    <row r="839" spans="17:19">
      <c r="Q839" s="895"/>
      <c r="R839" s="197"/>
      <c r="S839" s="896"/>
    </row>
    <row r="840" spans="17:19">
      <c r="Q840" s="895"/>
      <c r="R840" s="197"/>
      <c r="S840" s="896"/>
    </row>
    <row r="841" spans="17:19">
      <c r="Q841" s="895"/>
      <c r="R841" s="197"/>
      <c r="S841" s="896"/>
    </row>
    <row r="842" spans="17:19">
      <c r="Q842" s="895"/>
      <c r="R842" s="197"/>
      <c r="S842" s="896"/>
    </row>
    <row r="843" spans="17:19">
      <c r="Q843" s="895"/>
      <c r="R843" s="197"/>
      <c r="S843" s="896"/>
    </row>
    <row r="844" spans="17:19">
      <c r="Q844" s="895"/>
      <c r="R844" s="197"/>
      <c r="S844" s="896"/>
    </row>
    <row r="845" spans="17:19">
      <c r="Q845" s="895"/>
      <c r="R845" s="197"/>
      <c r="S845" s="896"/>
    </row>
    <row r="846" spans="17:19">
      <c r="Q846" s="895"/>
      <c r="R846" s="197"/>
      <c r="S846" s="896"/>
    </row>
    <row r="847" spans="17:19">
      <c r="Q847" s="895"/>
      <c r="R847" s="197"/>
      <c r="S847" s="896"/>
    </row>
    <row r="848" spans="17:19">
      <c r="Q848" s="895"/>
      <c r="R848" s="197"/>
      <c r="S848" s="896"/>
    </row>
    <row r="849" spans="17:19">
      <c r="Q849" s="895"/>
      <c r="R849" s="197"/>
      <c r="S849" s="896"/>
    </row>
    <row r="850" spans="17:19">
      <c r="Q850" s="895"/>
      <c r="R850" s="197"/>
      <c r="S850" s="896"/>
    </row>
    <row r="851" spans="17:19">
      <c r="Q851" s="895"/>
      <c r="R851" s="197"/>
      <c r="S851" s="896"/>
    </row>
    <row r="852" spans="17:19">
      <c r="Q852" s="895"/>
      <c r="R852" s="197"/>
      <c r="S852" s="896"/>
    </row>
    <row r="853" spans="17:19">
      <c r="Q853" s="895"/>
      <c r="R853" s="197"/>
      <c r="S853" s="896"/>
    </row>
    <row r="854" spans="17:19">
      <c r="Q854" s="895"/>
      <c r="R854" s="197"/>
      <c r="S854" s="896"/>
    </row>
    <row r="855" spans="17:19">
      <c r="Q855" s="895"/>
      <c r="R855" s="197"/>
      <c r="S855" s="896"/>
    </row>
    <row r="856" spans="17:19">
      <c r="Q856" s="895"/>
      <c r="R856" s="197"/>
      <c r="S856" s="896"/>
    </row>
    <row r="857" spans="17:19">
      <c r="Q857" s="895"/>
      <c r="R857" s="197"/>
      <c r="S857" s="896"/>
    </row>
    <row r="858" spans="17:19">
      <c r="Q858" s="895"/>
      <c r="R858" s="197"/>
      <c r="S858" s="896"/>
    </row>
    <row r="859" spans="17:19">
      <c r="Q859" s="895"/>
      <c r="R859" s="197"/>
      <c r="S859" s="896"/>
    </row>
    <row r="860" spans="17:19">
      <c r="Q860" s="895"/>
      <c r="R860" s="197"/>
      <c r="S860" s="896"/>
    </row>
    <row r="861" spans="17:19">
      <c r="Q861" s="895"/>
      <c r="R861" s="197"/>
      <c r="S861" s="896"/>
    </row>
    <row r="862" spans="17:19">
      <c r="Q862" s="895"/>
      <c r="R862" s="197"/>
      <c r="S862" s="896"/>
    </row>
    <row r="863" spans="17:19">
      <c r="Q863" s="895"/>
      <c r="R863" s="197"/>
      <c r="S863" s="896"/>
    </row>
    <row r="864" spans="17:19">
      <c r="Q864" s="895"/>
      <c r="R864" s="197"/>
      <c r="S864" s="896"/>
    </row>
    <row r="865" spans="17:19">
      <c r="Q865" s="895"/>
      <c r="R865" s="197"/>
      <c r="S865" s="896"/>
    </row>
    <row r="866" spans="17:19">
      <c r="Q866" s="895"/>
      <c r="R866" s="197"/>
      <c r="S866" s="896"/>
    </row>
    <row r="867" spans="17:19">
      <c r="Q867" s="895"/>
      <c r="R867" s="197"/>
      <c r="S867" s="896"/>
    </row>
    <row r="868" spans="17:19">
      <c r="Q868" s="895"/>
      <c r="R868" s="197"/>
      <c r="S868" s="896"/>
    </row>
    <row r="869" spans="17:19">
      <c r="Q869" s="895"/>
      <c r="R869" s="197"/>
      <c r="S869" s="896"/>
    </row>
    <row r="870" spans="17:19">
      <c r="Q870" s="895"/>
      <c r="R870" s="197"/>
      <c r="S870" s="896"/>
    </row>
    <row r="871" spans="17:19">
      <c r="Q871" s="895"/>
      <c r="R871" s="197"/>
      <c r="S871" s="896"/>
    </row>
    <row r="872" spans="17:19">
      <c r="Q872" s="895"/>
      <c r="R872" s="197"/>
      <c r="S872" s="896"/>
    </row>
    <row r="873" spans="17:19">
      <c r="Q873" s="895"/>
      <c r="R873" s="197"/>
      <c r="S873" s="896"/>
    </row>
    <row r="874" spans="17:19">
      <c r="Q874" s="895"/>
      <c r="R874" s="197"/>
      <c r="S874" s="896"/>
    </row>
    <row r="875" spans="17:19">
      <c r="Q875" s="895"/>
      <c r="R875" s="197"/>
      <c r="S875" s="896"/>
    </row>
    <row r="876" spans="17:19">
      <c r="Q876" s="895"/>
      <c r="R876" s="197"/>
      <c r="S876" s="896"/>
    </row>
    <row r="877" spans="17:19">
      <c r="Q877" s="895"/>
      <c r="R877" s="197"/>
      <c r="S877" s="896"/>
    </row>
    <row r="878" spans="17:19">
      <c r="Q878" s="895"/>
      <c r="R878" s="197"/>
      <c r="S878" s="896"/>
    </row>
    <row r="879" spans="17:19">
      <c r="Q879" s="895"/>
      <c r="R879" s="197"/>
      <c r="S879" s="896"/>
    </row>
    <row r="880" spans="17:19">
      <c r="Q880" s="895"/>
      <c r="R880" s="197"/>
      <c r="S880" s="896"/>
    </row>
    <row r="881" spans="17:19">
      <c r="Q881" s="895"/>
      <c r="R881" s="197"/>
      <c r="S881" s="896"/>
    </row>
    <row r="882" spans="17:19">
      <c r="Q882" s="895"/>
      <c r="R882" s="197"/>
      <c r="S882" s="896"/>
    </row>
    <row r="883" spans="17:19">
      <c r="Q883" s="895"/>
      <c r="R883" s="197"/>
      <c r="S883" s="896"/>
    </row>
    <row r="884" spans="17:19">
      <c r="Q884" s="895"/>
      <c r="R884" s="197"/>
      <c r="S884" s="896"/>
    </row>
    <row r="885" spans="17:19">
      <c r="Q885" s="895"/>
      <c r="R885" s="197"/>
      <c r="S885" s="896"/>
    </row>
    <row r="886" spans="17:19">
      <c r="Q886" s="895"/>
      <c r="R886" s="197"/>
      <c r="S886" s="896"/>
    </row>
    <row r="887" spans="17:19">
      <c r="Q887" s="895"/>
      <c r="R887" s="197"/>
      <c r="S887" s="896"/>
    </row>
    <row r="888" spans="17:19">
      <c r="Q888" s="895"/>
      <c r="R888" s="197"/>
      <c r="S888" s="896"/>
    </row>
    <row r="889" spans="17:19">
      <c r="Q889" s="895"/>
      <c r="R889" s="197"/>
      <c r="S889" s="896"/>
    </row>
    <row r="890" spans="17:19">
      <c r="Q890" s="895"/>
      <c r="R890" s="197"/>
      <c r="S890" s="896"/>
    </row>
    <row r="891" spans="17:19">
      <c r="Q891" s="895"/>
      <c r="R891" s="197"/>
      <c r="S891" s="896"/>
    </row>
    <row r="892" spans="17:19">
      <c r="Q892" s="895"/>
      <c r="R892" s="197"/>
      <c r="S892" s="896"/>
    </row>
    <row r="893" spans="17:19">
      <c r="Q893" s="895"/>
      <c r="R893" s="197"/>
      <c r="S893" s="896"/>
    </row>
    <row r="894" spans="17:19">
      <c r="Q894" s="895"/>
      <c r="R894" s="197"/>
      <c r="S894" s="896"/>
    </row>
    <row r="895" spans="17:19">
      <c r="Q895" s="895"/>
      <c r="R895" s="197"/>
      <c r="S895" s="896"/>
    </row>
    <row r="896" spans="17:19">
      <c r="Q896" s="895"/>
      <c r="R896" s="197"/>
      <c r="S896" s="896"/>
    </row>
    <row r="897" spans="17:19">
      <c r="Q897" s="895"/>
      <c r="R897" s="197"/>
      <c r="S897" s="896"/>
    </row>
    <row r="898" spans="17:19">
      <c r="Q898" s="895"/>
      <c r="R898" s="197"/>
      <c r="S898" s="896"/>
    </row>
    <row r="899" spans="17:19">
      <c r="Q899" s="895"/>
      <c r="R899" s="197"/>
      <c r="S899" s="896"/>
    </row>
    <row r="900" spans="17:19">
      <c r="Q900" s="895"/>
      <c r="R900" s="197"/>
      <c r="S900" s="896"/>
    </row>
    <row r="901" spans="17:19">
      <c r="Q901" s="895"/>
      <c r="R901" s="197"/>
      <c r="S901" s="896"/>
    </row>
    <row r="902" spans="17:19">
      <c r="Q902" s="895"/>
      <c r="R902" s="197"/>
      <c r="S902" s="896"/>
    </row>
    <row r="903" spans="17:19">
      <c r="Q903" s="895"/>
      <c r="R903" s="197"/>
      <c r="S903" s="896"/>
    </row>
    <row r="904" spans="17:19">
      <c r="Q904" s="895"/>
      <c r="R904" s="197"/>
      <c r="S904" s="896"/>
    </row>
    <row r="905" spans="17:19">
      <c r="Q905" s="895"/>
      <c r="R905" s="197"/>
      <c r="S905" s="896"/>
    </row>
    <row r="906" spans="17:19">
      <c r="Q906" s="895"/>
      <c r="R906" s="197"/>
      <c r="S906" s="896"/>
    </row>
    <row r="907" spans="17:19">
      <c r="Q907" s="895"/>
      <c r="R907" s="197"/>
      <c r="S907" s="896"/>
    </row>
    <row r="908" spans="17:19">
      <c r="Q908" s="895"/>
      <c r="R908" s="197"/>
      <c r="S908" s="896"/>
    </row>
    <row r="909" spans="17:19">
      <c r="Q909" s="895"/>
      <c r="R909" s="197"/>
      <c r="S909" s="896"/>
    </row>
    <row r="910" spans="17:19">
      <c r="Q910" s="895"/>
      <c r="R910" s="197"/>
      <c r="S910" s="896"/>
    </row>
    <row r="911" spans="17:19">
      <c r="Q911" s="895"/>
      <c r="R911" s="197"/>
      <c r="S911" s="896"/>
    </row>
    <row r="912" spans="17:19">
      <c r="Q912" s="895"/>
      <c r="R912" s="197"/>
      <c r="S912" s="896"/>
    </row>
    <row r="913" spans="17:19">
      <c r="Q913" s="895"/>
      <c r="R913" s="197"/>
      <c r="S913" s="896"/>
    </row>
    <row r="914" spans="17:19">
      <c r="Q914" s="895"/>
      <c r="R914" s="197"/>
      <c r="S914" s="896"/>
    </row>
    <row r="915" spans="17:19">
      <c r="Q915" s="895"/>
      <c r="R915" s="197"/>
      <c r="S915" s="896"/>
    </row>
    <row r="916" spans="17:19">
      <c r="Q916" s="895"/>
      <c r="R916" s="197"/>
      <c r="S916" s="896"/>
    </row>
    <row r="917" spans="17:19">
      <c r="Q917" s="895"/>
      <c r="R917" s="197"/>
      <c r="S917" s="896"/>
    </row>
    <row r="918" spans="17:19">
      <c r="Q918" s="895"/>
      <c r="R918" s="197"/>
      <c r="S918" s="896"/>
    </row>
    <row r="919" spans="17:19">
      <c r="Q919" s="895"/>
      <c r="R919" s="197"/>
      <c r="S919" s="896"/>
    </row>
    <row r="920" spans="17:19">
      <c r="Q920" s="895"/>
      <c r="R920" s="197"/>
      <c r="S920" s="896"/>
    </row>
    <row r="921" spans="17:19">
      <c r="Q921" s="895"/>
      <c r="R921" s="197"/>
      <c r="S921" s="896"/>
    </row>
    <row r="922" spans="17:19">
      <c r="Q922" s="895"/>
      <c r="R922" s="197"/>
      <c r="S922" s="896"/>
    </row>
    <row r="923" spans="17:19">
      <c r="Q923" s="895"/>
      <c r="R923" s="197"/>
      <c r="S923" s="896"/>
    </row>
    <row r="924" spans="17:19">
      <c r="Q924" s="895"/>
      <c r="R924" s="197"/>
      <c r="S924" s="896"/>
    </row>
    <row r="925" spans="17:19">
      <c r="Q925" s="895"/>
      <c r="R925" s="197"/>
      <c r="S925" s="896"/>
    </row>
    <row r="926" spans="17:19">
      <c r="Q926" s="895"/>
      <c r="R926" s="197"/>
      <c r="S926" s="896"/>
    </row>
    <row r="927" spans="17:19">
      <c r="Q927" s="895"/>
      <c r="R927" s="197"/>
      <c r="S927" s="896"/>
    </row>
    <row r="928" spans="17:19">
      <c r="Q928" s="895"/>
      <c r="R928" s="197"/>
      <c r="S928" s="896"/>
    </row>
    <row r="929" spans="17:19">
      <c r="Q929" s="895"/>
      <c r="R929" s="197"/>
      <c r="S929" s="896"/>
    </row>
    <row r="930" spans="17:19">
      <c r="Q930" s="895"/>
      <c r="R930" s="197"/>
      <c r="S930" s="896"/>
    </row>
    <row r="931" spans="17:19">
      <c r="Q931" s="895"/>
      <c r="R931" s="197"/>
      <c r="S931" s="896"/>
    </row>
    <row r="932" spans="17:19">
      <c r="Q932" s="895"/>
      <c r="R932" s="197"/>
      <c r="S932" s="896"/>
    </row>
    <row r="933" spans="17:19">
      <c r="Q933" s="895"/>
      <c r="R933" s="197"/>
      <c r="S933" s="896"/>
    </row>
    <row r="934" spans="17:19">
      <c r="Q934" s="895"/>
      <c r="R934" s="197"/>
      <c r="S934" s="896"/>
    </row>
    <row r="935" spans="17:19">
      <c r="Q935" s="895"/>
      <c r="R935" s="197"/>
      <c r="S935" s="896"/>
    </row>
    <row r="936" spans="17:19">
      <c r="Q936" s="895"/>
      <c r="R936" s="197"/>
      <c r="S936" s="896"/>
    </row>
    <row r="937" spans="17:19">
      <c r="Q937" s="895"/>
      <c r="R937" s="197"/>
      <c r="S937" s="896"/>
    </row>
    <row r="938" spans="17:19">
      <c r="Q938" s="895"/>
      <c r="R938" s="197"/>
      <c r="S938" s="896"/>
    </row>
    <row r="939" spans="17:19">
      <c r="Q939" s="895"/>
      <c r="R939" s="197"/>
      <c r="S939" s="896"/>
    </row>
    <row r="940" spans="17:19">
      <c r="Q940" s="895"/>
      <c r="R940" s="197"/>
      <c r="S940" s="896"/>
    </row>
    <row r="941" spans="17:19">
      <c r="Q941" s="895"/>
      <c r="R941" s="197"/>
      <c r="S941" s="896"/>
    </row>
    <row r="942" spans="17:19">
      <c r="Q942" s="895"/>
      <c r="R942" s="197"/>
      <c r="S942" s="896"/>
    </row>
    <row r="943" spans="17:19">
      <c r="Q943" s="895"/>
      <c r="R943" s="197"/>
      <c r="S943" s="896"/>
    </row>
    <row r="944" spans="17:19">
      <c r="Q944" s="895"/>
      <c r="R944" s="197"/>
      <c r="S944" s="896"/>
    </row>
    <row r="945" spans="17:19">
      <c r="Q945" s="895"/>
      <c r="R945" s="197"/>
      <c r="S945" s="896"/>
    </row>
    <row r="946" spans="17:19">
      <c r="Q946" s="895"/>
      <c r="R946" s="197"/>
      <c r="S946" s="896"/>
    </row>
    <row r="947" spans="17:19">
      <c r="Q947" s="895"/>
      <c r="R947" s="197"/>
      <c r="S947" s="896"/>
    </row>
    <row r="948" spans="17:19">
      <c r="Q948" s="895"/>
      <c r="R948" s="197"/>
      <c r="S948" s="896"/>
    </row>
    <row r="949" spans="17:19">
      <c r="Q949" s="895"/>
      <c r="R949" s="197"/>
      <c r="S949" s="896"/>
    </row>
    <row r="950" spans="17:19">
      <c r="Q950" s="895"/>
      <c r="R950" s="197"/>
      <c r="S950" s="896"/>
    </row>
    <row r="951" spans="17:19">
      <c r="Q951" s="895"/>
      <c r="R951" s="197"/>
      <c r="S951" s="896"/>
    </row>
    <row r="952" spans="17:19">
      <c r="Q952" s="895"/>
      <c r="R952" s="197"/>
      <c r="S952" s="896"/>
    </row>
    <row r="953" spans="17:19">
      <c r="Q953" s="895"/>
      <c r="R953" s="197"/>
      <c r="S953" s="896"/>
    </row>
    <row r="954" spans="17:19">
      <c r="Q954" s="895"/>
      <c r="R954" s="197"/>
      <c r="S954" s="896"/>
    </row>
    <row r="955" spans="17:19">
      <c r="Q955" s="895"/>
      <c r="R955" s="197"/>
      <c r="S955" s="896"/>
    </row>
    <row r="956" spans="17:19">
      <c r="Q956" s="895"/>
      <c r="R956" s="197"/>
      <c r="S956" s="896"/>
    </row>
    <row r="957" spans="17:19">
      <c r="Q957" s="895"/>
      <c r="R957" s="197"/>
      <c r="S957" s="896"/>
    </row>
    <row r="958" spans="17:19">
      <c r="Q958" s="895"/>
      <c r="R958" s="197"/>
      <c r="S958" s="896"/>
    </row>
    <row r="959" spans="17:19">
      <c r="Q959" s="895"/>
      <c r="R959" s="197"/>
      <c r="S959" s="896"/>
    </row>
    <row r="960" spans="17:19">
      <c r="Q960" s="895"/>
      <c r="R960" s="197"/>
      <c r="S960" s="896"/>
    </row>
    <row r="961" spans="17:19">
      <c r="Q961" s="895"/>
      <c r="R961" s="197"/>
      <c r="S961" s="896"/>
    </row>
    <row r="962" spans="17:19">
      <c r="Q962" s="895"/>
      <c r="R962" s="197"/>
      <c r="S962" s="896"/>
    </row>
    <row r="963" spans="17:19">
      <c r="Q963" s="895"/>
      <c r="R963" s="197"/>
      <c r="S963" s="896"/>
    </row>
    <row r="964" spans="17:19">
      <c r="Q964" s="895"/>
      <c r="R964" s="197"/>
      <c r="S964" s="896"/>
    </row>
    <row r="965" spans="17:19">
      <c r="Q965" s="895"/>
      <c r="R965" s="197"/>
      <c r="S965" s="896"/>
    </row>
    <row r="966" spans="17:19">
      <c r="Q966" s="895"/>
      <c r="R966" s="197"/>
      <c r="S966" s="896"/>
    </row>
    <row r="967" spans="17:19">
      <c r="Q967" s="895"/>
      <c r="R967" s="197"/>
      <c r="S967" s="896"/>
    </row>
    <row r="968" spans="17:19">
      <c r="Q968" s="895"/>
      <c r="R968" s="197"/>
      <c r="S968" s="896"/>
    </row>
    <row r="969" spans="17:19">
      <c r="Q969" s="895"/>
      <c r="R969" s="197"/>
      <c r="S969" s="896"/>
    </row>
    <row r="970" spans="17:19">
      <c r="Q970" s="895"/>
      <c r="R970" s="197"/>
      <c r="S970" s="896"/>
    </row>
    <row r="971" spans="17:19">
      <c r="Q971" s="895"/>
      <c r="R971" s="197"/>
      <c r="S971" s="896"/>
    </row>
    <row r="972" spans="17:19">
      <c r="Q972" s="895"/>
      <c r="R972" s="197"/>
      <c r="S972" s="896"/>
    </row>
    <row r="973" spans="17:19">
      <c r="Q973" s="895"/>
      <c r="R973" s="197"/>
      <c r="S973" s="896"/>
    </row>
    <row r="974" spans="17:19">
      <c r="Q974" s="895"/>
      <c r="R974" s="197"/>
      <c r="S974" s="896"/>
    </row>
    <row r="975" spans="17:19">
      <c r="Q975" s="895"/>
      <c r="R975" s="197"/>
      <c r="S975" s="896"/>
    </row>
    <row r="976" spans="17:19">
      <c r="Q976" s="895"/>
      <c r="R976" s="197"/>
      <c r="S976" s="896"/>
    </row>
    <row r="977" spans="17:19">
      <c r="Q977" s="895"/>
      <c r="R977" s="197"/>
      <c r="S977" s="896"/>
    </row>
    <row r="978" spans="17:19">
      <c r="Q978" s="895"/>
      <c r="R978" s="197"/>
      <c r="S978" s="896"/>
    </row>
    <row r="979" spans="17:19">
      <c r="Q979" s="895"/>
      <c r="R979" s="197"/>
      <c r="S979" s="896"/>
    </row>
    <row r="980" spans="17:19">
      <c r="Q980" s="895"/>
      <c r="R980" s="197"/>
      <c r="S980" s="896"/>
    </row>
    <row r="981" spans="17:19">
      <c r="Q981" s="895"/>
      <c r="R981" s="197"/>
      <c r="S981" s="896"/>
    </row>
    <row r="982" spans="17:19">
      <c r="Q982" s="895"/>
      <c r="R982" s="197"/>
      <c r="S982" s="896"/>
    </row>
    <row r="983" spans="17:19">
      <c r="Q983" s="895"/>
      <c r="R983" s="197"/>
      <c r="S983" s="896"/>
    </row>
    <row r="984" spans="17:19">
      <c r="Q984" s="895"/>
      <c r="R984" s="197"/>
      <c r="S984" s="896"/>
    </row>
    <row r="985" spans="17:19">
      <c r="Q985" s="895"/>
      <c r="R985" s="197"/>
      <c r="S985" s="896"/>
    </row>
    <row r="986" spans="17:19">
      <c r="Q986" s="895"/>
      <c r="R986" s="197"/>
      <c r="S986" s="896"/>
    </row>
    <row r="987" spans="17:19">
      <c r="Q987" s="895"/>
      <c r="R987" s="197"/>
      <c r="S987" s="896"/>
    </row>
    <row r="988" spans="17:19">
      <c r="Q988" s="895"/>
      <c r="R988" s="197"/>
      <c r="S988" s="896"/>
    </row>
    <row r="989" spans="17:19">
      <c r="Q989" s="895"/>
      <c r="R989" s="197"/>
      <c r="S989" s="896"/>
    </row>
    <row r="990" spans="17:19">
      <c r="Q990" s="895"/>
      <c r="R990" s="197"/>
      <c r="S990" s="896"/>
    </row>
    <row r="991" spans="17:19">
      <c r="Q991" s="895"/>
      <c r="R991" s="197"/>
      <c r="S991" s="896"/>
    </row>
    <row r="992" spans="17:19">
      <c r="Q992" s="895"/>
      <c r="R992" s="197"/>
      <c r="S992" s="896"/>
    </row>
    <row r="993" spans="17:19">
      <c r="Q993" s="895"/>
      <c r="R993" s="197"/>
      <c r="S993" s="896"/>
    </row>
    <row r="994" spans="17:19">
      <c r="Q994" s="895"/>
      <c r="R994" s="197"/>
      <c r="S994" s="896"/>
    </row>
    <row r="995" spans="17:19">
      <c r="Q995" s="895"/>
      <c r="R995" s="197"/>
      <c r="S995" s="896"/>
    </row>
    <row r="996" spans="17:19">
      <c r="Q996" s="895"/>
      <c r="R996" s="197"/>
      <c r="S996" s="896"/>
    </row>
    <row r="997" spans="17:19">
      <c r="Q997" s="895"/>
      <c r="R997" s="197"/>
      <c r="S997" s="896"/>
    </row>
    <row r="998" spans="17:19">
      <c r="Q998" s="895"/>
      <c r="R998" s="197"/>
      <c r="S998" s="896"/>
    </row>
    <row r="999" spans="17:19">
      <c r="Q999" s="895"/>
      <c r="R999" s="197"/>
      <c r="S999" s="896"/>
    </row>
    <row r="1000" spans="17:19">
      <c r="Q1000" s="895"/>
      <c r="R1000" s="197"/>
      <c r="S1000" s="896"/>
    </row>
    <row r="1001" spans="17:19">
      <c r="Q1001" s="895"/>
      <c r="R1001" s="197"/>
      <c r="S1001" s="896"/>
    </row>
    <row r="1002" spans="17:19">
      <c r="Q1002" s="895"/>
      <c r="R1002" s="197"/>
      <c r="S1002" s="896"/>
    </row>
    <row r="1003" spans="17:19">
      <c r="Q1003" s="895"/>
      <c r="R1003" s="197"/>
      <c r="S1003" s="896"/>
    </row>
    <row r="1004" spans="17:19">
      <c r="Q1004" s="895"/>
      <c r="R1004" s="197"/>
      <c r="S1004" s="896"/>
    </row>
    <row r="1005" spans="17:19">
      <c r="Q1005" s="895"/>
      <c r="R1005" s="197"/>
      <c r="S1005" s="896"/>
    </row>
    <row r="1006" spans="17:19">
      <c r="Q1006" s="895"/>
      <c r="R1006" s="197"/>
      <c r="S1006" s="896"/>
    </row>
    <row r="1007" spans="17:19">
      <c r="Q1007" s="895"/>
      <c r="R1007" s="197"/>
      <c r="S1007" s="896"/>
    </row>
    <row r="1008" spans="17:19">
      <c r="Q1008" s="895"/>
      <c r="R1008" s="197"/>
      <c r="S1008" s="896"/>
    </row>
    <row r="1009" spans="17:19">
      <c r="Q1009" s="895"/>
      <c r="R1009" s="197"/>
      <c r="S1009" s="896"/>
    </row>
    <row r="1010" spans="17:19">
      <c r="Q1010" s="895"/>
      <c r="R1010" s="197"/>
      <c r="S1010" s="896"/>
    </row>
    <row r="1011" spans="17:19">
      <c r="Q1011" s="895"/>
      <c r="R1011" s="197"/>
      <c r="S1011" s="896"/>
    </row>
    <row r="1012" spans="17:19">
      <c r="Q1012" s="895"/>
      <c r="R1012" s="197"/>
      <c r="S1012" s="896"/>
    </row>
    <row r="1013" spans="17:19">
      <c r="Q1013" s="895"/>
      <c r="R1013" s="197"/>
      <c r="S1013" s="896"/>
    </row>
    <row r="1014" spans="17:19">
      <c r="Q1014" s="895"/>
      <c r="R1014" s="197"/>
      <c r="S1014" s="896"/>
    </row>
    <row r="1015" spans="17:19">
      <c r="Q1015" s="895"/>
      <c r="R1015" s="197"/>
      <c r="S1015" s="896"/>
    </row>
    <row r="1016" spans="17:19">
      <c r="Q1016" s="895"/>
      <c r="R1016" s="197"/>
      <c r="S1016" s="896"/>
    </row>
    <row r="1017" spans="17:19">
      <c r="Q1017" s="895"/>
      <c r="R1017" s="197"/>
      <c r="S1017" s="896"/>
    </row>
    <row r="1018" spans="17:19">
      <c r="Q1018" s="895"/>
      <c r="R1018" s="197"/>
      <c r="S1018" s="896"/>
    </row>
    <row r="1019" spans="17:19">
      <c r="Q1019" s="895"/>
      <c r="R1019" s="197"/>
      <c r="S1019" s="896"/>
    </row>
    <row r="1020" spans="17:19">
      <c r="Q1020" s="895"/>
      <c r="R1020" s="197"/>
      <c r="S1020" s="896"/>
    </row>
    <row r="1021" spans="17:19">
      <c r="Q1021" s="895"/>
      <c r="R1021" s="197"/>
      <c r="S1021" s="896"/>
    </row>
    <row r="1022" spans="17:19">
      <c r="Q1022" s="895"/>
      <c r="R1022" s="197"/>
      <c r="S1022" s="896"/>
    </row>
    <row r="1023" spans="17:19">
      <c r="Q1023" s="895"/>
      <c r="R1023" s="197"/>
      <c r="S1023" s="896"/>
    </row>
    <row r="1024" spans="17:19">
      <c r="Q1024" s="895"/>
      <c r="R1024" s="197"/>
      <c r="S1024" s="896"/>
    </row>
    <row r="1025" spans="17:19">
      <c r="Q1025" s="895"/>
      <c r="R1025" s="197"/>
      <c r="S1025" s="896"/>
    </row>
    <row r="1026" spans="17:19">
      <c r="Q1026" s="895"/>
      <c r="R1026" s="197"/>
      <c r="S1026" s="896"/>
    </row>
    <row r="1027" spans="17:19">
      <c r="Q1027" s="895"/>
      <c r="R1027" s="197"/>
      <c r="S1027" s="896"/>
    </row>
    <row r="1028" spans="17:19">
      <c r="Q1028" s="895"/>
      <c r="R1028" s="197"/>
      <c r="S1028" s="896"/>
    </row>
    <row r="1029" spans="17:19">
      <c r="Q1029" s="895"/>
      <c r="R1029" s="197"/>
      <c r="S1029" s="896"/>
    </row>
    <row r="1030" spans="17:19">
      <c r="Q1030" s="895"/>
      <c r="R1030" s="197"/>
      <c r="S1030" s="896"/>
    </row>
    <row r="1031" spans="17:19">
      <c r="Q1031" s="895"/>
      <c r="R1031" s="197"/>
      <c r="S1031" s="896"/>
    </row>
    <row r="1032" spans="17:19">
      <c r="Q1032" s="895"/>
      <c r="R1032" s="197"/>
      <c r="S1032" s="896"/>
    </row>
    <row r="1033" spans="17:19">
      <c r="Q1033" s="895"/>
      <c r="R1033" s="197"/>
      <c r="S1033" s="896"/>
    </row>
    <row r="1034" spans="17:19">
      <c r="Q1034" s="895"/>
      <c r="R1034" s="197"/>
      <c r="S1034" s="896"/>
    </row>
    <row r="1035" spans="17:19">
      <c r="Q1035" s="895"/>
      <c r="R1035" s="197"/>
      <c r="S1035" s="896"/>
    </row>
    <row r="1036" spans="17:19">
      <c r="Q1036" s="895"/>
      <c r="R1036" s="197"/>
      <c r="S1036" s="896"/>
    </row>
    <row r="1037" spans="17:19">
      <c r="Q1037" s="895"/>
      <c r="R1037" s="197"/>
      <c r="S1037" s="896"/>
    </row>
    <row r="1038" spans="17:19">
      <c r="Q1038" s="895"/>
      <c r="R1038" s="197"/>
      <c r="S1038" s="896"/>
    </row>
    <row r="1039" spans="17:19">
      <c r="Q1039" s="895"/>
      <c r="R1039" s="197"/>
      <c r="S1039" s="896"/>
    </row>
    <row r="1040" spans="17:19">
      <c r="Q1040" s="895"/>
      <c r="R1040" s="197"/>
      <c r="S1040" s="896"/>
    </row>
    <row r="1041" spans="17:19">
      <c r="Q1041" s="895"/>
      <c r="R1041" s="197"/>
      <c r="S1041" s="896"/>
    </row>
    <row r="1042" spans="17:19">
      <c r="Q1042" s="895"/>
      <c r="R1042" s="197"/>
      <c r="S1042" s="896"/>
    </row>
    <row r="1043" spans="17:19">
      <c r="Q1043" s="895"/>
      <c r="R1043" s="197"/>
      <c r="S1043" s="896"/>
    </row>
    <row r="1044" spans="17:19">
      <c r="Q1044" s="895"/>
      <c r="R1044" s="197"/>
      <c r="S1044" s="896"/>
    </row>
    <row r="1045" spans="17:19">
      <c r="Q1045" s="895"/>
      <c r="R1045" s="197"/>
      <c r="S1045" s="896"/>
    </row>
    <row r="1046" spans="17:19">
      <c r="Q1046" s="895"/>
      <c r="R1046" s="197"/>
      <c r="S1046" s="896"/>
    </row>
    <row r="1047" spans="17:19">
      <c r="Q1047" s="895"/>
      <c r="R1047" s="197"/>
      <c r="S1047" s="896"/>
    </row>
    <row r="1048" spans="17:19">
      <c r="Q1048" s="895"/>
      <c r="R1048" s="197"/>
      <c r="S1048" s="896"/>
    </row>
    <row r="1049" spans="17:19">
      <c r="Q1049" s="895"/>
      <c r="R1049" s="197"/>
      <c r="S1049" s="896"/>
    </row>
    <row r="1050" spans="17:19">
      <c r="Q1050" s="895"/>
      <c r="R1050" s="197"/>
      <c r="S1050" s="896"/>
    </row>
    <row r="1051" spans="17:19">
      <c r="Q1051" s="895"/>
      <c r="R1051" s="197"/>
      <c r="S1051" s="896"/>
    </row>
    <row r="1052" spans="17:19">
      <c r="Q1052" s="895"/>
      <c r="R1052" s="197"/>
      <c r="S1052" s="896"/>
    </row>
    <row r="1053" spans="17:19">
      <c r="Q1053" s="895"/>
      <c r="R1053" s="197"/>
      <c r="S1053" s="896"/>
    </row>
    <row r="1054" spans="17:19">
      <c r="Q1054" s="895"/>
      <c r="R1054" s="197"/>
      <c r="S1054" s="896"/>
    </row>
    <row r="1055" spans="17:19">
      <c r="Q1055" s="895"/>
      <c r="R1055" s="197"/>
      <c r="S1055" s="896"/>
    </row>
    <row r="1056" spans="17:19">
      <c r="Q1056" s="895"/>
      <c r="R1056" s="197"/>
      <c r="S1056" s="896"/>
    </row>
    <row r="1057" spans="17:19">
      <c r="Q1057" s="895"/>
      <c r="R1057" s="197"/>
      <c r="S1057" s="896"/>
    </row>
    <row r="1058" spans="17:19">
      <c r="Q1058" s="895"/>
      <c r="R1058" s="197"/>
      <c r="S1058" s="896"/>
    </row>
    <row r="1059" spans="17:19">
      <c r="Q1059" s="895"/>
      <c r="R1059" s="197"/>
      <c r="S1059" s="896"/>
    </row>
    <row r="1060" spans="17:19">
      <c r="Q1060" s="895"/>
      <c r="R1060" s="197"/>
      <c r="S1060" s="896"/>
    </row>
    <row r="1061" spans="17:19">
      <c r="Q1061" s="895"/>
      <c r="R1061" s="197"/>
      <c r="S1061" s="896"/>
    </row>
    <row r="1062" spans="17:19">
      <c r="Q1062" s="895"/>
      <c r="R1062" s="197"/>
      <c r="S1062" s="896"/>
    </row>
    <row r="1063" spans="17:19">
      <c r="Q1063" s="895"/>
      <c r="R1063" s="197"/>
      <c r="S1063" s="896"/>
    </row>
    <row r="1064" spans="17:19">
      <c r="Q1064" s="895"/>
      <c r="R1064" s="197"/>
      <c r="S1064" s="896"/>
    </row>
    <row r="1065" spans="17:19">
      <c r="Q1065" s="895"/>
      <c r="R1065" s="197"/>
      <c r="S1065" s="896"/>
    </row>
    <row r="1066" spans="17:19">
      <c r="Q1066" s="895"/>
      <c r="R1066" s="197"/>
      <c r="S1066" s="896"/>
    </row>
    <row r="1067" spans="17:19">
      <c r="Q1067" s="895"/>
      <c r="R1067" s="197"/>
      <c r="S1067" s="896"/>
    </row>
    <row r="1068" spans="17:19">
      <c r="Q1068" s="895"/>
      <c r="R1068" s="197"/>
      <c r="S1068" s="896"/>
    </row>
    <row r="1069" spans="17:19">
      <c r="Q1069" s="895"/>
      <c r="R1069" s="197"/>
      <c r="S1069" s="896"/>
    </row>
    <row r="1070" spans="17:19">
      <c r="Q1070" s="895"/>
      <c r="R1070" s="197"/>
      <c r="S1070" s="896"/>
    </row>
    <row r="1071" spans="17:19">
      <c r="Q1071" s="895"/>
      <c r="R1071" s="197"/>
      <c r="S1071" s="896"/>
    </row>
    <row r="1072" spans="17:19">
      <c r="Q1072" s="895"/>
      <c r="R1072" s="197"/>
      <c r="S1072" s="896"/>
    </row>
    <row r="1073" spans="17:19">
      <c r="Q1073" s="895"/>
      <c r="R1073" s="197"/>
      <c r="S1073" s="896"/>
    </row>
    <row r="1074" spans="17:19">
      <c r="Q1074" s="895"/>
      <c r="R1074" s="197"/>
      <c r="S1074" s="896"/>
    </row>
    <row r="1075" spans="17:19">
      <c r="Q1075" s="895"/>
      <c r="R1075" s="197"/>
      <c r="S1075" s="896"/>
    </row>
    <row r="1076" spans="17:19">
      <c r="Q1076" s="895"/>
      <c r="R1076" s="197"/>
      <c r="S1076" s="896"/>
    </row>
    <row r="1077" spans="17:19">
      <c r="Q1077" s="895"/>
      <c r="R1077" s="197"/>
      <c r="S1077" s="896"/>
    </row>
    <row r="1078" spans="17:19">
      <c r="Q1078" s="895"/>
      <c r="R1078" s="197"/>
      <c r="S1078" s="896"/>
    </row>
    <row r="1079" spans="17:19">
      <c r="Q1079" s="895"/>
      <c r="R1079" s="197"/>
      <c r="S1079" s="896"/>
    </row>
    <row r="1080" spans="17:19">
      <c r="Q1080" s="895"/>
      <c r="R1080" s="197"/>
      <c r="S1080" s="896"/>
    </row>
    <row r="1081" spans="17:19">
      <c r="Q1081" s="895"/>
      <c r="R1081" s="197"/>
      <c r="S1081" s="896"/>
    </row>
    <row r="1082" spans="17:19">
      <c r="Q1082" s="895"/>
      <c r="R1082" s="197"/>
      <c r="S1082" s="896"/>
    </row>
    <row r="1083" spans="17:19">
      <c r="Q1083" s="895"/>
      <c r="R1083" s="197"/>
      <c r="S1083" s="896"/>
    </row>
    <row r="1084" spans="17:19">
      <c r="Q1084" s="895"/>
      <c r="R1084" s="197"/>
      <c r="S1084" s="896"/>
    </row>
    <row r="1085" spans="17:19">
      <c r="Q1085" s="895"/>
      <c r="R1085" s="197"/>
      <c r="S1085" s="896"/>
    </row>
    <row r="1086" spans="17:19">
      <c r="Q1086" s="895"/>
      <c r="R1086" s="197"/>
      <c r="S1086" s="896"/>
    </row>
    <row r="1087" spans="17:19">
      <c r="Q1087" s="895"/>
      <c r="R1087" s="197"/>
      <c r="S1087" s="896"/>
    </row>
    <row r="1088" spans="17:19">
      <c r="Q1088" s="895"/>
      <c r="R1088" s="197"/>
      <c r="S1088" s="896"/>
    </row>
    <row r="1089" spans="17:19">
      <c r="Q1089" s="895"/>
      <c r="R1089" s="197"/>
      <c r="S1089" s="896"/>
    </row>
    <row r="1090" spans="17:19">
      <c r="Q1090" s="895"/>
      <c r="R1090" s="197"/>
      <c r="S1090" s="896"/>
    </row>
    <row r="1091" spans="17:19">
      <c r="Q1091" s="895"/>
      <c r="R1091" s="197"/>
      <c r="S1091" s="896"/>
    </row>
    <row r="1092" spans="17:19">
      <c r="Q1092" s="895"/>
      <c r="R1092" s="197"/>
      <c r="S1092" s="896"/>
    </row>
    <row r="1093" spans="17:19">
      <c r="Q1093" s="895"/>
      <c r="R1093" s="197"/>
      <c r="S1093" s="896"/>
    </row>
    <row r="1094" spans="17:19">
      <c r="Q1094" s="895"/>
      <c r="R1094" s="197"/>
      <c r="S1094" s="896"/>
    </row>
    <row r="1095" spans="17:19">
      <c r="Q1095" s="895"/>
      <c r="R1095" s="197"/>
      <c r="S1095" s="896"/>
    </row>
    <row r="1096" spans="17:19">
      <c r="Q1096" s="895"/>
      <c r="R1096" s="197"/>
      <c r="S1096" s="896"/>
    </row>
    <row r="1097" spans="17:19">
      <c r="Q1097" s="895"/>
      <c r="R1097" s="197"/>
      <c r="S1097" s="896"/>
    </row>
    <row r="1098" spans="17:19">
      <c r="Q1098" s="895"/>
      <c r="R1098" s="197"/>
      <c r="S1098" s="896"/>
    </row>
    <row r="1099" spans="17:19">
      <c r="Q1099" s="895"/>
      <c r="R1099" s="197"/>
      <c r="S1099" s="896"/>
    </row>
    <row r="1100" spans="17:19">
      <c r="Q1100" s="895"/>
      <c r="R1100" s="197"/>
      <c r="S1100" s="896"/>
    </row>
    <row r="1101" spans="17:19">
      <c r="Q1101" s="895"/>
      <c r="R1101" s="197"/>
      <c r="S1101" s="896"/>
    </row>
    <row r="1102" spans="17:19">
      <c r="Q1102" s="895"/>
      <c r="R1102" s="197"/>
      <c r="S1102" s="896"/>
    </row>
    <row r="1103" spans="17:19">
      <c r="Q1103" s="895"/>
      <c r="R1103" s="197"/>
      <c r="S1103" s="896"/>
    </row>
    <row r="1104" spans="17:19">
      <c r="Q1104" s="895"/>
      <c r="R1104" s="197"/>
      <c r="S1104" s="896"/>
    </row>
    <row r="1105" spans="17:19">
      <c r="Q1105" s="895"/>
      <c r="R1105" s="197"/>
      <c r="S1105" s="896"/>
    </row>
    <row r="1106" spans="17:19">
      <c r="Q1106" s="895"/>
      <c r="R1106" s="197"/>
      <c r="S1106" s="896"/>
    </row>
    <row r="1107" spans="17:19">
      <c r="Q1107" s="895"/>
      <c r="R1107" s="197"/>
      <c r="S1107" s="896"/>
    </row>
    <row r="1108" spans="17:19">
      <c r="Q1108" s="895"/>
      <c r="R1108" s="197"/>
      <c r="S1108" s="896"/>
    </row>
    <row r="1109" spans="17:19">
      <c r="Q1109" s="895"/>
      <c r="R1109" s="197"/>
      <c r="S1109" s="896"/>
    </row>
    <row r="1110" spans="17:19">
      <c r="Q1110" s="895"/>
      <c r="R1110" s="197"/>
      <c r="S1110" s="896"/>
    </row>
    <row r="1111" spans="17:19">
      <c r="Q1111" s="895"/>
      <c r="R1111" s="197"/>
      <c r="S1111" s="896"/>
    </row>
    <row r="1112" spans="17:19">
      <c r="Q1112" s="895"/>
      <c r="R1112" s="197"/>
      <c r="S1112" s="896"/>
    </row>
    <row r="1113" spans="17:19">
      <c r="Q1113" s="895"/>
      <c r="R1113" s="197"/>
      <c r="S1113" s="896"/>
    </row>
    <row r="1114" spans="17:19">
      <c r="Q1114" s="895"/>
      <c r="R1114" s="197"/>
      <c r="S1114" s="896"/>
    </row>
    <row r="1115" spans="17:19">
      <c r="Q1115" s="895"/>
      <c r="R1115" s="197"/>
      <c r="S1115" s="896"/>
    </row>
    <row r="1116" spans="17:19">
      <c r="Q1116" s="895"/>
      <c r="R1116" s="197"/>
      <c r="S1116" s="896"/>
    </row>
    <row r="1117" spans="17:19">
      <c r="Q1117" s="895"/>
      <c r="R1117" s="197"/>
      <c r="S1117" s="896"/>
    </row>
    <row r="1118" spans="17:19">
      <c r="Q1118" s="895"/>
      <c r="R1118" s="197"/>
      <c r="S1118" s="896"/>
    </row>
    <row r="1119" spans="17:19">
      <c r="Q1119" s="895"/>
      <c r="R1119" s="197"/>
      <c r="S1119" s="896"/>
    </row>
    <row r="1120" spans="17:19">
      <c r="Q1120" s="895"/>
      <c r="R1120" s="197"/>
      <c r="S1120" s="896"/>
    </row>
    <row r="1121" spans="17:19">
      <c r="Q1121" s="895"/>
      <c r="R1121" s="197"/>
      <c r="S1121" s="896"/>
    </row>
    <row r="1122" spans="17:19">
      <c r="Q1122" s="895"/>
      <c r="R1122" s="197"/>
      <c r="S1122" s="896"/>
    </row>
    <row r="1123" spans="17:19">
      <c r="Q1123" s="895"/>
      <c r="R1123" s="197"/>
      <c r="S1123" s="896"/>
    </row>
    <row r="1124" spans="17:19">
      <c r="Q1124" s="895"/>
      <c r="R1124" s="197"/>
      <c r="S1124" s="896"/>
    </row>
    <row r="1125" spans="17:19">
      <c r="Q1125" s="895"/>
      <c r="R1125" s="197"/>
      <c r="S1125" s="896"/>
    </row>
    <row r="1126" spans="17:19">
      <c r="Q1126" s="895"/>
      <c r="R1126" s="197"/>
      <c r="S1126" s="896"/>
    </row>
    <row r="1127" spans="17:19">
      <c r="Q1127" s="895"/>
      <c r="R1127" s="197"/>
      <c r="S1127" s="896"/>
    </row>
    <row r="1128" spans="17:19">
      <c r="Q1128" s="895"/>
      <c r="R1128" s="197"/>
      <c r="S1128" s="896"/>
    </row>
    <row r="1129" spans="17:19">
      <c r="Q1129" s="895"/>
      <c r="R1129" s="197"/>
      <c r="S1129" s="896"/>
    </row>
    <row r="1130" spans="17:19">
      <c r="Q1130" s="895"/>
      <c r="R1130" s="197"/>
      <c r="S1130" s="896"/>
    </row>
    <row r="1131" spans="17:19">
      <c r="Q1131" s="895"/>
      <c r="R1131" s="197"/>
      <c r="S1131" s="896"/>
    </row>
    <row r="1132" spans="17:19">
      <c r="Q1132" s="895"/>
      <c r="R1132" s="197"/>
      <c r="S1132" s="896"/>
    </row>
    <row r="1133" spans="17:19">
      <c r="Q1133" s="895"/>
      <c r="R1133" s="197"/>
      <c r="S1133" s="896"/>
    </row>
    <row r="1134" spans="17:19">
      <c r="Q1134" s="895"/>
      <c r="R1134" s="197"/>
      <c r="S1134" s="896"/>
    </row>
    <row r="1135" spans="17:19">
      <c r="Q1135" s="895"/>
      <c r="R1135" s="197"/>
      <c r="S1135" s="896"/>
    </row>
    <row r="1136" spans="17:19">
      <c r="Q1136" s="895"/>
      <c r="R1136" s="197"/>
      <c r="S1136" s="896"/>
    </row>
    <row r="1137" spans="17:19">
      <c r="Q1137" s="895"/>
      <c r="R1137" s="197"/>
      <c r="S1137" s="896"/>
    </row>
    <row r="1138" spans="17:19">
      <c r="Q1138" s="895"/>
      <c r="R1138" s="197"/>
      <c r="S1138" s="896"/>
    </row>
    <row r="1139" spans="17:19">
      <c r="Q1139" s="895"/>
      <c r="R1139" s="197"/>
      <c r="S1139" s="896"/>
    </row>
    <row r="1140" spans="17:19">
      <c r="Q1140" s="895"/>
      <c r="R1140" s="197"/>
      <c r="S1140" s="896"/>
    </row>
    <row r="1141" spans="17:19">
      <c r="Q1141" s="895"/>
      <c r="R1141" s="197"/>
      <c r="S1141" s="896"/>
    </row>
    <row r="1142" spans="17:19">
      <c r="Q1142" s="895"/>
      <c r="R1142" s="197"/>
      <c r="S1142" s="896"/>
    </row>
    <row r="1143" spans="17:19">
      <c r="Q1143" s="895"/>
      <c r="R1143" s="197"/>
      <c r="S1143" s="896"/>
    </row>
    <row r="1144" spans="17:19">
      <c r="Q1144" s="895"/>
      <c r="R1144" s="197"/>
      <c r="S1144" s="896"/>
    </row>
    <row r="1145" spans="17:19">
      <c r="Q1145" s="895"/>
      <c r="R1145" s="197"/>
      <c r="S1145" s="896"/>
    </row>
    <row r="1146" spans="17:19">
      <c r="Q1146" s="895"/>
      <c r="R1146" s="197"/>
      <c r="S1146" s="896"/>
    </row>
    <row r="1147" spans="17:19">
      <c r="Q1147" s="895"/>
      <c r="R1147" s="197"/>
      <c r="S1147" s="896"/>
    </row>
    <row r="1148" spans="17:19">
      <c r="Q1148" s="895"/>
      <c r="R1148" s="197"/>
      <c r="S1148" s="896"/>
    </row>
    <row r="1149" spans="17:19">
      <c r="Q1149" s="895"/>
      <c r="R1149" s="197"/>
      <c r="S1149" s="896"/>
    </row>
    <row r="1150" spans="17:19">
      <c r="Q1150" s="895"/>
      <c r="R1150" s="197"/>
      <c r="S1150" s="896"/>
    </row>
    <row r="1151" spans="17:19">
      <c r="Q1151" s="895"/>
      <c r="R1151" s="197"/>
      <c r="S1151" s="896"/>
    </row>
    <row r="1152" spans="17:19">
      <c r="Q1152" s="895"/>
      <c r="R1152" s="197"/>
      <c r="S1152" s="896"/>
    </row>
    <row r="1153" spans="17:19">
      <c r="Q1153" s="895"/>
      <c r="R1153" s="197"/>
      <c r="S1153" s="896"/>
    </row>
    <row r="1154" spans="17:19">
      <c r="Q1154" s="895"/>
      <c r="R1154" s="197"/>
      <c r="S1154" s="896"/>
    </row>
    <row r="1155" spans="17:19">
      <c r="Q1155" s="895"/>
      <c r="R1155" s="197"/>
      <c r="S1155" s="896"/>
    </row>
    <row r="1156" spans="17:19">
      <c r="Q1156" s="895"/>
      <c r="R1156" s="197"/>
      <c r="S1156" s="896"/>
    </row>
    <row r="1157" spans="17:19">
      <c r="Q1157" s="895"/>
      <c r="R1157" s="197"/>
      <c r="S1157" s="896"/>
    </row>
    <row r="1158" spans="17:19">
      <c r="Q1158" s="895"/>
      <c r="R1158" s="197"/>
      <c r="S1158" s="896"/>
    </row>
    <row r="1159" spans="17:19">
      <c r="Q1159" s="895"/>
      <c r="R1159" s="197"/>
      <c r="S1159" s="896"/>
    </row>
    <row r="1160" spans="17:19">
      <c r="Q1160" s="895"/>
      <c r="R1160" s="197"/>
      <c r="S1160" s="896"/>
    </row>
    <row r="1161" spans="17:19">
      <c r="Q1161" s="895"/>
      <c r="R1161" s="197"/>
      <c r="S1161" s="896"/>
    </row>
    <row r="1162" spans="17:19">
      <c r="Q1162" s="895"/>
      <c r="R1162" s="197"/>
      <c r="S1162" s="896"/>
    </row>
    <row r="1163" spans="17:19">
      <c r="Q1163" s="895"/>
      <c r="R1163" s="197"/>
      <c r="S1163" s="896"/>
    </row>
    <row r="1164" spans="17:19">
      <c r="Q1164" s="895"/>
      <c r="R1164" s="197"/>
      <c r="S1164" s="896"/>
    </row>
    <row r="1165" spans="17:19">
      <c r="Q1165" s="895"/>
      <c r="R1165" s="197"/>
      <c r="S1165" s="896"/>
    </row>
    <row r="1166" spans="17:19">
      <c r="Q1166" s="895"/>
      <c r="R1166" s="197"/>
      <c r="S1166" s="896"/>
    </row>
    <row r="1167" spans="17:19">
      <c r="Q1167" s="895"/>
      <c r="R1167" s="197"/>
      <c r="S1167" s="896"/>
    </row>
    <row r="1168" spans="17:19">
      <c r="Q1168" s="895"/>
      <c r="R1168" s="197"/>
      <c r="S1168" s="896"/>
    </row>
    <row r="1169" spans="17:19">
      <c r="Q1169" s="895"/>
      <c r="R1169" s="197"/>
      <c r="S1169" s="896"/>
    </row>
    <row r="1170" spans="17:19">
      <c r="Q1170" s="895"/>
      <c r="R1170" s="197"/>
      <c r="S1170" s="896"/>
    </row>
    <row r="1171" spans="17:19">
      <c r="Q1171" s="895"/>
      <c r="R1171" s="197"/>
      <c r="S1171" s="896"/>
    </row>
    <row r="1172" spans="17:19">
      <c r="Q1172" s="895"/>
      <c r="R1172" s="197"/>
      <c r="S1172" s="896"/>
    </row>
    <row r="1173" spans="17:19">
      <c r="Q1173" s="895"/>
      <c r="R1173" s="197"/>
      <c r="S1173" s="896"/>
    </row>
    <row r="1174" spans="17:19">
      <c r="Q1174" s="895"/>
      <c r="R1174" s="197"/>
      <c r="S1174" s="896"/>
    </row>
    <row r="1175" spans="17:19">
      <c r="Q1175" s="895"/>
      <c r="R1175" s="197"/>
      <c r="S1175" s="896"/>
    </row>
    <row r="1176" spans="17:19">
      <c r="Q1176" s="895"/>
      <c r="R1176" s="197"/>
      <c r="S1176" s="896"/>
    </row>
    <row r="1177" spans="17:19">
      <c r="Q1177" s="895"/>
      <c r="R1177" s="197"/>
      <c r="S1177" s="896"/>
    </row>
    <row r="1178" spans="17:19">
      <c r="Q1178" s="895"/>
      <c r="R1178" s="197"/>
      <c r="S1178" s="896"/>
    </row>
    <row r="1179" spans="17:19">
      <c r="Q1179" s="895"/>
      <c r="R1179" s="197"/>
      <c r="S1179" s="896"/>
    </row>
    <row r="1180" spans="17:19">
      <c r="Q1180" s="895"/>
      <c r="R1180" s="197"/>
      <c r="S1180" s="896"/>
    </row>
    <row r="1181" spans="17:19">
      <c r="Q1181" s="895"/>
      <c r="R1181" s="197"/>
      <c r="S1181" s="896"/>
    </row>
    <row r="1182" spans="17:19">
      <c r="Q1182" s="895"/>
      <c r="R1182" s="197"/>
      <c r="S1182" s="896"/>
    </row>
    <row r="1183" spans="17:19">
      <c r="Q1183" s="895"/>
      <c r="R1183" s="197"/>
      <c r="S1183" s="896"/>
    </row>
    <row r="1184" spans="17:19">
      <c r="Q1184" s="895"/>
      <c r="R1184" s="197"/>
      <c r="S1184" s="896"/>
    </row>
    <row r="1185" spans="17:19">
      <c r="Q1185" s="895"/>
      <c r="R1185" s="197"/>
      <c r="S1185" s="896"/>
    </row>
    <row r="1186" spans="17:19">
      <c r="Q1186" s="895"/>
      <c r="R1186" s="197"/>
      <c r="S1186" s="896"/>
    </row>
    <row r="1187" spans="17:19">
      <c r="Q1187" s="895"/>
      <c r="R1187" s="197"/>
      <c r="S1187" s="896"/>
    </row>
    <row r="1188" spans="17:19">
      <c r="Q1188" s="895"/>
      <c r="R1188" s="197"/>
      <c r="S1188" s="896"/>
    </row>
    <row r="1189" spans="17:19">
      <c r="Q1189" s="895"/>
      <c r="R1189" s="197"/>
      <c r="S1189" s="896"/>
    </row>
    <row r="1190" spans="17:19">
      <c r="Q1190" s="895"/>
      <c r="R1190" s="197"/>
      <c r="S1190" s="896"/>
    </row>
    <row r="1191" spans="17:19">
      <c r="Q1191" s="895"/>
      <c r="R1191" s="197"/>
      <c r="S1191" s="896"/>
    </row>
    <row r="1192" spans="17:19">
      <c r="Q1192" s="895"/>
      <c r="R1192" s="197"/>
      <c r="S1192" s="896"/>
    </row>
    <row r="1193" spans="17:19">
      <c r="Q1193" s="895"/>
      <c r="R1193" s="197"/>
      <c r="S1193" s="896"/>
    </row>
    <row r="1194" spans="17:19">
      <c r="Q1194" s="895"/>
      <c r="R1194" s="197"/>
      <c r="S1194" s="896"/>
    </row>
    <row r="1195" spans="17:19">
      <c r="Q1195" s="895"/>
      <c r="R1195" s="197"/>
      <c r="S1195" s="896"/>
    </row>
    <row r="1196" spans="17:19">
      <c r="Q1196" s="895"/>
      <c r="R1196" s="197"/>
      <c r="S1196" s="896"/>
    </row>
    <row r="1197" spans="17:19">
      <c r="Q1197" s="895"/>
      <c r="R1197" s="197"/>
      <c r="S1197" s="896"/>
    </row>
    <row r="1198" spans="17:19">
      <c r="Q1198" s="895"/>
      <c r="R1198" s="197"/>
      <c r="S1198" s="896"/>
    </row>
    <row r="1199" spans="17:19">
      <c r="Q1199" s="895"/>
      <c r="R1199" s="197"/>
      <c r="S1199" s="896"/>
    </row>
    <row r="1200" spans="17:19">
      <c r="Q1200" s="895"/>
      <c r="R1200" s="197"/>
      <c r="S1200" s="896"/>
    </row>
    <row r="1201" spans="17:19">
      <c r="Q1201" s="895"/>
      <c r="R1201" s="197"/>
      <c r="S1201" s="896"/>
    </row>
    <row r="1202" spans="17:19">
      <c r="Q1202" s="895"/>
      <c r="R1202" s="197"/>
      <c r="S1202" s="896"/>
    </row>
    <row r="1203" spans="17:19">
      <c r="Q1203" s="895"/>
      <c r="R1203" s="197"/>
      <c r="S1203" s="896"/>
    </row>
    <row r="1204" spans="17:19">
      <c r="Q1204" s="895"/>
      <c r="R1204" s="197"/>
      <c r="S1204" s="896"/>
    </row>
    <row r="1205" spans="17:19">
      <c r="Q1205" s="895"/>
      <c r="R1205" s="197"/>
      <c r="S1205" s="896"/>
    </row>
    <row r="1206" spans="17:19">
      <c r="Q1206" s="895"/>
      <c r="R1206" s="197"/>
      <c r="S1206" s="896"/>
    </row>
    <row r="1207" spans="17:19">
      <c r="Q1207" s="895"/>
      <c r="R1207" s="197"/>
      <c r="S1207" s="896"/>
    </row>
    <row r="1208" spans="17:19">
      <c r="Q1208" s="895"/>
      <c r="R1208" s="197"/>
      <c r="S1208" s="896"/>
    </row>
    <row r="1209" spans="17:19">
      <c r="Q1209" s="895"/>
      <c r="R1209" s="197"/>
      <c r="S1209" s="896"/>
    </row>
    <row r="1210" spans="17:19">
      <c r="Q1210" s="895"/>
      <c r="R1210" s="197"/>
      <c r="S1210" s="896"/>
    </row>
    <row r="1211" spans="17:19">
      <c r="Q1211" s="895"/>
      <c r="R1211" s="197"/>
      <c r="S1211" s="896"/>
    </row>
    <row r="1212" spans="17:19">
      <c r="Q1212" s="895"/>
      <c r="R1212" s="197"/>
      <c r="S1212" s="896"/>
    </row>
    <row r="1213" spans="17:19">
      <c r="Q1213" s="895"/>
      <c r="R1213" s="197"/>
      <c r="S1213" s="896"/>
    </row>
    <row r="1214" spans="17:19">
      <c r="Q1214" s="895"/>
      <c r="R1214" s="197"/>
      <c r="S1214" s="896"/>
    </row>
    <row r="1215" spans="17:19">
      <c r="Q1215" s="895"/>
      <c r="R1215" s="197"/>
      <c r="S1215" s="896"/>
    </row>
    <row r="1216" spans="17:19">
      <c r="Q1216" s="895"/>
      <c r="R1216" s="197"/>
      <c r="S1216" s="896"/>
    </row>
    <row r="1217" spans="17:19">
      <c r="Q1217" s="895"/>
      <c r="R1217" s="197"/>
      <c r="S1217" s="896"/>
    </row>
    <row r="1218" spans="17:19">
      <c r="Q1218" s="895"/>
      <c r="R1218" s="197"/>
      <c r="S1218" s="896"/>
    </row>
    <row r="1219" spans="17:19">
      <c r="Q1219" s="895"/>
      <c r="R1219" s="197"/>
      <c r="S1219" s="896"/>
    </row>
    <row r="1220" spans="17:19">
      <c r="Q1220" s="895"/>
      <c r="R1220" s="197"/>
      <c r="S1220" s="896"/>
    </row>
    <row r="1221" spans="17:19">
      <c r="Q1221" s="895"/>
      <c r="R1221" s="197"/>
      <c r="S1221" s="896"/>
    </row>
    <row r="1222" spans="17:19">
      <c r="Q1222" s="895"/>
      <c r="R1222" s="197"/>
      <c r="S1222" s="896"/>
    </row>
    <row r="1223" spans="17:19">
      <c r="Q1223" s="895"/>
      <c r="R1223" s="197"/>
      <c r="S1223" s="896"/>
    </row>
    <row r="1224" spans="17:19">
      <c r="Q1224" s="895"/>
      <c r="R1224" s="197"/>
      <c r="S1224" s="896"/>
    </row>
    <row r="1225" spans="17:19">
      <c r="Q1225" s="895"/>
      <c r="R1225" s="197"/>
      <c r="S1225" s="896"/>
    </row>
    <row r="1226" spans="17:19">
      <c r="Q1226" s="895"/>
      <c r="R1226" s="197"/>
      <c r="S1226" s="896"/>
    </row>
    <row r="1227" spans="17:19">
      <c r="Q1227" s="895"/>
      <c r="R1227" s="197"/>
      <c r="S1227" s="896"/>
    </row>
    <row r="1228" spans="17:19">
      <c r="Q1228" s="895"/>
      <c r="R1228" s="197"/>
      <c r="S1228" s="896"/>
    </row>
    <row r="1229" spans="17:19">
      <c r="Q1229" s="895"/>
      <c r="R1229" s="197"/>
      <c r="S1229" s="896"/>
    </row>
    <row r="1230" spans="17:19">
      <c r="Q1230" s="895"/>
      <c r="R1230" s="197"/>
      <c r="S1230" s="896"/>
    </row>
    <row r="1231" spans="17:19">
      <c r="Q1231" s="895"/>
      <c r="R1231" s="197"/>
      <c r="S1231" s="896"/>
    </row>
    <row r="1232" spans="17:19">
      <c r="Q1232" s="895"/>
      <c r="R1232" s="197"/>
      <c r="S1232" s="896"/>
    </row>
    <row r="1233" spans="17:19">
      <c r="Q1233" s="895"/>
      <c r="R1233" s="197"/>
      <c r="S1233" s="896"/>
    </row>
    <row r="1234" spans="17:19">
      <c r="Q1234" s="895"/>
      <c r="R1234" s="197"/>
      <c r="S1234" s="896"/>
    </row>
    <row r="1235" spans="17:19">
      <c r="Q1235" s="895"/>
      <c r="R1235" s="197"/>
      <c r="S1235" s="896"/>
    </row>
    <row r="1236" spans="17:19">
      <c r="Q1236" s="895"/>
      <c r="R1236" s="197"/>
      <c r="S1236" s="896"/>
    </row>
    <row r="1237" spans="17:19">
      <c r="Q1237" s="895"/>
      <c r="R1237" s="197"/>
      <c r="S1237" s="896"/>
    </row>
    <row r="1238" spans="17:19">
      <c r="Q1238" s="895"/>
      <c r="R1238" s="197"/>
      <c r="S1238" s="896"/>
    </row>
    <row r="1239" spans="17:19">
      <c r="Q1239" s="895"/>
      <c r="R1239" s="197"/>
      <c r="S1239" s="896"/>
    </row>
    <row r="1240" spans="17:19">
      <c r="Q1240" s="895"/>
      <c r="R1240" s="197"/>
      <c r="S1240" s="896"/>
    </row>
    <row r="1241" spans="17:19">
      <c r="Q1241" s="895"/>
      <c r="R1241" s="197"/>
      <c r="S1241" s="896"/>
    </row>
    <row r="1242" spans="17:19">
      <c r="Q1242" s="895"/>
      <c r="R1242" s="197"/>
      <c r="S1242" s="896"/>
    </row>
    <row r="1243" spans="17:19">
      <c r="Q1243" s="895"/>
      <c r="R1243" s="197"/>
      <c r="S1243" s="896"/>
    </row>
    <row r="1244" spans="17:19">
      <c r="Q1244" s="895"/>
      <c r="R1244" s="197"/>
      <c r="S1244" s="896"/>
    </row>
    <row r="1245" spans="17:19">
      <c r="Q1245" s="895"/>
      <c r="R1245" s="197"/>
      <c r="S1245" s="896"/>
    </row>
    <row r="1246" spans="17:19">
      <c r="Q1246" s="895"/>
      <c r="R1246" s="197"/>
      <c r="S1246" s="896"/>
    </row>
    <row r="1247" spans="17:19">
      <c r="Q1247" s="895"/>
      <c r="R1247" s="197"/>
      <c r="S1247" s="896"/>
    </row>
    <row r="1248" spans="17:19">
      <c r="Q1248" s="895"/>
      <c r="R1248" s="197"/>
      <c r="S1248" s="896"/>
    </row>
    <row r="1249" spans="17:19">
      <c r="Q1249" s="895"/>
      <c r="R1249" s="197"/>
      <c r="S1249" s="896"/>
    </row>
    <row r="1250" spans="17:19">
      <c r="Q1250" s="895"/>
      <c r="R1250" s="197"/>
      <c r="S1250" s="896"/>
    </row>
    <row r="1251" spans="17:19">
      <c r="Q1251" s="895"/>
      <c r="R1251" s="197"/>
      <c r="S1251" s="896"/>
    </row>
    <row r="1252" spans="17:19">
      <c r="Q1252" s="895"/>
      <c r="R1252" s="197"/>
      <c r="S1252" s="896"/>
    </row>
    <row r="1253" spans="17:19">
      <c r="Q1253" s="895"/>
      <c r="R1253" s="197"/>
      <c r="S1253" s="896"/>
    </row>
    <row r="1254" spans="17:19">
      <c r="Q1254" s="895"/>
      <c r="R1254" s="197"/>
      <c r="S1254" s="896"/>
    </row>
    <row r="1255" spans="17:19">
      <c r="Q1255" s="895"/>
      <c r="R1255" s="197"/>
      <c r="S1255" s="896"/>
    </row>
    <row r="1256" spans="17:19">
      <c r="Q1256" s="895"/>
      <c r="R1256" s="197"/>
      <c r="S1256" s="896"/>
    </row>
    <row r="1257" spans="17:19">
      <c r="Q1257" s="895"/>
      <c r="R1257" s="197"/>
      <c r="S1257" s="896"/>
    </row>
    <row r="1258" spans="17:19">
      <c r="Q1258" s="895"/>
      <c r="R1258" s="197"/>
      <c r="S1258" s="896"/>
    </row>
    <row r="1259" spans="17:19">
      <c r="Q1259" s="895"/>
      <c r="R1259" s="197"/>
      <c r="S1259" s="896"/>
    </row>
    <row r="1260" spans="17:19">
      <c r="Q1260" s="895"/>
      <c r="R1260" s="197"/>
      <c r="S1260" s="896"/>
    </row>
    <row r="1261" spans="17:19">
      <c r="Q1261" s="895"/>
      <c r="R1261" s="197"/>
      <c r="S1261" s="896"/>
    </row>
    <row r="1262" spans="17:19">
      <c r="Q1262" s="895"/>
      <c r="R1262" s="197"/>
      <c r="S1262" s="896"/>
    </row>
    <row r="1263" spans="17:19">
      <c r="Q1263" s="895"/>
      <c r="R1263" s="197"/>
      <c r="S1263" s="896"/>
    </row>
    <row r="1264" spans="17:19">
      <c r="Q1264" s="895"/>
      <c r="R1264" s="197"/>
      <c r="S1264" s="896"/>
    </row>
    <row r="1265" spans="17:19">
      <c r="Q1265" s="895"/>
      <c r="R1265" s="197"/>
      <c r="S1265" s="896"/>
    </row>
    <row r="1266" spans="17:19">
      <c r="Q1266" s="895"/>
      <c r="R1266" s="197"/>
      <c r="S1266" s="896"/>
    </row>
    <row r="1267" spans="17:19">
      <c r="Q1267" s="895"/>
      <c r="R1267" s="197"/>
      <c r="S1267" s="896"/>
    </row>
    <row r="1268" spans="17:19">
      <c r="Q1268" s="895"/>
      <c r="R1268" s="197"/>
      <c r="S1268" s="896"/>
    </row>
    <row r="1269" spans="17:19">
      <c r="Q1269" s="895"/>
      <c r="R1269" s="197"/>
      <c r="S1269" s="896"/>
    </row>
    <row r="1270" spans="17:19">
      <c r="Q1270" s="895"/>
      <c r="R1270" s="197"/>
      <c r="S1270" s="896"/>
    </row>
    <row r="1271" spans="17:19">
      <c r="Q1271" s="895"/>
      <c r="R1271" s="197"/>
      <c r="S1271" s="896"/>
    </row>
    <row r="1272" spans="17:19">
      <c r="Q1272" s="895"/>
      <c r="R1272" s="197"/>
      <c r="S1272" s="896"/>
    </row>
    <row r="1273" spans="17:19">
      <c r="Q1273" s="895"/>
      <c r="R1273" s="197"/>
      <c r="S1273" s="896"/>
    </row>
    <row r="1274" spans="17:19">
      <c r="Q1274" s="895"/>
      <c r="R1274" s="197"/>
      <c r="S1274" s="896"/>
    </row>
    <row r="1275" spans="17:19">
      <c r="Q1275" s="895"/>
      <c r="R1275" s="197"/>
      <c r="S1275" s="896"/>
    </row>
    <row r="1276" spans="17:19">
      <c r="Q1276" s="895"/>
      <c r="R1276" s="197"/>
      <c r="S1276" s="896"/>
    </row>
    <row r="1277" spans="17:19">
      <c r="Q1277" s="895"/>
      <c r="R1277" s="197"/>
      <c r="S1277" s="896"/>
    </row>
    <row r="1278" spans="17:19">
      <c r="Q1278" s="895"/>
      <c r="R1278" s="197"/>
      <c r="S1278" s="896"/>
    </row>
    <row r="1279" spans="17:19">
      <c r="Q1279" s="895"/>
      <c r="R1279" s="197"/>
      <c r="S1279" s="896"/>
    </row>
    <row r="1280" spans="17:19">
      <c r="Q1280" s="895"/>
      <c r="R1280" s="197"/>
      <c r="S1280" s="896"/>
    </row>
    <row r="1281" spans="17:19">
      <c r="Q1281" s="895"/>
      <c r="R1281" s="197"/>
      <c r="S1281" s="896"/>
    </row>
    <row r="1282" spans="17:19">
      <c r="Q1282" s="895"/>
      <c r="R1282" s="197"/>
      <c r="S1282" s="896"/>
    </row>
    <row r="1283" spans="17:19">
      <c r="Q1283" s="895"/>
      <c r="R1283" s="197"/>
      <c r="S1283" s="896"/>
    </row>
    <row r="1284" spans="17:19">
      <c r="Q1284" s="895"/>
      <c r="R1284" s="197"/>
      <c r="S1284" s="896"/>
    </row>
    <row r="1285" spans="17:19">
      <c r="Q1285" s="895"/>
      <c r="R1285" s="197"/>
      <c r="S1285" s="896"/>
    </row>
    <row r="1286" spans="17:19">
      <c r="Q1286" s="895"/>
      <c r="R1286" s="197"/>
      <c r="S1286" s="896"/>
    </row>
    <row r="1287" spans="17:19">
      <c r="Q1287" s="895"/>
      <c r="R1287" s="197"/>
      <c r="S1287" s="896"/>
    </row>
    <row r="1288" spans="17:19">
      <c r="Q1288" s="895"/>
      <c r="R1288" s="197"/>
      <c r="S1288" s="896"/>
    </row>
    <row r="1289" spans="17:19">
      <c r="Q1289" s="895"/>
      <c r="R1289" s="197"/>
      <c r="S1289" s="896"/>
    </row>
    <row r="1290" spans="17:19">
      <c r="Q1290" s="895"/>
      <c r="R1290" s="197"/>
      <c r="S1290" s="896"/>
    </row>
    <row r="1291" spans="17:19">
      <c r="Q1291" s="895"/>
      <c r="R1291" s="197"/>
      <c r="S1291" s="896"/>
    </row>
    <row r="1292" spans="17:19">
      <c r="Q1292" s="895"/>
      <c r="R1292" s="197"/>
      <c r="S1292" s="896"/>
    </row>
    <row r="1293" spans="17:19">
      <c r="Q1293" s="895"/>
      <c r="R1293" s="197"/>
      <c r="S1293" s="896"/>
    </row>
    <row r="1294" spans="17:19">
      <c r="Q1294" s="895"/>
      <c r="R1294" s="197"/>
      <c r="S1294" s="896"/>
    </row>
    <row r="1295" spans="17:19">
      <c r="Q1295" s="895"/>
      <c r="R1295" s="197"/>
      <c r="S1295" s="896"/>
    </row>
    <row r="1296" spans="17:19">
      <c r="Q1296" s="895"/>
      <c r="R1296" s="197"/>
      <c r="S1296" s="896"/>
    </row>
    <row r="1297" spans="17:19">
      <c r="Q1297" s="895"/>
      <c r="R1297" s="197"/>
      <c r="S1297" s="896"/>
    </row>
    <row r="1298" spans="17:19">
      <c r="Q1298" s="895"/>
      <c r="R1298" s="197"/>
      <c r="S1298" s="896"/>
    </row>
    <row r="1299" spans="17:19">
      <c r="Q1299" s="895"/>
      <c r="R1299" s="197"/>
      <c r="S1299" s="896"/>
    </row>
    <row r="1300" spans="17:19">
      <c r="Q1300" s="895"/>
      <c r="R1300" s="197"/>
      <c r="S1300" s="896"/>
    </row>
    <row r="1301" spans="17:19">
      <c r="Q1301" s="895"/>
      <c r="R1301" s="197"/>
      <c r="S1301" s="896"/>
    </row>
    <row r="1302" spans="17:19">
      <c r="Q1302" s="895"/>
      <c r="R1302" s="197"/>
      <c r="S1302" s="896"/>
    </row>
    <row r="1303" spans="17:19">
      <c r="Q1303" s="895"/>
      <c r="R1303" s="197"/>
      <c r="S1303" s="896"/>
    </row>
    <row r="1304" spans="17:19">
      <c r="Q1304" s="895"/>
      <c r="R1304" s="197"/>
      <c r="S1304" s="896"/>
    </row>
    <row r="1305" spans="17:19">
      <c r="Q1305" s="895"/>
      <c r="R1305" s="197"/>
      <c r="S1305" s="896"/>
    </row>
    <row r="1306" spans="17:19">
      <c r="Q1306" s="895"/>
      <c r="R1306" s="197"/>
      <c r="S1306" s="896"/>
    </row>
    <row r="1307" spans="17:19">
      <c r="Q1307" s="895"/>
      <c r="R1307" s="197"/>
      <c r="S1307" s="896"/>
    </row>
    <row r="1308" spans="17:19">
      <c r="Q1308" s="895"/>
      <c r="R1308" s="197"/>
      <c r="S1308" s="896"/>
    </row>
    <row r="1309" spans="17:19">
      <c r="Q1309" s="895"/>
      <c r="R1309" s="197"/>
      <c r="S1309" s="896"/>
    </row>
    <row r="1310" spans="17:19">
      <c r="Q1310" s="895"/>
      <c r="R1310" s="197"/>
      <c r="S1310" s="896"/>
    </row>
    <row r="1311" spans="17:19">
      <c r="Q1311" s="895"/>
      <c r="R1311" s="197"/>
      <c r="S1311" s="896"/>
    </row>
    <row r="1312" spans="17:19">
      <c r="Q1312" s="895"/>
      <c r="R1312" s="197"/>
      <c r="S1312" s="896"/>
    </row>
    <row r="1313" spans="17:19">
      <c r="Q1313" s="895"/>
      <c r="R1313" s="197"/>
      <c r="S1313" s="896"/>
    </row>
    <row r="1314" spans="17:19">
      <c r="Q1314" s="895"/>
      <c r="R1314" s="197"/>
      <c r="S1314" s="896"/>
    </row>
    <row r="1315" spans="17:19">
      <c r="Q1315" s="895"/>
      <c r="R1315" s="197"/>
      <c r="S1315" s="896"/>
    </row>
    <row r="1316" spans="17:19">
      <c r="Q1316" s="895"/>
      <c r="R1316" s="197"/>
      <c r="S1316" s="896"/>
    </row>
    <row r="1317" spans="17:19">
      <c r="Q1317" s="895"/>
      <c r="R1317" s="197"/>
      <c r="S1317" s="896"/>
    </row>
    <row r="1318" spans="17:19">
      <c r="Q1318" s="895"/>
      <c r="R1318" s="197"/>
      <c r="S1318" s="896"/>
    </row>
    <row r="1319" spans="17:19">
      <c r="Q1319" s="895"/>
      <c r="R1319" s="197"/>
      <c r="S1319" s="896"/>
    </row>
    <row r="1320" spans="17:19">
      <c r="Q1320" s="895"/>
      <c r="R1320" s="197"/>
      <c r="S1320" s="896"/>
    </row>
    <row r="1321" spans="17:19">
      <c r="Q1321" s="895"/>
      <c r="R1321" s="197"/>
      <c r="S1321" s="896"/>
    </row>
    <row r="1322" spans="17:19">
      <c r="Q1322" s="895"/>
      <c r="R1322" s="197"/>
      <c r="S1322" s="896"/>
    </row>
    <row r="1323" spans="17:19">
      <c r="Q1323" s="895"/>
      <c r="R1323" s="197"/>
      <c r="S1323" s="896"/>
    </row>
    <row r="1324" spans="17:19">
      <c r="Q1324" s="895"/>
      <c r="R1324" s="197"/>
      <c r="S1324" s="896"/>
    </row>
    <row r="1325" spans="17:19">
      <c r="Q1325" s="895"/>
      <c r="R1325" s="197"/>
      <c r="S1325" s="896"/>
    </row>
    <row r="1326" spans="17:19">
      <c r="Q1326" s="895"/>
      <c r="R1326" s="197"/>
      <c r="S1326" s="896"/>
    </row>
    <row r="1327" spans="17:19">
      <c r="Q1327" s="895"/>
      <c r="R1327" s="197"/>
      <c r="S1327" s="896"/>
    </row>
    <row r="1328" spans="17:19">
      <c r="Q1328" s="895"/>
      <c r="R1328" s="197"/>
      <c r="S1328" s="896"/>
    </row>
    <row r="1329" spans="17:19">
      <c r="Q1329" s="895"/>
      <c r="R1329" s="197"/>
      <c r="S1329" s="896"/>
    </row>
    <row r="1330" spans="17:19">
      <c r="Q1330" s="895"/>
      <c r="R1330" s="197"/>
      <c r="S1330" s="896"/>
    </row>
    <row r="1331" spans="17:19">
      <c r="Q1331" s="895"/>
      <c r="R1331" s="197"/>
      <c r="S1331" s="896"/>
    </row>
    <row r="1332" spans="17:19">
      <c r="Q1332" s="895"/>
      <c r="R1332" s="197"/>
      <c r="S1332" s="896"/>
    </row>
    <row r="1333" spans="17:19">
      <c r="Q1333" s="895"/>
      <c r="R1333" s="197"/>
      <c r="S1333" s="896"/>
    </row>
    <row r="1334" spans="17:19">
      <c r="Q1334" s="895"/>
      <c r="R1334" s="197"/>
      <c r="S1334" s="896"/>
    </row>
    <row r="1335" spans="17:19">
      <c r="Q1335" s="895"/>
      <c r="R1335" s="197"/>
      <c r="S1335" s="896"/>
    </row>
    <row r="1336" spans="17:19">
      <c r="Q1336" s="895"/>
      <c r="R1336" s="197"/>
      <c r="S1336" s="896"/>
    </row>
    <row r="1337" spans="17:19">
      <c r="Q1337" s="895"/>
      <c r="R1337" s="197"/>
      <c r="S1337" s="896"/>
    </row>
    <row r="1338" spans="17:19">
      <c r="Q1338" s="895"/>
      <c r="R1338" s="197"/>
      <c r="S1338" s="896"/>
    </row>
    <row r="1339" spans="17:19">
      <c r="Q1339" s="895"/>
      <c r="R1339" s="197"/>
      <c r="S1339" s="896"/>
    </row>
    <row r="1340" spans="17:19">
      <c r="Q1340" s="895"/>
      <c r="R1340" s="197"/>
      <c r="S1340" s="896"/>
    </row>
    <row r="1341" spans="17:19">
      <c r="Q1341" s="895"/>
      <c r="R1341" s="197"/>
      <c r="S1341" s="896"/>
    </row>
    <row r="1342" spans="17:19">
      <c r="Q1342" s="895"/>
      <c r="R1342" s="197"/>
      <c r="S1342" s="896"/>
    </row>
    <row r="1343" spans="17:19">
      <c r="Q1343" s="895"/>
      <c r="R1343" s="197"/>
      <c r="S1343" s="896"/>
    </row>
    <row r="1344" spans="17:19">
      <c r="Q1344" s="895"/>
      <c r="R1344" s="197"/>
      <c r="S1344" s="896"/>
    </row>
    <row r="1345" spans="17:19">
      <c r="Q1345" s="895"/>
      <c r="R1345" s="197"/>
      <c r="S1345" s="896"/>
    </row>
    <row r="1346" spans="17:19">
      <c r="Q1346" s="895"/>
      <c r="R1346" s="197"/>
      <c r="S1346" s="896"/>
    </row>
    <row r="1347" spans="17:19">
      <c r="Q1347" s="895"/>
      <c r="R1347" s="197"/>
      <c r="S1347" s="896"/>
    </row>
    <row r="1348" spans="17:19">
      <c r="Q1348" s="895"/>
      <c r="R1348" s="197"/>
      <c r="S1348" s="896"/>
    </row>
    <row r="1349" spans="17:19">
      <c r="Q1349" s="895"/>
      <c r="R1349" s="197"/>
      <c r="S1349" s="896"/>
    </row>
    <row r="1350" spans="17:19">
      <c r="Q1350" s="895"/>
      <c r="R1350" s="197"/>
      <c r="S1350" s="896"/>
    </row>
    <row r="1351" spans="17:19">
      <c r="Q1351" s="895"/>
      <c r="R1351" s="197"/>
      <c r="S1351" s="896"/>
    </row>
    <row r="1352" spans="17:19">
      <c r="Q1352" s="895"/>
      <c r="R1352" s="197"/>
      <c r="S1352" s="896"/>
    </row>
    <row r="1353" spans="17:19">
      <c r="Q1353" s="895"/>
      <c r="R1353" s="197"/>
      <c r="S1353" s="896"/>
    </row>
    <row r="1354" spans="17:19">
      <c r="Q1354" s="895"/>
      <c r="R1354" s="197"/>
      <c r="S1354" s="896"/>
    </row>
    <row r="1355" spans="17:19">
      <c r="Q1355" s="895"/>
      <c r="R1355" s="197"/>
      <c r="S1355" s="896"/>
    </row>
    <row r="1356" spans="17:19">
      <c r="Q1356" s="895"/>
      <c r="R1356" s="197"/>
      <c r="S1356" s="896"/>
    </row>
    <row r="1357" spans="17:19">
      <c r="Q1357" s="895"/>
      <c r="R1357" s="197"/>
      <c r="S1357" s="896"/>
    </row>
    <row r="1358" spans="17:19">
      <c r="Q1358" s="895"/>
      <c r="R1358" s="197"/>
      <c r="S1358" s="896"/>
    </row>
    <row r="1359" spans="17:19">
      <c r="Q1359" s="895"/>
      <c r="R1359" s="197"/>
      <c r="S1359" s="896"/>
    </row>
    <row r="1360" spans="17:19">
      <c r="Q1360" s="895"/>
      <c r="R1360" s="197"/>
      <c r="S1360" s="896"/>
    </row>
    <row r="1361" spans="17:19">
      <c r="Q1361" s="895"/>
      <c r="R1361" s="197"/>
      <c r="S1361" s="896"/>
    </row>
    <row r="1362" spans="17:19">
      <c r="Q1362" s="895"/>
      <c r="R1362" s="197"/>
      <c r="S1362" s="896"/>
    </row>
    <row r="1363" spans="17:19">
      <c r="Q1363" s="895"/>
      <c r="R1363" s="197"/>
      <c r="S1363" s="896"/>
    </row>
    <row r="1364" spans="17:19">
      <c r="Q1364" s="895"/>
      <c r="R1364" s="197"/>
      <c r="S1364" s="896"/>
    </row>
    <row r="1365" spans="17:19">
      <c r="Q1365" s="895"/>
      <c r="R1365" s="197"/>
      <c r="S1365" s="896"/>
    </row>
    <row r="1366" spans="17:19">
      <c r="Q1366" s="895"/>
      <c r="R1366" s="197"/>
      <c r="S1366" s="896"/>
    </row>
    <row r="1367" spans="17:19">
      <c r="Q1367" s="895"/>
      <c r="R1367" s="197"/>
      <c r="S1367" s="896"/>
    </row>
    <row r="1368" spans="17:19">
      <c r="Q1368" s="895"/>
      <c r="R1368" s="197"/>
      <c r="S1368" s="896"/>
    </row>
    <row r="1369" spans="17:19">
      <c r="Q1369" s="895"/>
      <c r="R1369" s="197"/>
      <c r="S1369" s="896"/>
    </row>
    <row r="1370" spans="17:19">
      <c r="Q1370" s="895"/>
      <c r="R1370" s="197"/>
      <c r="S1370" s="896"/>
    </row>
    <row r="1371" spans="17:19">
      <c r="Q1371" s="895"/>
      <c r="R1371" s="197"/>
      <c r="S1371" s="896"/>
    </row>
    <row r="1372" spans="17:19">
      <c r="Q1372" s="895"/>
      <c r="R1372" s="197"/>
      <c r="S1372" s="896"/>
    </row>
    <row r="1373" spans="17:19">
      <c r="Q1373" s="895"/>
      <c r="R1373" s="197"/>
      <c r="S1373" s="896"/>
    </row>
    <row r="1374" spans="17:19">
      <c r="Q1374" s="895"/>
      <c r="R1374" s="197"/>
      <c r="S1374" s="896"/>
    </row>
    <row r="1375" spans="17:19">
      <c r="Q1375" s="895"/>
      <c r="R1375" s="197"/>
      <c r="S1375" s="896"/>
    </row>
    <row r="1376" spans="17:19">
      <c r="Q1376" s="895"/>
      <c r="R1376" s="197"/>
      <c r="S1376" s="896"/>
    </row>
    <row r="1377" spans="17:19">
      <c r="Q1377" s="895"/>
      <c r="R1377" s="197"/>
      <c r="S1377" s="896"/>
    </row>
    <row r="1378" spans="17:19">
      <c r="Q1378" s="895"/>
      <c r="R1378" s="197"/>
      <c r="S1378" s="896"/>
    </row>
    <row r="1379" spans="17:19">
      <c r="Q1379" s="895"/>
      <c r="R1379" s="197"/>
      <c r="S1379" s="896"/>
    </row>
    <row r="1380" spans="17:19">
      <c r="Q1380" s="895"/>
      <c r="R1380" s="197"/>
      <c r="S1380" s="896"/>
    </row>
    <row r="1381" spans="17:19">
      <c r="Q1381" s="895"/>
      <c r="R1381" s="197"/>
      <c r="S1381" s="896"/>
    </row>
    <row r="1382" spans="17:19">
      <c r="Q1382" s="895"/>
      <c r="R1382" s="197"/>
      <c r="S1382" s="896"/>
    </row>
    <row r="1383" spans="17:19">
      <c r="Q1383" s="895"/>
      <c r="R1383" s="197"/>
      <c r="S1383" s="896"/>
    </row>
    <row r="1384" spans="17:19">
      <c r="Q1384" s="895"/>
      <c r="R1384" s="197"/>
      <c r="S1384" s="896"/>
    </row>
    <row r="1385" spans="17:19">
      <c r="Q1385" s="895"/>
      <c r="R1385" s="197"/>
      <c r="S1385" s="896"/>
    </row>
    <row r="1386" spans="17:19">
      <c r="Q1386" s="895"/>
      <c r="R1386" s="197"/>
      <c r="S1386" s="896"/>
    </row>
    <row r="1387" spans="17:19">
      <c r="Q1387" s="895"/>
      <c r="R1387" s="197"/>
      <c r="S1387" s="896"/>
    </row>
    <row r="1388" spans="17:19">
      <c r="Q1388" s="895"/>
      <c r="R1388" s="197"/>
      <c r="S1388" s="896"/>
    </row>
    <row r="1389" spans="17:19">
      <c r="Q1389" s="895"/>
      <c r="R1389" s="197"/>
      <c r="S1389" s="896"/>
    </row>
    <row r="1390" spans="17:19">
      <c r="Q1390" s="895"/>
      <c r="R1390" s="197"/>
      <c r="S1390" s="896"/>
    </row>
    <row r="1391" spans="17:19">
      <c r="Q1391" s="895"/>
      <c r="R1391" s="197"/>
      <c r="S1391" s="896"/>
    </row>
    <row r="1392" spans="17:19">
      <c r="Q1392" s="895"/>
      <c r="R1392" s="197"/>
      <c r="S1392" s="896"/>
    </row>
    <row r="1393" spans="17:19">
      <c r="Q1393" s="895"/>
      <c r="R1393" s="197"/>
      <c r="S1393" s="896"/>
    </row>
    <row r="1394" spans="17:19">
      <c r="Q1394" s="895"/>
      <c r="R1394" s="197"/>
      <c r="S1394" s="896"/>
    </row>
    <row r="1395" spans="17:19">
      <c r="Q1395" s="895"/>
      <c r="R1395" s="197"/>
      <c r="S1395" s="896"/>
    </row>
    <row r="1396" spans="17:19">
      <c r="Q1396" s="895"/>
      <c r="R1396" s="197"/>
      <c r="S1396" s="896"/>
    </row>
    <row r="1397" spans="17:19">
      <c r="Q1397" s="895"/>
      <c r="R1397" s="197"/>
      <c r="S1397" s="896"/>
    </row>
    <row r="1398" spans="17:19">
      <c r="Q1398" s="895"/>
      <c r="R1398" s="197"/>
      <c r="S1398" s="896"/>
    </row>
    <row r="1399" spans="17:19">
      <c r="Q1399" s="895"/>
      <c r="R1399" s="197"/>
      <c r="S1399" s="896"/>
    </row>
    <row r="1400" spans="17:19">
      <c r="Q1400" s="895"/>
      <c r="R1400" s="197"/>
      <c r="S1400" s="896"/>
    </row>
    <row r="1401" spans="17:19">
      <c r="Q1401" s="895"/>
      <c r="R1401" s="197"/>
      <c r="S1401" s="896"/>
    </row>
    <row r="1402" spans="17:19">
      <c r="Q1402" s="895"/>
      <c r="R1402" s="197"/>
      <c r="S1402" s="896"/>
    </row>
    <row r="1403" spans="17:19">
      <c r="Q1403" s="895"/>
      <c r="R1403" s="197"/>
      <c r="S1403" s="896"/>
    </row>
    <row r="1404" spans="17:19">
      <c r="Q1404" s="895"/>
      <c r="R1404" s="197"/>
      <c r="S1404" s="896"/>
    </row>
    <row r="1405" spans="17:19">
      <c r="Q1405" s="895"/>
      <c r="R1405" s="197"/>
      <c r="S1405" s="896"/>
    </row>
    <row r="1406" spans="17:19">
      <c r="Q1406" s="895"/>
      <c r="R1406" s="197"/>
      <c r="S1406" s="896"/>
    </row>
    <row r="1407" spans="17:19">
      <c r="Q1407" s="895"/>
      <c r="R1407" s="197"/>
      <c r="S1407" s="896"/>
    </row>
    <row r="1408" spans="17:19">
      <c r="Q1408" s="895"/>
      <c r="R1408" s="197"/>
      <c r="S1408" s="896"/>
    </row>
    <row r="1409" spans="17:19">
      <c r="Q1409" s="895"/>
      <c r="R1409" s="197"/>
      <c r="S1409" s="896"/>
    </row>
    <row r="1410" spans="17:19">
      <c r="Q1410" s="895"/>
      <c r="R1410" s="197"/>
      <c r="S1410" s="896"/>
    </row>
    <row r="1411" spans="17:19">
      <c r="Q1411" s="895"/>
      <c r="R1411" s="197"/>
      <c r="S1411" s="896"/>
    </row>
    <row r="1412" spans="17:19">
      <c r="Q1412" s="895"/>
      <c r="R1412" s="197"/>
      <c r="S1412" s="896"/>
    </row>
    <row r="1413" spans="17:19">
      <c r="Q1413" s="895"/>
      <c r="R1413" s="197"/>
      <c r="S1413" s="896"/>
    </row>
    <row r="1414" spans="17:19">
      <c r="Q1414" s="895"/>
      <c r="R1414" s="197"/>
      <c r="S1414" s="896"/>
    </row>
    <row r="1415" spans="17:19">
      <c r="Q1415" s="895"/>
      <c r="R1415" s="197"/>
      <c r="S1415" s="896"/>
    </row>
    <row r="1416" spans="17:19">
      <c r="Q1416" s="895"/>
      <c r="R1416" s="197"/>
      <c r="S1416" s="896"/>
    </row>
    <row r="1417" spans="17:19">
      <c r="Q1417" s="895"/>
      <c r="R1417" s="197"/>
      <c r="S1417" s="896"/>
    </row>
    <row r="1418" spans="17:19">
      <c r="Q1418" s="895"/>
      <c r="R1418" s="197"/>
      <c r="S1418" s="896"/>
    </row>
    <row r="1419" spans="17:19">
      <c r="Q1419" s="895"/>
      <c r="R1419" s="197"/>
      <c r="S1419" s="896"/>
    </row>
    <row r="1420" spans="17:19">
      <c r="Q1420" s="895"/>
      <c r="R1420" s="197"/>
      <c r="S1420" s="896"/>
    </row>
    <row r="1421" spans="17:19">
      <c r="Q1421" s="895"/>
      <c r="R1421" s="197"/>
      <c r="S1421" s="896"/>
    </row>
    <row r="1422" spans="17:19">
      <c r="Q1422" s="895"/>
      <c r="R1422" s="197"/>
      <c r="S1422" s="896"/>
    </row>
    <row r="1423" spans="17:19">
      <c r="Q1423" s="895"/>
      <c r="R1423" s="197"/>
      <c r="S1423" s="896"/>
    </row>
    <row r="1424" spans="17:19">
      <c r="Q1424" s="895"/>
      <c r="R1424" s="197"/>
      <c r="S1424" s="896"/>
    </row>
    <row r="1425" spans="17:19">
      <c r="Q1425" s="895"/>
      <c r="R1425" s="197"/>
      <c r="S1425" s="896"/>
    </row>
    <row r="1426" spans="17:19">
      <c r="Q1426" s="895"/>
      <c r="R1426" s="197"/>
      <c r="S1426" s="896"/>
    </row>
    <row r="1427" spans="17:19">
      <c r="Q1427" s="895"/>
      <c r="R1427" s="197"/>
      <c r="S1427" s="896"/>
    </row>
    <row r="1428" spans="17:19">
      <c r="Q1428" s="895"/>
      <c r="R1428" s="197"/>
      <c r="S1428" s="896"/>
    </row>
    <row r="1429" spans="17:19">
      <c r="Q1429" s="895"/>
      <c r="R1429" s="197"/>
      <c r="S1429" s="896"/>
    </row>
    <row r="1430" spans="17:19">
      <c r="Q1430" s="895"/>
      <c r="R1430" s="197"/>
      <c r="S1430" s="896"/>
    </row>
    <row r="1431" spans="17:19">
      <c r="Q1431" s="895"/>
      <c r="R1431" s="197"/>
      <c r="S1431" s="896"/>
    </row>
    <row r="1432" spans="17:19">
      <c r="Q1432" s="895"/>
      <c r="R1432" s="197"/>
      <c r="S1432" s="896"/>
    </row>
    <row r="1433" spans="17:19">
      <c r="Q1433" s="895"/>
      <c r="R1433" s="197"/>
      <c r="S1433" s="896"/>
    </row>
    <row r="1434" spans="17:19">
      <c r="Q1434" s="895"/>
      <c r="R1434" s="197"/>
      <c r="S1434" s="896"/>
    </row>
    <row r="1435" spans="17:19">
      <c r="Q1435" s="895"/>
      <c r="R1435" s="197"/>
      <c r="S1435" s="896"/>
    </row>
    <row r="1436" spans="17:19">
      <c r="Q1436" s="895"/>
      <c r="R1436" s="197"/>
      <c r="S1436" s="896"/>
    </row>
    <row r="1437" spans="17:19">
      <c r="Q1437" s="895"/>
      <c r="R1437" s="197"/>
      <c r="S1437" s="896"/>
    </row>
    <row r="1438" spans="17:19">
      <c r="Q1438" s="895"/>
      <c r="R1438" s="197"/>
      <c r="S1438" s="896"/>
    </row>
    <row r="1439" spans="17:19">
      <c r="Q1439" s="895"/>
      <c r="R1439" s="197"/>
      <c r="S1439" s="896"/>
    </row>
    <row r="1440" spans="17:19">
      <c r="Q1440" s="895"/>
      <c r="R1440" s="197"/>
      <c r="S1440" s="896"/>
    </row>
    <row r="1441" spans="17:19">
      <c r="Q1441" s="895"/>
      <c r="R1441" s="197"/>
      <c r="S1441" s="896"/>
    </row>
    <row r="1442" spans="17:19">
      <c r="Q1442" s="895"/>
      <c r="R1442" s="197"/>
      <c r="S1442" s="896"/>
    </row>
    <row r="1443" spans="17:19">
      <c r="Q1443" s="895"/>
      <c r="R1443" s="197"/>
      <c r="S1443" s="896"/>
    </row>
    <row r="1444" spans="17:19">
      <c r="Q1444" s="895"/>
      <c r="R1444" s="197"/>
      <c r="S1444" s="896"/>
    </row>
    <row r="1445" spans="17:19">
      <c r="Q1445" s="895"/>
      <c r="R1445" s="197"/>
      <c r="S1445" s="896"/>
    </row>
    <row r="1446" spans="17:19">
      <c r="Q1446" s="895"/>
      <c r="R1446" s="197"/>
      <c r="S1446" s="896"/>
    </row>
    <row r="1447" spans="17:19">
      <c r="Q1447" s="895"/>
      <c r="R1447" s="197"/>
      <c r="S1447" s="896"/>
    </row>
    <row r="1448" spans="17:19">
      <c r="Q1448" s="895"/>
      <c r="R1448" s="197"/>
      <c r="S1448" s="896"/>
    </row>
    <row r="1449" spans="17:19">
      <c r="Q1449" s="895"/>
      <c r="R1449" s="197"/>
      <c r="S1449" s="896"/>
    </row>
    <row r="1450" spans="17:19">
      <c r="Q1450" s="895"/>
      <c r="R1450" s="197"/>
      <c r="S1450" s="896"/>
    </row>
    <row r="1451" spans="17:19">
      <c r="Q1451" s="895"/>
      <c r="R1451" s="197"/>
      <c r="S1451" s="896"/>
    </row>
    <row r="1452" spans="17:19">
      <c r="Q1452" s="895"/>
      <c r="R1452" s="197"/>
      <c r="S1452" s="896"/>
    </row>
    <row r="1453" spans="17:19">
      <c r="Q1453" s="895"/>
      <c r="R1453" s="197"/>
      <c r="S1453" s="896"/>
    </row>
    <row r="1454" spans="17:19">
      <c r="Q1454" s="895"/>
      <c r="R1454" s="197"/>
      <c r="S1454" s="896"/>
    </row>
    <row r="1455" spans="17:19">
      <c r="Q1455" s="895"/>
      <c r="R1455" s="197"/>
      <c r="S1455" s="896"/>
    </row>
    <row r="1456" spans="17:19">
      <c r="Q1456" s="895"/>
      <c r="R1456" s="197"/>
      <c r="S1456" s="896"/>
    </row>
    <row r="1457" spans="17:19">
      <c r="Q1457" s="895"/>
      <c r="R1457" s="197"/>
      <c r="S1457" s="896"/>
    </row>
    <row r="1458" spans="17:19">
      <c r="Q1458" s="895"/>
      <c r="R1458" s="197"/>
      <c r="S1458" s="896"/>
    </row>
    <row r="1459" spans="17:19">
      <c r="Q1459" s="895"/>
      <c r="R1459" s="197"/>
      <c r="S1459" s="896"/>
    </row>
    <row r="1460" spans="17:19">
      <c r="Q1460" s="895"/>
      <c r="R1460" s="197"/>
      <c r="S1460" s="896"/>
    </row>
    <row r="1461" spans="17:19">
      <c r="Q1461" s="895"/>
      <c r="R1461" s="197"/>
      <c r="S1461" s="896"/>
    </row>
    <row r="1462" spans="17:19">
      <c r="Q1462" s="895"/>
      <c r="R1462" s="197"/>
      <c r="S1462" s="896"/>
    </row>
    <row r="1463" spans="17:19">
      <c r="Q1463" s="895"/>
      <c r="R1463" s="197"/>
      <c r="S1463" s="896"/>
    </row>
    <row r="1464" spans="17:19">
      <c r="Q1464" s="895"/>
      <c r="R1464" s="197"/>
      <c r="S1464" s="896"/>
    </row>
    <row r="1465" spans="17:19">
      <c r="Q1465" s="895"/>
      <c r="R1465" s="197"/>
      <c r="S1465" s="896"/>
    </row>
    <row r="1466" spans="17:19">
      <c r="Q1466" s="895"/>
      <c r="R1466" s="197"/>
      <c r="S1466" s="896"/>
    </row>
    <row r="1467" spans="17:19">
      <c r="Q1467" s="895"/>
      <c r="R1467" s="197"/>
      <c r="S1467" s="896"/>
    </row>
    <row r="1468" spans="17:19">
      <c r="Q1468" s="895"/>
      <c r="R1468" s="197"/>
      <c r="S1468" s="896"/>
    </row>
    <row r="1469" spans="17:19">
      <c r="Q1469" s="895"/>
      <c r="R1469" s="197"/>
      <c r="S1469" s="896"/>
    </row>
    <row r="1470" spans="17:19">
      <c r="Q1470" s="895"/>
      <c r="R1470" s="197"/>
      <c r="S1470" s="896"/>
    </row>
    <row r="1471" spans="17:19">
      <c r="Q1471" s="895"/>
      <c r="R1471" s="197"/>
      <c r="S1471" s="896"/>
    </row>
    <row r="1472" spans="17:19">
      <c r="Q1472" s="895"/>
      <c r="R1472" s="197"/>
      <c r="S1472" s="896"/>
    </row>
    <row r="1473" spans="17:19">
      <c r="Q1473" s="895"/>
      <c r="R1473" s="197"/>
      <c r="S1473" s="896"/>
    </row>
    <row r="1474" spans="17:19">
      <c r="Q1474" s="895"/>
      <c r="R1474" s="197"/>
      <c r="S1474" s="896"/>
    </row>
    <row r="1475" spans="17:19">
      <c r="Q1475" s="895"/>
      <c r="R1475" s="197"/>
      <c r="S1475" s="896"/>
    </row>
    <row r="1476" spans="17:19">
      <c r="Q1476" s="895"/>
      <c r="R1476" s="197"/>
      <c r="S1476" s="896"/>
    </row>
    <row r="1477" spans="17:19">
      <c r="Q1477" s="895"/>
      <c r="R1477" s="197"/>
      <c r="S1477" s="896"/>
    </row>
    <row r="1478" spans="17:19">
      <c r="Q1478" s="895"/>
      <c r="R1478" s="197"/>
      <c r="S1478" s="896"/>
    </row>
    <row r="1479" spans="17:19">
      <c r="Q1479" s="895"/>
      <c r="R1479" s="197"/>
      <c r="S1479" s="896"/>
    </row>
    <row r="1480" spans="17:19">
      <c r="Q1480" s="895"/>
      <c r="R1480" s="197"/>
      <c r="S1480" s="896"/>
    </row>
    <row r="1481" spans="17:19">
      <c r="Q1481" s="895"/>
      <c r="R1481" s="197"/>
      <c r="S1481" s="896"/>
    </row>
    <row r="1482" spans="17:19">
      <c r="Q1482" s="895"/>
      <c r="R1482" s="197"/>
      <c r="S1482" s="896"/>
    </row>
    <row r="1483" spans="17:19">
      <c r="Q1483" s="895"/>
      <c r="R1483" s="197"/>
      <c r="S1483" s="896"/>
    </row>
    <row r="1484" spans="17:19">
      <c r="Q1484" s="895"/>
      <c r="R1484" s="197"/>
      <c r="S1484" s="896"/>
    </row>
    <row r="1485" spans="17:19">
      <c r="Q1485" s="895"/>
      <c r="R1485" s="197"/>
      <c r="S1485" s="896"/>
    </row>
    <row r="1486" spans="17:19">
      <c r="Q1486" s="895"/>
      <c r="R1486" s="197"/>
      <c r="S1486" s="896"/>
    </row>
    <row r="1487" spans="17:19">
      <c r="Q1487" s="895"/>
      <c r="R1487" s="197"/>
      <c r="S1487" s="896"/>
    </row>
    <row r="1488" spans="17:19">
      <c r="Q1488" s="895"/>
      <c r="R1488" s="197"/>
      <c r="S1488" s="896"/>
    </row>
    <row r="1489" spans="17:19">
      <c r="Q1489" s="895"/>
      <c r="R1489" s="197"/>
      <c r="S1489" s="896"/>
    </row>
    <row r="1490" spans="17:19">
      <c r="Q1490" s="895"/>
      <c r="R1490" s="197"/>
      <c r="S1490" s="896"/>
    </row>
    <row r="1491" spans="17:19">
      <c r="Q1491" s="895"/>
      <c r="R1491" s="197"/>
      <c r="S1491" s="896"/>
    </row>
    <row r="1492" spans="17:19">
      <c r="Q1492" s="895"/>
      <c r="R1492" s="197"/>
      <c r="S1492" s="896"/>
    </row>
    <row r="1493" spans="17:19">
      <c r="Q1493" s="895"/>
      <c r="R1493" s="197"/>
      <c r="S1493" s="896"/>
    </row>
    <row r="1494" spans="17:19">
      <c r="Q1494" s="895"/>
      <c r="R1494" s="197"/>
      <c r="S1494" s="896"/>
    </row>
    <row r="1495" spans="17:19">
      <c r="Q1495" s="895"/>
      <c r="R1495" s="197"/>
      <c r="S1495" s="896"/>
    </row>
    <row r="1496" spans="17:19">
      <c r="Q1496" s="895"/>
      <c r="R1496" s="197"/>
      <c r="S1496" s="896"/>
    </row>
    <row r="1497" spans="17:19">
      <c r="Q1497" s="895"/>
      <c r="R1497" s="197"/>
      <c r="S1497" s="896"/>
    </row>
    <row r="1498" spans="17:19">
      <c r="Q1498" s="895"/>
      <c r="R1498" s="197"/>
      <c r="S1498" s="896"/>
    </row>
    <row r="1499" spans="17:19">
      <c r="Q1499" s="895"/>
      <c r="R1499" s="197"/>
      <c r="S1499" s="896"/>
    </row>
    <row r="1500" spans="17:19">
      <c r="Q1500" s="895"/>
      <c r="R1500" s="197"/>
      <c r="S1500" s="896"/>
    </row>
    <row r="1501" spans="17:19">
      <c r="Q1501" s="895"/>
      <c r="R1501" s="197"/>
      <c r="S1501" s="896"/>
    </row>
    <row r="1502" spans="17:19">
      <c r="Q1502" s="895"/>
      <c r="R1502" s="197"/>
      <c r="S1502" s="896"/>
    </row>
    <row r="1503" spans="17:19">
      <c r="Q1503" s="895"/>
      <c r="R1503" s="197"/>
      <c r="S1503" s="896"/>
    </row>
    <row r="1504" spans="17:19">
      <c r="Q1504" s="895"/>
      <c r="R1504" s="197"/>
      <c r="S1504" s="896"/>
    </row>
    <row r="1505" spans="17:19">
      <c r="Q1505" s="895"/>
      <c r="R1505" s="197"/>
      <c r="S1505" s="896"/>
    </row>
    <row r="1506" spans="17:19">
      <c r="Q1506" s="895"/>
      <c r="R1506" s="197"/>
      <c r="S1506" s="896"/>
    </row>
    <row r="1507" spans="17:19">
      <c r="Q1507" s="895"/>
      <c r="R1507" s="197"/>
      <c r="S1507" s="896"/>
    </row>
    <row r="1508" spans="17:19">
      <c r="Q1508" s="895"/>
      <c r="R1508" s="197"/>
      <c r="S1508" s="896"/>
    </row>
    <row r="1509" spans="17:19">
      <c r="Q1509" s="895"/>
      <c r="R1509" s="197"/>
      <c r="S1509" s="896"/>
    </row>
    <row r="1510" spans="17:19">
      <c r="Q1510" s="895"/>
      <c r="R1510" s="197"/>
      <c r="S1510" s="896"/>
    </row>
    <row r="1511" spans="17:19">
      <c r="Q1511" s="895"/>
      <c r="R1511" s="197"/>
      <c r="S1511" s="896"/>
    </row>
    <row r="1512" spans="17:19">
      <c r="Q1512" s="895"/>
      <c r="R1512" s="197"/>
      <c r="S1512" s="896"/>
    </row>
    <row r="1513" spans="17:19">
      <c r="Q1513" s="895"/>
      <c r="R1513" s="197"/>
      <c r="S1513" s="896"/>
    </row>
    <row r="1514" spans="17:19">
      <c r="Q1514" s="895"/>
      <c r="R1514" s="197"/>
      <c r="S1514" s="896"/>
    </row>
    <row r="1515" spans="17:19">
      <c r="Q1515" s="895"/>
      <c r="R1515" s="197"/>
      <c r="S1515" s="896"/>
    </row>
    <row r="1516" spans="17:19">
      <c r="Q1516" s="895"/>
      <c r="R1516" s="197"/>
      <c r="S1516" s="896"/>
    </row>
    <row r="1517" spans="17:19">
      <c r="Q1517" s="895"/>
      <c r="R1517" s="197"/>
      <c r="S1517" s="896"/>
    </row>
    <row r="1518" spans="17:19">
      <c r="Q1518" s="895"/>
      <c r="R1518" s="197"/>
      <c r="S1518" s="896"/>
    </row>
    <row r="1519" spans="17:19">
      <c r="Q1519" s="895"/>
      <c r="R1519" s="197"/>
      <c r="S1519" s="896"/>
    </row>
    <row r="1520" spans="17:19">
      <c r="Q1520" s="895"/>
      <c r="R1520" s="197"/>
      <c r="S1520" s="896"/>
    </row>
    <row r="1521" spans="17:19">
      <c r="Q1521" s="895"/>
      <c r="R1521" s="197"/>
      <c r="S1521" s="896"/>
    </row>
    <row r="1522" spans="17:19">
      <c r="Q1522" s="895"/>
      <c r="R1522" s="197"/>
      <c r="S1522" s="896"/>
    </row>
    <row r="1523" spans="17:19">
      <c r="Q1523" s="895"/>
      <c r="R1523" s="197"/>
      <c r="S1523" s="896"/>
    </row>
    <row r="1524" spans="17:19">
      <c r="Q1524" s="895"/>
      <c r="R1524" s="197"/>
      <c r="S1524" s="896"/>
    </row>
    <row r="1525" spans="17:19">
      <c r="Q1525" s="895"/>
      <c r="R1525" s="197"/>
      <c r="S1525" s="896"/>
    </row>
    <row r="1526" spans="17:19">
      <c r="Q1526" s="895"/>
      <c r="R1526" s="197"/>
      <c r="S1526" s="896"/>
    </row>
    <row r="1527" spans="17:19">
      <c r="Q1527" s="895"/>
      <c r="R1527" s="197"/>
      <c r="S1527" s="896"/>
    </row>
    <row r="1528" spans="17:19">
      <c r="Q1528" s="895"/>
      <c r="R1528" s="197"/>
      <c r="S1528" s="896"/>
    </row>
    <row r="1529" spans="17:19">
      <c r="Q1529" s="895"/>
      <c r="R1529" s="197"/>
      <c r="S1529" s="896"/>
    </row>
    <row r="1530" spans="17:19">
      <c r="Q1530" s="895"/>
      <c r="R1530" s="197"/>
      <c r="S1530" s="896"/>
    </row>
    <row r="1531" spans="17:19">
      <c r="Q1531" s="895"/>
      <c r="R1531" s="197"/>
      <c r="S1531" s="896"/>
    </row>
    <row r="1532" spans="17:19">
      <c r="Q1532" s="895"/>
      <c r="R1532" s="197"/>
      <c r="S1532" s="896"/>
    </row>
    <row r="1533" spans="17:19">
      <c r="Q1533" s="895"/>
      <c r="R1533" s="197"/>
      <c r="S1533" s="896"/>
    </row>
    <row r="1534" spans="17:19">
      <c r="Q1534" s="895"/>
      <c r="R1534" s="197"/>
      <c r="S1534" s="896"/>
    </row>
    <row r="1535" spans="17:19">
      <c r="Q1535" s="895"/>
      <c r="R1535" s="197"/>
      <c r="S1535" s="896"/>
    </row>
    <row r="1536" spans="17:19">
      <c r="Q1536" s="895"/>
      <c r="R1536" s="197"/>
      <c r="S1536" s="896"/>
    </row>
    <row r="1537" spans="17:19">
      <c r="Q1537" s="895"/>
      <c r="R1537" s="197"/>
      <c r="S1537" s="896"/>
    </row>
    <row r="1538" spans="17:19">
      <c r="Q1538" s="895"/>
      <c r="R1538" s="197"/>
      <c r="S1538" s="896"/>
    </row>
    <row r="1539" spans="17:19">
      <c r="Q1539" s="895"/>
      <c r="R1539" s="197"/>
      <c r="S1539" s="896"/>
    </row>
    <row r="1540" spans="17:19">
      <c r="Q1540" s="895"/>
      <c r="R1540" s="197"/>
      <c r="S1540" s="896"/>
    </row>
    <row r="1541" spans="17:19">
      <c r="Q1541" s="895"/>
      <c r="R1541" s="197"/>
      <c r="S1541" s="896"/>
    </row>
    <row r="1542" spans="17:19">
      <c r="Q1542" s="895"/>
      <c r="R1542" s="197"/>
      <c r="S1542" s="896"/>
    </row>
    <row r="1543" spans="17:19">
      <c r="Q1543" s="895"/>
      <c r="R1543" s="197"/>
      <c r="S1543" s="896"/>
    </row>
    <row r="1544" spans="17:19">
      <c r="Q1544" s="895"/>
      <c r="R1544" s="197"/>
      <c r="S1544" s="896"/>
    </row>
    <row r="1545" spans="17:19">
      <c r="Q1545" s="895"/>
      <c r="R1545" s="197"/>
      <c r="S1545" s="896"/>
    </row>
    <row r="1546" spans="17:19">
      <c r="Q1546" s="895"/>
      <c r="R1546" s="197"/>
      <c r="S1546" s="896"/>
    </row>
    <row r="1547" spans="17:19">
      <c r="Q1547" s="895"/>
      <c r="R1547" s="197"/>
      <c r="S1547" s="896"/>
    </row>
    <row r="1548" spans="17:19">
      <c r="Q1548" s="895"/>
      <c r="R1548" s="197"/>
      <c r="S1548" s="896"/>
    </row>
    <row r="1549" spans="17:19">
      <c r="Q1549" s="895"/>
      <c r="R1549" s="197"/>
      <c r="S1549" s="896"/>
    </row>
    <row r="1550" spans="17:19">
      <c r="Q1550" s="895"/>
      <c r="R1550" s="197"/>
      <c r="S1550" s="896"/>
    </row>
    <row r="1551" spans="17:19">
      <c r="Q1551" s="895"/>
      <c r="R1551" s="197"/>
      <c r="S1551" s="896"/>
    </row>
    <row r="1552" spans="17:19">
      <c r="Q1552" s="895"/>
      <c r="R1552" s="197"/>
      <c r="S1552" s="896"/>
    </row>
    <row r="1553" spans="17:19">
      <c r="Q1553" s="895"/>
      <c r="R1553" s="197"/>
      <c r="S1553" s="896"/>
    </row>
    <row r="1554" spans="17:19">
      <c r="Q1554" s="895"/>
      <c r="R1554" s="197"/>
      <c r="S1554" s="896"/>
    </row>
    <row r="1555" spans="17:19">
      <c r="Q1555" s="895"/>
      <c r="R1555" s="197"/>
      <c r="S1555" s="896"/>
    </row>
    <row r="1556" spans="17:19">
      <c r="Q1556" s="895"/>
      <c r="R1556" s="197"/>
      <c r="S1556" s="896"/>
    </row>
    <row r="1557" spans="17:19">
      <c r="Q1557" s="895"/>
      <c r="R1557" s="197"/>
      <c r="S1557" s="896"/>
    </row>
    <row r="1558" spans="17:19">
      <c r="Q1558" s="895"/>
      <c r="R1558" s="197"/>
      <c r="S1558" s="896"/>
    </row>
    <row r="1559" spans="17:19">
      <c r="Q1559" s="895"/>
      <c r="R1559" s="197"/>
      <c r="S1559" s="896"/>
    </row>
    <row r="1560" spans="17:19">
      <c r="Q1560" s="895"/>
      <c r="R1560" s="197"/>
      <c r="S1560" s="896"/>
    </row>
    <row r="1561" spans="17:19">
      <c r="Q1561" s="895"/>
      <c r="R1561" s="197"/>
      <c r="S1561" s="896"/>
    </row>
    <row r="1562" spans="17:19">
      <c r="Q1562" s="895"/>
      <c r="R1562" s="197"/>
      <c r="S1562" s="896"/>
    </row>
    <row r="1563" spans="17:19">
      <c r="Q1563" s="895"/>
      <c r="R1563" s="197"/>
      <c r="S1563" s="896"/>
    </row>
    <row r="1564" spans="17:19">
      <c r="Q1564" s="895"/>
      <c r="R1564" s="197"/>
      <c r="S1564" s="896"/>
    </row>
    <row r="1565" spans="17:19">
      <c r="Q1565" s="895"/>
      <c r="R1565" s="197"/>
      <c r="S1565" s="896"/>
    </row>
    <row r="1566" spans="17:19">
      <c r="Q1566" s="895"/>
      <c r="R1566" s="197"/>
      <c r="S1566" s="896"/>
    </row>
    <row r="1567" spans="17:19">
      <c r="Q1567" s="895"/>
      <c r="R1567" s="197"/>
      <c r="S1567" s="896"/>
    </row>
    <row r="1568" spans="17:19">
      <c r="Q1568" s="895"/>
      <c r="R1568" s="197"/>
      <c r="S1568" s="896"/>
    </row>
    <row r="1569" spans="17:19">
      <c r="Q1569" s="895"/>
      <c r="R1569" s="197"/>
      <c r="S1569" s="896"/>
    </row>
    <row r="1570" spans="17:19">
      <c r="Q1570" s="895"/>
      <c r="R1570" s="197"/>
      <c r="S1570" s="896"/>
    </row>
    <row r="1571" spans="17:19">
      <c r="Q1571" s="895"/>
      <c r="R1571" s="197"/>
      <c r="S1571" s="896"/>
    </row>
    <row r="1572" spans="17:19">
      <c r="Q1572" s="895"/>
      <c r="R1572" s="197"/>
      <c r="S1572" s="896"/>
    </row>
    <row r="1573" spans="17:19">
      <c r="Q1573" s="895"/>
      <c r="R1573" s="197"/>
      <c r="S1573" s="896"/>
    </row>
    <row r="1574" spans="17:19">
      <c r="Q1574" s="895"/>
      <c r="R1574" s="197"/>
      <c r="S1574" s="896"/>
    </row>
    <row r="1575" spans="17:19">
      <c r="Q1575" s="895"/>
      <c r="R1575" s="197"/>
      <c r="S1575" s="896"/>
    </row>
    <row r="1576" spans="17:19">
      <c r="Q1576" s="895"/>
      <c r="R1576" s="197"/>
      <c r="S1576" s="896"/>
    </row>
    <row r="1577" spans="17:19">
      <c r="Q1577" s="895"/>
      <c r="R1577" s="197"/>
      <c r="S1577" s="896"/>
    </row>
    <row r="1578" spans="17:19">
      <c r="Q1578" s="895"/>
      <c r="R1578" s="197"/>
      <c r="S1578" s="896"/>
    </row>
    <row r="1579" spans="17:19">
      <c r="Q1579" s="895"/>
      <c r="R1579" s="197"/>
      <c r="S1579" s="896"/>
    </row>
    <row r="1580" spans="17:19">
      <c r="Q1580" s="895"/>
      <c r="R1580" s="197"/>
      <c r="S1580" s="896"/>
    </row>
    <row r="1581" spans="17:19">
      <c r="Q1581" s="895"/>
      <c r="R1581" s="197"/>
      <c r="S1581" s="896"/>
    </row>
    <row r="1582" spans="17:19">
      <c r="Q1582" s="895"/>
      <c r="R1582" s="197"/>
      <c r="S1582" s="896"/>
    </row>
    <row r="1583" spans="17:19">
      <c r="Q1583" s="895"/>
      <c r="R1583" s="197"/>
      <c r="S1583" s="896"/>
    </row>
    <row r="1584" spans="17:19">
      <c r="Q1584" s="895"/>
      <c r="R1584" s="197"/>
      <c r="S1584" s="896"/>
    </row>
    <row r="1585" spans="17:19">
      <c r="Q1585" s="895"/>
      <c r="R1585" s="197"/>
      <c r="S1585" s="896"/>
    </row>
    <row r="1586" spans="17:19">
      <c r="Q1586" s="895"/>
      <c r="R1586" s="197"/>
      <c r="S1586" s="896"/>
    </row>
    <row r="1587" spans="17:19">
      <c r="Q1587" s="895"/>
      <c r="R1587" s="197"/>
      <c r="S1587" s="896"/>
    </row>
    <row r="1588" spans="17:19">
      <c r="Q1588" s="895"/>
      <c r="R1588" s="197"/>
      <c r="S1588" s="896"/>
    </row>
    <row r="1589" spans="17:19">
      <c r="Q1589" s="895"/>
      <c r="R1589" s="197"/>
      <c r="S1589" s="896"/>
    </row>
    <row r="1590" spans="17:19">
      <c r="Q1590" s="895"/>
      <c r="R1590" s="197"/>
      <c r="S1590" s="896"/>
    </row>
    <row r="1591" spans="17:19">
      <c r="Q1591" s="895"/>
      <c r="R1591" s="197"/>
      <c r="S1591" s="896"/>
    </row>
    <row r="1592" spans="17:19">
      <c r="Q1592" s="895"/>
      <c r="R1592" s="197"/>
      <c r="S1592" s="896"/>
    </row>
    <row r="1593" spans="17:19">
      <c r="Q1593" s="895"/>
      <c r="R1593" s="197"/>
      <c r="S1593" s="896"/>
    </row>
    <row r="1594" spans="17:19">
      <c r="Q1594" s="895"/>
      <c r="R1594" s="197"/>
      <c r="S1594" s="896"/>
    </row>
    <row r="1595" spans="17:19">
      <c r="Q1595" s="895"/>
      <c r="R1595" s="197"/>
      <c r="S1595" s="896"/>
    </row>
    <row r="1596" spans="17:19">
      <c r="Q1596" s="895"/>
      <c r="R1596" s="197"/>
      <c r="S1596" s="896"/>
    </row>
    <row r="1597" spans="17:19">
      <c r="Q1597" s="895"/>
      <c r="R1597" s="197"/>
      <c r="S1597" s="896"/>
    </row>
    <row r="1598" spans="17:19">
      <c r="Q1598" s="895"/>
      <c r="R1598" s="197"/>
      <c r="S1598" s="896"/>
    </row>
    <row r="1599" spans="17:19">
      <c r="Q1599" s="895"/>
      <c r="R1599" s="197"/>
      <c r="S1599" s="896"/>
    </row>
    <row r="1600" spans="17:19">
      <c r="Q1600" s="895"/>
      <c r="R1600" s="197"/>
      <c r="S1600" s="896"/>
    </row>
    <row r="1601" spans="17:19">
      <c r="Q1601" s="895"/>
      <c r="R1601" s="197"/>
      <c r="S1601" s="896"/>
    </row>
    <row r="1602" spans="17:19">
      <c r="Q1602" s="895"/>
      <c r="R1602" s="197"/>
      <c r="S1602" s="896"/>
    </row>
    <row r="1603" spans="17:19">
      <c r="Q1603" s="895"/>
      <c r="R1603" s="197"/>
      <c r="S1603" s="896"/>
    </row>
    <row r="1604" spans="17:19">
      <c r="Q1604" s="895"/>
      <c r="R1604" s="197"/>
      <c r="S1604" s="896"/>
    </row>
    <row r="1605" spans="17:19">
      <c r="Q1605" s="895"/>
      <c r="R1605" s="197"/>
      <c r="S1605" s="896"/>
    </row>
    <row r="1606" spans="17:19">
      <c r="Q1606" s="895"/>
      <c r="R1606" s="197"/>
      <c r="S1606" s="896"/>
    </row>
    <row r="1607" spans="17:19">
      <c r="Q1607" s="895"/>
      <c r="R1607" s="197"/>
      <c r="S1607" s="896"/>
    </row>
    <row r="1608" spans="17:19">
      <c r="Q1608" s="895"/>
      <c r="R1608" s="197"/>
      <c r="S1608" s="896"/>
    </row>
    <row r="1609" spans="17:19">
      <c r="Q1609" s="895"/>
      <c r="R1609" s="197"/>
      <c r="S1609" s="896"/>
    </row>
    <row r="1610" spans="17:19">
      <c r="Q1610" s="895"/>
      <c r="R1610" s="197"/>
      <c r="S1610" s="896"/>
    </row>
    <row r="1611" spans="17:19">
      <c r="Q1611" s="895"/>
      <c r="R1611" s="197"/>
      <c r="S1611" s="896"/>
    </row>
    <row r="1612" spans="17:19">
      <c r="Q1612" s="895"/>
      <c r="R1612" s="197"/>
      <c r="S1612" s="896"/>
    </row>
    <row r="1613" spans="17:19">
      <c r="Q1613" s="895"/>
      <c r="R1613" s="197"/>
      <c r="S1613" s="896"/>
    </row>
    <row r="1614" spans="17:19">
      <c r="Q1614" s="895"/>
      <c r="R1614" s="197"/>
      <c r="S1614" s="896"/>
    </row>
    <row r="1615" spans="17:19">
      <c r="Q1615" s="895"/>
      <c r="R1615" s="197"/>
      <c r="S1615" s="896"/>
    </row>
    <row r="1616" spans="17:19">
      <c r="Q1616" s="895"/>
      <c r="R1616" s="197"/>
      <c r="S1616" s="896"/>
    </row>
    <row r="1617" spans="17:19">
      <c r="Q1617" s="895"/>
      <c r="R1617" s="197"/>
      <c r="S1617" s="896"/>
    </row>
    <row r="1618" spans="17:19">
      <c r="Q1618" s="895"/>
      <c r="R1618" s="197"/>
      <c r="S1618" s="896"/>
    </row>
    <row r="1619" spans="17:19">
      <c r="Q1619" s="895"/>
      <c r="R1619" s="197"/>
      <c r="S1619" s="896"/>
    </row>
    <row r="1620" spans="17:19">
      <c r="Q1620" s="895"/>
      <c r="R1620" s="197"/>
      <c r="S1620" s="896"/>
    </row>
    <row r="1621" spans="17:19">
      <c r="Q1621" s="895"/>
      <c r="R1621" s="197"/>
      <c r="S1621" s="896"/>
    </row>
    <row r="1622" spans="17:19">
      <c r="Q1622" s="895"/>
      <c r="R1622" s="197"/>
      <c r="S1622" s="896"/>
    </row>
    <row r="1623" spans="17:19">
      <c r="Q1623" s="895"/>
      <c r="R1623" s="197"/>
      <c r="S1623" s="896"/>
    </row>
    <row r="1624" spans="17:19">
      <c r="Q1624" s="895"/>
      <c r="R1624" s="197"/>
      <c r="S1624" s="896"/>
    </row>
    <row r="1625" spans="17:19">
      <c r="Q1625" s="895"/>
      <c r="R1625" s="197"/>
      <c r="S1625" s="896"/>
    </row>
    <row r="1626" spans="17:19">
      <c r="Q1626" s="895"/>
      <c r="R1626" s="197"/>
      <c r="S1626" s="896"/>
    </row>
    <row r="1627" spans="17:19">
      <c r="Q1627" s="895"/>
      <c r="R1627" s="197"/>
      <c r="S1627" s="896"/>
    </row>
    <row r="1628" spans="17:19">
      <c r="Q1628" s="895"/>
      <c r="R1628" s="197"/>
      <c r="S1628" s="896"/>
    </row>
    <row r="1629" spans="17:19">
      <c r="Q1629" s="895"/>
      <c r="R1629" s="197"/>
      <c r="S1629" s="896"/>
    </row>
    <row r="1630" spans="17:19">
      <c r="Q1630" s="895"/>
      <c r="R1630" s="197"/>
      <c r="S1630" s="896"/>
    </row>
    <row r="1631" spans="17:19">
      <c r="Q1631" s="895"/>
      <c r="R1631" s="197"/>
      <c r="S1631" s="896"/>
    </row>
    <row r="1632" spans="17:19">
      <c r="Q1632" s="895"/>
      <c r="R1632" s="197"/>
      <c r="S1632" s="896"/>
    </row>
    <row r="1633" spans="17:19">
      <c r="Q1633" s="895"/>
      <c r="R1633" s="197"/>
      <c r="S1633" s="896"/>
    </row>
    <row r="1634" spans="17:19">
      <c r="Q1634" s="895"/>
      <c r="R1634" s="197"/>
      <c r="S1634" s="896"/>
    </row>
    <row r="1635" spans="17:19">
      <c r="Q1635" s="895"/>
      <c r="R1635" s="197"/>
      <c r="S1635" s="896"/>
    </row>
    <row r="1636" spans="17:19">
      <c r="Q1636" s="895"/>
      <c r="R1636" s="197"/>
      <c r="S1636" s="896"/>
    </row>
    <row r="1637" spans="17:19">
      <c r="Q1637" s="895"/>
      <c r="R1637" s="197"/>
      <c r="S1637" s="896"/>
    </row>
    <row r="1638" spans="17:19">
      <c r="Q1638" s="895"/>
      <c r="R1638" s="197"/>
      <c r="S1638" s="896"/>
    </row>
    <row r="1639" spans="17:19">
      <c r="Q1639" s="895"/>
      <c r="R1639" s="197"/>
      <c r="S1639" s="896"/>
    </row>
    <row r="1640" spans="17:19">
      <c r="Q1640" s="895"/>
      <c r="R1640" s="197"/>
      <c r="S1640" s="896"/>
    </row>
    <row r="1641" spans="17:19">
      <c r="Q1641" s="895"/>
      <c r="R1641" s="197"/>
      <c r="S1641" s="896"/>
    </row>
    <row r="1642" spans="17:19">
      <c r="Q1642" s="895"/>
      <c r="R1642" s="197"/>
      <c r="S1642" s="896"/>
    </row>
    <row r="1643" spans="17:19">
      <c r="Q1643" s="895"/>
      <c r="R1643" s="197"/>
      <c r="S1643" s="896"/>
    </row>
    <row r="1644" spans="17:19">
      <c r="Q1644" s="895"/>
      <c r="R1644" s="197"/>
      <c r="S1644" s="896"/>
    </row>
    <row r="1645" spans="17:19">
      <c r="Q1645" s="895"/>
      <c r="R1645" s="197"/>
      <c r="S1645" s="896"/>
    </row>
    <row r="1646" spans="17:19">
      <c r="Q1646" s="895"/>
      <c r="R1646" s="197"/>
      <c r="S1646" s="896"/>
    </row>
    <row r="1647" spans="17:19">
      <c r="Q1647" s="895"/>
      <c r="R1647" s="197"/>
      <c r="S1647" s="896"/>
    </row>
    <row r="1648" spans="17:19">
      <c r="Q1648" s="895"/>
      <c r="R1648" s="197"/>
      <c r="S1648" s="896"/>
    </row>
    <row r="1649" spans="17:19">
      <c r="Q1649" s="895"/>
      <c r="R1649" s="197"/>
      <c r="S1649" s="896"/>
    </row>
    <row r="1650" spans="17:19">
      <c r="Q1650" s="895"/>
      <c r="R1650" s="197"/>
      <c r="S1650" s="896"/>
    </row>
    <row r="1651" spans="17:19">
      <c r="Q1651" s="895"/>
      <c r="R1651" s="197"/>
      <c r="S1651" s="896"/>
    </row>
    <row r="1652" spans="17:19">
      <c r="Q1652" s="895"/>
      <c r="R1652" s="197"/>
      <c r="S1652" s="896"/>
    </row>
    <row r="1653" spans="17:19">
      <c r="Q1653" s="895"/>
      <c r="R1653" s="197"/>
      <c r="S1653" s="896"/>
    </row>
    <row r="1654" spans="17:19">
      <c r="Q1654" s="895"/>
      <c r="R1654" s="197"/>
      <c r="S1654" s="896"/>
    </row>
    <row r="1655" spans="17:19">
      <c r="Q1655" s="895"/>
      <c r="R1655" s="197"/>
      <c r="S1655" s="896"/>
    </row>
    <row r="1656" spans="17:19">
      <c r="Q1656" s="895"/>
      <c r="R1656" s="197"/>
      <c r="S1656" s="896"/>
    </row>
    <row r="1657" spans="17:19">
      <c r="Q1657" s="895"/>
      <c r="R1657" s="197"/>
      <c r="S1657" s="896"/>
    </row>
    <row r="1658" spans="17:19">
      <c r="Q1658" s="895"/>
      <c r="R1658" s="197"/>
      <c r="S1658" s="896"/>
    </row>
    <row r="1659" spans="17:19">
      <c r="Q1659" s="895"/>
      <c r="R1659" s="197"/>
      <c r="S1659" s="896"/>
    </row>
    <row r="1660" spans="17:19">
      <c r="Q1660" s="895"/>
      <c r="R1660" s="197"/>
      <c r="S1660" s="896"/>
    </row>
    <row r="1661" spans="17:19">
      <c r="Q1661" s="895"/>
      <c r="R1661" s="197"/>
      <c r="S1661" s="896"/>
    </row>
    <row r="1662" spans="17:19">
      <c r="Q1662" s="895"/>
      <c r="R1662" s="197"/>
      <c r="S1662" s="896"/>
    </row>
    <row r="1663" spans="17:19">
      <c r="Q1663" s="895"/>
      <c r="R1663" s="197"/>
      <c r="S1663" s="896"/>
    </row>
    <row r="1664" spans="17:19">
      <c r="Q1664" s="895"/>
      <c r="R1664" s="197"/>
      <c r="S1664" s="896"/>
    </row>
    <row r="1665" spans="17:19">
      <c r="Q1665" s="895"/>
      <c r="R1665" s="197"/>
      <c r="S1665" s="896"/>
    </row>
    <row r="1666" spans="17:19">
      <c r="Q1666" s="895"/>
      <c r="R1666" s="197"/>
      <c r="S1666" s="896"/>
    </row>
    <row r="1667" spans="17:19">
      <c r="Q1667" s="895"/>
      <c r="R1667" s="197"/>
      <c r="S1667" s="896"/>
    </row>
    <row r="1668" spans="17:19">
      <c r="Q1668" s="895"/>
      <c r="R1668" s="197"/>
      <c r="S1668" s="896"/>
    </row>
    <row r="1669" spans="17:19">
      <c r="Q1669" s="895"/>
      <c r="R1669" s="197"/>
      <c r="S1669" s="896"/>
    </row>
    <row r="1670" spans="17:19">
      <c r="Q1670" s="895"/>
      <c r="R1670" s="197"/>
      <c r="S1670" s="896"/>
    </row>
    <row r="1671" spans="17:19">
      <c r="Q1671" s="895"/>
      <c r="R1671" s="197"/>
      <c r="S1671" s="896"/>
    </row>
    <row r="1672" spans="17:19">
      <c r="Q1672" s="895"/>
      <c r="R1672" s="197"/>
      <c r="S1672" s="896"/>
    </row>
    <row r="1673" spans="17:19">
      <c r="Q1673" s="895"/>
      <c r="R1673" s="197"/>
      <c r="S1673" s="896"/>
    </row>
    <row r="1674" spans="17:19">
      <c r="Q1674" s="895"/>
      <c r="R1674" s="197"/>
      <c r="S1674" s="896"/>
    </row>
    <row r="1675" spans="17:19">
      <c r="Q1675" s="895"/>
      <c r="R1675" s="197"/>
      <c r="S1675" s="896"/>
    </row>
    <row r="1676" spans="17:19">
      <c r="Q1676" s="895"/>
      <c r="R1676" s="197"/>
      <c r="S1676" s="896"/>
    </row>
    <row r="1677" spans="17:19">
      <c r="Q1677" s="895"/>
      <c r="R1677" s="197"/>
      <c r="S1677" s="896"/>
    </row>
    <row r="1678" spans="17:19">
      <c r="Q1678" s="895"/>
      <c r="R1678" s="197"/>
      <c r="S1678" s="896"/>
    </row>
    <row r="1679" spans="17:19">
      <c r="Q1679" s="895"/>
      <c r="R1679" s="197"/>
      <c r="S1679" s="896"/>
    </row>
    <row r="1680" spans="17:19">
      <c r="Q1680" s="895"/>
      <c r="R1680" s="197"/>
      <c r="S1680" s="896"/>
    </row>
    <row r="1681" spans="17:19">
      <c r="Q1681" s="895"/>
      <c r="R1681" s="197"/>
      <c r="S1681" s="896"/>
    </row>
    <row r="1682" spans="17:19">
      <c r="Q1682" s="895"/>
      <c r="R1682" s="197"/>
      <c r="S1682" s="896"/>
    </row>
    <row r="1683" spans="17:19">
      <c r="Q1683" s="895"/>
      <c r="R1683" s="197"/>
      <c r="S1683" s="896"/>
    </row>
    <row r="1684" spans="17:19">
      <c r="Q1684" s="895"/>
      <c r="R1684" s="197"/>
      <c r="S1684" s="896"/>
    </row>
    <row r="1685" spans="17:19">
      <c r="Q1685" s="895"/>
      <c r="R1685" s="197"/>
      <c r="S1685" s="896"/>
    </row>
    <row r="1686" spans="17:19">
      <c r="Q1686" s="895"/>
      <c r="R1686" s="197"/>
      <c r="S1686" s="896"/>
    </row>
    <row r="1687" spans="17:19">
      <c r="Q1687" s="895"/>
      <c r="R1687" s="197"/>
      <c r="S1687" s="896"/>
    </row>
    <row r="1688" spans="17:19">
      <c r="Q1688" s="895"/>
      <c r="R1688" s="197"/>
      <c r="S1688" s="896"/>
    </row>
    <row r="1689" spans="17:19">
      <c r="Q1689" s="895"/>
      <c r="R1689" s="197"/>
      <c r="S1689" s="896"/>
    </row>
    <row r="1690" spans="17:19">
      <c r="Q1690" s="895"/>
      <c r="R1690" s="197"/>
      <c r="S1690" s="896"/>
    </row>
    <row r="1691" spans="17:19">
      <c r="Q1691" s="895"/>
      <c r="R1691" s="197"/>
      <c r="S1691" s="896"/>
    </row>
    <row r="1692" spans="17:19">
      <c r="Q1692" s="895"/>
      <c r="R1692" s="197"/>
      <c r="S1692" s="896"/>
    </row>
    <row r="1693" spans="17:19">
      <c r="Q1693" s="895"/>
      <c r="R1693" s="197"/>
      <c r="S1693" s="896"/>
    </row>
    <row r="1694" spans="17:19">
      <c r="Q1694" s="895"/>
      <c r="R1694" s="197"/>
      <c r="S1694" s="896"/>
    </row>
    <row r="1695" spans="17:19">
      <c r="Q1695" s="895"/>
      <c r="R1695" s="197"/>
      <c r="S1695" s="896"/>
    </row>
    <row r="1696" spans="17:19">
      <c r="Q1696" s="895"/>
      <c r="R1696" s="197"/>
      <c r="S1696" s="896"/>
    </row>
    <row r="1697" spans="17:19">
      <c r="Q1697" s="895"/>
      <c r="R1697" s="197"/>
      <c r="S1697" s="896"/>
    </row>
    <row r="1698" spans="17:19">
      <c r="Q1698" s="895"/>
      <c r="R1698" s="197"/>
      <c r="S1698" s="896"/>
    </row>
    <row r="1699" spans="17:19">
      <c r="Q1699" s="895"/>
      <c r="R1699" s="197"/>
      <c r="S1699" s="896"/>
    </row>
    <row r="1700" spans="17:19">
      <c r="Q1700" s="895"/>
      <c r="R1700" s="197"/>
      <c r="S1700" s="896"/>
    </row>
    <row r="1701" spans="17:19">
      <c r="Q1701" s="895"/>
      <c r="R1701" s="197"/>
      <c r="S1701" s="896"/>
    </row>
    <row r="1702" spans="17:19">
      <c r="Q1702" s="895"/>
      <c r="R1702" s="197"/>
      <c r="S1702" s="896"/>
    </row>
    <row r="1703" spans="17:19">
      <c r="Q1703" s="895"/>
      <c r="R1703" s="197"/>
      <c r="S1703" s="896"/>
    </row>
    <row r="1704" spans="17:19">
      <c r="Q1704" s="895"/>
      <c r="R1704" s="197"/>
      <c r="S1704" s="896"/>
    </row>
    <row r="1705" spans="17:19">
      <c r="Q1705" s="895"/>
      <c r="R1705" s="197"/>
      <c r="S1705" s="896"/>
    </row>
    <row r="1706" spans="17:19">
      <c r="Q1706" s="895"/>
      <c r="R1706" s="197"/>
      <c r="S1706" s="896"/>
    </row>
    <row r="1707" spans="17:19">
      <c r="Q1707" s="895"/>
      <c r="R1707" s="197"/>
      <c r="S1707" s="896"/>
    </row>
    <row r="1708" spans="17:19">
      <c r="Q1708" s="895"/>
      <c r="R1708" s="197"/>
      <c r="S1708" s="896"/>
    </row>
    <row r="1709" spans="17:19">
      <c r="Q1709" s="895"/>
      <c r="R1709" s="197"/>
      <c r="S1709" s="896"/>
    </row>
    <row r="1710" spans="17:19">
      <c r="Q1710" s="895"/>
      <c r="R1710" s="197"/>
      <c r="S1710" s="896"/>
    </row>
    <row r="1711" spans="17:19">
      <c r="Q1711" s="895"/>
      <c r="R1711" s="197"/>
      <c r="S1711" s="896"/>
    </row>
    <row r="1712" spans="17:19">
      <c r="Q1712" s="895"/>
      <c r="R1712" s="197"/>
      <c r="S1712" s="896"/>
    </row>
    <row r="1713" spans="17:19">
      <c r="Q1713" s="895"/>
      <c r="R1713" s="197"/>
      <c r="S1713" s="896"/>
    </row>
    <row r="1714" spans="17:19">
      <c r="Q1714" s="895"/>
      <c r="R1714" s="197"/>
      <c r="S1714" s="896"/>
    </row>
    <row r="1715" spans="17:19">
      <c r="Q1715" s="895"/>
      <c r="R1715" s="197"/>
      <c r="S1715" s="896"/>
    </row>
    <row r="1716" spans="17:19">
      <c r="Q1716" s="895"/>
      <c r="R1716" s="197"/>
      <c r="S1716" s="896"/>
    </row>
    <row r="1717" spans="17:19">
      <c r="Q1717" s="895"/>
      <c r="R1717" s="197"/>
      <c r="S1717" s="896"/>
    </row>
    <row r="1718" spans="17:19">
      <c r="Q1718" s="895"/>
      <c r="R1718" s="197"/>
      <c r="S1718" s="896"/>
    </row>
    <row r="1719" spans="17:19">
      <c r="Q1719" s="895"/>
      <c r="R1719" s="197"/>
      <c r="S1719" s="896"/>
    </row>
    <row r="1720" spans="17:19">
      <c r="Q1720" s="895"/>
      <c r="R1720" s="197"/>
      <c r="S1720" s="896"/>
    </row>
    <row r="1721" spans="17:19">
      <c r="Q1721" s="895"/>
      <c r="R1721" s="197"/>
      <c r="S1721" s="896"/>
    </row>
    <row r="1722" spans="17:19">
      <c r="Q1722" s="895"/>
      <c r="R1722" s="197"/>
      <c r="S1722" s="896"/>
    </row>
    <row r="1723" spans="17:19">
      <c r="Q1723" s="895"/>
      <c r="R1723" s="197"/>
      <c r="S1723" s="896"/>
    </row>
    <row r="1724" spans="17:19">
      <c r="Q1724" s="895"/>
      <c r="R1724" s="197"/>
      <c r="S1724" s="896"/>
    </row>
    <row r="1725" spans="17:19">
      <c r="Q1725" s="895"/>
      <c r="R1725" s="197"/>
      <c r="S1725" s="896"/>
    </row>
    <row r="1726" spans="17:19">
      <c r="Q1726" s="895"/>
      <c r="R1726" s="197"/>
      <c r="S1726" s="896"/>
    </row>
    <row r="1727" spans="17:19">
      <c r="Q1727" s="895"/>
      <c r="R1727" s="197"/>
      <c r="S1727" s="896"/>
    </row>
    <row r="1728" spans="17:19">
      <c r="Q1728" s="895"/>
      <c r="R1728" s="197"/>
      <c r="S1728" s="896"/>
    </row>
    <row r="1729" spans="17:19">
      <c r="Q1729" s="895"/>
      <c r="R1729" s="197"/>
      <c r="S1729" s="896"/>
    </row>
    <row r="1730" spans="17:19">
      <c r="Q1730" s="895"/>
      <c r="R1730" s="197"/>
      <c r="S1730" s="896"/>
    </row>
    <row r="1731" spans="17:19">
      <c r="Q1731" s="895"/>
      <c r="R1731" s="197"/>
      <c r="S1731" s="896"/>
    </row>
    <row r="1732" spans="17:19">
      <c r="Q1732" s="895"/>
      <c r="R1732" s="197"/>
      <c r="S1732" s="896"/>
    </row>
    <row r="1733" spans="17:19">
      <c r="Q1733" s="895"/>
      <c r="R1733" s="197"/>
      <c r="S1733" s="896"/>
    </row>
    <row r="1734" spans="17:19">
      <c r="Q1734" s="895"/>
      <c r="R1734" s="197"/>
      <c r="S1734" s="896"/>
    </row>
    <row r="1735" spans="17:19">
      <c r="Q1735" s="895"/>
      <c r="R1735" s="197"/>
      <c r="S1735" s="896"/>
    </row>
    <row r="1736" spans="17:19">
      <c r="Q1736" s="895"/>
      <c r="R1736" s="197"/>
      <c r="S1736" s="896"/>
    </row>
    <row r="1737" spans="17:19">
      <c r="Q1737" s="895"/>
      <c r="R1737" s="197"/>
      <c r="S1737" s="896"/>
    </row>
    <row r="1738" spans="17:19">
      <c r="Q1738" s="895"/>
      <c r="R1738" s="197"/>
      <c r="S1738" s="896"/>
    </row>
    <row r="1739" spans="17:19">
      <c r="Q1739" s="895"/>
      <c r="R1739" s="197"/>
      <c r="S1739" s="896"/>
    </row>
    <row r="1740" spans="17:19">
      <c r="Q1740" s="895"/>
      <c r="R1740" s="197"/>
      <c r="S1740" s="896"/>
    </row>
    <row r="1741" spans="17:19">
      <c r="Q1741" s="895"/>
      <c r="R1741" s="197"/>
      <c r="S1741" s="896"/>
    </row>
    <row r="1742" spans="17:19">
      <c r="Q1742" s="895"/>
      <c r="R1742" s="197"/>
      <c r="S1742" s="896"/>
    </row>
    <row r="1743" spans="17:19">
      <c r="Q1743" s="895"/>
      <c r="R1743" s="197"/>
      <c r="S1743" s="896"/>
    </row>
    <row r="1744" spans="17:19">
      <c r="Q1744" s="895"/>
      <c r="R1744" s="197"/>
      <c r="S1744" s="896"/>
    </row>
    <row r="1745" spans="17:19">
      <c r="Q1745" s="895"/>
      <c r="R1745" s="197"/>
      <c r="S1745" s="896"/>
    </row>
    <row r="1746" spans="17:19">
      <c r="Q1746" s="895"/>
      <c r="R1746" s="197"/>
      <c r="S1746" s="896"/>
    </row>
    <row r="1747" spans="17:19">
      <c r="Q1747" s="895"/>
      <c r="R1747" s="197"/>
      <c r="S1747" s="896"/>
    </row>
    <row r="1748" spans="17:19">
      <c r="Q1748" s="895"/>
      <c r="R1748" s="197"/>
      <c r="S1748" s="896"/>
    </row>
    <row r="1749" spans="17:19">
      <c r="Q1749" s="895"/>
      <c r="R1749" s="197"/>
      <c r="S1749" s="896"/>
    </row>
    <row r="1750" spans="17:19">
      <c r="Q1750" s="895"/>
      <c r="R1750" s="197"/>
      <c r="S1750" s="896"/>
    </row>
    <row r="1751" spans="17:19">
      <c r="Q1751" s="895"/>
      <c r="R1751" s="197"/>
      <c r="S1751" s="896"/>
    </row>
    <row r="1752" spans="17:19">
      <c r="Q1752" s="895"/>
      <c r="R1752" s="197"/>
      <c r="S1752" s="896"/>
    </row>
    <row r="1753" spans="17:19">
      <c r="Q1753" s="895"/>
      <c r="R1753" s="197"/>
      <c r="S1753" s="896"/>
    </row>
    <row r="1754" spans="17:19">
      <c r="Q1754" s="895"/>
      <c r="R1754" s="197"/>
      <c r="S1754" s="896"/>
    </row>
    <row r="1755" spans="17:19">
      <c r="Q1755" s="895"/>
      <c r="R1755" s="197"/>
      <c r="S1755" s="896"/>
    </row>
    <row r="1756" spans="17:19">
      <c r="Q1756" s="895"/>
      <c r="R1756" s="197"/>
      <c r="S1756" s="896"/>
    </row>
    <row r="1757" spans="17:19">
      <c r="Q1757" s="895"/>
      <c r="R1757" s="197"/>
      <c r="S1757" s="896"/>
    </row>
    <row r="1758" spans="17:19">
      <c r="Q1758" s="895"/>
      <c r="R1758" s="197"/>
      <c r="S1758" s="896"/>
    </row>
    <row r="1759" spans="17:19">
      <c r="Q1759" s="895"/>
      <c r="R1759" s="197"/>
      <c r="S1759" s="896"/>
    </row>
    <row r="1760" spans="17:19">
      <c r="Q1760" s="895"/>
      <c r="R1760" s="197"/>
      <c r="S1760" s="896"/>
    </row>
    <row r="1761" spans="17:19">
      <c r="Q1761" s="895"/>
      <c r="R1761" s="197"/>
      <c r="S1761" s="896"/>
    </row>
    <row r="1762" spans="17:19">
      <c r="Q1762" s="895"/>
      <c r="R1762" s="197"/>
      <c r="S1762" s="896"/>
    </row>
    <row r="1763" spans="17:19">
      <c r="Q1763" s="895"/>
      <c r="R1763" s="197"/>
      <c r="S1763" s="896"/>
    </row>
    <row r="1764" spans="17:19">
      <c r="Q1764" s="895"/>
      <c r="R1764" s="197"/>
      <c r="S1764" s="896"/>
    </row>
    <row r="1765" spans="17:19">
      <c r="Q1765" s="895"/>
      <c r="R1765" s="197"/>
      <c r="S1765" s="896"/>
    </row>
    <row r="1766" spans="17:19">
      <c r="Q1766" s="895"/>
      <c r="R1766" s="197"/>
      <c r="S1766" s="896"/>
    </row>
    <row r="1767" spans="17:19">
      <c r="Q1767" s="895"/>
      <c r="R1767" s="197"/>
      <c r="S1767" s="896"/>
    </row>
    <row r="1768" spans="17:19">
      <c r="Q1768" s="895"/>
      <c r="R1768" s="197"/>
      <c r="S1768" s="896"/>
    </row>
    <row r="1769" spans="17:19">
      <c r="Q1769" s="895"/>
      <c r="R1769" s="197"/>
      <c r="S1769" s="896"/>
    </row>
    <row r="1770" spans="17:19">
      <c r="Q1770" s="895"/>
      <c r="R1770" s="197"/>
      <c r="S1770" s="896"/>
    </row>
    <row r="1771" spans="17:19">
      <c r="Q1771" s="895"/>
      <c r="R1771" s="197"/>
      <c r="S1771" s="896"/>
    </row>
    <row r="1772" spans="17:19">
      <c r="Q1772" s="895"/>
      <c r="R1772" s="197"/>
      <c r="S1772" s="896"/>
    </row>
    <row r="1773" spans="17:19">
      <c r="Q1773" s="895"/>
      <c r="R1773" s="197"/>
      <c r="S1773" s="896"/>
    </row>
    <row r="1774" spans="17:19">
      <c r="Q1774" s="895"/>
      <c r="R1774" s="197"/>
      <c r="S1774" s="896"/>
    </row>
    <row r="1775" spans="17:19">
      <c r="Q1775" s="895"/>
      <c r="R1775" s="197"/>
      <c r="S1775" s="896"/>
    </row>
    <row r="1776" spans="17:19">
      <c r="Q1776" s="895"/>
      <c r="R1776" s="197"/>
      <c r="S1776" s="896"/>
    </row>
    <row r="1777" spans="17:19">
      <c r="Q1777" s="895"/>
      <c r="R1777" s="197"/>
      <c r="S1777" s="896"/>
    </row>
    <row r="1778" spans="17:19">
      <c r="Q1778" s="895"/>
      <c r="R1778" s="197"/>
      <c r="S1778" s="896"/>
    </row>
    <row r="1779" spans="17:19">
      <c r="Q1779" s="895"/>
      <c r="R1779" s="197"/>
      <c r="S1779" s="896"/>
    </row>
    <row r="1780" spans="17:19">
      <c r="Q1780" s="895"/>
      <c r="R1780" s="197"/>
      <c r="S1780" s="896"/>
    </row>
    <row r="1781" spans="17:19">
      <c r="Q1781" s="895"/>
      <c r="R1781" s="197"/>
      <c r="S1781" s="896"/>
    </row>
    <row r="1782" spans="17:19">
      <c r="Q1782" s="895"/>
      <c r="R1782" s="197"/>
      <c r="S1782" s="896"/>
    </row>
    <row r="1783" spans="17:19">
      <c r="Q1783" s="895"/>
      <c r="R1783" s="197"/>
      <c r="S1783" s="896"/>
    </row>
    <row r="1784" spans="17:19">
      <c r="Q1784" s="895"/>
      <c r="R1784" s="197"/>
      <c r="S1784" s="896"/>
    </row>
    <row r="1785" spans="17:19">
      <c r="Q1785" s="895"/>
      <c r="R1785" s="197"/>
      <c r="S1785" s="896"/>
    </row>
    <row r="1786" spans="17:19">
      <c r="Q1786" s="895"/>
      <c r="R1786" s="197"/>
      <c r="S1786" s="896"/>
    </row>
    <row r="1787" spans="17:19">
      <c r="Q1787" s="895"/>
      <c r="R1787" s="197"/>
      <c r="S1787" s="896"/>
    </row>
    <row r="1788" spans="17:19">
      <c r="Q1788" s="895"/>
      <c r="R1788" s="197"/>
      <c r="S1788" s="896"/>
    </row>
    <row r="1789" spans="17:19">
      <c r="Q1789" s="895"/>
      <c r="R1789" s="197"/>
      <c r="S1789" s="896"/>
    </row>
    <row r="1790" spans="17:19">
      <c r="Q1790" s="895"/>
      <c r="R1790" s="197"/>
      <c r="S1790" s="896"/>
    </row>
    <row r="1791" spans="17:19">
      <c r="Q1791" s="895"/>
      <c r="R1791" s="197"/>
      <c r="S1791" s="896"/>
    </row>
    <row r="1792" spans="17:19">
      <c r="Q1792" s="895"/>
      <c r="R1792" s="197"/>
      <c r="S1792" s="896"/>
    </row>
    <row r="1793" spans="17:19">
      <c r="Q1793" s="895"/>
      <c r="R1793" s="197"/>
      <c r="S1793" s="896"/>
    </row>
    <row r="1794" spans="17:19">
      <c r="Q1794" s="895"/>
      <c r="R1794" s="197"/>
      <c r="S1794" s="896"/>
    </row>
    <row r="1795" spans="17:19">
      <c r="Q1795" s="895"/>
      <c r="R1795" s="197"/>
      <c r="S1795" s="896"/>
    </row>
    <row r="1796" spans="17:19">
      <c r="Q1796" s="895"/>
      <c r="R1796" s="197"/>
      <c r="S1796" s="896"/>
    </row>
    <row r="1797" spans="17:19">
      <c r="Q1797" s="895"/>
      <c r="R1797" s="197"/>
      <c r="S1797" s="896"/>
    </row>
    <row r="1798" spans="17:19">
      <c r="Q1798" s="895"/>
      <c r="R1798" s="197"/>
      <c r="S1798" s="896"/>
    </row>
    <row r="1799" spans="17:19">
      <c r="Q1799" s="895"/>
      <c r="R1799" s="197"/>
      <c r="S1799" s="896"/>
    </row>
    <row r="1800" spans="17:19">
      <c r="Q1800" s="895"/>
      <c r="R1800" s="197"/>
      <c r="S1800" s="896"/>
    </row>
    <row r="1801" spans="17:19">
      <c r="Q1801" s="895"/>
      <c r="R1801" s="197"/>
      <c r="S1801" s="896"/>
    </row>
    <row r="1802" spans="17:19">
      <c r="Q1802" s="895"/>
      <c r="R1802" s="197"/>
      <c r="S1802" s="896"/>
    </row>
    <row r="1803" spans="17:19">
      <c r="Q1803" s="895"/>
      <c r="R1803" s="197"/>
      <c r="S1803" s="896"/>
    </row>
    <row r="1804" spans="17:19">
      <c r="Q1804" s="895"/>
      <c r="R1804" s="197"/>
      <c r="S1804" s="896"/>
    </row>
    <row r="1805" spans="17:19">
      <c r="Q1805" s="895"/>
      <c r="R1805" s="197"/>
      <c r="S1805" s="896"/>
    </row>
    <row r="1806" spans="17:19">
      <c r="Q1806" s="895"/>
      <c r="R1806" s="197"/>
      <c r="S1806" s="896"/>
    </row>
    <row r="1807" spans="17:19">
      <c r="Q1807" s="895"/>
      <c r="R1807" s="197"/>
      <c r="S1807" s="896"/>
    </row>
    <row r="1808" spans="17:19">
      <c r="Q1808" s="895"/>
      <c r="R1808" s="197"/>
      <c r="S1808" s="896"/>
    </row>
    <row r="1809" spans="17:19">
      <c r="Q1809" s="895"/>
      <c r="R1809" s="197"/>
      <c r="S1809" s="896"/>
    </row>
    <row r="1810" spans="17:19">
      <c r="Q1810" s="895"/>
      <c r="R1810" s="197"/>
      <c r="S1810" s="896"/>
    </row>
    <row r="1811" spans="17:19">
      <c r="Q1811" s="895"/>
      <c r="R1811" s="197"/>
      <c r="S1811" s="896"/>
    </row>
    <row r="1812" spans="17:19">
      <c r="Q1812" s="895"/>
      <c r="R1812" s="197"/>
      <c r="S1812" s="896"/>
    </row>
    <row r="1813" spans="17:19">
      <c r="Q1813" s="895"/>
      <c r="R1813" s="197"/>
      <c r="S1813" s="896"/>
    </row>
    <row r="1814" spans="17:19">
      <c r="Q1814" s="895"/>
      <c r="R1814" s="197"/>
      <c r="S1814" s="896"/>
    </row>
    <row r="1815" spans="17:19">
      <c r="Q1815" s="895"/>
      <c r="R1815" s="197"/>
      <c r="S1815" s="896"/>
    </row>
    <row r="1816" spans="17:19">
      <c r="Q1816" s="895"/>
      <c r="R1816" s="197"/>
      <c r="S1816" s="896"/>
    </row>
    <row r="1817" spans="17:19">
      <c r="Q1817" s="895"/>
      <c r="R1817" s="197"/>
      <c r="S1817" s="896"/>
    </row>
    <row r="1818" spans="17:19">
      <c r="Q1818" s="895"/>
      <c r="R1818" s="197"/>
      <c r="S1818" s="896"/>
    </row>
    <row r="1819" spans="17:19">
      <c r="Q1819" s="895"/>
      <c r="R1819" s="197"/>
      <c r="S1819" s="896"/>
    </row>
    <row r="1820" spans="17:19">
      <c r="Q1820" s="895"/>
      <c r="R1820" s="197"/>
      <c r="S1820" s="896"/>
    </row>
    <row r="1821" spans="17:19">
      <c r="Q1821" s="895"/>
      <c r="R1821" s="197"/>
      <c r="S1821" s="896"/>
    </row>
    <row r="1822" spans="17:19">
      <c r="Q1822" s="895"/>
      <c r="R1822" s="197"/>
      <c r="S1822" s="896"/>
    </row>
    <row r="1823" spans="17:19">
      <c r="Q1823" s="895"/>
      <c r="R1823" s="197"/>
      <c r="S1823" s="896"/>
    </row>
    <row r="1824" spans="17:19">
      <c r="Q1824" s="895"/>
      <c r="R1824" s="197"/>
      <c r="S1824" s="896"/>
    </row>
    <row r="1825" spans="17:19">
      <c r="Q1825" s="895"/>
      <c r="R1825" s="197"/>
      <c r="S1825" s="896"/>
    </row>
    <row r="1826" spans="17:19">
      <c r="Q1826" s="895"/>
      <c r="R1826" s="197"/>
      <c r="S1826" s="896"/>
    </row>
    <row r="1827" spans="17:19">
      <c r="Q1827" s="895"/>
      <c r="R1827" s="197"/>
      <c r="S1827" s="896"/>
    </row>
    <row r="1828" spans="17:19">
      <c r="Q1828" s="895"/>
      <c r="R1828" s="197"/>
      <c r="S1828" s="896"/>
    </row>
    <row r="1829" spans="17:19">
      <c r="Q1829" s="895"/>
      <c r="R1829" s="197"/>
      <c r="S1829" s="896"/>
    </row>
    <row r="1830" spans="17:19">
      <c r="Q1830" s="895"/>
      <c r="R1830" s="197"/>
      <c r="S1830" s="896"/>
    </row>
    <row r="1831" spans="17:19">
      <c r="Q1831" s="895"/>
      <c r="R1831" s="197"/>
      <c r="S1831" s="896"/>
    </row>
    <row r="1832" spans="17:19">
      <c r="Q1832" s="895"/>
      <c r="R1832" s="197"/>
      <c r="S1832" s="896"/>
    </row>
    <row r="1833" spans="17:19">
      <c r="Q1833" s="895"/>
      <c r="R1833" s="197"/>
      <c r="S1833" s="896"/>
    </row>
    <row r="1834" spans="17:19">
      <c r="Q1834" s="895"/>
      <c r="R1834" s="197"/>
      <c r="S1834" s="896"/>
    </row>
    <row r="1835" spans="17:19">
      <c r="Q1835" s="895"/>
      <c r="R1835" s="197"/>
      <c r="S1835" s="896"/>
    </row>
    <row r="1836" spans="17:19">
      <c r="Q1836" s="895"/>
      <c r="R1836" s="197"/>
      <c r="S1836" s="896"/>
    </row>
    <row r="1837" spans="17:19">
      <c r="Q1837" s="895"/>
      <c r="R1837" s="197"/>
      <c r="S1837" s="896"/>
    </row>
    <row r="1838" spans="17:19">
      <c r="Q1838" s="895"/>
      <c r="R1838" s="197"/>
      <c r="S1838" s="896"/>
    </row>
    <row r="1839" spans="17:19">
      <c r="Q1839" s="895"/>
      <c r="R1839" s="197"/>
      <c r="S1839" s="896"/>
    </row>
    <row r="1840" spans="17:19">
      <c r="Q1840" s="895"/>
      <c r="R1840" s="197"/>
      <c r="S1840" s="896"/>
    </row>
    <row r="1841" spans="17:19">
      <c r="Q1841" s="895"/>
      <c r="R1841" s="197"/>
      <c r="S1841" s="896"/>
    </row>
    <row r="1842" spans="17:19">
      <c r="Q1842" s="895"/>
      <c r="R1842" s="197"/>
      <c r="S1842" s="896"/>
    </row>
    <row r="1843" spans="17:19">
      <c r="Q1843" s="895"/>
      <c r="R1843" s="197"/>
      <c r="S1843" s="896"/>
    </row>
    <row r="1844" spans="17:19">
      <c r="Q1844" s="895"/>
      <c r="R1844" s="197"/>
      <c r="S1844" s="896"/>
    </row>
    <row r="1845" spans="17:19">
      <c r="Q1845" s="895"/>
      <c r="R1845" s="197"/>
      <c r="S1845" s="896"/>
    </row>
    <row r="1846" spans="17:19">
      <c r="Q1846" s="895"/>
      <c r="R1846" s="197"/>
      <c r="S1846" s="896"/>
    </row>
    <row r="1847" spans="17:19">
      <c r="Q1847" s="895"/>
      <c r="R1847" s="197"/>
      <c r="S1847" s="896"/>
    </row>
    <row r="1848" spans="17:19">
      <c r="Q1848" s="895"/>
      <c r="R1848" s="197"/>
      <c r="S1848" s="896"/>
    </row>
    <row r="1849" spans="17:19">
      <c r="Q1849" s="895"/>
      <c r="R1849" s="197"/>
      <c r="S1849" s="896"/>
    </row>
    <row r="1850" spans="17:19">
      <c r="Q1850" s="895"/>
      <c r="R1850" s="197"/>
      <c r="S1850" s="896"/>
    </row>
    <row r="1851" spans="17:19">
      <c r="Q1851" s="895"/>
      <c r="R1851" s="197"/>
      <c r="S1851" s="896"/>
    </row>
    <row r="1852" spans="17:19">
      <c r="Q1852" s="895"/>
      <c r="R1852" s="197"/>
      <c r="S1852" s="896"/>
    </row>
    <row r="1853" spans="17:19">
      <c r="Q1853" s="895"/>
      <c r="R1853" s="197"/>
      <c r="S1853" s="896"/>
    </row>
    <row r="1854" spans="17:19">
      <c r="Q1854" s="895"/>
      <c r="R1854" s="197"/>
      <c r="S1854" s="896"/>
    </row>
    <row r="1855" spans="17:19">
      <c r="Q1855" s="895"/>
      <c r="R1855" s="197"/>
      <c r="S1855" s="896"/>
    </row>
    <row r="1856" spans="17:19">
      <c r="Q1856" s="895"/>
      <c r="R1856" s="197"/>
      <c r="S1856" s="896"/>
    </row>
    <row r="1857" spans="17:19">
      <c r="Q1857" s="895"/>
      <c r="R1857" s="197"/>
      <c r="S1857" s="896"/>
    </row>
    <row r="1858" spans="17:19">
      <c r="Q1858" s="895"/>
      <c r="R1858" s="197"/>
      <c r="S1858" s="896"/>
    </row>
    <row r="1859" spans="17:19">
      <c r="Q1859" s="895"/>
      <c r="R1859" s="197"/>
      <c r="S1859" s="896"/>
    </row>
    <row r="1860" spans="17:19">
      <c r="Q1860" s="895"/>
      <c r="R1860" s="197"/>
      <c r="S1860" s="896"/>
    </row>
    <row r="1861" spans="17:19">
      <c r="Q1861" s="895"/>
      <c r="R1861" s="197"/>
      <c r="S1861" s="896"/>
    </row>
    <row r="1862" spans="17:19">
      <c r="Q1862" s="895"/>
      <c r="R1862" s="197"/>
      <c r="S1862" s="896"/>
    </row>
    <row r="1863" spans="17:19">
      <c r="Q1863" s="895"/>
      <c r="R1863" s="197"/>
      <c r="S1863" s="896"/>
    </row>
    <row r="1864" spans="17:19">
      <c r="Q1864" s="895"/>
      <c r="R1864" s="197"/>
      <c r="S1864" s="896"/>
    </row>
    <row r="1865" spans="17:19">
      <c r="Q1865" s="895"/>
      <c r="R1865" s="197"/>
      <c r="S1865" s="896"/>
    </row>
    <row r="1866" spans="17:19">
      <c r="Q1866" s="895"/>
      <c r="R1866" s="197"/>
      <c r="S1866" s="896"/>
    </row>
    <row r="1867" spans="17:19">
      <c r="Q1867" s="895"/>
      <c r="R1867" s="197"/>
      <c r="S1867" s="896"/>
    </row>
    <row r="1868" spans="17:19">
      <c r="Q1868" s="895"/>
      <c r="R1868" s="197"/>
      <c r="S1868" s="896"/>
    </row>
    <row r="1869" spans="17:19">
      <c r="Q1869" s="895"/>
      <c r="R1869" s="197"/>
      <c r="S1869" s="896"/>
    </row>
    <row r="1870" spans="17:19">
      <c r="Q1870" s="895"/>
      <c r="R1870" s="197"/>
      <c r="S1870" s="896"/>
    </row>
    <row r="1871" spans="17:19">
      <c r="Q1871" s="895"/>
      <c r="R1871" s="197"/>
      <c r="S1871" s="896"/>
    </row>
    <row r="1872" spans="17:19">
      <c r="Q1872" s="895"/>
      <c r="R1872" s="197"/>
      <c r="S1872" s="896"/>
    </row>
    <row r="1873" spans="17:19">
      <c r="Q1873" s="895"/>
      <c r="R1873" s="197"/>
      <c r="S1873" s="896"/>
    </row>
    <row r="1874" spans="17:19">
      <c r="Q1874" s="895"/>
      <c r="R1874" s="197"/>
      <c r="S1874" s="896"/>
    </row>
    <row r="1875" spans="17:19">
      <c r="Q1875" s="895"/>
      <c r="R1875" s="197"/>
      <c r="S1875" s="896"/>
    </row>
    <row r="1876" spans="17:19">
      <c r="Q1876" s="895"/>
      <c r="R1876" s="197"/>
      <c r="S1876" s="896"/>
    </row>
    <row r="1877" spans="17:19">
      <c r="Q1877" s="895"/>
      <c r="R1877" s="197"/>
      <c r="S1877" s="896"/>
    </row>
    <row r="1878" spans="17:19">
      <c r="Q1878" s="895"/>
      <c r="R1878" s="197"/>
      <c r="S1878" s="896"/>
    </row>
    <row r="1879" spans="17:19">
      <c r="Q1879" s="895"/>
      <c r="R1879" s="197"/>
      <c r="S1879" s="896"/>
    </row>
    <row r="1880" spans="17:19">
      <c r="Q1880" s="895"/>
      <c r="R1880" s="197"/>
      <c r="S1880" s="896"/>
    </row>
    <row r="1881" spans="17:19">
      <c r="Q1881" s="895"/>
      <c r="R1881" s="197"/>
      <c r="S1881" s="896"/>
    </row>
    <row r="1882" spans="17:19">
      <c r="Q1882" s="895"/>
      <c r="R1882" s="197"/>
      <c r="S1882" s="896"/>
    </row>
    <row r="1883" spans="17:19">
      <c r="Q1883" s="895"/>
      <c r="R1883" s="197"/>
      <c r="S1883" s="896"/>
    </row>
    <row r="1884" spans="17:19">
      <c r="Q1884" s="895"/>
      <c r="R1884" s="197"/>
      <c r="S1884" s="896"/>
    </row>
    <row r="1885" spans="17:19">
      <c r="Q1885" s="895"/>
      <c r="R1885" s="197"/>
      <c r="S1885" s="896"/>
    </row>
    <row r="1886" spans="17:19">
      <c r="Q1886" s="895"/>
      <c r="R1886" s="197"/>
      <c r="S1886" s="896"/>
    </row>
    <row r="1887" spans="17:19">
      <c r="Q1887" s="895"/>
      <c r="R1887" s="197"/>
      <c r="S1887" s="896"/>
    </row>
    <row r="1888" spans="17:19">
      <c r="Q1888" s="895"/>
      <c r="R1888" s="197"/>
      <c r="S1888" s="896"/>
    </row>
    <row r="1889" spans="17:19">
      <c r="Q1889" s="895"/>
      <c r="R1889" s="197"/>
      <c r="S1889" s="896"/>
    </row>
    <row r="1890" spans="17:19">
      <c r="Q1890" s="895"/>
      <c r="R1890" s="197"/>
      <c r="S1890" s="896"/>
    </row>
    <row r="1891" spans="17:19">
      <c r="Q1891" s="895"/>
      <c r="R1891" s="197"/>
      <c r="S1891" s="896"/>
    </row>
    <row r="1892" spans="17:19">
      <c r="Q1892" s="895"/>
      <c r="R1892" s="197"/>
      <c r="S1892" s="896"/>
    </row>
    <row r="1893" spans="17:19">
      <c r="Q1893" s="895"/>
      <c r="R1893" s="197"/>
      <c r="S1893" s="896"/>
    </row>
    <row r="1894" spans="17:19">
      <c r="Q1894" s="895"/>
      <c r="R1894" s="197"/>
      <c r="S1894" s="896"/>
    </row>
    <row r="1895" spans="17:19">
      <c r="Q1895" s="895"/>
      <c r="R1895" s="197"/>
      <c r="S1895" s="896"/>
    </row>
    <row r="1896" spans="17:19">
      <c r="Q1896" s="895"/>
      <c r="R1896" s="197"/>
      <c r="S1896" s="896"/>
    </row>
    <row r="1897" spans="17:19">
      <c r="Q1897" s="895"/>
      <c r="R1897" s="197"/>
      <c r="S1897" s="896"/>
    </row>
    <row r="1898" spans="17:19">
      <c r="Q1898" s="895"/>
      <c r="R1898" s="197"/>
      <c r="S1898" s="896"/>
    </row>
    <row r="1899" spans="17:19">
      <c r="Q1899" s="895"/>
      <c r="R1899" s="197"/>
      <c r="S1899" s="896"/>
    </row>
    <row r="1900" spans="17:19">
      <c r="Q1900" s="895"/>
      <c r="R1900" s="197"/>
      <c r="S1900" s="896"/>
    </row>
    <row r="1901" spans="17:19">
      <c r="Q1901" s="895"/>
      <c r="R1901" s="197"/>
      <c r="S1901" s="896"/>
    </row>
    <row r="1902" spans="17:19">
      <c r="Q1902" s="895"/>
      <c r="R1902" s="197"/>
      <c r="S1902" s="896"/>
    </row>
    <row r="1903" spans="17:19">
      <c r="Q1903" s="895"/>
      <c r="R1903" s="197"/>
      <c r="S1903" s="896"/>
    </row>
    <row r="1904" spans="17:19">
      <c r="Q1904" s="895"/>
      <c r="R1904" s="197"/>
      <c r="S1904" s="896"/>
    </row>
    <row r="1905" spans="17:19">
      <c r="Q1905" s="895"/>
      <c r="R1905" s="197"/>
      <c r="S1905" s="896"/>
    </row>
    <row r="1906" spans="17:19">
      <c r="Q1906" s="895"/>
      <c r="R1906" s="197"/>
      <c r="S1906" s="896"/>
    </row>
    <row r="1907" spans="17:19">
      <c r="Q1907" s="895"/>
      <c r="R1907" s="197"/>
      <c r="S1907" s="896"/>
    </row>
    <row r="1908" spans="17:19">
      <c r="Q1908" s="895"/>
      <c r="R1908" s="197"/>
      <c r="S1908" s="896"/>
    </row>
    <row r="1909" spans="17:19">
      <c r="Q1909" s="895"/>
      <c r="R1909" s="197"/>
      <c r="S1909" s="896"/>
    </row>
    <row r="1910" spans="17:19">
      <c r="Q1910" s="895"/>
      <c r="R1910" s="197"/>
      <c r="S1910" s="896"/>
    </row>
    <row r="1911" spans="17:19">
      <c r="Q1911" s="895"/>
      <c r="R1911" s="197"/>
      <c r="S1911" s="896"/>
    </row>
    <row r="1912" spans="17:19">
      <c r="Q1912" s="895"/>
      <c r="R1912" s="197"/>
      <c r="S1912" s="896"/>
    </row>
    <row r="1913" spans="17:19">
      <c r="Q1913" s="895"/>
      <c r="R1913" s="197"/>
      <c r="S1913" s="896"/>
    </row>
    <row r="1914" spans="17:19">
      <c r="Q1914" s="895"/>
      <c r="R1914" s="197"/>
      <c r="S1914" s="896"/>
    </row>
    <row r="1915" spans="17:19">
      <c r="Q1915" s="895"/>
      <c r="R1915" s="197"/>
      <c r="S1915" s="896"/>
    </row>
    <row r="1916" spans="17:19">
      <c r="Q1916" s="895"/>
      <c r="R1916" s="197"/>
      <c r="S1916" s="896"/>
    </row>
    <row r="1917" spans="17:19">
      <c r="Q1917" s="895"/>
      <c r="R1917" s="197"/>
      <c r="S1917" s="896"/>
    </row>
    <row r="1918" spans="17:19">
      <c r="Q1918" s="895"/>
      <c r="R1918" s="197"/>
      <c r="S1918" s="896"/>
    </row>
    <row r="1919" spans="17:19">
      <c r="Q1919" s="895"/>
      <c r="R1919" s="197"/>
      <c r="S1919" s="896"/>
    </row>
    <row r="1920" spans="17:19">
      <c r="Q1920" s="895"/>
      <c r="R1920" s="197"/>
      <c r="S1920" s="896"/>
    </row>
    <row r="1921" spans="17:19">
      <c r="Q1921" s="895"/>
      <c r="R1921" s="197"/>
      <c r="S1921" s="896"/>
    </row>
    <row r="1922" spans="17:19">
      <c r="Q1922" s="895"/>
      <c r="R1922" s="197"/>
      <c r="S1922" s="896"/>
    </row>
    <row r="1923" spans="17:19">
      <c r="Q1923" s="895"/>
      <c r="R1923" s="197"/>
      <c r="S1923" s="896"/>
    </row>
    <row r="1924" spans="17:19">
      <c r="Q1924" s="895"/>
      <c r="R1924" s="197"/>
      <c r="S1924" s="896"/>
    </row>
    <row r="1925" spans="17:19">
      <c r="Q1925" s="895"/>
      <c r="R1925" s="197"/>
      <c r="S1925" s="896"/>
    </row>
    <row r="1926" spans="17:19">
      <c r="Q1926" s="895"/>
      <c r="R1926" s="197"/>
      <c r="S1926" s="896"/>
    </row>
    <row r="1927" spans="17:19">
      <c r="Q1927" s="895"/>
      <c r="R1927" s="197"/>
      <c r="S1927" s="896"/>
    </row>
    <row r="1928" spans="17:19">
      <c r="Q1928" s="895"/>
      <c r="R1928" s="197"/>
      <c r="S1928" s="896"/>
    </row>
    <row r="1929" spans="17:19">
      <c r="Q1929" s="895"/>
      <c r="R1929" s="197"/>
      <c r="S1929" s="896"/>
    </row>
    <row r="1930" spans="17:19">
      <c r="Q1930" s="895"/>
      <c r="R1930" s="197"/>
      <c r="S1930" s="896"/>
    </row>
    <row r="1931" spans="17:19">
      <c r="Q1931" s="895"/>
      <c r="R1931" s="197"/>
      <c r="S1931" s="896"/>
    </row>
    <row r="1932" spans="17:19">
      <c r="Q1932" s="895"/>
      <c r="R1932" s="197"/>
      <c r="S1932" s="896"/>
    </row>
    <row r="1933" spans="17:19">
      <c r="Q1933" s="895"/>
      <c r="R1933" s="197"/>
      <c r="S1933" s="896"/>
    </row>
    <row r="1934" spans="17:19">
      <c r="Q1934" s="895"/>
      <c r="R1934" s="197"/>
      <c r="S1934" s="896"/>
    </row>
    <row r="1935" spans="17:19">
      <c r="Q1935" s="895"/>
      <c r="R1935" s="197"/>
      <c r="S1935" s="896"/>
    </row>
    <row r="1936" spans="17:19">
      <c r="Q1936" s="895"/>
      <c r="R1936" s="197"/>
      <c r="S1936" s="896"/>
    </row>
    <row r="1937" spans="17:19">
      <c r="Q1937" s="895"/>
      <c r="R1937" s="197"/>
      <c r="S1937" s="896"/>
    </row>
    <row r="1938" spans="17:19">
      <c r="Q1938" s="895"/>
      <c r="R1938" s="197"/>
      <c r="S1938" s="896"/>
    </row>
    <row r="1939" spans="17:19">
      <c r="Q1939" s="895"/>
      <c r="R1939" s="197"/>
      <c r="S1939" s="896"/>
    </row>
    <row r="1940" spans="17:19">
      <c r="Q1940" s="895"/>
      <c r="R1940" s="197"/>
      <c r="S1940" s="896"/>
    </row>
    <row r="1941" spans="17:19">
      <c r="Q1941" s="895"/>
      <c r="R1941" s="197"/>
      <c r="S1941" s="896"/>
    </row>
    <row r="1942" spans="17:19">
      <c r="Q1942" s="895"/>
      <c r="R1942" s="197"/>
      <c r="S1942" s="896"/>
    </row>
    <row r="1943" spans="17:19">
      <c r="Q1943" s="895"/>
      <c r="R1943" s="197"/>
      <c r="S1943" s="896"/>
    </row>
    <row r="1944" spans="17:19">
      <c r="Q1944" s="895"/>
      <c r="R1944" s="197"/>
      <c r="S1944" s="896"/>
    </row>
    <row r="1945" spans="17:19">
      <c r="Q1945" s="895"/>
      <c r="R1945" s="197"/>
      <c r="S1945" s="896"/>
    </row>
    <row r="1946" spans="17:19">
      <c r="Q1946" s="895"/>
      <c r="R1946" s="197"/>
      <c r="S1946" s="896"/>
    </row>
    <row r="1947" spans="17:19">
      <c r="Q1947" s="895"/>
      <c r="R1947" s="197"/>
      <c r="S1947" s="896"/>
    </row>
    <row r="1948" spans="17:19">
      <c r="Q1948" s="895"/>
      <c r="R1948" s="197"/>
      <c r="S1948" s="896"/>
    </row>
    <row r="1949" spans="17:19">
      <c r="Q1949" s="895"/>
      <c r="R1949" s="197"/>
      <c r="S1949" s="896"/>
    </row>
    <row r="1950" spans="17:19">
      <c r="Q1950" s="895"/>
      <c r="R1950" s="197"/>
      <c r="S1950" s="896"/>
    </row>
    <row r="1951" spans="17:19">
      <c r="Q1951" s="895"/>
      <c r="R1951" s="197"/>
      <c r="S1951" s="896"/>
    </row>
    <row r="1952" spans="17:19">
      <c r="Q1952" s="895"/>
      <c r="R1952" s="197"/>
      <c r="S1952" s="896"/>
    </row>
    <row r="1953" spans="17:19">
      <c r="Q1953" s="895"/>
      <c r="R1953" s="197"/>
      <c r="S1953" s="896"/>
    </row>
    <row r="1954" spans="17:19">
      <c r="Q1954" s="895"/>
      <c r="R1954" s="197"/>
      <c r="S1954" s="896"/>
    </row>
    <row r="1955" spans="17:19">
      <c r="Q1955" s="895"/>
      <c r="R1955" s="197"/>
      <c r="S1955" s="896"/>
    </row>
    <row r="1956" spans="17:19">
      <c r="Q1956" s="895"/>
      <c r="R1956" s="197"/>
      <c r="S1956" s="896"/>
    </row>
    <row r="1957" spans="17:19">
      <c r="Q1957" s="895"/>
      <c r="R1957" s="197"/>
      <c r="S1957" s="896"/>
    </row>
    <row r="1958" spans="17:19">
      <c r="Q1958" s="895"/>
      <c r="R1958" s="197"/>
      <c r="S1958" s="896"/>
    </row>
    <row r="1959" spans="17:19">
      <c r="Q1959" s="895"/>
      <c r="R1959" s="197"/>
      <c r="S1959" s="896"/>
    </row>
    <row r="1960" spans="17:19">
      <c r="Q1960" s="895"/>
      <c r="R1960" s="197"/>
      <c r="S1960" s="896"/>
    </row>
    <row r="1961" spans="17:19">
      <c r="Q1961" s="895"/>
      <c r="R1961" s="197"/>
      <c r="S1961" s="896"/>
    </row>
    <row r="1962" spans="17:19">
      <c r="Q1962" s="895"/>
      <c r="R1962" s="197"/>
      <c r="S1962" s="896"/>
    </row>
    <row r="1963" spans="17:19">
      <c r="Q1963" s="895"/>
      <c r="R1963" s="197"/>
      <c r="S1963" s="896"/>
    </row>
    <row r="1964" spans="17:19">
      <c r="Q1964" s="895"/>
      <c r="R1964" s="197"/>
      <c r="S1964" s="896"/>
    </row>
    <row r="1965" spans="17:19">
      <c r="Q1965" s="895"/>
      <c r="R1965" s="197"/>
      <c r="S1965" s="896"/>
    </row>
    <row r="1966" spans="17:19">
      <c r="Q1966" s="895"/>
      <c r="R1966" s="197"/>
      <c r="S1966" s="896"/>
    </row>
    <row r="1967" spans="17:19">
      <c r="Q1967" s="895"/>
      <c r="R1967" s="197"/>
      <c r="S1967" s="896"/>
    </row>
    <row r="1968" spans="17:19">
      <c r="Q1968" s="895"/>
      <c r="R1968" s="197"/>
      <c r="S1968" s="896"/>
    </row>
    <row r="1969" spans="17:19">
      <c r="Q1969" s="895"/>
      <c r="R1969" s="197"/>
      <c r="S1969" s="896"/>
    </row>
    <row r="1970" spans="17:19">
      <c r="Q1970" s="895"/>
      <c r="R1970" s="197"/>
      <c r="S1970" s="896"/>
    </row>
    <row r="1971" spans="17:19">
      <c r="Q1971" s="895"/>
      <c r="R1971" s="197"/>
      <c r="S1971" s="896"/>
    </row>
    <row r="1972" spans="17:19">
      <c r="Q1972" s="895"/>
      <c r="R1972" s="197"/>
      <c r="S1972" s="896"/>
    </row>
    <row r="1973" spans="17:19">
      <c r="Q1973" s="895"/>
      <c r="R1973" s="197"/>
      <c r="S1973" s="896"/>
    </row>
    <row r="1974" spans="17:19">
      <c r="Q1974" s="895"/>
      <c r="R1974" s="197"/>
      <c r="S1974" s="896"/>
    </row>
    <row r="1975" spans="17:19">
      <c r="Q1975" s="895"/>
      <c r="R1975" s="197"/>
      <c r="S1975" s="896"/>
    </row>
    <row r="1976" spans="17:19">
      <c r="Q1976" s="895"/>
      <c r="R1976" s="197"/>
      <c r="S1976" s="896"/>
    </row>
    <row r="1977" spans="17:19">
      <c r="Q1977" s="895"/>
      <c r="R1977" s="197"/>
      <c r="S1977" s="896"/>
    </row>
    <row r="1978" spans="17:19">
      <c r="Q1978" s="895"/>
      <c r="R1978" s="197"/>
      <c r="S1978" s="896"/>
    </row>
    <row r="1979" spans="17:19">
      <c r="Q1979" s="895"/>
      <c r="R1979" s="197"/>
      <c r="S1979" s="896"/>
    </row>
    <row r="1980" spans="17:19">
      <c r="Q1980" s="895"/>
      <c r="R1980" s="197"/>
      <c r="S1980" s="896"/>
    </row>
    <row r="1981" spans="17:19">
      <c r="Q1981" s="895"/>
      <c r="R1981" s="197"/>
      <c r="S1981" s="896"/>
    </row>
    <row r="1982" spans="17:19">
      <c r="Q1982" s="895"/>
      <c r="R1982" s="197"/>
      <c r="S1982" s="896"/>
    </row>
    <row r="1983" spans="17:19">
      <c r="Q1983" s="895"/>
      <c r="R1983" s="197"/>
      <c r="S1983" s="896"/>
    </row>
    <row r="1984" spans="17:19">
      <c r="Q1984" s="895"/>
      <c r="R1984" s="197"/>
      <c r="S1984" s="896"/>
    </row>
    <row r="1985" spans="17:19">
      <c r="Q1985" s="895"/>
      <c r="R1985" s="197"/>
      <c r="S1985" s="896"/>
    </row>
    <row r="1986" spans="17:19">
      <c r="Q1986" s="895"/>
      <c r="R1986" s="197"/>
      <c r="S1986" s="896"/>
    </row>
    <row r="1987" spans="17:19">
      <c r="Q1987" s="895"/>
      <c r="R1987" s="197"/>
      <c r="S1987" s="896"/>
    </row>
    <row r="1988" spans="17:19">
      <c r="Q1988" s="895"/>
      <c r="R1988" s="197"/>
      <c r="S1988" s="896"/>
    </row>
    <row r="1989" spans="17:19">
      <c r="Q1989" s="895"/>
      <c r="R1989" s="197"/>
      <c r="S1989" s="896"/>
    </row>
    <row r="1990" spans="17:19">
      <c r="Q1990" s="895"/>
      <c r="R1990" s="197"/>
      <c r="S1990" s="896"/>
    </row>
    <row r="1991" spans="17:19">
      <c r="Q1991" s="895"/>
      <c r="R1991" s="197"/>
      <c r="S1991" s="896"/>
    </row>
    <row r="1992" spans="17:19">
      <c r="Q1992" s="895"/>
      <c r="R1992" s="197"/>
      <c r="S1992" s="896"/>
    </row>
    <row r="1993" spans="17:19">
      <c r="Q1993" s="895"/>
      <c r="R1993" s="197"/>
      <c r="S1993" s="896"/>
    </row>
    <row r="1994" spans="17:19">
      <c r="Q1994" s="895"/>
      <c r="R1994" s="197"/>
      <c r="S1994" s="896"/>
    </row>
    <row r="1995" spans="17:19">
      <c r="Q1995" s="895"/>
      <c r="R1995" s="197"/>
      <c r="S1995" s="896"/>
    </row>
    <row r="1996" spans="17:19">
      <c r="Q1996" s="895"/>
      <c r="R1996" s="197"/>
      <c r="S1996" s="896"/>
    </row>
    <row r="1997" spans="17:19">
      <c r="Q1997" s="895"/>
      <c r="R1997" s="197"/>
      <c r="S1997" s="896"/>
    </row>
    <row r="1998" spans="17:19">
      <c r="Q1998" s="895"/>
      <c r="R1998" s="197"/>
      <c r="S1998" s="896"/>
    </row>
    <row r="1999" spans="17:19">
      <c r="Q1999" s="895"/>
      <c r="R1999" s="197"/>
      <c r="S1999" s="896"/>
    </row>
    <row r="2000" spans="17:19">
      <c r="Q2000" s="895"/>
      <c r="R2000" s="197"/>
      <c r="S2000" s="896"/>
    </row>
    <row r="2001" spans="17:19">
      <c r="Q2001" s="895"/>
      <c r="R2001" s="197"/>
      <c r="S2001" s="896"/>
    </row>
    <row r="2002" spans="17:19">
      <c r="Q2002" s="895"/>
      <c r="R2002" s="197"/>
      <c r="S2002" s="896"/>
    </row>
    <row r="2003" spans="17:19">
      <c r="Q2003" s="895"/>
      <c r="R2003" s="197"/>
      <c r="S2003" s="896"/>
    </row>
    <row r="2004" spans="17:19">
      <c r="Q2004" s="895"/>
      <c r="R2004" s="197"/>
      <c r="S2004" s="896"/>
    </row>
    <row r="2005" spans="17:19">
      <c r="Q2005" s="895"/>
      <c r="R2005" s="197"/>
      <c r="S2005" s="896"/>
    </row>
    <row r="2006" spans="17:19">
      <c r="Q2006" s="895"/>
      <c r="R2006" s="197"/>
      <c r="S2006" s="896"/>
    </row>
    <row r="2007" spans="17:19">
      <c r="Q2007" s="895"/>
      <c r="R2007" s="197"/>
      <c r="S2007" s="896"/>
    </row>
    <row r="2008" spans="17:19">
      <c r="Q2008" s="895"/>
      <c r="R2008" s="197"/>
      <c r="S2008" s="896"/>
    </row>
    <row r="2009" spans="17:19">
      <c r="Q2009" s="895"/>
      <c r="R2009" s="197"/>
      <c r="S2009" s="896"/>
    </row>
    <row r="2010" spans="17:19">
      <c r="Q2010" s="895"/>
      <c r="R2010" s="197"/>
      <c r="S2010" s="896"/>
    </row>
    <row r="2011" spans="17:19">
      <c r="Q2011" s="895"/>
      <c r="R2011" s="197"/>
      <c r="S2011" s="896"/>
    </row>
    <row r="2012" spans="17:19">
      <c r="Q2012" s="895"/>
      <c r="R2012" s="197"/>
      <c r="S2012" s="896"/>
    </row>
    <row r="2013" spans="17:19">
      <c r="Q2013" s="895"/>
      <c r="R2013" s="197"/>
      <c r="S2013" s="896"/>
    </row>
    <row r="2014" spans="17:19">
      <c r="Q2014" s="895"/>
      <c r="R2014" s="197"/>
      <c r="S2014" s="896"/>
    </row>
    <row r="2015" spans="17:19">
      <c r="Q2015" s="895"/>
      <c r="R2015" s="197"/>
      <c r="S2015" s="896"/>
    </row>
    <row r="2016" spans="17:19">
      <c r="Q2016" s="895"/>
      <c r="R2016" s="197"/>
      <c r="S2016" s="896"/>
    </row>
    <row r="2017" spans="17:19">
      <c r="Q2017" s="895"/>
      <c r="R2017" s="197"/>
      <c r="S2017" s="896"/>
    </row>
    <row r="2018" spans="17:19">
      <c r="Q2018" s="895"/>
      <c r="R2018" s="197"/>
      <c r="S2018" s="896"/>
    </row>
    <row r="2019" spans="17:19">
      <c r="Q2019" s="895"/>
      <c r="R2019" s="197"/>
      <c r="S2019" s="896"/>
    </row>
    <row r="2020" spans="17:19">
      <c r="Q2020" s="895"/>
      <c r="R2020" s="197"/>
      <c r="S2020" s="896"/>
    </row>
    <row r="2021" spans="17:19">
      <c r="Q2021" s="895"/>
      <c r="R2021" s="197"/>
      <c r="S2021" s="896"/>
    </row>
    <row r="2022" spans="17:19">
      <c r="Q2022" s="895"/>
      <c r="R2022" s="197"/>
      <c r="S2022" s="896"/>
    </row>
    <row r="2023" spans="17:19">
      <c r="Q2023" s="895"/>
      <c r="R2023" s="197"/>
      <c r="S2023" s="896"/>
    </row>
    <row r="2024" spans="17:19">
      <c r="Q2024" s="895"/>
      <c r="R2024" s="197"/>
      <c r="S2024" s="896"/>
    </row>
    <row r="2025" spans="17:19">
      <c r="Q2025" s="895"/>
      <c r="R2025" s="197"/>
      <c r="S2025" s="896"/>
    </row>
    <row r="2026" spans="17:19">
      <c r="Q2026" s="895"/>
      <c r="R2026" s="197"/>
      <c r="S2026" s="896"/>
    </row>
    <row r="2027" spans="17:19">
      <c r="Q2027" s="895"/>
      <c r="R2027" s="197"/>
      <c r="S2027" s="896"/>
    </row>
    <row r="2028" spans="17:19">
      <c r="Q2028" s="895"/>
      <c r="R2028" s="197"/>
      <c r="S2028" s="896"/>
    </row>
    <row r="2029" spans="17:19">
      <c r="Q2029" s="895"/>
      <c r="R2029" s="197"/>
      <c r="S2029" s="896"/>
    </row>
    <row r="2030" spans="17:19">
      <c r="Q2030" s="895"/>
      <c r="R2030" s="197"/>
      <c r="S2030" s="896"/>
    </row>
    <row r="2031" spans="17:19">
      <c r="Q2031" s="895"/>
      <c r="R2031" s="197"/>
      <c r="S2031" s="896"/>
    </row>
    <row r="2032" spans="17:19">
      <c r="Q2032" s="895"/>
      <c r="R2032" s="197"/>
      <c r="S2032" s="896"/>
    </row>
    <row r="2033" spans="17:19">
      <c r="Q2033" s="895"/>
      <c r="R2033" s="197"/>
      <c r="S2033" s="896"/>
    </row>
    <row r="2034" spans="17:19">
      <c r="Q2034" s="895"/>
      <c r="R2034" s="197"/>
      <c r="S2034" s="896"/>
    </row>
    <row r="2035" spans="17:19">
      <c r="Q2035" s="895"/>
      <c r="R2035" s="197"/>
      <c r="S2035" s="896"/>
    </row>
    <row r="2036" spans="17:19">
      <c r="Q2036" s="895"/>
      <c r="R2036" s="197"/>
      <c r="S2036" s="896"/>
    </row>
    <row r="2037" spans="17:19">
      <c r="Q2037" s="895"/>
      <c r="R2037" s="197"/>
      <c r="S2037" s="896"/>
    </row>
    <row r="2038" spans="17:19">
      <c r="Q2038" s="895"/>
      <c r="R2038" s="197"/>
      <c r="S2038" s="896"/>
    </row>
    <row r="2039" spans="17:19">
      <c r="Q2039" s="895"/>
      <c r="R2039" s="197"/>
      <c r="S2039" s="896"/>
    </row>
    <row r="2040" spans="17:19">
      <c r="Q2040" s="895"/>
      <c r="R2040" s="197"/>
      <c r="S2040" s="896"/>
    </row>
    <row r="2041" spans="17:19">
      <c r="Q2041" s="895"/>
      <c r="R2041" s="197"/>
      <c r="S2041" s="896"/>
    </row>
    <row r="2042" spans="17:19">
      <c r="Q2042" s="895"/>
      <c r="R2042" s="197"/>
      <c r="S2042" s="896"/>
    </row>
    <row r="2043" spans="17:19">
      <c r="Q2043" s="895"/>
      <c r="R2043" s="197"/>
      <c r="S2043" s="896"/>
    </row>
    <row r="2044" spans="17:19">
      <c r="Q2044" s="895"/>
      <c r="R2044" s="197"/>
      <c r="S2044" s="896"/>
    </row>
    <row r="2045" spans="17:19">
      <c r="Q2045" s="895"/>
      <c r="R2045" s="197"/>
      <c r="S2045" s="896"/>
    </row>
    <row r="2046" spans="17:19">
      <c r="Q2046" s="895"/>
      <c r="R2046" s="197"/>
      <c r="S2046" s="896"/>
    </row>
    <row r="2047" spans="17:19">
      <c r="Q2047" s="895"/>
      <c r="R2047" s="197"/>
      <c r="S2047" s="896"/>
    </row>
    <row r="2048" spans="17:19">
      <c r="Q2048" s="895"/>
      <c r="R2048" s="197"/>
      <c r="S2048" s="896"/>
    </row>
    <row r="2049" spans="17:19">
      <c r="Q2049" s="895"/>
      <c r="R2049" s="197"/>
      <c r="S2049" s="896"/>
    </row>
    <row r="2050" spans="17:19">
      <c r="Q2050" s="895"/>
      <c r="R2050" s="197"/>
      <c r="S2050" s="896"/>
    </row>
    <row r="2051" spans="17:19">
      <c r="Q2051" s="895"/>
      <c r="R2051" s="197"/>
      <c r="S2051" s="896"/>
    </row>
    <row r="2052" spans="17:19">
      <c r="Q2052" s="895"/>
      <c r="R2052" s="197"/>
      <c r="S2052" s="896"/>
    </row>
    <row r="2053" spans="17:19">
      <c r="Q2053" s="895"/>
      <c r="R2053" s="197"/>
      <c r="S2053" s="896"/>
    </row>
    <row r="2054" spans="17:19">
      <c r="Q2054" s="895"/>
      <c r="R2054" s="197"/>
      <c r="S2054" s="896"/>
    </row>
    <row r="2055" spans="17:19">
      <c r="Q2055" s="895"/>
      <c r="R2055" s="197"/>
      <c r="S2055" s="896"/>
    </row>
    <row r="2056" spans="17:19">
      <c r="Q2056" s="895"/>
      <c r="R2056" s="197"/>
      <c r="S2056" s="896"/>
    </row>
    <row r="2057" spans="17:19">
      <c r="Q2057" s="895"/>
      <c r="R2057" s="197"/>
      <c r="S2057" s="896"/>
    </row>
    <row r="2058" spans="17:19">
      <c r="Q2058" s="895"/>
      <c r="R2058" s="197"/>
      <c r="S2058" s="896"/>
    </row>
    <row r="2059" spans="17:19">
      <c r="Q2059" s="895"/>
      <c r="R2059" s="197"/>
      <c r="S2059" s="896"/>
    </row>
    <row r="2060" spans="17:19">
      <c r="Q2060" s="895"/>
      <c r="R2060" s="197"/>
      <c r="S2060" s="896"/>
    </row>
    <row r="2061" spans="17:19">
      <c r="Q2061" s="895"/>
      <c r="R2061" s="197"/>
      <c r="S2061" s="896"/>
    </row>
    <row r="2062" spans="17:19">
      <c r="Q2062" s="895"/>
      <c r="R2062" s="197"/>
      <c r="S2062" s="896"/>
    </row>
    <row r="2063" spans="17:19">
      <c r="Q2063" s="895"/>
      <c r="R2063" s="197"/>
      <c r="S2063" s="896"/>
    </row>
    <row r="2064" spans="17:19">
      <c r="Q2064" s="895"/>
      <c r="R2064" s="197"/>
      <c r="S2064" s="896"/>
    </row>
    <row r="2065" spans="17:19">
      <c r="Q2065" s="895"/>
      <c r="R2065" s="197"/>
      <c r="S2065" s="896"/>
    </row>
    <row r="2066" spans="17:19">
      <c r="Q2066" s="895"/>
      <c r="R2066" s="197"/>
      <c r="S2066" s="896"/>
    </row>
    <row r="2067" spans="17:19">
      <c r="Q2067" s="895"/>
      <c r="R2067" s="197"/>
      <c r="S2067" s="896"/>
    </row>
    <row r="2068" spans="17:19">
      <c r="Q2068" s="895"/>
      <c r="R2068" s="197"/>
      <c r="S2068" s="896"/>
    </row>
    <row r="2069" spans="17:19">
      <c r="Q2069" s="895"/>
      <c r="R2069" s="197"/>
      <c r="S2069" s="896"/>
    </row>
    <row r="2070" spans="17:19">
      <c r="Q2070" s="895"/>
      <c r="R2070" s="197"/>
      <c r="S2070" s="896"/>
    </row>
    <row r="2071" spans="17:19">
      <c r="Q2071" s="895"/>
      <c r="R2071" s="197"/>
      <c r="S2071" s="896"/>
    </row>
    <row r="2072" spans="17:19">
      <c r="Q2072" s="895"/>
      <c r="R2072" s="197"/>
      <c r="S2072" s="896"/>
    </row>
    <row r="2073" spans="17:19">
      <c r="Q2073" s="895"/>
      <c r="R2073" s="197"/>
      <c r="S2073" s="896"/>
    </row>
    <row r="2074" spans="17:19">
      <c r="Q2074" s="895"/>
      <c r="R2074" s="197"/>
      <c r="S2074" s="896"/>
    </row>
    <row r="2075" spans="17:19">
      <c r="Q2075" s="895"/>
      <c r="R2075" s="197"/>
      <c r="S2075" s="896"/>
    </row>
    <row r="2076" spans="17:19">
      <c r="Q2076" s="895"/>
      <c r="R2076" s="197"/>
      <c r="S2076" s="896"/>
    </row>
    <row r="2077" spans="17:19">
      <c r="Q2077" s="895"/>
      <c r="R2077" s="197"/>
      <c r="S2077" s="896"/>
    </row>
    <row r="2078" spans="17:19">
      <c r="Q2078" s="895"/>
      <c r="R2078" s="197"/>
      <c r="S2078" s="896"/>
    </row>
    <row r="2079" spans="17:19">
      <c r="Q2079" s="895"/>
      <c r="R2079" s="197"/>
      <c r="S2079" s="896"/>
    </row>
    <row r="2080" spans="17:19">
      <c r="Q2080" s="895"/>
      <c r="R2080" s="197"/>
      <c r="S2080" s="896"/>
    </row>
    <row r="2081" spans="17:19">
      <c r="Q2081" s="895"/>
      <c r="R2081" s="197"/>
      <c r="S2081" s="896"/>
    </row>
    <row r="2082" spans="17:19">
      <c r="Q2082" s="895"/>
      <c r="R2082" s="197"/>
      <c r="S2082" s="896"/>
    </row>
    <row r="2083" spans="17:19">
      <c r="Q2083" s="895"/>
      <c r="R2083" s="197"/>
      <c r="S2083" s="896"/>
    </row>
    <row r="2084" spans="17:19">
      <c r="Q2084" s="895"/>
      <c r="R2084" s="197"/>
      <c r="S2084" s="896"/>
    </row>
    <row r="2085" spans="17:19">
      <c r="Q2085" s="895"/>
      <c r="R2085" s="197"/>
      <c r="S2085" s="896"/>
    </row>
    <row r="2086" spans="17:19">
      <c r="Q2086" s="895"/>
      <c r="R2086" s="197"/>
      <c r="S2086" s="896"/>
    </row>
    <row r="2087" spans="17:19">
      <c r="Q2087" s="895"/>
      <c r="R2087" s="197"/>
      <c r="S2087" s="896"/>
    </row>
    <row r="2088" spans="17:19">
      <c r="Q2088" s="895"/>
      <c r="R2088" s="197"/>
      <c r="S2088" s="896"/>
    </row>
    <row r="2089" spans="17:19">
      <c r="Q2089" s="895"/>
      <c r="R2089" s="197"/>
      <c r="S2089" s="896"/>
    </row>
    <row r="2090" spans="17:19">
      <c r="Q2090" s="895"/>
      <c r="R2090" s="197"/>
      <c r="S2090" s="896"/>
    </row>
    <row r="2091" spans="17:19">
      <c r="Q2091" s="895"/>
      <c r="R2091" s="197"/>
      <c r="S2091" s="896"/>
    </row>
    <row r="2092" spans="17:19">
      <c r="Q2092" s="895"/>
      <c r="R2092" s="197"/>
      <c r="S2092" s="896"/>
    </row>
    <row r="2093" spans="17:19">
      <c r="Q2093" s="895"/>
      <c r="R2093" s="197"/>
      <c r="S2093" s="896"/>
    </row>
    <row r="2094" spans="17:19">
      <c r="Q2094" s="895"/>
      <c r="R2094" s="197"/>
      <c r="S2094" s="896"/>
    </row>
    <row r="2095" spans="17:19">
      <c r="Q2095" s="895"/>
      <c r="R2095" s="197"/>
      <c r="S2095" s="896"/>
    </row>
    <row r="2096" spans="17:19">
      <c r="Q2096" s="895"/>
      <c r="R2096" s="197"/>
      <c r="S2096" s="896"/>
    </row>
    <row r="2097" spans="17:19">
      <c r="Q2097" s="895"/>
      <c r="R2097" s="197"/>
      <c r="S2097" s="896"/>
    </row>
    <row r="2098" spans="17:19">
      <c r="Q2098" s="895"/>
      <c r="R2098" s="197"/>
      <c r="S2098" s="896"/>
    </row>
    <row r="2099" spans="17:19">
      <c r="Q2099" s="895"/>
      <c r="R2099" s="197"/>
      <c r="S2099" s="896"/>
    </row>
    <row r="2100" spans="17:19">
      <c r="Q2100" s="895"/>
      <c r="R2100" s="197"/>
      <c r="S2100" s="896"/>
    </row>
    <row r="2101" spans="17:19">
      <c r="Q2101" s="895"/>
      <c r="R2101" s="197"/>
      <c r="S2101" s="896"/>
    </row>
    <row r="2102" spans="17:19">
      <c r="Q2102" s="895"/>
      <c r="R2102" s="197"/>
      <c r="S2102" s="896"/>
    </row>
    <row r="2103" spans="17:19">
      <c r="Q2103" s="895"/>
      <c r="R2103" s="197"/>
      <c r="S2103" s="896"/>
    </row>
    <row r="2104" spans="17:19">
      <c r="Q2104" s="895"/>
      <c r="R2104" s="197"/>
      <c r="S2104" s="896"/>
    </row>
    <row r="2105" spans="17:19">
      <c r="Q2105" s="895"/>
      <c r="R2105" s="197"/>
      <c r="S2105" s="896"/>
    </row>
    <row r="2106" spans="17:19">
      <c r="Q2106" s="895"/>
      <c r="R2106" s="197"/>
      <c r="S2106" s="896"/>
    </row>
    <row r="2107" spans="17:19">
      <c r="Q2107" s="895"/>
      <c r="R2107" s="197"/>
      <c r="S2107" s="896"/>
    </row>
    <row r="2108" spans="17:19">
      <c r="Q2108" s="895"/>
      <c r="R2108" s="197"/>
      <c r="S2108" s="896"/>
    </row>
    <row r="2109" spans="17:19">
      <c r="Q2109" s="895"/>
      <c r="R2109" s="197"/>
      <c r="S2109" s="896"/>
    </row>
    <row r="2110" spans="17:19">
      <c r="Q2110" s="895"/>
      <c r="R2110" s="197"/>
      <c r="S2110" s="896"/>
    </row>
    <row r="2111" spans="17:19">
      <c r="Q2111" s="895"/>
      <c r="R2111" s="197"/>
      <c r="S2111" s="896"/>
    </row>
    <row r="2112" spans="17:19">
      <c r="Q2112" s="895"/>
      <c r="R2112" s="197"/>
      <c r="S2112" s="896"/>
    </row>
    <row r="2113" spans="17:19">
      <c r="Q2113" s="895"/>
      <c r="R2113" s="197"/>
      <c r="S2113" s="896"/>
    </row>
    <row r="2114" spans="17:19">
      <c r="Q2114" s="895"/>
      <c r="R2114" s="197"/>
      <c r="S2114" s="896"/>
    </row>
    <row r="2115" spans="17:19">
      <c r="Q2115" s="895"/>
      <c r="R2115" s="197"/>
      <c r="S2115" s="896"/>
    </row>
    <row r="2116" spans="17:19">
      <c r="Q2116" s="895"/>
      <c r="R2116" s="197"/>
      <c r="S2116" s="896"/>
    </row>
    <row r="2117" spans="17:19">
      <c r="Q2117" s="895"/>
      <c r="R2117" s="197"/>
      <c r="S2117" s="896"/>
    </row>
    <row r="2118" spans="17:19">
      <c r="Q2118" s="895"/>
      <c r="R2118" s="197"/>
      <c r="S2118" s="896"/>
    </row>
    <row r="2119" spans="17:19">
      <c r="Q2119" s="895"/>
      <c r="R2119" s="197"/>
      <c r="S2119" s="896"/>
    </row>
    <row r="2120" spans="17:19">
      <c r="Q2120" s="895"/>
      <c r="R2120" s="197"/>
      <c r="S2120" s="896"/>
    </row>
    <row r="2121" spans="17:19">
      <c r="Q2121" s="895"/>
      <c r="R2121" s="197"/>
      <c r="S2121" s="896"/>
    </row>
    <row r="2122" spans="17:19">
      <c r="Q2122" s="895"/>
      <c r="R2122" s="197"/>
      <c r="S2122" s="896"/>
    </row>
    <row r="2123" spans="17:19">
      <c r="Q2123" s="895"/>
      <c r="R2123" s="197"/>
      <c r="S2123" s="896"/>
    </row>
    <row r="2124" spans="17:19">
      <c r="Q2124" s="895"/>
      <c r="R2124" s="197"/>
      <c r="S2124" s="896"/>
    </row>
    <row r="2125" spans="17:19">
      <c r="Q2125" s="895"/>
      <c r="R2125" s="197"/>
      <c r="S2125" s="896"/>
    </row>
    <row r="2126" spans="17:19">
      <c r="Q2126" s="895"/>
      <c r="R2126" s="197"/>
      <c r="S2126" s="896"/>
    </row>
  </sheetData>
  <sortState ref="A5:U103">
    <sortCondition ref="J5:J103"/>
  </sortState>
  <customSheetViews>
    <customSheetView guid="{07C8CEEF-9046-4EF8-9C0B-911B65CC3011}" scale="75" showPageBreaks="1" fitToPage="1" printArea="1" showAutoFilter="1" topLeftCell="A16">
      <selection activeCell="E85" sqref="E85:E87"/>
      <pageMargins left="0.78749999999999998" right="0.78749999999999998" top="1.0527777777777778" bottom="1.0527777777777778" header="0.78749999999999998" footer="0.78749999999999998"/>
      <pageSetup paperSize="9" scale="10" firstPageNumber="0" fitToHeight="2" orientation="landscape" horizontalDpi="300" verticalDpi="300" r:id="rId1"/>
      <headerFooter alignWithMargins="0">
        <oddHeader>&amp;C&amp;"Times New Roman,Normal"&amp;12&amp;A</oddHeader>
        <oddFooter>&amp;L&amp;F&amp;C&amp;"Times New Roman,Regular"&amp;12&amp;A&amp;R&amp;D</oddFooter>
      </headerFooter>
      <autoFilter ref="A4:Y118"/>
    </customSheetView>
    <customSheetView guid="{7665AB54-3FD1-4E19-96C0-77A2754FE0B5}" scale="75" showPageBreaks="1" fitToPage="1" printArea="1" showAutoFilter="1" showRuler="0" topLeftCell="A97">
      <selection activeCell="E85" sqref="E85:E87"/>
      <pageMargins left="0.78749999999999998" right="0.78749999999999998" top="1.0527777777777778" bottom="1.0527777777777778" header="0.78749999999999998" footer="0.78749999999999998"/>
      <pageSetup paperSize="9" scale="37" firstPageNumber="0" fitToHeight="2" orientation="landscape" horizontalDpi="300" verticalDpi="300"/>
      <headerFooter alignWithMargins="0">
        <oddHeader>&amp;C&amp;"Times New Roman,Normal"&amp;12&amp;A</oddHeader>
        <oddFooter>&amp;L&amp;F&amp;C&amp;"Times New Roman,Regular"&amp;12&amp;A&amp;R&amp;D</oddFooter>
      </headerFooter>
      <autoFilter ref="B1:Z1"/>
    </customSheetView>
    <customSheetView guid="{1A05CC46-E8C1-47E6-B06E-E341483B0B83}" scale="75" showPageBreaks="1" fitToPage="1" printArea="1" filter="1" showAutoFilter="1">
      <selection activeCell="F143" sqref="F143"/>
      <pageMargins left="0.78749999999999998" right="0.78749999999999998" top="1.0527777777777778" bottom="1.0527777777777778" header="0.78749999999999998" footer="0.78749999999999998"/>
      <pageSetup paperSize="9" scale="37" firstPageNumber="0" fitToHeight="2" orientation="landscape" horizontalDpi="300" verticalDpi="300" r:id="rId2"/>
      <headerFooter alignWithMargins="0">
        <oddHeader>&amp;C&amp;"Times New Roman,Normal"&amp;12&amp;A</oddHeader>
        <oddFooter>&amp;L&amp;F&amp;C&amp;"Times New Roman,Regular"&amp;12&amp;A&amp;R&amp;D</oddFooter>
      </headerFooter>
      <autoFilter ref="A4:Y118">
        <filterColumn colId="5">
          <filters>
            <filter val="Anguilla anguilla (European Eel)"/>
          </filters>
        </filterColumn>
      </autoFilter>
    </customSheetView>
  </customSheetViews>
  <mergeCells count="10">
    <mergeCell ref="N3:S3"/>
    <mergeCell ref="A3:A4"/>
    <mergeCell ref="B3:B4"/>
    <mergeCell ref="C3:C4"/>
    <mergeCell ref="D3:D4"/>
    <mergeCell ref="B105:G105"/>
    <mergeCell ref="B104:G104"/>
    <mergeCell ref="F3:F4"/>
    <mergeCell ref="G3:G4"/>
    <mergeCell ref="H3:H4"/>
  </mergeCells>
  <phoneticPr fontId="48" type="noConversion"/>
  <pageMargins left="0.78749999999999998" right="0.78749999999999998" top="1.0527777777777778" bottom="1.0527777777777778" header="0.78749999999999998" footer="0.78749999999999998"/>
  <pageSetup paperSize="9" scale="37" firstPageNumber="0" fitToHeight="2" orientation="landscape" horizontalDpi="300" verticalDpi="300" r:id="rId3"/>
  <headerFooter alignWithMargins="0">
    <oddHeader>&amp;C&amp;"Times New Roman,Normal"&amp;12&amp;A</oddHeader>
    <oddFooter>&amp;L&amp;F&amp;C&amp;"Times New Roman,Regular"&amp;12&amp;A&amp;R&amp;D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38"/>
  <sheetViews>
    <sheetView topLeftCell="A376" zoomScale="70" zoomScaleNormal="70" workbookViewId="0">
      <selection activeCell="G402" sqref="G402"/>
    </sheetView>
  </sheetViews>
  <sheetFormatPr defaultColWidth="11.5703125" defaultRowHeight="12.75"/>
  <cols>
    <col min="1" max="1" width="8.7109375" style="60" customWidth="1"/>
    <col min="2" max="4" width="11.5703125" style="60" customWidth="1"/>
    <col min="5" max="5" width="26.85546875" style="1" customWidth="1"/>
    <col min="6" max="6" width="26.85546875" style="683" customWidth="1"/>
    <col min="7" max="7" width="9.28515625" style="1" customWidth="1"/>
    <col min="8" max="8" width="28.140625" style="1" customWidth="1"/>
    <col min="9" max="9" width="9.42578125" style="60" customWidth="1"/>
    <col min="10" max="10" width="24.5703125" style="1" bestFit="1" customWidth="1"/>
    <col min="11" max="11" width="14.5703125" style="1" customWidth="1"/>
    <col min="12" max="12" width="17" style="1" customWidth="1"/>
    <col min="13" max="13" width="11" style="60" customWidth="1"/>
    <col min="14" max="14" width="22" style="1" customWidth="1"/>
    <col min="15" max="16" width="16.42578125" style="1" customWidth="1"/>
    <col min="17" max="18" width="17.42578125" style="1" customWidth="1"/>
    <col min="19" max="19" width="22.85546875" style="1" customWidth="1"/>
    <col min="20" max="16384" width="11.5703125" style="1"/>
  </cols>
  <sheetData>
    <row r="1" spans="1:19" ht="15.75" customHeight="1">
      <c r="A1" s="549" t="s">
        <v>952</v>
      </c>
      <c r="B1" s="488"/>
      <c r="C1" s="488"/>
      <c r="D1" s="488"/>
      <c r="E1" s="80"/>
      <c r="F1" s="80"/>
      <c r="G1" s="80"/>
      <c r="H1" s="491"/>
      <c r="I1" s="492"/>
      <c r="J1" s="491"/>
      <c r="K1" s="80"/>
      <c r="L1" s="80"/>
      <c r="M1" s="89" t="s">
        <v>789</v>
      </c>
      <c r="N1" s="403" t="s">
        <v>800</v>
      </c>
    </row>
    <row r="2" spans="1:19" ht="15.75" customHeight="1">
      <c r="A2" s="489"/>
      <c r="B2" s="489"/>
      <c r="C2" s="489"/>
      <c r="D2" s="489"/>
      <c r="E2" s="81"/>
      <c r="F2" s="81"/>
      <c r="G2" s="81"/>
      <c r="H2" s="493"/>
      <c r="I2" s="489"/>
      <c r="J2" s="81"/>
      <c r="K2" s="81"/>
      <c r="L2" s="81"/>
      <c r="M2" s="89" t="s">
        <v>790</v>
      </c>
      <c r="N2" s="90">
        <v>2012</v>
      </c>
      <c r="O2" s="75"/>
      <c r="P2" s="75"/>
      <c r="Q2" s="75"/>
      <c r="R2" s="75"/>
      <c r="S2" s="75"/>
    </row>
    <row r="3" spans="1:19" ht="12.95" customHeight="1" thickBot="1">
      <c r="A3" s="1031" t="s">
        <v>791</v>
      </c>
      <c r="B3" s="1031" t="s">
        <v>935</v>
      </c>
      <c r="C3" s="1031" t="s">
        <v>1503</v>
      </c>
      <c r="D3" s="1031" t="s">
        <v>908</v>
      </c>
      <c r="E3" s="1031" t="s">
        <v>805</v>
      </c>
      <c r="F3" s="863"/>
      <c r="G3" s="1031" t="s">
        <v>873</v>
      </c>
      <c r="H3" s="1031" t="s">
        <v>936</v>
      </c>
      <c r="I3" s="1031" t="s">
        <v>937</v>
      </c>
      <c r="J3" s="1031" t="s">
        <v>953</v>
      </c>
      <c r="K3" s="1032" t="s">
        <v>954</v>
      </c>
      <c r="L3" s="1032"/>
      <c r="M3" s="1032"/>
      <c r="N3" s="1032"/>
      <c r="O3" s="91"/>
      <c r="P3" s="91"/>
      <c r="Q3" s="91"/>
      <c r="R3" s="91"/>
      <c r="S3" s="75"/>
    </row>
    <row r="4" spans="1:19" ht="64.5" thickBot="1">
      <c r="A4" s="1031"/>
      <c r="B4" s="1031"/>
      <c r="C4" s="1031"/>
      <c r="D4" s="1031"/>
      <c r="E4" s="1031"/>
      <c r="F4" s="863" t="s">
        <v>793</v>
      </c>
      <c r="G4" s="1031"/>
      <c r="H4" s="1031"/>
      <c r="I4" s="1031"/>
      <c r="J4" s="1031"/>
      <c r="K4" s="86" t="s">
        <v>942</v>
      </c>
      <c r="L4" s="88" t="s">
        <v>944</v>
      </c>
      <c r="M4" s="87" t="s">
        <v>946</v>
      </c>
      <c r="N4" s="88" t="s">
        <v>955</v>
      </c>
      <c r="O4" s="75"/>
      <c r="P4" s="75"/>
      <c r="Q4" s="75"/>
      <c r="R4" s="75"/>
      <c r="S4" s="75"/>
    </row>
    <row r="5" spans="1:19">
      <c r="A5" s="616" t="s">
        <v>735</v>
      </c>
      <c r="B5" s="616" t="s">
        <v>735</v>
      </c>
      <c r="C5" s="616"/>
      <c r="D5" s="616">
        <v>2012</v>
      </c>
      <c r="E5" s="617" t="s">
        <v>816</v>
      </c>
      <c r="F5" s="617" t="s">
        <v>802</v>
      </c>
      <c r="G5" s="617" t="s">
        <v>885</v>
      </c>
      <c r="H5" s="43" t="s">
        <v>1362</v>
      </c>
      <c r="I5" s="486"/>
      <c r="J5" s="617" t="s">
        <v>1396</v>
      </c>
      <c r="K5" s="43"/>
      <c r="L5" s="617"/>
      <c r="M5" s="486">
        <v>2</v>
      </c>
      <c r="N5" s="616">
        <f t="shared" ref="N5:N68" si="0">SUM(K5:M5)</f>
        <v>2</v>
      </c>
      <c r="O5" s="614"/>
      <c r="P5" s="614"/>
      <c r="Q5" s="614"/>
      <c r="R5" s="614"/>
      <c r="S5" s="614"/>
    </row>
    <row r="6" spans="1:19">
      <c r="A6" s="616" t="s">
        <v>735</v>
      </c>
      <c r="B6" s="616" t="s">
        <v>735</v>
      </c>
      <c r="C6" s="616"/>
      <c r="D6" s="616">
        <v>2012</v>
      </c>
      <c r="E6" s="617" t="s">
        <v>816</v>
      </c>
      <c r="F6" s="617" t="s">
        <v>802</v>
      </c>
      <c r="G6" s="617" t="s">
        <v>885</v>
      </c>
      <c r="H6" s="43" t="s">
        <v>1362</v>
      </c>
      <c r="I6" s="486"/>
      <c r="J6" s="617" t="s">
        <v>1257</v>
      </c>
      <c r="K6" s="43"/>
      <c r="L6" s="617"/>
      <c r="M6" s="486">
        <v>14</v>
      </c>
      <c r="N6" s="616">
        <f t="shared" si="0"/>
        <v>14</v>
      </c>
      <c r="O6" s="614"/>
      <c r="P6" s="614"/>
      <c r="Q6" s="614"/>
      <c r="R6" s="614"/>
      <c r="S6" s="614"/>
    </row>
    <row r="7" spans="1:19">
      <c r="A7" s="616" t="s">
        <v>735</v>
      </c>
      <c r="B7" s="616" t="s">
        <v>735</v>
      </c>
      <c r="C7" s="616"/>
      <c r="D7" s="616">
        <v>2012</v>
      </c>
      <c r="E7" s="617" t="s">
        <v>816</v>
      </c>
      <c r="F7" s="617" t="s">
        <v>802</v>
      </c>
      <c r="G7" s="617" t="s">
        <v>885</v>
      </c>
      <c r="H7" s="43" t="s">
        <v>1362</v>
      </c>
      <c r="I7" s="486"/>
      <c r="J7" s="617" t="s">
        <v>1258</v>
      </c>
      <c r="K7" s="43"/>
      <c r="L7" s="617"/>
      <c r="M7" s="486">
        <v>12</v>
      </c>
      <c r="N7" s="616">
        <f t="shared" si="0"/>
        <v>12</v>
      </c>
      <c r="O7" s="614"/>
      <c r="P7" s="614"/>
      <c r="Q7" s="614"/>
      <c r="R7" s="614"/>
      <c r="S7" s="614"/>
    </row>
    <row r="8" spans="1:19">
      <c r="A8" s="616" t="s">
        <v>735</v>
      </c>
      <c r="B8" s="616" t="s">
        <v>735</v>
      </c>
      <c r="C8" s="616"/>
      <c r="D8" s="616">
        <v>2012</v>
      </c>
      <c r="E8" s="43" t="s">
        <v>816</v>
      </c>
      <c r="F8" s="617" t="s">
        <v>802</v>
      </c>
      <c r="G8" s="43" t="s">
        <v>885</v>
      </c>
      <c r="H8" s="43" t="s">
        <v>1362</v>
      </c>
      <c r="I8" s="486"/>
      <c r="J8" s="43" t="s">
        <v>1267</v>
      </c>
      <c r="K8" s="43"/>
      <c r="L8" s="43"/>
      <c r="M8" s="486">
        <v>2</v>
      </c>
      <c r="N8" s="616">
        <f t="shared" si="0"/>
        <v>2</v>
      </c>
      <c r="O8" s="614"/>
      <c r="P8" s="614"/>
      <c r="Q8" s="614"/>
      <c r="R8" s="614"/>
      <c r="S8" s="614"/>
    </row>
    <row r="9" spans="1:19">
      <c r="A9" s="616" t="s">
        <v>735</v>
      </c>
      <c r="B9" s="616" t="s">
        <v>735</v>
      </c>
      <c r="C9" s="616"/>
      <c r="D9" s="616">
        <v>2012</v>
      </c>
      <c r="E9" s="43" t="s">
        <v>816</v>
      </c>
      <c r="F9" s="617" t="s">
        <v>802</v>
      </c>
      <c r="G9" s="43" t="s">
        <v>885</v>
      </c>
      <c r="H9" s="43" t="s">
        <v>1362</v>
      </c>
      <c r="I9" s="486"/>
      <c r="J9" s="43" t="s">
        <v>1259</v>
      </c>
      <c r="K9" s="43"/>
      <c r="L9" s="43"/>
      <c r="M9" s="486">
        <v>19</v>
      </c>
      <c r="N9" s="616">
        <f t="shared" si="0"/>
        <v>19</v>
      </c>
      <c r="O9" s="614"/>
      <c r="P9" s="614"/>
      <c r="Q9" s="614"/>
      <c r="R9" s="614"/>
      <c r="S9" s="614"/>
    </row>
    <row r="10" spans="1:19">
      <c r="A10" s="616" t="s">
        <v>735</v>
      </c>
      <c r="B10" s="616" t="s">
        <v>735</v>
      </c>
      <c r="C10" s="616"/>
      <c r="D10" s="616">
        <v>2012</v>
      </c>
      <c r="E10" s="43" t="s">
        <v>816</v>
      </c>
      <c r="F10" s="617" t="s">
        <v>802</v>
      </c>
      <c r="G10" s="43" t="s">
        <v>885</v>
      </c>
      <c r="H10" s="43" t="s">
        <v>1362</v>
      </c>
      <c r="I10" s="486"/>
      <c r="J10" s="43" t="s">
        <v>215</v>
      </c>
      <c r="K10" s="43"/>
      <c r="L10" s="43"/>
      <c r="M10" s="486">
        <v>377</v>
      </c>
      <c r="N10" s="616">
        <f t="shared" si="0"/>
        <v>377</v>
      </c>
      <c r="O10" s="614"/>
      <c r="P10" s="614"/>
      <c r="Q10" s="614"/>
      <c r="R10" s="614"/>
      <c r="S10" s="614"/>
    </row>
    <row r="11" spans="1:19">
      <c r="A11" s="486" t="s">
        <v>735</v>
      </c>
      <c r="B11" s="486" t="s">
        <v>735</v>
      </c>
      <c r="C11" s="486"/>
      <c r="D11" s="486">
        <v>2012</v>
      </c>
      <c r="E11" s="43" t="s">
        <v>816</v>
      </c>
      <c r="F11" s="617" t="s">
        <v>802</v>
      </c>
      <c r="G11" s="43" t="s">
        <v>885</v>
      </c>
      <c r="H11" s="43" t="s">
        <v>1362</v>
      </c>
      <c r="I11" s="486"/>
      <c r="J11" s="43" t="s">
        <v>1260</v>
      </c>
      <c r="K11" s="43"/>
      <c r="L11" s="43"/>
      <c r="M11" s="486">
        <v>124</v>
      </c>
      <c r="N11" s="616">
        <f t="shared" si="0"/>
        <v>124</v>
      </c>
      <c r="O11" s="614"/>
      <c r="P11" s="614"/>
      <c r="Q11" s="614"/>
      <c r="R11" s="614"/>
      <c r="S11" s="614"/>
    </row>
    <row r="12" spans="1:19">
      <c r="A12" s="616" t="s">
        <v>735</v>
      </c>
      <c r="B12" s="616" t="s">
        <v>735</v>
      </c>
      <c r="C12" s="616"/>
      <c r="D12" s="616">
        <v>2012</v>
      </c>
      <c r="E12" s="617" t="s">
        <v>816</v>
      </c>
      <c r="F12" s="617" t="s">
        <v>802</v>
      </c>
      <c r="G12" s="617" t="s">
        <v>885</v>
      </c>
      <c r="H12" s="43" t="s">
        <v>1363</v>
      </c>
      <c r="I12" s="486"/>
      <c r="J12" s="617" t="s">
        <v>1257</v>
      </c>
      <c r="K12" s="43"/>
      <c r="L12" s="617"/>
      <c r="M12" s="486">
        <v>2</v>
      </c>
      <c r="N12" s="616">
        <f t="shared" si="0"/>
        <v>2</v>
      </c>
      <c r="O12" s="614"/>
      <c r="P12" s="614"/>
      <c r="Q12" s="614"/>
      <c r="R12" s="614"/>
      <c r="S12" s="614"/>
    </row>
    <row r="13" spans="1:19">
      <c r="A13" s="486" t="s">
        <v>735</v>
      </c>
      <c r="B13" s="486" t="s">
        <v>735</v>
      </c>
      <c r="C13" s="486"/>
      <c r="D13" s="486">
        <v>2012</v>
      </c>
      <c r="E13" s="43" t="s">
        <v>816</v>
      </c>
      <c r="F13" s="617" t="s">
        <v>802</v>
      </c>
      <c r="G13" s="43" t="s">
        <v>885</v>
      </c>
      <c r="H13" s="43" t="s">
        <v>1364</v>
      </c>
      <c r="I13" s="486"/>
      <c r="J13" s="43" t="s">
        <v>1396</v>
      </c>
      <c r="K13" s="43"/>
      <c r="L13" s="43"/>
      <c r="M13" s="486">
        <v>124</v>
      </c>
      <c r="N13" s="616">
        <f t="shared" si="0"/>
        <v>124</v>
      </c>
      <c r="O13" s="614"/>
      <c r="P13" s="614"/>
      <c r="Q13" s="614"/>
      <c r="R13" s="614"/>
      <c r="S13" s="614"/>
    </row>
    <row r="14" spans="1:19">
      <c r="A14" s="486" t="s">
        <v>735</v>
      </c>
      <c r="B14" s="486" t="s">
        <v>735</v>
      </c>
      <c r="C14" s="486"/>
      <c r="D14" s="486">
        <v>2012</v>
      </c>
      <c r="E14" s="43" t="s">
        <v>816</v>
      </c>
      <c r="F14" s="617" t="s">
        <v>802</v>
      </c>
      <c r="G14" s="43" t="s">
        <v>885</v>
      </c>
      <c r="H14" s="43" t="s">
        <v>1364</v>
      </c>
      <c r="I14" s="486"/>
      <c r="J14" s="43" t="s">
        <v>1257</v>
      </c>
      <c r="K14" s="43"/>
      <c r="L14" s="43"/>
      <c r="M14" s="486">
        <v>48</v>
      </c>
      <c r="N14" s="616">
        <f t="shared" si="0"/>
        <v>48</v>
      </c>
      <c r="O14" s="614"/>
      <c r="P14" s="614"/>
      <c r="Q14" s="614"/>
      <c r="R14" s="614"/>
      <c r="S14" s="614"/>
    </row>
    <row r="15" spans="1:19">
      <c r="A15" s="616" t="s">
        <v>735</v>
      </c>
      <c r="B15" s="616" t="s">
        <v>735</v>
      </c>
      <c r="C15" s="616"/>
      <c r="D15" s="616">
        <v>2012</v>
      </c>
      <c r="E15" s="617" t="s">
        <v>816</v>
      </c>
      <c r="F15" s="617" t="s">
        <v>802</v>
      </c>
      <c r="G15" s="617" t="s">
        <v>885</v>
      </c>
      <c r="H15" s="43" t="s">
        <v>1364</v>
      </c>
      <c r="I15" s="486"/>
      <c r="J15" s="617" t="s">
        <v>1258</v>
      </c>
      <c r="K15" s="43"/>
      <c r="L15" s="617"/>
      <c r="M15" s="486">
        <v>83</v>
      </c>
      <c r="N15" s="616">
        <f t="shared" si="0"/>
        <v>83</v>
      </c>
      <c r="O15" s="614"/>
      <c r="P15" s="614"/>
      <c r="Q15" s="614"/>
      <c r="R15" s="614"/>
      <c r="S15" s="614"/>
    </row>
    <row r="16" spans="1:19">
      <c r="A16" s="616" t="s">
        <v>735</v>
      </c>
      <c r="B16" s="616" t="s">
        <v>735</v>
      </c>
      <c r="C16" s="616"/>
      <c r="D16" s="616">
        <v>2012</v>
      </c>
      <c r="E16" s="617" t="s">
        <v>816</v>
      </c>
      <c r="F16" s="617" t="s">
        <v>802</v>
      </c>
      <c r="G16" s="617" t="s">
        <v>885</v>
      </c>
      <c r="H16" s="43" t="s">
        <v>1364</v>
      </c>
      <c r="I16" s="486"/>
      <c r="J16" s="617" t="s">
        <v>1264</v>
      </c>
      <c r="K16" s="43"/>
      <c r="L16" s="617"/>
      <c r="M16" s="486">
        <v>42</v>
      </c>
      <c r="N16" s="616">
        <f t="shared" si="0"/>
        <v>42</v>
      </c>
      <c r="O16" s="614"/>
      <c r="P16" s="614"/>
      <c r="Q16" s="614"/>
      <c r="R16" s="614"/>
      <c r="S16" s="614"/>
    </row>
    <row r="17" spans="1:19">
      <c r="A17" s="616" t="s">
        <v>735</v>
      </c>
      <c r="B17" s="616" t="s">
        <v>735</v>
      </c>
      <c r="C17" s="616"/>
      <c r="D17" s="616">
        <v>2012</v>
      </c>
      <c r="E17" s="617" t="s">
        <v>816</v>
      </c>
      <c r="F17" s="617" t="s">
        <v>802</v>
      </c>
      <c r="G17" s="617" t="s">
        <v>885</v>
      </c>
      <c r="H17" s="43" t="s">
        <v>1364</v>
      </c>
      <c r="I17" s="486"/>
      <c r="J17" s="617" t="s">
        <v>1267</v>
      </c>
      <c r="K17" s="43"/>
      <c r="L17" s="617"/>
      <c r="M17" s="486">
        <v>29</v>
      </c>
      <c r="N17" s="616">
        <f t="shared" si="0"/>
        <v>29</v>
      </c>
      <c r="O17" s="614"/>
      <c r="P17" s="614"/>
      <c r="Q17" s="614"/>
      <c r="R17" s="614"/>
      <c r="S17" s="614"/>
    </row>
    <row r="18" spans="1:19">
      <c r="A18" s="616" t="s">
        <v>735</v>
      </c>
      <c r="B18" s="616" t="s">
        <v>735</v>
      </c>
      <c r="C18" s="616"/>
      <c r="D18" s="616">
        <v>2012</v>
      </c>
      <c r="E18" s="43" t="s">
        <v>816</v>
      </c>
      <c r="F18" s="617" t="s">
        <v>802</v>
      </c>
      <c r="G18" s="43" t="s">
        <v>885</v>
      </c>
      <c r="H18" s="43" t="s">
        <v>1364</v>
      </c>
      <c r="I18" s="486"/>
      <c r="J18" s="43" t="s">
        <v>1259</v>
      </c>
      <c r="K18" s="43"/>
      <c r="L18" s="43"/>
      <c r="M18" s="486">
        <v>230</v>
      </c>
      <c r="N18" s="616">
        <f t="shared" si="0"/>
        <v>230</v>
      </c>
      <c r="O18" s="614"/>
      <c r="P18" s="614"/>
      <c r="Q18" s="614"/>
      <c r="R18" s="614"/>
      <c r="S18" s="614"/>
    </row>
    <row r="19" spans="1:19">
      <c r="A19" s="616" t="s">
        <v>735</v>
      </c>
      <c r="B19" s="616" t="s">
        <v>735</v>
      </c>
      <c r="C19" s="616"/>
      <c r="D19" s="616">
        <v>2012</v>
      </c>
      <c r="E19" s="43" t="s">
        <v>816</v>
      </c>
      <c r="F19" s="617" t="s">
        <v>802</v>
      </c>
      <c r="G19" s="43" t="s">
        <v>885</v>
      </c>
      <c r="H19" s="43" t="s">
        <v>1364</v>
      </c>
      <c r="I19" s="486"/>
      <c r="J19" s="43" t="s">
        <v>215</v>
      </c>
      <c r="K19" s="43"/>
      <c r="L19" s="43"/>
      <c r="M19" s="486">
        <v>12</v>
      </c>
      <c r="N19" s="616">
        <f t="shared" si="0"/>
        <v>12</v>
      </c>
      <c r="O19" s="614"/>
      <c r="P19" s="614"/>
      <c r="Q19" s="614"/>
      <c r="R19" s="614"/>
      <c r="S19" s="614"/>
    </row>
    <row r="20" spans="1:19">
      <c r="A20" s="486" t="s">
        <v>735</v>
      </c>
      <c r="B20" s="486" t="s">
        <v>735</v>
      </c>
      <c r="C20" s="486"/>
      <c r="D20" s="486">
        <v>2012</v>
      </c>
      <c r="E20" s="43" t="s">
        <v>816</v>
      </c>
      <c r="F20" s="617" t="s">
        <v>802</v>
      </c>
      <c r="G20" s="43" t="s">
        <v>885</v>
      </c>
      <c r="H20" s="43" t="s">
        <v>1365</v>
      </c>
      <c r="I20" s="486"/>
      <c r="J20" s="43" t="s">
        <v>1396</v>
      </c>
      <c r="K20" s="43"/>
      <c r="L20" s="43"/>
      <c r="M20" s="486">
        <v>2</v>
      </c>
      <c r="N20" s="616">
        <f t="shared" si="0"/>
        <v>2</v>
      </c>
      <c r="O20" s="614"/>
      <c r="P20" s="614"/>
      <c r="Q20" s="614"/>
      <c r="R20" s="614"/>
      <c r="S20" s="614"/>
    </row>
    <row r="21" spans="1:19">
      <c r="A21" s="616" t="s">
        <v>735</v>
      </c>
      <c r="B21" s="616" t="s">
        <v>735</v>
      </c>
      <c r="C21" s="616"/>
      <c r="D21" s="616">
        <v>2012</v>
      </c>
      <c r="E21" s="617" t="s">
        <v>816</v>
      </c>
      <c r="F21" s="617" t="s">
        <v>802</v>
      </c>
      <c r="G21" s="617" t="s">
        <v>885</v>
      </c>
      <c r="H21" s="43" t="s">
        <v>1365</v>
      </c>
      <c r="I21" s="486"/>
      <c r="J21" s="617" t="s">
        <v>1257</v>
      </c>
      <c r="K21" s="43"/>
      <c r="L21" s="617"/>
      <c r="M21" s="486">
        <v>9</v>
      </c>
      <c r="N21" s="616">
        <f t="shared" si="0"/>
        <v>9</v>
      </c>
      <c r="O21" s="614"/>
      <c r="P21" s="614"/>
      <c r="Q21" s="614"/>
      <c r="R21" s="614"/>
      <c r="S21" s="614"/>
    </row>
    <row r="22" spans="1:19">
      <c r="A22" s="616" t="s">
        <v>735</v>
      </c>
      <c r="B22" s="616" t="s">
        <v>735</v>
      </c>
      <c r="C22" s="616"/>
      <c r="D22" s="616">
        <v>2012</v>
      </c>
      <c r="E22" s="617" t="s">
        <v>816</v>
      </c>
      <c r="F22" s="617" t="s">
        <v>802</v>
      </c>
      <c r="G22" s="617" t="s">
        <v>885</v>
      </c>
      <c r="H22" s="43" t="s">
        <v>1365</v>
      </c>
      <c r="I22" s="486"/>
      <c r="J22" s="617" t="s">
        <v>1258</v>
      </c>
      <c r="K22" s="43"/>
      <c r="L22" s="617"/>
      <c r="M22" s="486">
        <v>2</v>
      </c>
      <c r="N22" s="616">
        <f t="shared" si="0"/>
        <v>2</v>
      </c>
      <c r="O22" s="614"/>
      <c r="P22" s="614"/>
      <c r="Q22" s="614"/>
      <c r="R22" s="614"/>
      <c r="S22" s="614"/>
    </row>
    <row r="23" spans="1:19">
      <c r="A23" s="616" t="s">
        <v>735</v>
      </c>
      <c r="B23" s="616" t="s">
        <v>735</v>
      </c>
      <c r="C23" s="616"/>
      <c r="D23" s="616">
        <v>2012</v>
      </c>
      <c r="E23" s="617" t="s">
        <v>816</v>
      </c>
      <c r="F23" s="617" t="s">
        <v>802</v>
      </c>
      <c r="G23" s="617" t="s">
        <v>885</v>
      </c>
      <c r="H23" s="43" t="s">
        <v>1365</v>
      </c>
      <c r="I23" s="486"/>
      <c r="J23" s="617" t="s">
        <v>1267</v>
      </c>
      <c r="K23" s="43"/>
      <c r="L23" s="617"/>
      <c r="M23" s="486">
        <v>2</v>
      </c>
      <c r="N23" s="616">
        <f t="shared" si="0"/>
        <v>2</v>
      </c>
      <c r="O23" s="614"/>
      <c r="P23" s="614"/>
      <c r="Q23" s="614"/>
      <c r="R23" s="614"/>
      <c r="S23" s="614"/>
    </row>
    <row r="24" spans="1:19">
      <c r="A24" s="616" t="s">
        <v>735</v>
      </c>
      <c r="B24" s="616" t="s">
        <v>735</v>
      </c>
      <c r="C24" s="616"/>
      <c r="D24" s="616">
        <v>2012</v>
      </c>
      <c r="E24" s="617" t="s">
        <v>816</v>
      </c>
      <c r="F24" s="617" t="s">
        <v>802</v>
      </c>
      <c r="G24" s="617" t="s">
        <v>885</v>
      </c>
      <c r="H24" s="43" t="s">
        <v>1365</v>
      </c>
      <c r="I24" s="486"/>
      <c r="J24" s="617" t="s">
        <v>1259</v>
      </c>
      <c r="K24" s="43"/>
      <c r="L24" s="617"/>
      <c r="M24" s="486">
        <v>199</v>
      </c>
      <c r="N24" s="616">
        <f t="shared" si="0"/>
        <v>199</v>
      </c>
      <c r="O24" s="614"/>
      <c r="P24" s="614"/>
      <c r="Q24" s="614"/>
      <c r="R24" s="614"/>
      <c r="S24" s="614"/>
    </row>
    <row r="25" spans="1:19">
      <c r="A25" s="616" t="s">
        <v>735</v>
      </c>
      <c r="B25" s="616" t="s">
        <v>735</v>
      </c>
      <c r="C25" s="616"/>
      <c r="D25" s="616">
        <v>2012</v>
      </c>
      <c r="E25" s="617" t="s">
        <v>816</v>
      </c>
      <c r="F25" s="617" t="s">
        <v>802</v>
      </c>
      <c r="G25" s="617" t="s">
        <v>885</v>
      </c>
      <c r="H25" s="43" t="s">
        <v>1365</v>
      </c>
      <c r="I25" s="486"/>
      <c r="J25" s="617" t="s">
        <v>215</v>
      </c>
      <c r="K25" s="43"/>
      <c r="L25" s="617"/>
      <c r="M25" s="486">
        <v>312</v>
      </c>
      <c r="N25" s="616">
        <f t="shared" si="0"/>
        <v>312</v>
      </c>
      <c r="O25" s="614"/>
      <c r="P25" s="614"/>
      <c r="Q25" s="614"/>
      <c r="R25" s="614"/>
      <c r="S25" s="614"/>
    </row>
    <row r="26" spans="1:19">
      <c r="A26" s="616" t="s">
        <v>735</v>
      </c>
      <c r="B26" s="616" t="s">
        <v>735</v>
      </c>
      <c r="C26" s="616"/>
      <c r="D26" s="616">
        <v>2012</v>
      </c>
      <c r="E26" s="617" t="s">
        <v>816</v>
      </c>
      <c r="F26" s="617" t="s">
        <v>802</v>
      </c>
      <c r="G26" s="617" t="s">
        <v>885</v>
      </c>
      <c r="H26" s="43" t="s">
        <v>1365</v>
      </c>
      <c r="I26" s="486"/>
      <c r="J26" s="617" t="s">
        <v>1260</v>
      </c>
      <c r="K26" s="43"/>
      <c r="L26" s="617"/>
      <c r="M26" s="486">
        <v>124</v>
      </c>
      <c r="N26" s="616">
        <f t="shared" si="0"/>
        <v>124</v>
      </c>
      <c r="O26" s="614"/>
      <c r="P26" s="614"/>
      <c r="Q26" s="614"/>
      <c r="R26" s="614"/>
      <c r="S26" s="614"/>
    </row>
    <row r="27" spans="1:19">
      <c r="A27" s="486" t="s">
        <v>735</v>
      </c>
      <c r="B27" s="486" t="s">
        <v>735</v>
      </c>
      <c r="C27" s="486"/>
      <c r="D27" s="486">
        <v>2012</v>
      </c>
      <c r="E27" s="43" t="s">
        <v>816</v>
      </c>
      <c r="F27" s="617" t="s">
        <v>802</v>
      </c>
      <c r="G27" s="43" t="s">
        <v>885</v>
      </c>
      <c r="H27" s="43" t="s">
        <v>1366</v>
      </c>
      <c r="I27" s="486"/>
      <c r="J27" s="43" t="s">
        <v>1260</v>
      </c>
      <c r="K27" s="43"/>
      <c r="L27" s="43"/>
      <c r="M27" s="486">
        <v>9</v>
      </c>
      <c r="N27" s="616">
        <f t="shared" si="0"/>
        <v>9</v>
      </c>
      <c r="O27" s="614"/>
      <c r="P27" s="614"/>
      <c r="Q27" s="614"/>
      <c r="R27" s="614"/>
      <c r="S27" s="614"/>
    </row>
    <row r="28" spans="1:19">
      <c r="A28" s="486" t="s">
        <v>735</v>
      </c>
      <c r="B28" s="486" t="s">
        <v>735</v>
      </c>
      <c r="C28" s="486"/>
      <c r="D28" s="486">
        <v>2012</v>
      </c>
      <c r="E28" s="43" t="s">
        <v>816</v>
      </c>
      <c r="F28" s="617" t="s">
        <v>802</v>
      </c>
      <c r="G28" s="43" t="s">
        <v>885</v>
      </c>
      <c r="H28" s="43" t="s">
        <v>1296</v>
      </c>
      <c r="I28" s="486"/>
      <c r="J28" s="43" t="s">
        <v>515</v>
      </c>
      <c r="K28" s="43">
        <v>13590</v>
      </c>
      <c r="L28" s="43"/>
      <c r="M28" s="486"/>
      <c r="N28" s="616">
        <f t="shared" si="0"/>
        <v>13590</v>
      </c>
      <c r="O28" s="614"/>
      <c r="P28" s="614"/>
      <c r="Q28" s="614"/>
      <c r="R28" s="614"/>
      <c r="S28" s="614"/>
    </row>
    <row r="29" spans="1:19">
      <c r="A29" s="616" t="s">
        <v>735</v>
      </c>
      <c r="B29" s="616" t="s">
        <v>735</v>
      </c>
      <c r="C29" s="616"/>
      <c r="D29" s="616">
        <v>2012</v>
      </c>
      <c r="E29" s="617" t="s">
        <v>816</v>
      </c>
      <c r="F29" s="617" t="s">
        <v>802</v>
      </c>
      <c r="G29" s="617" t="s">
        <v>885</v>
      </c>
      <c r="H29" s="43" t="s">
        <v>1367</v>
      </c>
      <c r="I29" s="486"/>
      <c r="J29" s="617" t="s">
        <v>1259</v>
      </c>
      <c r="K29" s="43"/>
      <c r="L29" s="617"/>
      <c r="M29" s="486">
        <v>8</v>
      </c>
      <c r="N29" s="616">
        <f t="shared" si="0"/>
        <v>8</v>
      </c>
      <c r="O29" s="614"/>
      <c r="P29" s="614"/>
      <c r="Q29" s="614"/>
      <c r="R29" s="614"/>
      <c r="S29" s="614"/>
    </row>
    <row r="30" spans="1:19">
      <c r="A30" s="487" t="s">
        <v>735</v>
      </c>
      <c r="B30" s="487" t="s">
        <v>735</v>
      </c>
      <c r="C30" s="487"/>
      <c r="D30" s="615">
        <v>2012</v>
      </c>
      <c r="E30" s="43" t="s">
        <v>818</v>
      </c>
      <c r="F30" s="617" t="s">
        <v>802</v>
      </c>
      <c r="G30" s="43" t="s">
        <v>429</v>
      </c>
      <c r="H30" s="43" t="s">
        <v>539</v>
      </c>
      <c r="I30" s="486">
        <v>2</v>
      </c>
      <c r="J30" s="43" t="s">
        <v>1262</v>
      </c>
      <c r="K30" s="43">
        <v>444</v>
      </c>
      <c r="L30" s="43"/>
      <c r="M30" s="486">
        <v>72</v>
      </c>
      <c r="N30" s="616">
        <f t="shared" si="0"/>
        <v>516</v>
      </c>
      <c r="O30" s="614"/>
      <c r="P30" s="614"/>
      <c r="Q30" s="614"/>
      <c r="R30" s="614"/>
      <c r="S30" s="614"/>
    </row>
    <row r="31" spans="1:19">
      <c r="A31" s="487" t="s">
        <v>735</v>
      </c>
      <c r="B31" s="487" t="s">
        <v>735</v>
      </c>
      <c r="C31" s="487"/>
      <c r="D31" s="615">
        <v>2012</v>
      </c>
      <c r="E31" s="43" t="s">
        <v>818</v>
      </c>
      <c r="F31" s="617" t="s">
        <v>802</v>
      </c>
      <c r="G31" s="43" t="s">
        <v>487</v>
      </c>
      <c r="H31" s="43" t="s">
        <v>539</v>
      </c>
      <c r="I31" s="486">
        <v>2</v>
      </c>
      <c r="J31" s="43" t="s">
        <v>1262</v>
      </c>
      <c r="K31" s="43">
        <v>412</v>
      </c>
      <c r="L31" s="43"/>
      <c r="M31" s="486"/>
      <c r="N31" s="616">
        <f t="shared" si="0"/>
        <v>412</v>
      </c>
      <c r="O31" s="614"/>
      <c r="P31" s="614"/>
      <c r="Q31" s="614"/>
      <c r="R31" s="614"/>
      <c r="S31" s="614"/>
    </row>
    <row r="32" spans="1:19" ht="51">
      <c r="A32" s="487" t="s">
        <v>735</v>
      </c>
      <c r="B32" s="487" t="s">
        <v>735</v>
      </c>
      <c r="C32" s="487" t="s">
        <v>904</v>
      </c>
      <c r="D32" s="615">
        <v>2012</v>
      </c>
      <c r="E32" s="485" t="s">
        <v>346</v>
      </c>
      <c r="F32" s="485" t="s">
        <v>346</v>
      </c>
      <c r="G32" s="411" t="s">
        <v>1506</v>
      </c>
      <c r="H32" s="485" t="s">
        <v>1223</v>
      </c>
      <c r="I32" s="615"/>
      <c r="J32" s="485" t="s">
        <v>734</v>
      </c>
      <c r="K32" s="43"/>
      <c r="L32" s="616"/>
      <c r="M32" s="486">
        <v>30</v>
      </c>
      <c r="N32" s="616">
        <f t="shared" si="0"/>
        <v>30</v>
      </c>
      <c r="O32" s="614"/>
      <c r="P32" s="614"/>
      <c r="Q32" s="614"/>
      <c r="R32" s="614"/>
      <c r="S32" s="614"/>
    </row>
    <row r="33" spans="1:19">
      <c r="A33" s="486" t="s">
        <v>735</v>
      </c>
      <c r="B33" s="486" t="s">
        <v>735</v>
      </c>
      <c r="C33" s="486"/>
      <c r="D33" s="486">
        <v>2012</v>
      </c>
      <c r="E33" s="43" t="s">
        <v>816</v>
      </c>
      <c r="F33" s="617" t="s">
        <v>802</v>
      </c>
      <c r="G33" s="43" t="s">
        <v>885</v>
      </c>
      <c r="H33" s="43" t="s">
        <v>1368</v>
      </c>
      <c r="I33" s="486"/>
      <c r="J33" s="43" t="s">
        <v>1257</v>
      </c>
      <c r="K33" s="43"/>
      <c r="L33" s="43"/>
      <c r="M33" s="486">
        <v>192</v>
      </c>
      <c r="N33" s="616">
        <f t="shared" si="0"/>
        <v>192</v>
      </c>
      <c r="O33" s="614"/>
      <c r="P33" s="614"/>
      <c r="Q33" s="614"/>
      <c r="R33" s="614"/>
      <c r="S33" s="614"/>
    </row>
    <row r="34" spans="1:19">
      <c r="A34" s="486" t="s">
        <v>735</v>
      </c>
      <c r="B34" s="486" t="s">
        <v>735</v>
      </c>
      <c r="C34" s="486"/>
      <c r="D34" s="486">
        <v>2012</v>
      </c>
      <c r="E34" s="43" t="s">
        <v>816</v>
      </c>
      <c r="F34" s="617" t="s">
        <v>802</v>
      </c>
      <c r="G34" s="43" t="s">
        <v>885</v>
      </c>
      <c r="H34" s="43" t="s">
        <v>1368</v>
      </c>
      <c r="I34" s="486"/>
      <c r="J34" s="43" t="s">
        <v>1258</v>
      </c>
      <c r="K34" s="43"/>
      <c r="L34" s="43"/>
      <c r="M34" s="486">
        <v>282</v>
      </c>
      <c r="N34" s="616">
        <f t="shared" si="0"/>
        <v>282</v>
      </c>
      <c r="O34" s="614"/>
      <c r="P34" s="614"/>
      <c r="Q34" s="614"/>
      <c r="R34" s="614"/>
      <c r="S34" s="614"/>
    </row>
    <row r="35" spans="1:19">
      <c r="A35" s="486" t="s">
        <v>735</v>
      </c>
      <c r="B35" s="486" t="s">
        <v>735</v>
      </c>
      <c r="C35" s="486"/>
      <c r="D35" s="486">
        <v>2012</v>
      </c>
      <c r="E35" s="43" t="s">
        <v>816</v>
      </c>
      <c r="F35" s="617" t="s">
        <v>802</v>
      </c>
      <c r="G35" s="43" t="s">
        <v>885</v>
      </c>
      <c r="H35" s="43" t="s">
        <v>1368</v>
      </c>
      <c r="I35" s="486"/>
      <c r="J35" s="43" t="s">
        <v>1264</v>
      </c>
      <c r="K35" s="43"/>
      <c r="L35" s="43"/>
      <c r="M35" s="486">
        <v>2</v>
      </c>
      <c r="N35" s="616">
        <f t="shared" si="0"/>
        <v>2</v>
      </c>
      <c r="O35" s="614"/>
      <c r="P35" s="614"/>
      <c r="Q35" s="614"/>
      <c r="R35" s="614"/>
      <c r="S35" s="614"/>
    </row>
    <row r="36" spans="1:19">
      <c r="A36" s="616" t="s">
        <v>735</v>
      </c>
      <c r="B36" s="616" t="s">
        <v>735</v>
      </c>
      <c r="C36" s="616"/>
      <c r="D36" s="616">
        <v>2012</v>
      </c>
      <c r="E36" s="617" t="s">
        <v>816</v>
      </c>
      <c r="F36" s="617" t="s">
        <v>802</v>
      </c>
      <c r="G36" s="617" t="s">
        <v>885</v>
      </c>
      <c r="H36" s="43" t="s">
        <v>1368</v>
      </c>
      <c r="I36" s="486"/>
      <c r="J36" s="617" t="s">
        <v>1267</v>
      </c>
      <c r="K36" s="43"/>
      <c r="L36" s="617"/>
      <c r="M36" s="486">
        <v>2</v>
      </c>
      <c r="N36" s="616">
        <f t="shared" si="0"/>
        <v>2</v>
      </c>
      <c r="O36" s="614"/>
      <c r="P36" s="614"/>
      <c r="Q36" s="614"/>
      <c r="R36" s="614"/>
      <c r="S36" s="614"/>
    </row>
    <row r="37" spans="1:19">
      <c r="A37" s="616" t="s">
        <v>735</v>
      </c>
      <c r="B37" s="616" t="s">
        <v>735</v>
      </c>
      <c r="C37" s="616"/>
      <c r="D37" s="616">
        <v>2012</v>
      </c>
      <c r="E37" s="43" t="s">
        <v>816</v>
      </c>
      <c r="F37" s="617" t="s">
        <v>802</v>
      </c>
      <c r="G37" s="43" t="s">
        <v>885</v>
      </c>
      <c r="H37" s="43" t="s">
        <v>1368</v>
      </c>
      <c r="I37" s="486"/>
      <c r="J37" s="43" t="s">
        <v>1259</v>
      </c>
      <c r="K37" s="43"/>
      <c r="L37" s="43"/>
      <c r="M37" s="486">
        <v>89</v>
      </c>
      <c r="N37" s="616">
        <f t="shared" si="0"/>
        <v>89</v>
      </c>
      <c r="O37" s="614"/>
      <c r="P37" s="614"/>
      <c r="Q37" s="614"/>
      <c r="R37" s="614"/>
      <c r="S37" s="614"/>
    </row>
    <row r="38" spans="1:19">
      <c r="A38" s="486" t="s">
        <v>735</v>
      </c>
      <c r="B38" s="486" t="s">
        <v>735</v>
      </c>
      <c r="C38" s="616"/>
      <c r="D38" s="616">
        <v>2012</v>
      </c>
      <c r="E38" s="43" t="s">
        <v>816</v>
      </c>
      <c r="F38" s="617" t="s">
        <v>802</v>
      </c>
      <c r="G38" s="43" t="s">
        <v>885</v>
      </c>
      <c r="H38" s="43" t="s">
        <v>1368</v>
      </c>
      <c r="I38" s="486"/>
      <c r="J38" s="43" t="s">
        <v>215</v>
      </c>
      <c r="K38" s="43"/>
      <c r="L38" s="43"/>
      <c r="M38" s="486">
        <v>3053</v>
      </c>
      <c r="N38" s="616">
        <f t="shared" si="0"/>
        <v>3053</v>
      </c>
      <c r="O38" s="614"/>
      <c r="P38" s="614"/>
      <c r="Q38" s="614"/>
      <c r="R38" s="614"/>
      <c r="S38" s="614"/>
    </row>
    <row r="39" spans="1:19">
      <c r="A39" s="486" t="s">
        <v>735</v>
      </c>
      <c r="B39" s="486" t="s">
        <v>735</v>
      </c>
      <c r="C39" s="486"/>
      <c r="D39" s="486">
        <v>2012</v>
      </c>
      <c r="E39" s="43" t="s">
        <v>816</v>
      </c>
      <c r="F39" s="617" t="s">
        <v>802</v>
      </c>
      <c r="G39" s="43" t="s">
        <v>885</v>
      </c>
      <c r="H39" s="43" t="s">
        <v>1368</v>
      </c>
      <c r="I39" s="486"/>
      <c r="J39" s="43" t="s">
        <v>1260</v>
      </c>
      <c r="K39" s="43"/>
      <c r="L39" s="43"/>
      <c r="M39" s="486">
        <v>827</v>
      </c>
      <c r="N39" s="616">
        <f t="shared" si="0"/>
        <v>827</v>
      </c>
      <c r="O39" s="614"/>
      <c r="P39" s="614"/>
      <c r="Q39" s="614"/>
      <c r="R39" s="614"/>
      <c r="S39" s="614"/>
    </row>
    <row r="40" spans="1:19">
      <c r="A40" s="616" t="s">
        <v>735</v>
      </c>
      <c r="B40" s="616" t="s">
        <v>735</v>
      </c>
      <c r="C40" s="616"/>
      <c r="D40" s="616">
        <v>2012</v>
      </c>
      <c r="E40" s="617" t="s">
        <v>816</v>
      </c>
      <c r="F40" s="617" t="s">
        <v>802</v>
      </c>
      <c r="G40" s="617" t="s">
        <v>885</v>
      </c>
      <c r="H40" s="43" t="s">
        <v>70</v>
      </c>
      <c r="I40" s="486"/>
      <c r="J40" s="617" t="s">
        <v>1258</v>
      </c>
      <c r="K40" s="43"/>
      <c r="L40" s="617"/>
      <c r="M40" s="486">
        <v>6</v>
      </c>
      <c r="N40" s="616">
        <f t="shared" si="0"/>
        <v>6</v>
      </c>
      <c r="O40" s="614"/>
      <c r="P40" s="614"/>
      <c r="Q40" s="614"/>
      <c r="R40" s="614"/>
      <c r="S40" s="614"/>
    </row>
    <row r="41" spans="1:19">
      <c r="A41" s="486" t="s">
        <v>735</v>
      </c>
      <c r="B41" s="486" t="s">
        <v>735</v>
      </c>
      <c r="C41" s="486"/>
      <c r="D41" s="486">
        <v>2012</v>
      </c>
      <c r="E41" s="43" t="s">
        <v>816</v>
      </c>
      <c r="F41" s="617" t="s">
        <v>802</v>
      </c>
      <c r="G41" s="43" t="s">
        <v>885</v>
      </c>
      <c r="H41" s="43" t="s">
        <v>70</v>
      </c>
      <c r="I41" s="486"/>
      <c r="J41" s="43" t="s">
        <v>215</v>
      </c>
      <c r="K41" s="43"/>
      <c r="L41" s="43"/>
      <c r="M41" s="486">
        <v>36</v>
      </c>
      <c r="N41" s="616">
        <f t="shared" si="0"/>
        <v>36</v>
      </c>
      <c r="O41" s="614"/>
      <c r="P41" s="614"/>
      <c r="Q41" s="614"/>
      <c r="R41" s="614"/>
      <c r="S41" s="614"/>
    </row>
    <row r="42" spans="1:19">
      <c r="A42" s="487" t="s">
        <v>735</v>
      </c>
      <c r="B42" s="487" t="s">
        <v>735</v>
      </c>
      <c r="C42" s="487"/>
      <c r="D42" s="615">
        <v>2012</v>
      </c>
      <c r="E42" s="43" t="s">
        <v>816</v>
      </c>
      <c r="F42" s="617" t="s">
        <v>802</v>
      </c>
      <c r="G42" s="43" t="s">
        <v>885</v>
      </c>
      <c r="H42" s="43" t="s">
        <v>550</v>
      </c>
      <c r="I42" s="486"/>
      <c r="J42" s="43" t="s">
        <v>1258</v>
      </c>
      <c r="K42" s="43"/>
      <c r="L42" s="43">
        <v>34</v>
      </c>
      <c r="M42" s="486">
        <v>6</v>
      </c>
      <c r="N42" s="616">
        <f t="shared" si="0"/>
        <v>40</v>
      </c>
      <c r="O42" s="614"/>
      <c r="P42" s="614"/>
      <c r="Q42" s="614"/>
      <c r="R42" s="614"/>
      <c r="S42" s="614"/>
    </row>
    <row r="43" spans="1:19">
      <c r="A43" s="487" t="s">
        <v>735</v>
      </c>
      <c r="B43" s="487" t="s">
        <v>735</v>
      </c>
      <c r="C43" s="487"/>
      <c r="D43" s="615">
        <v>2012</v>
      </c>
      <c r="E43" s="43" t="s">
        <v>816</v>
      </c>
      <c r="F43" s="617" t="s">
        <v>802</v>
      </c>
      <c r="G43" s="43" t="s">
        <v>885</v>
      </c>
      <c r="H43" s="43" t="s">
        <v>550</v>
      </c>
      <c r="I43" s="486">
        <v>2</v>
      </c>
      <c r="J43" s="43" t="s">
        <v>216</v>
      </c>
      <c r="K43" s="43"/>
      <c r="L43" s="43">
        <v>275</v>
      </c>
      <c r="M43" s="486"/>
      <c r="N43" s="616">
        <f t="shared" si="0"/>
        <v>275</v>
      </c>
      <c r="O43" s="614"/>
      <c r="P43" s="614"/>
      <c r="Q43" s="614"/>
      <c r="R43" s="614"/>
      <c r="S43" s="614"/>
    </row>
    <row r="44" spans="1:19">
      <c r="A44" s="487" t="s">
        <v>735</v>
      </c>
      <c r="B44" s="487" t="s">
        <v>735</v>
      </c>
      <c r="C44" s="487"/>
      <c r="D44" s="615">
        <v>2012</v>
      </c>
      <c r="E44" s="43" t="s">
        <v>816</v>
      </c>
      <c r="F44" s="617" t="s">
        <v>802</v>
      </c>
      <c r="G44" s="43" t="s">
        <v>885</v>
      </c>
      <c r="H44" s="43" t="s">
        <v>550</v>
      </c>
      <c r="I44" s="486">
        <v>2</v>
      </c>
      <c r="J44" s="43" t="s">
        <v>215</v>
      </c>
      <c r="K44" s="43"/>
      <c r="L44" s="43">
        <v>380</v>
      </c>
      <c r="M44" s="486">
        <v>36</v>
      </c>
      <c r="N44" s="616">
        <f t="shared" si="0"/>
        <v>416</v>
      </c>
      <c r="O44" s="614"/>
      <c r="P44" s="614"/>
      <c r="Q44" s="614"/>
      <c r="R44" s="614"/>
      <c r="S44" s="614"/>
    </row>
    <row r="45" spans="1:19">
      <c r="A45" s="487" t="s">
        <v>735</v>
      </c>
      <c r="B45" s="487" t="s">
        <v>735</v>
      </c>
      <c r="C45" s="487"/>
      <c r="D45" s="615">
        <v>2012</v>
      </c>
      <c r="E45" s="617" t="s">
        <v>816</v>
      </c>
      <c r="F45" s="617" t="s">
        <v>802</v>
      </c>
      <c r="G45" s="617" t="s">
        <v>487</v>
      </c>
      <c r="H45" s="43" t="s">
        <v>550</v>
      </c>
      <c r="I45" s="486">
        <v>2</v>
      </c>
      <c r="J45" s="617" t="s">
        <v>216</v>
      </c>
      <c r="K45" s="43"/>
      <c r="L45" s="617">
        <v>61</v>
      </c>
      <c r="M45" s="486"/>
      <c r="N45" s="616">
        <f t="shared" si="0"/>
        <v>61</v>
      </c>
      <c r="O45" s="614"/>
      <c r="P45" s="614"/>
      <c r="Q45" s="614"/>
      <c r="R45" s="614"/>
      <c r="S45" s="614"/>
    </row>
    <row r="46" spans="1:19" ht="51">
      <c r="A46" s="487" t="s">
        <v>735</v>
      </c>
      <c r="B46" s="487" t="s">
        <v>735</v>
      </c>
      <c r="C46" s="487" t="s">
        <v>904</v>
      </c>
      <c r="D46" s="615">
        <v>2012</v>
      </c>
      <c r="E46" s="485" t="s">
        <v>346</v>
      </c>
      <c r="F46" s="485" t="s">
        <v>346</v>
      </c>
      <c r="G46" s="411" t="s">
        <v>1506</v>
      </c>
      <c r="H46" s="485" t="s">
        <v>343</v>
      </c>
      <c r="I46" s="615"/>
      <c r="J46" s="485" t="s">
        <v>734</v>
      </c>
      <c r="K46" s="616"/>
      <c r="L46" s="616">
        <v>16</v>
      </c>
      <c r="M46" s="486">
        <v>1</v>
      </c>
      <c r="N46" s="616">
        <f t="shared" si="0"/>
        <v>17</v>
      </c>
      <c r="O46" s="614"/>
      <c r="P46" s="614"/>
      <c r="Q46" s="614"/>
      <c r="R46" s="614"/>
      <c r="S46" s="614"/>
    </row>
    <row r="47" spans="1:19" ht="51">
      <c r="A47" s="487" t="s">
        <v>735</v>
      </c>
      <c r="B47" s="487" t="s">
        <v>735</v>
      </c>
      <c r="C47" s="487" t="s">
        <v>904</v>
      </c>
      <c r="D47" s="615">
        <v>2012</v>
      </c>
      <c r="E47" s="485" t="s">
        <v>346</v>
      </c>
      <c r="F47" s="485" t="s">
        <v>346</v>
      </c>
      <c r="G47" s="411" t="s">
        <v>1506</v>
      </c>
      <c r="H47" s="485" t="s">
        <v>1224</v>
      </c>
      <c r="I47" s="615"/>
      <c r="J47" s="485" t="s">
        <v>734</v>
      </c>
      <c r="K47" s="616"/>
      <c r="L47" s="616">
        <v>19</v>
      </c>
      <c r="M47" s="486">
        <v>2</v>
      </c>
      <c r="N47" s="616">
        <f t="shared" si="0"/>
        <v>21</v>
      </c>
      <c r="O47" s="614"/>
      <c r="P47" s="614"/>
      <c r="Q47" s="614"/>
      <c r="R47" s="614"/>
      <c r="S47" s="614"/>
    </row>
    <row r="48" spans="1:19">
      <c r="A48" s="616" t="s">
        <v>735</v>
      </c>
      <c r="B48" s="616" t="s">
        <v>735</v>
      </c>
      <c r="C48" s="616"/>
      <c r="D48" s="616">
        <v>2012</v>
      </c>
      <c r="E48" s="43" t="s">
        <v>816</v>
      </c>
      <c r="F48" s="617" t="s">
        <v>802</v>
      </c>
      <c r="G48" s="43" t="s">
        <v>885</v>
      </c>
      <c r="H48" s="43" t="s">
        <v>580</v>
      </c>
      <c r="I48" s="486"/>
      <c r="J48" s="43" t="s">
        <v>215</v>
      </c>
      <c r="K48" s="43"/>
      <c r="L48" s="43"/>
      <c r="M48" s="486">
        <v>4</v>
      </c>
      <c r="N48" s="616">
        <f t="shared" si="0"/>
        <v>4</v>
      </c>
      <c r="O48" s="614"/>
      <c r="P48" s="614"/>
      <c r="Q48" s="614"/>
      <c r="R48" s="614"/>
      <c r="S48" s="614"/>
    </row>
    <row r="49" spans="1:19" ht="51">
      <c r="A49" s="487" t="s">
        <v>735</v>
      </c>
      <c r="B49" s="487" t="s">
        <v>735</v>
      </c>
      <c r="C49" s="487" t="s">
        <v>904</v>
      </c>
      <c r="D49" s="615">
        <v>2012</v>
      </c>
      <c r="E49" s="485" t="s">
        <v>346</v>
      </c>
      <c r="F49" s="485" t="s">
        <v>346</v>
      </c>
      <c r="G49" s="411" t="s">
        <v>1506</v>
      </c>
      <c r="H49" s="43" t="s">
        <v>303</v>
      </c>
      <c r="I49" s="486"/>
      <c r="J49" s="485" t="s">
        <v>734</v>
      </c>
      <c r="K49" s="43"/>
      <c r="L49" s="616"/>
      <c r="M49" s="486">
        <v>16</v>
      </c>
      <c r="N49" s="616">
        <f t="shared" si="0"/>
        <v>16</v>
      </c>
      <c r="O49" s="614"/>
      <c r="P49" s="614"/>
      <c r="Q49" s="614"/>
      <c r="R49" s="614"/>
      <c r="S49" s="614"/>
    </row>
    <row r="50" spans="1:19" ht="51">
      <c r="A50" s="487" t="s">
        <v>735</v>
      </c>
      <c r="B50" s="487" t="s">
        <v>735</v>
      </c>
      <c r="C50" s="487" t="s">
        <v>904</v>
      </c>
      <c r="D50" s="615">
        <v>2012</v>
      </c>
      <c r="E50" s="485" t="s">
        <v>346</v>
      </c>
      <c r="F50" s="485" t="s">
        <v>346</v>
      </c>
      <c r="G50" s="411" t="s">
        <v>1506</v>
      </c>
      <c r="H50" s="43" t="s">
        <v>1256</v>
      </c>
      <c r="I50" s="486"/>
      <c r="J50" s="485" t="s">
        <v>734</v>
      </c>
      <c r="K50" s="43"/>
      <c r="L50" s="616"/>
      <c r="M50" s="486">
        <v>1</v>
      </c>
      <c r="N50" s="616">
        <f t="shared" si="0"/>
        <v>1</v>
      </c>
      <c r="O50" s="614"/>
      <c r="P50" s="614"/>
      <c r="Q50" s="614"/>
      <c r="R50" s="614"/>
      <c r="S50" s="614"/>
    </row>
    <row r="51" spans="1:19">
      <c r="A51" s="486" t="s">
        <v>735</v>
      </c>
      <c r="B51" s="486" t="s">
        <v>735</v>
      </c>
      <c r="C51" s="486"/>
      <c r="D51" s="486">
        <v>2012</v>
      </c>
      <c r="E51" s="43" t="s">
        <v>816</v>
      </c>
      <c r="F51" s="617" t="s">
        <v>802</v>
      </c>
      <c r="G51" s="43" t="s">
        <v>885</v>
      </c>
      <c r="H51" s="43" t="s">
        <v>1369</v>
      </c>
      <c r="I51" s="486"/>
      <c r="J51" s="43" t="s">
        <v>1396</v>
      </c>
      <c r="K51" s="43"/>
      <c r="L51" s="43"/>
      <c r="M51" s="486">
        <v>2</v>
      </c>
      <c r="N51" s="616">
        <f t="shared" si="0"/>
        <v>2</v>
      </c>
      <c r="O51" s="614"/>
      <c r="P51" s="614"/>
      <c r="Q51" s="614"/>
      <c r="R51" s="614"/>
      <c r="S51" s="614"/>
    </row>
    <row r="52" spans="1:19">
      <c r="A52" s="486" t="s">
        <v>735</v>
      </c>
      <c r="B52" s="486" t="s">
        <v>735</v>
      </c>
      <c r="C52" s="486"/>
      <c r="D52" s="486">
        <v>2012</v>
      </c>
      <c r="E52" s="43" t="s">
        <v>816</v>
      </c>
      <c r="F52" s="617" t="s">
        <v>802</v>
      </c>
      <c r="G52" s="43" t="s">
        <v>885</v>
      </c>
      <c r="H52" s="43" t="s">
        <v>1369</v>
      </c>
      <c r="I52" s="486"/>
      <c r="J52" s="43" t="s">
        <v>1257</v>
      </c>
      <c r="K52" s="43"/>
      <c r="L52" s="43"/>
      <c r="M52" s="486">
        <v>38</v>
      </c>
      <c r="N52" s="616">
        <f t="shared" si="0"/>
        <v>38</v>
      </c>
      <c r="O52" s="614"/>
      <c r="P52" s="614"/>
      <c r="Q52" s="614"/>
      <c r="R52" s="614"/>
      <c r="S52" s="614"/>
    </row>
    <row r="53" spans="1:19">
      <c r="A53" s="486" t="s">
        <v>735</v>
      </c>
      <c r="B53" s="486" t="s">
        <v>735</v>
      </c>
      <c r="C53" s="486"/>
      <c r="D53" s="486">
        <v>2012</v>
      </c>
      <c r="E53" s="43" t="s">
        <v>816</v>
      </c>
      <c r="F53" s="617" t="s">
        <v>802</v>
      </c>
      <c r="G53" s="43" t="s">
        <v>885</v>
      </c>
      <c r="H53" s="43" t="s">
        <v>1369</v>
      </c>
      <c r="I53" s="486"/>
      <c r="J53" s="43" t="s">
        <v>1258</v>
      </c>
      <c r="K53" s="43"/>
      <c r="L53" s="43"/>
      <c r="M53" s="486">
        <v>126</v>
      </c>
      <c r="N53" s="616">
        <f t="shared" si="0"/>
        <v>126</v>
      </c>
      <c r="O53" s="614"/>
      <c r="P53" s="614"/>
      <c r="Q53" s="614"/>
      <c r="R53" s="614"/>
      <c r="S53" s="614"/>
    </row>
    <row r="54" spans="1:19">
      <c r="A54" s="486" t="s">
        <v>735</v>
      </c>
      <c r="B54" s="486" t="s">
        <v>735</v>
      </c>
      <c r="C54" s="486"/>
      <c r="D54" s="486">
        <v>2012</v>
      </c>
      <c r="E54" s="43" t="s">
        <v>816</v>
      </c>
      <c r="F54" s="617" t="s">
        <v>802</v>
      </c>
      <c r="G54" s="43" t="s">
        <v>885</v>
      </c>
      <c r="H54" s="43" t="s">
        <v>1369</v>
      </c>
      <c r="I54" s="486"/>
      <c r="J54" s="43" t="s">
        <v>1259</v>
      </c>
      <c r="K54" s="43"/>
      <c r="L54" s="43"/>
      <c r="M54" s="486">
        <v>146</v>
      </c>
      <c r="N54" s="616">
        <f t="shared" si="0"/>
        <v>146</v>
      </c>
      <c r="O54" s="614"/>
      <c r="P54" s="614"/>
      <c r="Q54" s="614"/>
      <c r="R54" s="614"/>
      <c r="S54" s="614"/>
    </row>
    <row r="55" spans="1:19">
      <c r="A55" s="616" t="s">
        <v>735</v>
      </c>
      <c r="B55" s="616" t="s">
        <v>735</v>
      </c>
      <c r="C55" s="616"/>
      <c r="D55" s="616">
        <v>2012</v>
      </c>
      <c r="E55" s="617" t="s">
        <v>816</v>
      </c>
      <c r="F55" s="617" t="s">
        <v>802</v>
      </c>
      <c r="G55" s="617" t="s">
        <v>885</v>
      </c>
      <c r="H55" s="43" t="s">
        <v>1369</v>
      </c>
      <c r="I55" s="486"/>
      <c r="J55" s="617" t="s">
        <v>215</v>
      </c>
      <c r="K55" s="43"/>
      <c r="L55" s="617"/>
      <c r="M55" s="486">
        <v>1986</v>
      </c>
      <c r="N55" s="616">
        <f t="shared" si="0"/>
        <v>1986</v>
      </c>
      <c r="O55" s="614"/>
      <c r="P55" s="614"/>
      <c r="Q55" s="614"/>
      <c r="R55" s="614"/>
      <c r="S55" s="614"/>
    </row>
    <row r="56" spans="1:19">
      <c r="A56" s="486" t="s">
        <v>735</v>
      </c>
      <c r="B56" s="486" t="s">
        <v>735</v>
      </c>
      <c r="C56" s="486"/>
      <c r="D56" s="486">
        <v>2012</v>
      </c>
      <c r="E56" s="43" t="s">
        <v>816</v>
      </c>
      <c r="F56" s="617" t="s">
        <v>802</v>
      </c>
      <c r="G56" s="43" t="s">
        <v>885</v>
      </c>
      <c r="H56" s="43" t="s">
        <v>1369</v>
      </c>
      <c r="I56" s="486"/>
      <c r="J56" s="43" t="s">
        <v>1260</v>
      </c>
      <c r="K56" s="43"/>
      <c r="L56" s="43"/>
      <c r="M56" s="486">
        <v>666</v>
      </c>
      <c r="N56" s="616">
        <f t="shared" si="0"/>
        <v>666</v>
      </c>
      <c r="O56" s="614"/>
      <c r="P56" s="614"/>
    </row>
    <row r="57" spans="1:19">
      <c r="A57" s="486" t="s">
        <v>735</v>
      </c>
      <c r="B57" s="486" t="s">
        <v>735</v>
      </c>
      <c r="C57" s="486"/>
      <c r="D57" s="486">
        <v>2012</v>
      </c>
      <c r="E57" s="43" t="s">
        <v>816</v>
      </c>
      <c r="F57" s="617" t="s">
        <v>802</v>
      </c>
      <c r="G57" s="43" t="s">
        <v>885</v>
      </c>
      <c r="H57" s="43" t="s">
        <v>1370</v>
      </c>
      <c r="I57" s="486"/>
      <c r="J57" s="43" t="s">
        <v>1396</v>
      </c>
      <c r="K57" s="43"/>
      <c r="L57" s="43"/>
      <c r="M57" s="486">
        <v>2</v>
      </c>
      <c r="N57" s="616">
        <f t="shared" si="0"/>
        <v>2</v>
      </c>
      <c r="O57" s="614"/>
      <c r="P57" s="614"/>
    </row>
    <row r="58" spans="1:19">
      <c r="A58" s="486" t="s">
        <v>735</v>
      </c>
      <c r="B58" s="486" t="s">
        <v>735</v>
      </c>
      <c r="C58" s="486"/>
      <c r="D58" s="486">
        <v>2012</v>
      </c>
      <c r="E58" s="43" t="s">
        <v>816</v>
      </c>
      <c r="F58" s="617" t="s">
        <v>802</v>
      </c>
      <c r="G58" s="43" t="s">
        <v>885</v>
      </c>
      <c r="H58" s="43" t="s">
        <v>1370</v>
      </c>
      <c r="I58" s="486"/>
      <c r="J58" s="43" t="s">
        <v>1257</v>
      </c>
      <c r="K58" s="43"/>
      <c r="L58" s="43"/>
      <c r="M58" s="486">
        <v>100</v>
      </c>
      <c r="N58" s="616">
        <f t="shared" si="0"/>
        <v>100</v>
      </c>
      <c r="O58" s="614"/>
      <c r="P58" s="614"/>
    </row>
    <row r="59" spans="1:19">
      <c r="A59" s="486" t="s">
        <v>735</v>
      </c>
      <c r="B59" s="486" t="s">
        <v>735</v>
      </c>
      <c r="C59" s="486"/>
      <c r="D59" s="486">
        <v>2012</v>
      </c>
      <c r="E59" s="43" t="s">
        <v>816</v>
      </c>
      <c r="F59" s="617" t="s">
        <v>802</v>
      </c>
      <c r="G59" s="43" t="s">
        <v>885</v>
      </c>
      <c r="H59" s="43" t="s">
        <v>1370</v>
      </c>
      <c r="I59" s="486"/>
      <c r="J59" s="43" t="s">
        <v>1258</v>
      </c>
      <c r="K59" s="43"/>
      <c r="L59" s="43"/>
      <c r="M59" s="486">
        <v>395</v>
      </c>
      <c r="N59" s="616">
        <f t="shared" si="0"/>
        <v>395</v>
      </c>
      <c r="O59" s="614"/>
      <c r="P59" s="614"/>
    </row>
    <row r="60" spans="1:19">
      <c r="A60" s="486" t="s">
        <v>735</v>
      </c>
      <c r="B60" s="486" t="s">
        <v>735</v>
      </c>
      <c r="C60" s="486"/>
      <c r="D60" s="486">
        <v>2012</v>
      </c>
      <c r="E60" s="43" t="s">
        <v>816</v>
      </c>
      <c r="F60" s="617" t="s">
        <v>802</v>
      </c>
      <c r="G60" s="43" t="s">
        <v>885</v>
      </c>
      <c r="H60" s="43" t="s">
        <v>1370</v>
      </c>
      <c r="I60" s="486"/>
      <c r="J60" s="43" t="s">
        <v>1267</v>
      </c>
      <c r="K60" s="43"/>
      <c r="L60" s="43"/>
      <c r="M60" s="486">
        <v>4</v>
      </c>
      <c r="N60" s="616">
        <f t="shared" si="0"/>
        <v>4</v>
      </c>
      <c r="O60" s="614"/>
      <c r="P60" s="614"/>
    </row>
    <row r="61" spans="1:19">
      <c r="A61" s="486" t="s">
        <v>735</v>
      </c>
      <c r="B61" s="486" t="s">
        <v>735</v>
      </c>
      <c r="C61" s="486"/>
      <c r="D61" s="486">
        <v>2012</v>
      </c>
      <c r="E61" s="43" t="s">
        <v>816</v>
      </c>
      <c r="F61" s="617" t="s">
        <v>802</v>
      </c>
      <c r="G61" s="43" t="s">
        <v>885</v>
      </c>
      <c r="H61" s="43" t="s">
        <v>1370</v>
      </c>
      <c r="I61" s="486"/>
      <c r="J61" s="43" t="s">
        <v>1259</v>
      </c>
      <c r="K61" s="43"/>
      <c r="L61" s="43"/>
      <c r="M61" s="486">
        <v>86</v>
      </c>
      <c r="N61" s="616">
        <f t="shared" si="0"/>
        <v>86</v>
      </c>
      <c r="O61" s="614"/>
      <c r="P61" s="614"/>
    </row>
    <row r="62" spans="1:19">
      <c r="A62" s="486" t="s">
        <v>735</v>
      </c>
      <c r="B62" s="486" t="s">
        <v>735</v>
      </c>
      <c r="C62" s="486"/>
      <c r="D62" s="486">
        <v>2012</v>
      </c>
      <c r="E62" s="43" t="s">
        <v>816</v>
      </c>
      <c r="F62" s="617" t="s">
        <v>802</v>
      </c>
      <c r="G62" s="43" t="s">
        <v>885</v>
      </c>
      <c r="H62" s="43" t="s">
        <v>1370</v>
      </c>
      <c r="I62" s="486"/>
      <c r="J62" s="43" t="s">
        <v>215</v>
      </c>
      <c r="K62" s="43"/>
      <c r="L62" s="43"/>
      <c r="M62" s="486">
        <v>1603</v>
      </c>
      <c r="N62" s="616">
        <f t="shared" si="0"/>
        <v>1603</v>
      </c>
      <c r="O62" s="614"/>
      <c r="P62" s="614"/>
    </row>
    <row r="63" spans="1:19">
      <c r="A63" s="486" t="s">
        <v>735</v>
      </c>
      <c r="B63" s="486" t="s">
        <v>735</v>
      </c>
      <c r="C63" s="486"/>
      <c r="D63" s="486">
        <v>2012</v>
      </c>
      <c r="E63" s="43" t="s">
        <v>816</v>
      </c>
      <c r="F63" s="617" t="s">
        <v>802</v>
      </c>
      <c r="G63" s="43" t="s">
        <v>885</v>
      </c>
      <c r="H63" s="43" t="s">
        <v>1370</v>
      </c>
      <c r="I63" s="486"/>
      <c r="J63" s="43" t="s">
        <v>1260</v>
      </c>
      <c r="K63" s="43"/>
      <c r="L63" s="43"/>
      <c r="M63" s="486">
        <v>212</v>
      </c>
      <c r="N63" s="616">
        <f t="shared" si="0"/>
        <v>212</v>
      </c>
      <c r="O63" s="614"/>
      <c r="P63" s="614"/>
    </row>
    <row r="64" spans="1:19">
      <c r="A64" s="486" t="s">
        <v>735</v>
      </c>
      <c r="B64" s="486" t="s">
        <v>735</v>
      </c>
      <c r="C64" s="486"/>
      <c r="D64" s="486">
        <v>2012</v>
      </c>
      <c r="E64" s="43" t="s">
        <v>816</v>
      </c>
      <c r="F64" s="617" t="s">
        <v>802</v>
      </c>
      <c r="G64" s="43" t="s">
        <v>885</v>
      </c>
      <c r="H64" s="43" t="s">
        <v>1371</v>
      </c>
      <c r="I64" s="486"/>
      <c r="J64" s="43" t="s">
        <v>1257</v>
      </c>
      <c r="K64" s="43"/>
      <c r="L64" s="43"/>
      <c r="M64" s="486">
        <v>2</v>
      </c>
      <c r="N64" s="616">
        <f t="shared" si="0"/>
        <v>2</v>
      </c>
      <c r="O64" s="614"/>
      <c r="P64" s="614"/>
    </row>
    <row r="65" spans="1:16">
      <c r="A65" s="486" t="s">
        <v>735</v>
      </c>
      <c r="B65" s="486" t="s">
        <v>735</v>
      </c>
      <c r="C65" s="486"/>
      <c r="D65" s="486">
        <v>2012</v>
      </c>
      <c r="E65" s="43" t="s">
        <v>816</v>
      </c>
      <c r="F65" s="617" t="s">
        <v>802</v>
      </c>
      <c r="G65" s="43" t="s">
        <v>885</v>
      </c>
      <c r="H65" s="43" t="s">
        <v>1371</v>
      </c>
      <c r="I65" s="486"/>
      <c r="J65" s="43" t="s">
        <v>1258</v>
      </c>
      <c r="K65" s="43"/>
      <c r="L65" s="43"/>
      <c r="M65" s="486">
        <v>2</v>
      </c>
      <c r="N65" s="616">
        <f t="shared" si="0"/>
        <v>2</v>
      </c>
      <c r="O65" s="614"/>
      <c r="P65" s="614"/>
    </row>
    <row r="66" spans="1:16">
      <c r="A66" s="486" t="s">
        <v>735</v>
      </c>
      <c r="B66" s="486" t="s">
        <v>735</v>
      </c>
      <c r="C66" s="486"/>
      <c r="D66" s="486">
        <v>2012</v>
      </c>
      <c r="E66" s="43" t="s">
        <v>816</v>
      </c>
      <c r="F66" s="617" t="s">
        <v>802</v>
      </c>
      <c r="G66" s="43" t="s">
        <v>885</v>
      </c>
      <c r="H66" s="43" t="s">
        <v>1371</v>
      </c>
      <c r="I66" s="486"/>
      <c r="J66" s="43" t="s">
        <v>215</v>
      </c>
      <c r="K66" s="43"/>
      <c r="L66" s="43"/>
      <c r="M66" s="486">
        <v>37</v>
      </c>
      <c r="N66" s="616">
        <f t="shared" si="0"/>
        <v>37</v>
      </c>
      <c r="O66" s="614"/>
      <c r="P66" s="614"/>
    </row>
    <row r="67" spans="1:16">
      <c r="A67" s="486" t="s">
        <v>735</v>
      </c>
      <c r="B67" s="486" t="s">
        <v>735</v>
      </c>
      <c r="C67" s="486"/>
      <c r="D67" s="486">
        <v>2012</v>
      </c>
      <c r="E67" s="43" t="s">
        <v>816</v>
      </c>
      <c r="F67" s="617" t="s">
        <v>802</v>
      </c>
      <c r="G67" s="43" t="s">
        <v>885</v>
      </c>
      <c r="H67" s="43" t="s">
        <v>1371</v>
      </c>
      <c r="I67" s="486"/>
      <c r="J67" s="43" t="s">
        <v>1260</v>
      </c>
      <c r="K67" s="43"/>
      <c r="L67" s="43"/>
      <c r="M67" s="486">
        <v>19</v>
      </c>
      <c r="N67" s="616">
        <f t="shared" si="0"/>
        <v>19</v>
      </c>
      <c r="O67" s="614"/>
      <c r="P67" s="614"/>
    </row>
    <row r="68" spans="1:16" ht="51">
      <c r="A68" s="487" t="s">
        <v>735</v>
      </c>
      <c r="B68" s="487" t="s">
        <v>735</v>
      </c>
      <c r="C68" s="487" t="s">
        <v>904</v>
      </c>
      <c r="D68" s="615">
        <v>2012</v>
      </c>
      <c r="E68" s="485" t="s">
        <v>346</v>
      </c>
      <c r="F68" s="485" t="s">
        <v>346</v>
      </c>
      <c r="G68" s="411" t="s">
        <v>1506</v>
      </c>
      <c r="H68" s="43" t="s">
        <v>1225</v>
      </c>
      <c r="I68" s="486"/>
      <c r="J68" s="485" t="s">
        <v>734</v>
      </c>
      <c r="K68" s="43"/>
      <c r="L68" s="616">
        <v>36</v>
      </c>
      <c r="M68" s="486">
        <v>35</v>
      </c>
      <c r="N68" s="616">
        <f t="shared" si="0"/>
        <v>71</v>
      </c>
      <c r="O68" s="614"/>
      <c r="P68" s="614"/>
    </row>
    <row r="69" spans="1:16">
      <c r="A69" s="486" t="s">
        <v>735</v>
      </c>
      <c r="B69" s="486" t="s">
        <v>735</v>
      </c>
      <c r="C69" s="486"/>
      <c r="D69" s="486">
        <v>2012</v>
      </c>
      <c r="E69" s="43" t="s">
        <v>816</v>
      </c>
      <c r="F69" s="617" t="s">
        <v>802</v>
      </c>
      <c r="G69" s="43" t="s">
        <v>885</v>
      </c>
      <c r="H69" s="43" t="s">
        <v>268</v>
      </c>
      <c r="I69" s="486"/>
      <c r="J69" s="43" t="s">
        <v>1396</v>
      </c>
      <c r="K69" s="43"/>
      <c r="L69" s="43"/>
      <c r="M69" s="486">
        <v>9</v>
      </c>
      <c r="N69" s="616">
        <f t="shared" ref="N69:N132" si="1">SUM(K69:M69)</f>
        <v>9</v>
      </c>
      <c r="O69" s="614"/>
      <c r="P69" s="614"/>
    </row>
    <row r="70" spans="1:16">
      <c r="A70" s="486" t="s">
        <v>735</v>
      </c>
      <c r="B70" s="486" t="s">
        <v>735</v>
      </c>
      <c r="C70" s="486"/>
      <c r="D70" s="486">
        <v>2012</v>
      </c>
      <c r="E70" s="43" t="s">
        <v>816</v>
      </c>
      <c r="F70" s="617" t="s">
        <v>802</v>
      </c>
      <c r="G70" s="43" t="s">
        <v>885</v>
      </c>
      <c r="H70" s="43" t="s">
        <v>268</v>
      </c>
      <c r="I70" s="486"/>
      <c r="J70" s="43" t="s">
        <v>1257</v>
      </c>
      <c r="K70" s="43"/>
      <c r="L70" s="43"/>
      <c r="M70" s="486">
        <v>45</v>
      </c>
      <c r="N70" s="616">
        <f t="shared" si="1"/>
        <v>45</v>
      </c>
      <c r="O70" s="614"/>
      <c r="P70" s="614"/>
    </row>
    <row r="71" spans="1:16">
      <c r="A71" s="486" t="s">
        <v>735</v>
      </c>
      <c r="B71" s="486" t="s">
        <v>735</v>
      </c>
      <c r="C71" s="486"/>
      <c r="D71" s="486">
        <v>2012</v>
      </c>
      <c r="E71" s="43" t="s">
        <v>816</v>
      </c>
      <c r="F71" s="617" t="s">
        <v>802</v>
      </c>
      <c r="G71" s="43" t="s">
        <v>885</v>
      </c>
      <c r="H71" s="43" t="s">
        <v>268</v>
      </c>
      <c r="I71" s="486"/>
      <c r="J71" s="43" t="s">
        <v>1258</v>
      </c>
      <c r="K71" s="43"/>
      <c r="L71" s="43"/>
      <c r="M71" s="486">
        <v>167</v>
      </c>
      <c r="N71" s="616">
        <f t="shared" si="1"/>
        <v>167</v>
      </c>
      <c r="O71" s="614"/>
      <c r="P71" s="614"/>
    </row>
    <row r="72" spans="1:16">
      <c r="A72" s="486" t="s">
        <v>735</v>
      </c>
      <c r="B72" s="486" t="s">
        <v>735</v>
      </c>
      <c r="C72" s="486"/>
      <c r="D72" s="486">
        <v>2012</v>
      </c>
      <c r="E72" s="43" t="s">
        <v>816</v>
      </c>
      <c r="F72" s="617" t="s">
        <v>802</v>
      </c>
      <c r="G72" s="43" t="s">
        <v>885</v>
      </c>
      <c r="H72" s="43" t="s">
        <v>268</v>
      </c>
      <c r="I72" s="486"/>
      <c r="J72" s="43" t="s">
        <v>1264</v>
      </c>
      <c r="K72" s="43"/>
      <c r="L72" s="43"/>
      <c r="M72" s="486">
        <v>2</v>
      </c>
      <c r="N72" s="616">
        <f t="shared" si="1"/>
        <v>2</v>
      </c>
      <c r="O72" s="614"/>
      <c r="P72" s="614"/>
    </row>
    <row r="73" spans="1:16">
      <c r="A73" s="486" t="s">
        <v>735</v>
      </c>
      <c r="B73" s="486" t="s">
        <v>735</v>
      </c>
      <c r="C73" s="486"/>
      <c r="D73" s="486">
        <v>2012</v>
      </c>
      <c r="E73" s="43" t="s">
        <v>816</v>
      </c>
      <c r="F73" s="617" t="s">
        <v>802</v>
      </c>
      <c r="G73" s="43" t="s">
        <v>885</v>
      </c>
      <c r="H73" s="43" t="s">
        <v>268</v>
      </c>
      <c r="I73" s="486"/>
      <c r="J73" s="43" t="s">
        <v>1267</v>
      </c>
      <c r="K73" s="43"/>
      <c r="L73" s="43"/>
      <c r="M73" s="486">
        <v>7</v>
      </c>
      <c r="N73" s="616">
        <f t="shared" si="1"/>
        <v>7</v>
      </c>
      <c r="O73" s="614"/>
      <c r="P73" s="614"/>
    </row>
    <row r="74" spans="1:16">
      <c r="A74" s="486" t="s">
        <v>735</v>
      </c>
      <c r="B74" s="486" t="s">
        <v>735</v>
      </c>
      <c r="C74" s="486"/>
      <c r="D74" s="486">
        <v>2012</v>
      </c>
      <c r="E74" s="43" t="s">
        <v>816</v>
      </c>
      <c r="F74" s="617" t="s">
        <v>802</v>
      </c>
      <c r="G74" s="43" t="s">
        <v>885</v>
      </c>
      <c r="H74" s="43" t="s">
        <v>268</v>
      </c>
      <c r="I74" s="486"/>
      <c r="J74" s="43" t="s">
        <v>1259</v>
      </c>
      <c r="K74" s="43"/>
      <c r="L74" s="43"/>
      <c r="M74" s="486">
        <v>72</v>
      </c>
      <c r="N74" s="616">
        <f t="shared" si="1"/>
        <v>72</v>
      </c>
      <c r="O74" s="614"/>
      <c r="P74" s="614"/>
    </row>
    <row r="75" spans="1:16">
      <c r="A75" s="486" t="s">
        <v>735</v>
      </c>
      <c r="B75" s="486" t="s">
        <v>735</v>
      </c>
      <c r="C75" s="486"/>
      <c r="D75" s="486">
        <v>2012</v>
      </c>
      <c r="E75" s="43" t="s">
        <v>816</v>
      </c>
      <c r="F75" s="617" t="s">
        <v>802</v>
      </c>
      <c r="G75" s="43" t="s">
        <v>885</v>
      </c>
      <c r="H75" s="43" t="s">
        <v>268</v>
      </c>
      <c r="I75" s="486"/>
      <c r="J75" s="43" t="s">
        <v>215</v>
      </c>
      <c r="K75" s="43"/>
      <c r="L75" s="43"/>
      <c r="M75" s="486">
        <v>114</v>
      </c>
      <c r="N75" s="616">
        <f t="shared" si="1"/>
        <v>114</v>
      </c>
      <c r="O75" s="614"/>
      <c r="P75" s="614"/>
    </row>
    <row r="76" spans="1:16">
      <c r="A76" s="486" t="s">
        <v>735</v>
      </c>
      <c r="B76" s="486" t="s">
        <v>735</v>
      </c>
      <c r="C76" s="486"/>
      <c r="D76" s="486">
        <v>2012</v>
      </c>
      <c r="E76" s="43" t="s">
        <v>816</v>
      </c>
      <c r="F76" s="617" t="s">
        <v>802</v>
      </c>
      <c r="G76" s="43" t="s">
        <v>885</v>
      </c>
      <c r="H76" s="43" t="s">
        <v>268</v>
      </c>
      <c r="I76" s="486"/>
      <c r="J76" s="43" t="s">
        <v>1260</v>
      </c>
      <c r="K76" s="43"/>
      <c r="L76" s="43"/>
      <c r="M76" s="486">
        <v>41</v>
      </c>
      <c r="N76" s="616">
        <f t="shared" si="1"/>
        <v>41</v>
      </c>
      <c r="O76" s="614"/>
      <c r="P76" s="614"/>
    </row>
    <row r="77" spans="1:16" ht="51">
      <c r="A77" s="487" t="s">
        <v>735</v>
      </c>
      <c r="B77" s="487" t="s">
        <v>735</v>
      </c>
      <c r="C77" s="487" t="s">
        <v>904</v>
      </c>
      <c r="D77" s="615">
        <v>2012</v>
      </c>
      <c r="E77" s="485" t="s">
        <v>346</v>
      </c>
      <c r="F77" s="485" t="s">
        <v>346</v>
      </c>
      <c r="G77" s="411" t="s">
        <v>1506</v>
      </c>
      <c r="H77" s="43" t="s">
        <v>1226</v>
      </c>
      <c r="I77" s="486"/>
      <c r="J77" s="485" t="s">
        <v>734</v>
      </c>
      <c r="K77" s="43"/>
      <c r="L77" s="616"/>
      <c r="M77" s="486">
        <v>2</v>
      </c>
      <c r="N77" s="616">
        <f t="shared" si="1"/>
        <v>2</v>
      </c>
      <c r="O77" s="614"/>
      <c r="P77" s="614"/>
    </row>
    <row r="78" spans="1:16">
      <c r="A78" s="487" t="s">
        <v>735</v>
      </c>
      <c r="B78" s="487" t="s">
        <v>735</v>
      </c>
      <c r="C78" s="487"/>
      <c r="D78" s="615">
        <v>2012</v>
      </c>
      <c r="E78" s="617" t="s">
        <v>818</v>
      </c>
      <c r="F78" s="617" t="s">
        <v>802</v>
      </c>
      <c r="G78" s="617" t="s">
        <v>487</v>
      </c>
      <c r="H78" s="43" t="s">
        <v>1265</v>
      </c>
      <c r="I78" s="486"/>
      <c r="J78" s="617" t="s">
        <v>1262</v>
      </c>
      <c r="K78" s="43"/>
      <c r="L78" s="617"/>
      <c r="M78" s="486">
        <v>523</v>
      </c>
      <c r="N78" s="616">
        <f t="shared" si="1"/>
        <v>523</v>
      </c>
      <c r="O78" s="614"/>
      <c r="P78" s="614"/>
    </row>
    <row r="79" spans="1:16" ht="51">
      <c r="A79" s="487" t="s">
        <v>735</v>
      </c>
      <c r="B79" s="487" t="s">
        <v>735</v>
      </c>
      <c r="C79" s="487" t="s">
        <v>904</v>
      </c>
      <c r="D79" s="615">
        <v>2012</v>
      </c>
      <c r="E79" s="485" t="s">
        <v>346</v>
      </c>
      <c r="F79" s="485"/>
      <c r="G79" s="411" t="s">
        <v>1506</v>
      </c>
      <c r="H79" s="43" t="s">
        <v>1227</v>
      </c>
      <c r="I79" s="486"/>
      <c r="J79" s="485" t="s">
        <v>734</v>
      </c>
      <c r="K79" s="43"/>
      <c r="L79" s="616">
        <v>3</v>
      </c>
      <c r="M79" s="486"/>
      <c r="N79" s="616">
        <f t="shared" si="1"/>
        <v>3</v>
      </c>
      <c r="O79" s="614"/>
      <c r="P79" s="614"/>
    </row>
    <row r="80" spans="1:16" ht="51">
      <c r="A80" s="487" t="s">
        <v>735</v>
      </c>
      <c r="B80" s="487" t="s">
        <v>735</v>
      </c>
      <c r="C80" s="487" t="s">
        <v>904</v>
      </c>
      <c r="D80" s="615">
        <v>2012</v>
      </c>
      <c r="E80" s="485" t="s">
        <v>346</v>
      </c>
      <c r="F80" s="485" t="s">
        <v>346</v>
      </c>
      <c r="G80" s="411" t="s">
        <v>1506</v>
      </c>
      <c r="H80" s="43" t="s">
        <v>1228</v>
      </c>
      <c r="I80" s="486"/>
      <c r="J80" s="485" t="s">
        <v>734</v>
      </c>
      <c r="K80" s="43"/>
      <c r="L80" s="616">
        <v>1</v>
      </c>
      <c r="M80" s="486"/>
      <c r="N80" s="616">
        <f t="shared" si="1"/>
        <v>1</v>
      </c>
      <c r="O80" s="614"/>
      <c r="P80" s="614"/>
    </row>
    <row r="81" spans="1:16">
      <c r="A81" s="486" t="s">
        <v>735</v>
      </c>
      <c r="B81" s="486" t="s">
        <v>735</v>
      </c>
      <c r="C81" s="486"/>
      <c r="D81" s="486">
        <v>2012</v>
      </c>
      <c r="E81" s="43" t="s">
        <v>816</v>
      </c>
      <c r="F81" s="617" t="s">
        <v>802</v>
      </c>
      <c r="G81" s="43" t="s">
        <v>885</v>
      </c>
      <c r="H81" s="43" t="s">
        <v>1372</v>
      </c>
      <c r="I81" s="486"/>
      <c r="J81" s="43" t="s">
        <v>1259</v>
      </c>
      <c r="K81" s="43"/>
      <c r="L81" s="43"/>
      <c r="M81" s="486">
        <v>2</v>
      </c>
      <c r="N81" s="616">
        <f t="shared" si="1"/>
        <v>2</v>
      </c>
      <c r="O81" s="614"/>
      <c r="P81" s="614"/>
    </row>
    <row r="82" spans="1:16" ht="51">
      <c r="A82" s="487" t="s">
        <v>735</v>
      </c>
      <c r="B82" s="487" t="s">
        <v>735</v>
      </c>
      <c r="C82" s="487" t="s">
        <v>904</v>
      </c>
      <c r="D82" s="615">
        <v>2012</v>
      </c>
      <c r="E82" s="485" t="s">
        <v>346</v>
      </c>
      <c r="F82" s="485" t="s">
        <v>346</v>
      </c>
      <c r="G82" s="411" t="s">
        <v>1506</v>
      </c>
      <c r="H82" s="43" t="s">
        <v>1229</v>
      </c>
      <c r="I82" s="486"/>
      <c r="J82" s="485" t="s">
        <v>734</v>
      </c>
      <c r="K82" s="43"/>
      <c r="L82" s="616"/>
      <c r="M82" s="486">
        <v>47</v>
      </c>
      <c r="N82" s="616">
        <f t="shared" si="1"/>
        <v>47</v>
      </c>
      <c r="O82" s="614"/>
      <c r="P82" s="614"/>
    </row>
    <row r="83" spans="1:16">
      <c r="A83" s="616" t="s">
        <v>735</v>
      </c>
      <c r="B83" s="616" t="s">
        <v>735</v>
      </c>
      <c r="C83" s="616"/>
      <c r="D83" s="616">
        <v>2012</v>
      </c>
      <c r="E83" s="617" t="s">
        <v>816</v>
      </c>
      <c r="F83" s="617" t="s">
        <v>802</v>
      </c>
      <c r="G83" s="617" t="s">
        <v>885</v>
      </c>
      <c r="H83" s="43" t="s">
        <v>1373</v>
      </c>
      <c r="I83" s="486"/>
      <c r="J83" s="617" t="s">
        <v>215</v>
      </c>
      <c r="K83" s="43"/>
      <c r="L83" s="617"/>
      <c r="M83" s="486">
        <v>4</v>
      </c>
      <c r="N83" s="616">
        <f t="shared" si="1"/>
        <v>4</v>
      </c>
      <c r="O83" s="614"/>
      <c r="P83" s="614"/>
    </row>
    <row r="84" spans="1:16">
      <c r="A84" s="487" t="s">
        <v>735</v>
      </c>
      <c r="B84" s="487" t="s">
        <v>735</v>
      </c>
      <c r="C84" s="487"/>
      <c r="D84" s="615">
        <v>2012</v>
      </c>
      <c r="E84" s="43" t="s">
        <v>816</v>
      </c>
      <c r="F84" s="617" t="s">
        <v>802</v>
      </c>
      <c r="G84" s="43" t="s">
        <v>433</v>
      </c>
      <c r="H84" s="43" t="s">
        <v>585</v>
      </c>
      <c r="I84" s="486">
        <v>1</v>
      </c>
      <c r="J84" s="43" t="s">
        <v>1262</v>
      </c>
      <c r="K84" s="43"/>
      <c r="L84" s="43"/>
      <c r="M84" s="486">
        <v>187</v>
      </c>
      <c r="N84" s="616">
        <f t="shared" si="1"/>
        <v>187</v>
      </c>
      <c r="O84" s="614"/>
      <c r="P84" s="614"/>
    </row>
    <row r="85" spans="1:16">
      <c r="A85" s="487" t="s">
        <v>735</v>
      </c>
      <c r="B85" s="487" t="s">
        <v>735</v>
      </c>
      <c r="C85" s="487"/>
      <c r="D85" s="615">
        <v>2012</v>
      </c>
      <c r="E85" s="43" t="s">
        <v>816</v>
      </c>
      <c r="F85" s="617" t="s">
        <v>802</v>
      </c>
      <c r="G85" s="43" t="s">
        <v>885</v>
      </c>
      <c r="H85" s="43" t="s">
        <v>585</v>
      </c>
      <c r="I85" s="486"/>
      <c r="J85" s="43" t="s">
        <v>1257</v>
      </c>
      <c r="K85" s="43"/>
      <c r="L85" s="43"/>
      <c r="M85" s="486">
        <v>29</v>
      </c>
      <c r="N85" s="616">
        <f t="shared" si="1"/>
        <v>29</v>
      </c>
      <c r="O85" s="614"/>
      <c r="P85" s="614"/>
    </row>
    <row r="86" spans="1:16">
      <c r="A86" s="487" t="s">
        <v>735</v>
      </c>
      <c r="B86" s="487" t="s">
        <v>735</v>
      </c>
      <c r="C86" s="487"/>
      <c r="D86" s="615">
        <v>2012</v>
      </c>
      <c r="E86" s="43" t="s">
        <v>816</v>
      </c>
      <c r="F86" s="617" t="s">
        <v>802</v>
      </c>
      <c r="G86" s="43" t="s">
        <v>885</v>
      </c>
      <c r="H86" s="43" t="s">
        <v>585</v>
      </c>
      <c r="I86" s="486"/>
      <c r="J86" s="43" t="s">
        <v>1258</v>
      </c>
      <c r="K86" s="43"/>
      <c r="L86" s="43"/>
      <c r="M86" s="486">
        <v>16</v>
      </c>
      <c r="N86" s="616">
        <f t="shared" si="1"/>
        <v>16</v>
      </c>
      <c r="O86" s="614"/>
      <c r="P86" s="614"/>
    </row>
    <row r="87" spans="1:16">
      <c r="A87" s="486" t="s">
        <v>735</v>
      </c>
      <c r="B87" s="486" t="s">
        <v>735</v>
      </c>
      <c r="C87" s="486"/>
      <c r="D87" s="486">
        <v>2012</v>
      </c>
      <c r="E87" s="43" t="s">
        <v>816</v>
      </c>
      <c r="F87" s="617" t="s">
        <v>802</v>
      </c>
      <c r="G87" s="43" t="s">
        <v>885</v>
      </c>
      <c r="H87" s="43" t="s">
        <v>585</v>
      </c>
      <c r="I87" s="486"/>
      <c r="J87" s="43" t="s">
        <v>1258</v>
      </c>
      <c r="K87" s="43"/>
      <c r="L87" s="43"/>
      <c r="M87" s="486">
        <v>16</v>
      </c>
      <c r="N87" s="616">
        <f t="shared" si="1"/>
        <v>16</v>
      </c>
      <c r="O87" s="614"/>
      <c r="P87" s="614"/>
    </row>
    <row r="88" spans="1:16">
      <c r="A88" s="487" t="s">
        <v>735</v>
      </c>
      <c r="B88" s="487" t="s">
        <v>735</v>
      </c>
      <c r="C88" s="487"/>
      <c r="D88" s="615">
        <v>2012</v>
      </c>
      <c r="E88" s="617" t="s">
        <v>816</v>
      </c>
      <c r="F88" s="617" t="s">
        <v>802</v>
      </c>
      <c r="G88" s="617" t="s">
        <v>885</v>
      </c>
      <c r="H88" s="43" t="s">
        <v>585</v>
      </c>
      <c r="I88" s="486">
        <v>1</v>
      </c>
      <c r="J88" s="617" t="s">
        <v>1262</v>
      </c>
      <c r="K88" s="43">
        <f>5049+13081</f>
        <v>18130</v>
      </c>
      <c r="L88" s="617"/>
      <c r="M88" s="486">
        <v>4408</v>
      </c>
      <c r="N88" s="616">
        <f t="shared" si="1"/>
        <v>22538</v>
      </c>
      <c r="O88" s="614"/>
      <c r="P88" s="614"/>
    </row>
    <row r="89" spans="1:16">
      <c r="A89" s="487" t="s">
        <v>735</v>
      </c>
      <c r="B89" s="487" t="s">
        <v>735</v>
      </c>
      <c r="C89" s="487"/>
      <c r="D89" s="615">
        <v>2012</v>
      </c>
      <c r="E89" s="43" t="s">
        <v>816</v>
      </c>
      <c r="F89" s="617" t="s">
        <v>802</v>
      </c>
      <c r="G89" s="43" t="s">
        <v>885</v>
      </c>
      <c r="H89" s="43" t="s">
        <v>585</v>
      </c>
      <c r="I89" s="486"/>
      <c r="J89" s="43" t="s">
        <v>1264</v>
      </c>
      <c r="K89" s="43"/>
      <c r="L89" s="43"/>
      <c r="M89" s="486">
        <v>5</v>
      </c>
      <c r="N89" s="616">
        <f t="shared" si="1"/>
        <v>5</v>
      </c>
      <c r="O89" s="614"/>
      <c r="P89" s="614"/>
    </row>
    <row r="90" spans="1:16">
      <c r="A90" s="486" t="s">
        <v>735</v>
      </c>
      <c r="B90" s="486" t="s">
        <v>735</v>
      </c>
      <c r="C90" s="486"/>
      <c r="D90" s="486">
        <v>2012</v>
      </c>
      <c r="E90" s="43" t="s">
        <v>816</v>
      </c>
      <c r="F90" s="617" t="s">
        <v>802</v>
      </c>
      <c r="G90" s="43" t="s">
        <v>885</v>
      </c>
      <c r="H90" s="43" t="s">
        <v>585</v>
      </c>
      <c r="I90" s="486"/>
      <c r="J90" s="43" t="s">
        <v>1264</v>
      </c>
      <c r="K90" s="43"/>
      <c r="L90" s="43"/>
      <c r="M90" s="486">
        <v>2</v>
      </c>
      <c r="N90" s="616">
        <f t="shared" si="1"/>
        <v>2</v>
      </c>
      <c r="O90" s="614"/>
      <c r="P90" s="614"/>
    </row>
    <row r="91" spans="1:16">
      <c r="A91" s="486" t="s">
        <v>735</v>
      </c>
      <c r="B91" s="486" t="s">
        <v>735</v>
      </c>
      <c r="C91" s="486"/>
      <c r="D91" s="486">
        <v>2012</v>
      </c>
      <c r="E91" s="43" t="s">
        <v>816</v>
      </c>
      <c r="F91" s="617" t="s">
        <v>802</v>
      </c>
      <c r="G91" s="43" t="s">
        <v>885</v>
      </c>
      <c r="H91" s="43" t="s">
        <v>585</v>
      </c>
      <c r="I91" s="486"/>
      <c r="J91" s="43" t="s">
        <v>1267</v>
      </c>
      <c r="K91" s="43"/>
      <c r="L91" s="43"/>
      <c r="M91" s="486">
        <v>3</v>
      </c>
      <c r="N91" s="616">
        <f t="shared" si="1"/>
        <v>3</v>
      </c>
      <c r="O91" s="614"/>
      <c r="P91" s="614"/>
    </row>
    <row r="92" spans="1:16">
      <c r="A92" s="486" t="s">
        <v>735</v>
      </c>
      <c r="B92" s="486" t="s">
        <v>735</v>
      </c>
      <c r="C92" s="486"/>
      <c r="D92" s="486">
        <v>2012</v>
      </c>
      <c r="E92" s="43" t="s">
        <v>816</v>
      </c>
      <c r="F92" s="617" t="s">
        <v>802</v>
      </c>
      <c r="G92" s="43" t="s">
        <v>885</v>
      </c>
      <c r="H92" s="43" t="s">
        <v>585</v>
      </c>
      <c r="I92" s="486"/>
      <c r="J92" s="43" t="s">
        <v>1259</v>
      </c>
      <c r="K92" s="43"/>
      <c r="L92" s="43"/>
      <c r="M92" s="486">
        <v>2</v>
      </c>
      <c r="N92" s="616">
        <f t="shared" si="1"/>
        <v>2</v>
      </c>
      <c r="O92" s="614"/>
      <c r="P92" s="614"/>
    </row>
    <row r="93" spans="1:16">
      <c r="A93" s="487" t="s">
        <v>735</v>
      </c>
      <c r="B93" s="487" t="s">
        <v>735</v>
      </c>
      <c r="C93" s="487"/>
      <c r="D93" s="615">
        <v>2012</v>
      </c>
      <c r="E93" s="617" t="s">
        <v>816</v>
      </c>
      <c r="F93" s="617" t="s">
        <v>802</v>
      </c>
      <c r="G93" s="617" t="s">
        <v>885</v>
      </c>
      <c r="H93" s="43" t="s">
        <v>585</v>
      </c>
      <c r="I93" s="486"/>
      <c r="J93" s="617" t="s">
        <v>215</v>
      </c>
      <c r="K93" s="43"/>
      <c r="L93" s="617"/>
      <c r="M93" s="486">
        <v>93</v>
      </c>
      <c r="N93" s="616">
        <f t="shared" si="1"/>
        <v>93</v>
      </c>
      <c r="O93" s="614"/>
      <c r="P93" s="614"/>
    </row>
    <row r="94" spans="1:16">
      <c r="A94" s="486" t="s">
        <v>735</v>
      </c>
      <c r="B94" s="486" t="s">
        <v>735</v>
      </c>
      <c r="C94" s="486"/>
      <c r="D94" s="486">
        <v>2012</v>
      </c>
      <c r="E94" s="43" t="s">
        <v>816</v>
      </c>
      <c r="F94" s="617" t="s">
        <v>802</v>
      </c>
      <c r="G94" s="43" t="s">
        <v>885</v>
      </c>
      <c r="H94" s="43" t="s">
        <v>585</v>
      </c>
      <c r="I94" s="486"/>
      <c r="J94" s="43" t="s">
        <v>215</v>
      </c>
      <c r="K94" s="43"/>
      <c r="L94" s="43"/>
      <c r="M94" s="486">
        <v>93</v>
      </c>
      <c r="N94" s="616">
        <f t="shared" si="1"/>
        <v>93</v>
      </c>
      <c r="O94" s="614"/>
      <c r="P94" s="614"/>
    </row>
    <row r="95" spans="1:16">
      <c r="A95" s="487" t="s">
        <v>735</v>
      </c>
      <c r="B95" s="487" t="s">
        <v>735</v>
      </c>
      <c r="C95" s="487"/>
      <c r="D95" s="615">
        <v>2012</v>
      </c>
      <c r="E95" s="43" t="s">
        <v>816</v>
      </c>
      <c r="F95" s="617" t="s">
        <v>802</v>
      </c>
      <c r="G95" s="43" t="s">
        <v>885</v>
      </c>
      <c r="H95" s="43" t="s">
        <v>585</v>
      </c>
      <c r="I95" s="486"/>
      <c r="J95" s="43" t="s">
        <v>1260</v>
      </c>
      <c r="K95" s="43"/>
      <c r="L95" s="43"/>
      <c r="M95" s="486">
        <v>10</v>
      </c>
      <c r="N95" s="616">
        <f t="shared" si="1"/>
        <v>10</v>
      </c>
      <c r="O95" s="614"/>
      <c r="P95" s="614"/>
    </row>
    <row r="96" spans="1:16" ht="51">
      <c r="A96" s="487" t="s">
        <v>735</v>
      </c>
      <c r="B96" s="487" t="s">
        <v>735</v>
      </c>
      <c r="C96" s="487" t="s">
        <v>904</v>
      </c>
      <c r="D96" s="615">
        <v>2012</v>
      </c>
      <c r="E96" s="485" t="s">
        <v>346</v>
      </c>
      <c r="F96" s="485" t="s">
        <v>346</v>
      </c>
      <c r="G96" s="411" t="s">
        <v>1506</v>
      </c>
      <c r="H96" s="43" t="s">
        <v>1230</v>
      </c>
      <c r="I96" s="486"/>
      <c r="J96" s="485" t="s">
        <v>734</v>
      </c>
      <c r="K96" s="43"/>
      <c r="L96" s="616">
        <v>1</v>
      </c>
      <c r="M96" s="486"/>
      <c r="N96" s="616">
        <f t="shared" si="1"/>
        <v>1</v>
      </c>
      <c r="O96" s="614"/>
      <c r="P96" s="614"/>
    </row>
    <row r="97" spans="1:16">
      <c r="A97" s="487" t="s">
        <v>735</v>
      </c>
      <c r="B97" s="487" t="s">
        <v>735</v>
      </c>
      <c r="C97" s="487"/>
      <c r="D97" s="615">
        <v>2012</v>
      </c>
      <c r="E97" s="617" t="s">
        <v>816</v>
      </c>
      <c r="F97" s="617" t="s">
        <v>802</v>
      </c>
      <c r="G97" s="617" t="s">
        <v>885</v>
      </c>
      <c r="H97" s="43" t="s">
        <v>579</v>
      </c>
      <c r="I97" s="486"/>
      <c r="J97" s="617" t="s">
        <v>1257</v>
      </c>
      <c r="K97" s="43"/>
      <c r="L97" s="617"/>
      <c r="M97" s="486">
        <v>28</v>
      </c>
      <c r="N97" s="616">
        <f t="shared" si="1"/>
        <v>28</v>
      </c>
      <c r="O97" s="614"/>
      <c r="P97" s="614"/>
    </row>
    <row r="98" spans="1:16">
      <c r="A98" s="487" t="s">
        <v>735</v>
      </c>
      <c r="B98" s="487" t="s">
        <v>735</v>
      </c>
      <c r="C98" s="487"/>
      <c r="D98" s="615">
        <v>2012</v>
      </c>
      <c r="E98" s="43" t="s">
        <v>816</v>
      </c>
      <c r="F98" s="617" t="s">
        <v>802</v>
      </c>
      <c r="G98" s="43" t="s">
        <v>885</v>
      </c>
      <c r="H98" s="43" t="s">
        <v>579</v>
      </c>
      <c r="I98" s="486">
        <v>2</v>
      </c>
      <c r="J98" s="43" t="s">
        <v>1266</v>
      </c>
      <c r="K98" s="43"/>
      <c r="L98" s="43">
        <v>6500</v>
      </c>
      <c r="M98" s="486">
        <v>3732</v>
      </c>
      <c r="N98" s="616">
        <f t="shared" si="1"/>
        <v>10232</v>
      </c>
      <c r="O98" s="614"/>
      <c r="P98" s="614"/>
    </row>
    <row r="99" spans="1:16">
      <c r="A99" s="487" t="s">
        <v>735</v>
      </c>
      <c r="B99" s="487" t="s">
        <v>735</v>
      </c>
      <c r="C99" s="487"/>
      <c r="D99" s="615">
        <v>2012</v>
      </c>
      <c r="E99" s="43" t="s">
        <v>816</v>
      </c>
      <c r="F99" s="617" t="s">
        <v>802</v>
      </c>
      <c r="G99" s="43" t="s">
        <v>885</v>
      </c>
      <c r="H99" s="43" t="s">
        <v>579</v>
      </c>
      <c r="I99" s="486"/>
      <c r="J99" s="43" t="s">
        <v>215</v>
      </c>
      <c r="K99" s="43"/>
      <c r="L99" s="43"/>
      <c r="M99" s="486">
        <v>271</v>
      </c>
      <c r="N99" s="616">
        <f t="shared" si="1"/>
        <v>271</v>
      </c>
      <c r="O99" s="614"/>
      <c r="P99" s="614"/>
    </row>
    <row r="100" spans="1:16">
      <c r="A100" s="487" t="s">
        <v>735</v>
      </c>
      <c r="B100" s="487" t="s">
        <v>735</v>
      </c>
      <c r="C100" s="487"/>
      <c r="D100" s="615">
        <v>2012</v>
      </c>
      <c r="E100" s="43" t="s">
        <v>816</v>
      </c>
      <c r="F100" s="617" t="s">
        <v>802</v>
      </c>
      <c r="G100" s="43" t="s">
        <v>885</v>
      </c>
      <c r="H100" s="43" t="s">
        <v>579</v>
      </c>
      <c r="I100" s="486"/>
      <c r="J100" s="43" t="s">
        <v>1260</v>
      </c>
      <c r="K100" s="43"/>
      <c r="L100" s="43"/>
      <c r="M100" s="486">
        <v>208</v>
      </c>
      <c r="N100" s="616">
        <f t="shared" si="1"/>
        <v>208</v>
      </c>
      <c r="O100" s="614"/>
      <c r="P100" s="614"/>
    </row>
    <row r="101" spans="1:16">
      <c r="A101" s="486" t="s">
        <v>735</v>
      </c>
      <c r="B101" s="486" t="s">
        <v>735</v>
      </c>
      <c r="C101" s="486"/>
      <c r="D101" s="486">
        <v>2012</v>
      </c>
      <c r="E101" s="43" t="s">
        <v>816</v>
      </c>
      <c r="F101" s="617" t="s">
        <v>802</v>
      </c>
      <c r="G101" s="43" t="s">
        <v>885</v>
      </c>
      <c r="H101" s="43" t="s">
        <v>606</v>
      </c>
      <c r="I101" s="486"/>
      <c r="J101" s="43" t="s">
        <v>1396</v>
      </c>
      <c r="K101" s="43"/>
      <c r="L101" s="43"/>
      <c r="M101" s="486">
        <v>3</v>
      </c>
      <c r="N101" s="616">
        <f t="shared" si="1"/>
        <v>3</v>
      </c>
      <c r="O101" s="614"/>
      <c r="P101" s="614"/>
    </row>
    <row r="102" spans="1:16">
      <c r="A102" s="487" t="s">
        <v>735</v>
      </c>
      <c r="B102" s="487" t="s">
        <v>735</v>
      </c>
      <c r="C102" s="487"/>
      <c r="D102" s="615">
        <v>2012</v>
      </c>
      <c r="E102" s="43" t="s">
        <v>816</v>
      </c>
      <c r="F102" s="617" t="s">
        <v>802</v>
      </c>
      <c r="G102" s="43" t="s">
        <v>885</v>
      </c>
      <c r="H102" s="43" t="s">
        <v>606</v>
      </c>
      <c r="I102" s="486"/>
      <c r="J102" s="43" t="s">
        <v>1262</v>
      </c>
      <c r="K102" s="43"/>
      <c r="L102" s="43"/>
      <c r="M102" s="486">
        <v>1</v>
      </c>
      <c r="N102" s="616">
        <f t="shared" si="1"/>
        <v>1</v>
      </c>
      <c r="O102" s="614"/>
      <c r="P102" s="614"/>
    </row>
    <row r="103" spans="1:16">
      <c r="A103" s="486" t="s">
        <v>735</v>
      </c>
      <c r="B103" s="486" t="s">
        <v>735</v>
      </c>
      <c r="C103" s="486"/>
      <c r="D103" s="486">
        <v>2012</v>
      </c>
      <c r="E103" s="43" t="s">
        <v>816</v>
      </c>
      <c r="F103" s="617" t="s">
        <v>802</v>
      </c>
      <c r="G103" s="43" t="s">
        <v>885</v>
      </c>
      <c r="H103" s="43" t="s">
        <v>606</v>
      </c>
      <c r="I103" s="486"/>
      <c r="J103" s="43" t="s">
        <v>1259</v>
      </c>
      <c r="K103" s="43"/>
      <c r="L103" s="43"/>
      <c r="M103" s="486">
        <v>4</v>
      </c>
      <c r="N103" s="616">
        <f t="shared" si="1"/>
        <v>4</v>
      </c>
      <c r="O103" s="614"/>
      <c r="P103" s="614"/>
    </row>
    <row r="104" spans="1:16">
      <c r="A104" s="486" t="s">
        <v>735</v>
      </c>
      <c r="B104" s="486" t="s">
        <v>735</v>
      </c>
      <c r="C104" s="486"/>
      <c r="D104" s="486">
        <v>2012</v>
      </c>
      <c r="E104" s="43" t="s">
        <v>816</v>
      </c>
      <c r="F104" s="617" t="s">
        <v>802</v>
      </c>
      <c r="G104" s="43" t="s">
        <v>885</v>
      </c>
      <c r="H104" s="43" t="s">
        <v>606</v>
      </c>
      <c r="I104" s="486"/>
      <c r="J104" s="43" t="s">
        <v>215</v>
      </c>
      <c r="K104" s="43"/>
      <c r="L104" s="43"/>
      <c r="M104" s="486">
        <v>1</v>
      </c>
      <c r="N104" s="616">
        <f t="shared" si="1"/>
        <v>1</v>
      </c>
      <c r="O104" s="614"/>
      <c r="P104" s="614"/>
    </row>
    <row r="105" spans="1:16" ht="51">
      <c r="A105" s="487" t="s">
        <v>735</v>
      </c>
      <c r="B105" s="487" t="s">
        <v>735</v>
      </c>
      <c r="C105" s="487" t="s">
        <v>904</v>
      </c>
      <c r="D105" s="615">
        <v>2012</v>
      </c>
      <c r="E105" s="485" t="s">
        <v>346</v>
      </c>
      <c r="F105" s="485" t="s">
        <v>346</v>
      </c>
      <c r="G105" s="411" t="s">
        <v>1506</v>
      </c>
      <c r="H105" s="43" t="s">
        <v>1231</v>
      </c>
      <c r="I105" s="486"/>
      <c r="J105" s="485" t="s">
        <v>734</v>
      </c>
      <c r="K105" s="43"/>
      <c r="L105" s="616">
        <v>23</v>
      </c>
      <c r="M105" s="486">
        <v>2</v>
      </c>
      <c r="N105" s="616">
        <f t="shared" si="1"/>
        <v>25</v>
      </c>
      <c r="O105" s="614"/>
      <c r="P105" s="614"/>
    </row>
    <row r="106" spans="1:16" ht="51">
      <c r="A106" s="487" t="s">
        <v>735</v>
      </c>
      <c r="B106" s="487" t="s">
        <v>735</v>
      </c>
      <c r="C106" s="487" t="s">
        <v>904</v>
      </c>
      <c r="D106" s="615">
        <v>2012</v>
      </c>
      <c r="E106" s="485" t="s">
        <v>346</v>
      </c>
      <c r="F106" s="485" t="s">
        <v>346</v>
      </c>
      <c r="G106" s="411" t="s">
        <v>1506</v>
      </c>
      <c r="H106" s="43" t="s">
        <v>1232</v>
      </c>
      <c r="I106" s="486"/>
      <c r="J106" s="485" t="s">
        <v>734</v>
      </c>
      <c r="K106" s="43"/>
      <c r="L106" s="616"/>
      <c r="M106" s="486">
        <v>3</v>
      </c>
      <c r="N106" s="616">
        <f t="shared" si="1"/>
        <v>3</v>
      </c>
      <c r="O106" s="614"/>
      <c r="P106" s="614"/>
    </row>
    <row r="107" spans="1:16">
      <c r="A107" s="487" t="s">
        <v>735</v>
      </c>
      <c r="B107" s="487" t="s">
        <v>735</v>
      </c>
      <c r="C107" s="487"/>
      <c r="D107" s="615">
        <v>2012</v>
      </c>
      <c r="E107" s="43" t="s">
        <v>816</v>
      </c>
      <c r="F107" s="617" t="s">
        <v>802</v>
      </c>
      <c r="G107" s="43" t="s">
        <v>885</v>
      </c>
      <c r="H107" s="43" t="s">
        <v>1278</v>
      </c>
      <c r="I107" s="486">
        <v>2</v>
      </c>
      <c r="J107" s="43" t="s">
        <v>462</v>
      </c>
      <c r="K107" s="43"/>
      <c r="L107" s="43">
        <v>54</v>
      </c>
      <c r="M107" s="486"/>
      <c r="N107" s="616">
        <f t="shared" si="1"/>
        <v>54</v>
      </c>
      <c r="O107" s="614"/>
      <c r="P107" s="614"/>
    </row>
    <row r="108" spans="1:16">
      <c r="A108" s="487" t="s">
        <v>735</v>
      </c>
      <c r="B108" s="487" t="s">
        <v>735</v>
      </c>
      <c r="C108" s="487"/>
      <c r="D108" s="615">
        <v>2012</v>
      </c>
      <c r="E108" s="43" t="s">
        <v>816</v>
      </c>
      <c r="F108" s="617" t="s">
        <v>802</v>
      </c>
      <c r="G108" s="43" t="s">
        <v>885</v>
      </c>
      <c r="H108" s="43" t="s">
        <v>1278</v>
      </c>
      <c r="I108" s="486">
        <v>2</v>
      </c>
      <c r="J108" s="43" t="s">
        <v>216</v>
      </c>
      <c r="K108" s="43"/>
      <c r="L108" s="43">
        <v>102</v>
      </c>
      <c r="M108" s="486"/>
      <c r="N108" s="616">
        <f t="shared" si="1"/>
        <v>102</v>
      </c>
      <c r="O108" s="614"/>
      <c r="P108" s="614"/>
    </row>
    <row r="109" spans="1:16">
      <c r="A109" s="487" t="s">
        <v>735</v>
      </c>
      <c r="B109" s="487" t="s">
        <v>735</v>
      </c>
      <c r="C109" s="487"/>
      <c r="D109" s="615">
        <v>2012</v>
      </c>
      <c r="E109" s="43" t="s">
        <v>816</v>
      </c>
      <c r="F109" s="617" t="s">
        <v>802</v>
      </c>
      <c r="G109" s="43" t="s">
        <v>885</v>
      </c>
      <c r="H109" s="43" t="s">
        <v>1278</v>
      </c>
      <c r="I109" s="486">
        <v>2</v>
      </c>
      <c r="J109" s="43" t="s">
        <v>215</v>
      </c>
      <c r="K109" s="43"/>
      <c r="L109" s="43">
        <v>488</v>
      </c>
      <c r="M109" s="486"/>
      <c r="N109" s="616">
        <f t="shared" si="1"/>
        <v>488</v>
      </c>
      <c r="O109" s="614"/>
      <c r="P109" s="614"/>
    </row>
    <row r="110" spans="1:16">
      <c r="A110" s="616" t="s">
        <v>735</v>
      </c>
      <c r="B110" s="616" t="s">
        <v>735</v>
      </c>
      <c r="C110" s="616"/>
      <c r="D110" s="616">
        <v>2012</v>
      </c>
      <c r="E110" s="617" t="s">
        <v>816</v>
      </c>
      <c r="F110" s="617" t="s">
        <v>802</v>
      </c>
      <c r="G110" s="617" t="s">
        <v>885</v>
      </c>
      <c r="H110" s="43" t="s">
        <v>620</v>
      </c>
      <c r="I110" s="486"/>
      <c r="J110" s="617" t="s">
        <v>215</v>
      </c>
      <c r="K110" s="43"/>
      <c r="L110" s="617"/>
      <c r="M110" s="486">
        <v>6</v>
      </c>
      <c r="N110" s="616">
        <f t="shared" si="1"/>
        <v>6</v>
      </c>
      <c r="O110" s="614"/>
      <c r="P110" s="614"/>
    </row>
    <row r="111" spans="1:16" ht="51">
      <c r="A111" s="487" t="s">
        <v>735</v>
      </c>
      <c r="B111" s="487" t="s">
        <v>735</v>
      </c>
      <c r="C111" s="487" t="s">
        <v>904</v>
      </c>
      <c r="D111" s="615">
        <v>2012</v>
      </c>
      <c r="E111" s="485" t="s">
        <v>346</v>
      </c>
      <c r="F111" s="485" t="s">
        <v>346</v>
      </c>
      <c r="G111" s="411" t="s">
        <v>1506</v>
      </c>
      <c r="H111" s="43" t="s">
        <v>1233</v>
      </c>
      <c r="I111" s="486"/>
      <c r="J111" s="485" t="s">
        <v>734</v>
      </c>
      <c r="K111" s="43"/>
      <c r="L111" s="616">
        <v>10</v>
      </c>
      <c r="M111" s="486"/>
      <c r="N111" s="616">
        <f t="shared" si="1"/>
        <v>10</v>
      </c>
      <c r="O111" s="614"/>
      <c r="P111" s="614"/>
    </row>
    <row r="112" spans="1:16" ht="51">
      <c r="A112" s="487" t="s">
        <v>735</v>
      </c>
      <c r="B112" s="487" t="s">
        <v>735</v>
      </c>
      <c r="C112" s="487" t="s">
        <v>904</v>
      </c>
      <c r="D112" s="615">
        <v>2012</v>
      </c>
      <c r="E112" s="485" t="s">
        <v>346</v>
      </c>
      <c r="F112" s="485" t="s">
        <v>346</v>
      </c>
      <c r="G112" s="411" t="s">
        <v>1506</v>
      </c>
      <c r="H112" s="43" t="s">
        <v>1234</v>
      </c>
      <c r="I112" s="486"/>
      <c r="J112" s="485" t="s">
        <v>734</v>
      </c>
      <c r="K112" s="43"/>
      <c r="L112" s="616"/>
      <c r="M112" s="486">
        <v>3</v>
      </c>
      <c r="N112" s="616">
        <f t="shared" si="1"/>
        <v>3</v>
      </c>
      <c r="O112" s="614"/>
      <c r="P112" s="614"/>
    </row>
    <row r="113" spans="1:16" ht="51">
      <c r="A113" s="487" t="s">
        <v>735</v>
      </c>
      <c r="B113" s="487" t="s">
        <v>735</v>
      </c>
      <c r="C113" s="487" t="s">
        <v>904</v>
      </c>
      <c r="D113" s="615">
        <v>2012</v>
      </c>
      <c r="E113" s="485" t="s">
        <v>346</v>
      </c>
      <c r="F113" s="485" t="s">
        <v>346</v>
      </c>
      <c r="G113" s="411" t="s">
        <v>1506</v>
      </c>
      <c r="H113" s="43" t="s">
        <v>1235</v>
      </c>
      <c r="I113" s="486"/>
      <c r="J113" s="485" t="s">
        <v>734</v>
      </c>
      <c r="K113" s="43"/>
      <c r="L113" s="616"/>
      <c r="M113" s="486">
        <v>2</v>
      </c>
      <c r="N113" s="616">
        <f t="shared" si="1"/>
        <v>2</v>
      </c>
      <c r="O113" s="614"/>
      <c r="P113" s="614"/>
    </row>
    <row r="114" spans="1:16" ht="51">
      <c r="A114" s="487" t="s">
        <v>735</v>
      </c>
      <c r="B114" s="487" t="s">
        <v>735</v>
      </c>
      <c r="C114" s="487" t="s">
        <v>904</v>
      </c>
      <c r="D114" s="615">
        <v>2012</v>
      </c>
      <c r="E114" s="485" t="s">
        <v>346</v>
      </c>
      <c r="F114" s="485" t="s">
        <v>346</v>
      </c>
      <c r="G114" s="411" t="s">
        <v>1506</v>
      </c>
      <c r="H114" s="43" t="s">
        <v>1236</v>
      </c>
      <c r="I114" s="486"/>
      <c r="J114" s="485" t="s">
        <v>734</v>
      </c>
      <c r="K114" s="43"/>
      <c r="L114" s="616">
        <v>6</v>
      </c>
      <c r="M114" s="486">
        <v>15</v>
      </c>
      <c r="N114" s="616">
        <f t="shared" si="1"/>
        <v>21</v>
      </c>
      <c r="O114" s="614"/>
      <c r="P114" s="614"/>
    </row>
    <row r="115" spans="1:16" ht="51">
      <c r="A115" s="487" t="s">
        <v>735</v>
      </c>
      <c r="B115" s="487" t="s">
        <v>735</v>
      </c>
      <c r="C115" s="487" t="s">
        <v>904</v>
      </c>
      <c r="D115" s="615">
        <v>2012</v>
      </c>
      <c r="E115" s="485" t="s">
        <v>346</v>
      </c>
      <c r="F115" s="485" t="s">
        <v>346</v>
      </c>
      <c r="G115" s="411" t="s">
        <v>1506</v>
      </c>
      <c r="H115" s="43" t="s">
        <v>1237</v>
      </c>
      <c r="I115" s="486"/>
      <c r="J115" s="485" t="s">
        <v>734</v>
      </c>
      <c r="K115" s="43"/>
      <c r="L115" s="616"/>
      <c r="M115" s="486">
        <v>21</v>
      </c>
      <c r="N115" s="616">
        <f t="shared" si="1"/>
        <v>21</v>
      </c>
      <c r="O115" s="614"/>
      <c r="P115" s="614"/>
    </row>
    <row r="116" spans="1:16" ht="51">
      <c r="A116" s="487" t="s">
        <v>735</v>
      </c>
      <c r="B116" s="487" t="s">
        <v>735</v>
      </c>
      <c r="C116" s="487" t="s">
        <v>904</v>
      </c>
      <c r="D116" s="615">
        <v>2012</v>
      </c>
      <c r="E116" s="485" t="s">
        <v>346</v>
      </c>
      <c r="F116" s="485" t="s">
        <v>346</v>
      </c>
      <c r="G116" s="411" t="s">
        <v>1506</v>
      </c>
      <c r="H116" s="43" t="s">
        <v>1238</v>
      </c>
      <c r="I116" s="486"/>
      <c r="J116" s="485" t="s">
        <v>734</v>
      </c>
      <c r="K116" s="43"/>
      <c r="L116" s="616">
        <v>2</v>
      </c>
      <c r="M116" s="486"/>
      <c r="N116" s="616">
        <f t="shared" si="1"/>
        <v>2</v>
      </c>
      <c r="O116" s="614"/>
      <c r="P116" s="614"/>
    </row>
    <row r="117" spans="1:16">
      <c r="A117" s="486" t="s">
        <v>735</v>
      </c>
      <c r="B117" s="486" t="s">
        <v>735</v>
      </c>
      <c r="C117" s="486"/>
      <c r="D117" s="486">
        <v>2012</v>
      </c>
      <c r="E117" s="43" t="s">
        <v>816</v>
      </c>
      <c r="F117" s="617" t="s">
        <v>802</v>
      </c>
      <c r="G117" s="43" t="s">
        <v>885</v>
      </c>
      <c r="H117" s="43" t="s">
        <v>1374</v>
      </c>
      <c r="I117" s="486"/>
      <c r="J117" s="43" t="s">
        <v>1257</v>
      </c>
      <c r="K117" s="43"/>
      <c r="L117" s="43"/>
      <c r="M117" s="486">
        <v>5</v>
      </c>
      <c r="N117" s="616">
        <f t="shared" si="1"/>
        <v>5</v>
      </c>
      <c r="O117" s="614"/>
      <c r="P117" s="614"/>
    </row>
    <row r="118" spans="1:16">
      <c r="A118" s="486" t="s">
        <v>735</v>
      </c>
      <c r="B118" s="486" t="s">
        <v>735</v>
      </c>
      <c r="C118" s="486"/>
      <c r="D118" s="486">
        <v>2012</v>
      </c>
      <c r="E118" s="43" t="s">
        <v>816</v>
      </c>
      <c r="F118" s="617" t="s">
        <v>802</v>
      </c>
      <c r="G118" s="43" t="s">
        <v>885</v>
      </c>
      <c r="H118" s="43" t="s">
        <v>1374</v>
      </c>
      <c r="I118" s="486"/>
      <c r="J118" s="43" t="s">
        <v>1267</v>
      </c>
      <c r="K118" s="43"/>
      <c r="L118" s="43"/>
      <c r="M118" s="486">
        <v>4</v>
      </c>
      <c r="N118" s="616">
        <f t="shared" si="1"/>
        <v>4</v>
      </c>
      <c r="O118" s="614"/>
      <c r="P118" s="614"/>
    </row>
    <row r="119" spans="1:16">
      <c r="A119" s="486" t="s">
        <v>735</v>
      </c>
      <c r="B119" s="486" t="s">
        <v>735</v>
      </c>
      <c r="C119" s="486"/>
      <c r="D119" s="486">
        <v>2012</v>
      </c>
      <c r="E119" s="43" t="s">
        <v>816</v>
      </c>
      <c r="F119" s="617" t="s">
        <v>802</v>
      </c>
      <c r="G119" s="43" t="s">
        <v>885</v>
      </c>
      <c r="H119" s="43" t="s">
        <v>1374</v>
      </c>
      <c r="I119" s="486"/>
      <c r="J119" s="43" t="s">
        <v>1259</v>
      </c>
      <c r="K119" s="43"/>
      <c r="L119" s="43"/>
      <c r="M119" s="486">
        <v>7</v>
      </c>
      <c r="N119" s="616">
        <f t="shared" si="1"/>
        <v>7</v>
      </c>
      <c r="O119" s="614"/>
      <c r="P119" s="614"/>
    </row>
    <row r="120" spans="1:16">
      <c r="A120" s="486" t="s">
        <v>735</v>
      </c>
      <c r="B120" s="486" t="s">
        <v>735</v>
      </c>
      <c r="C120" s="486"/>
      <c r="D120" s="486">
        <v>2012</v>
      </c>
      <c r="E120" s="43" t="s">
        <v>816</v>
      </c>
      <c r="F120" s="617" t="s">
        <v>802</v>
      </c>
      <c r="G120" s="43" t="s">
        <v>885</v>
      </c>
      <c r="H120" s="43" t="s">
        <v>1374</v>
      </c>
      <c r="I120" s="486"/>
      <c r="J120" s="43" t="s">
        <v>215</v>
      </c>
      <c r="K120" s="43"/>
      <c r="L120" s="43"/>
      <c r="M120" s="486">
        <v>496</v>
      </c>
      <c r="N120" s="616">
        <f t="shared" si="1"/>
        <v>496</v>
      </c>
      <c r="O120" s="614"/>
      <c r="P120" s="614"/>
    </row>
    <row r="121" spans="1:16">
      <c r="A121" s="486" t="s">
        <v>735</v>
      </c>
      <c r="B121" s="486" t="s">
        <v>735</v>
      </c>
      <c r="C121" s="486"/>
      <c r="D121" s="486">
        <v>2012</v>
      </c>
      <c r="E121" s="43" t="s">
        <v>816</v>
      </c>
      <c r="F121" s="617" t="s">
        <v>802</v>
      </c>
      <c r="G121" s="43" t="s">
        <v>885</v>
      </c>
      <c r="H121" s="43" t="s">
        <v>1374</v>
      </c>
      <c r="I121" s="486"/>
      <c r="J121" s="43" t="s">
        <v>1260</v>
      </c>
      <c r="K121" s="43"/>
      <c r="L121" s="43"/>
      <c r="M121" s="486">
        <v>87</v>
      </c>
      <c r="N121" s="616">
        <f t="shared" si="1"/>
        <v>87</v>
      </c>
      <c r="O121" s="614"/>
      <c r="P121" s="614"/>
    </row>
    <row r="122" spans="1:16">
      <c r="A122" s="486" t="s">
        <v>735</v>
      </c>
      <c r="B122" s="486" t="s">
        <v>735</v>
      </c>
      <c r="C122" s="486"/>
      <c r="D122" s="486">
        <v>2012</v>
      </c>
      <c r="E122" s="43" t="s">
        <v>816</v>
      </c>
      <c r="F122" s="617" t="s">
        <v>802</v>
      </c>
      <c r="G122" s="43" t="s">
        <v>885</v>
      </c>
      <c r="H122" s="43" t="s">
        <v>1375</v>
      </c>
      <c r="I122" s="486"/>
      <c r="J122" s="43" t="s">
        <v>1257</v>
      </c>
      <c r="K122" s="43"/>
      <c r="L122" s="43"/>
      <c r="M122" s="486">
        <v>54</v>
      </c>
      <c r="N122" s="616">
        <f t="shared" si="1"/>
        <v>54</v>
      </c>
      <c r="O122" s="614"/>
      <c r="P122" s="614"/>
    </row>
    <row r="123" spans="1:16">
      <c r="A123" s="486" t="s">
        <v>735</v>
      </c>
      <c r="B123" s="486" t="s">
        <v>735</v>
      </c>
      <c r="C123" s="486"/>
      <c r="D123" s="486">
        <v>2012</v>
      </c>
      <c r="E123" s="43" t="s">
        <v>816</v>
      </c>
      <c r="F123" s="617" t="s">
        <v>802</v>
      </c>
      <c r="G123" s="43" t="s">
        <v>885</v>
      </c>
      <c r="H123" s="43" t="s">
        <v>1375</v>
      </c>
      <c r="I123" s="486"/>
      <c r="J123" s="43" t="s">
        <v>1258</v>
      </c>
      <c r="K123" s="43"/>
      <c r="L123" s="43"/>
      <c r="M123" s="486">
        <v>96</v>
      </c>
      <c r="N123" s="616">
        <f t="shared" si="1"/>
        <v>96</v>
      </c>
      <c r="O123" s="614"/>
      <c r="P123" s="614"/>
    </row>
    <row r="124" spans="1:16">
      <c r="A124" s="486" t="s">
        <v>735</v>
      </c>
      <c r="B124" s="486" t="s">
        <v>735</v>
      </c>
      <c r="C124" s="486"/>
      <c r="D124" s="486">
        <v>2012</v>
      </c>
      <c r="E124" s="43" t="s">
        <v>816</v>
      </c>
      <c r="F124" s="617" t="s">
        <v>802</v>
      </c>
      <c r="G124" s="43" t="s">
        <v>885</v>
      </c>
      <c r="H124" s="43" t="s">
        <v>1375</v>
      </c>
      <c r="I124" s="486"/>
      <c r="J124" s="43" t="s">
        <v>215</v>
      </c>
      <c r="K124" s="43"/>
      <c r="L124" s="43"/>
      <c r="M124" s="486">
        <v>102</v>
      </c>
      <c r="N124" s="616">
        <f t="shared" si="1"/>
        <v>102</v>
      </c>
      <c r="O124" s="614"/>
      <c r="P124" s="614"/>
    </row>
    <row r="125" spans="1:16">
      <c r="A125" s="486" t="s">
        <v>735</v>
      </c>
      <c r="B125" s="486" t="s">
        <v>735</v>
      </c>
      <c r="C125" s="486"/>
      <c r="D125" s="486">
        <v>2012</v>
      </c>
      <c r="E125" s="43" t="s">
        <v>816</v>
      </c>
      <c r="F125" s="617" t="s">
        <v>802</v>
      </c>
      <c r="G125" s="43" t="s">
        <v>885</v>
      </c>
      <c r="H125" s="43" t="s">
        <v>1375</v>
      </c>
      <c r="I125" s="486"/>
      <c r="J125" s="43" t="s">
        <v>1260</v>
      </c>
      <c r="K125" s="43"/>
      <c r="L125" s="43"/>
      <c r="M125" s="486">
        <v>11</v>
      </c>
      <c r="N125" s="616">
        <f t="shared" si="1"/>
        <v>11</v>
      </c>
      <c r="O125" s="614"/>
      <c r="P125" s="614"/>
    </row>
    <row r="126" spans="1:16" ht="51">
      <c r="A126" s="487" t="s">
        <v>735</v>
      </c>
      <c r="B126" s="487" t="s">
        <v>735</v>
      </c>
      <c r="C126" s="487" t="s">
        <v>904</v>
      </c>
      <c r="D126" s="615">
        <v>2012</v>
      </c>
      <c r="E126" s="485" t="s">
        <v>346</v>
      </c>
      <c r="F126" s="485" t="s">
        <v>346</v>
      </c>
      <c r="G126" s="411" t="s">
        <v>1506</v>
      </c>
      <c r="H126" s="43" t="s">
        <v>178</v>
      </c>
      <c r="I126" s="486">
        <v>1</v>
      </c>
      <c r="J126" s="485" t="s">
        <v>734</v>
      </c>
      <c r="K126" s="43"/>
      <c r="L126" s="616"/>
      <c r="M126" s="486">
        <v>2498</v>
      </c>
      <c r="N126" s="616">
        <f t="shared" si="1"/>
        <v>2498</v>
      </c>
      <c r="O126" s="614"/>
      <c r="P126" s="614"/>
    </row>
    <row r="127" spans="1:16">
      <c r="A127" s="487" t="s">
        <v>735</v>
      </c>
      <c r="B127" s="487" t="s">
        <v>735</v>
      </c>
      <c r="C127" s="487"/>
      <c r="D127" s="615">
        <v>2012</v>
      </c>
      <c r="E127" s="43" t="s">
        <v>818</v>
      </c>
      <c r="F127" s="617" t="s">
        <v>802</v>
      </c>
      <c r="G127" s="43" t="s">
        <v>1261</v>
      </c>
      <c r="H127" s="43" t="s">
        <v>178</v>
      </c>
      <c r="I127" s="486"/>
      <c r="J127" s="43" t="s">
        <v>1262</v>
      </c>
      <c r="K127" s="43"/>
      <c r="L127" s="43"/>
      <c r="M127" s="486">
        <v>3</v>
      </c>
      <c r="N127" s="616">
        <f t="shared" si="1"/>
        <v>3</v>
      </c>
      <c r="O127" s="614"/>
      <c r="P127" s="614"/>
    </row>
    <row r="128" spans="1:16">
      <c r="A128" s="486" t="s">
        <v>735</v>
      </c>
      <c r="B128" s="486" t="s">
        <v>735</v>
      </c>
      <c r="C128" s="487"/>
      <c r="D128" s="615">
        <v>2013</v>
      </c>
      <c r="E128" s="43" t="s">
        <v>816</v>
      </c>
      <c r="F128" s="617" t="s">
        <v>802</v>
      </c>
      <c r="G128" s="43" t="s">
        <v>885</v>
      </c>
      <c r="H128" s="43" t="s">
        <v>178</v>
      </c>
      <c r="I128" s="486"/>
      <c r="J128" s="43" t="s">
        <v>1262</v>
      </c>
      <c r="K128" s="43"/>
      <c r="L128" s="43"/>
      <c r="M128" s="486">
        <v>29</v>
      </c>
      <c r="N128" s="616">
        <f t="shared" si="1"/>
        <v>29</v>
      </c>
      <c r="O128" s="614"/>
      <c r="P128" s="614"/>
    </row>
    <row r="129" spans="1:16">
      <c r="A129" s="486" t="s">
        <v>735</v>
      </c>
      <c r="B129" s="486" t="s">
        <v>735</v>
      </c>
      <c r="C129" s="486"/>
      <c r="D129" s="486">
        <v>2012</v>
      </c>
      <c r="E129" s="43" t="s">
        <v>816</v>
      </c>
      <c r="F129" s="617" t="s">
        <v>802</v>
      </c>
      <c r="G129" s="43" t="s">
        <v>885</v>
      </c>
      <c r="H129" s="43" t="s">
        <v>1376</v>
      </c>
      <c r="I129" s="486"/>
      <c r="J129" s="43" t="s">
        <v>1260</v>
      </c>
      <c r="K129" s="43"/>
      <c r="L129" s="43"/>
      <c r="M129" s="486">
        <v>2</v>
      </c>
      <c r="N129" s="616">
        <f t="shared" si="1"/>
        <v>2</v>
      </c>
      <c r="O129" s="614"/>
      <c r="P129" s="614"/>
    </row>
    <row r="130" spans="1:16" ht="51">
      <c r="A130" s="487" t="s">
        <v>735</v>
      </c>
      <c r="B130" s="487" t="s">
        <v>735</v>
      </c>
      <c r="C130" s="487" t="s">
        <v>904</v>
      </c>
      <c r="D130" s="615">
        <v>2012</v>
      </c>
      <c r="E130" s="485" t="s">
        <v>346</v>
      </c>
      <c r="F130" s="485" t="s">
        <v>346</v>
      </c>
      <c r="G130" s="411" t="s">
        <v>1506</v>
      </c>
      <c r="H130" s="43" t="s">
        <v>1239</v>
      </c>
      <c r="I130" s="486"/>
      <c r="J130" s="485" t="s">
        <v>734</v>
      </c>
      <c r="K130" s="43"/>
      <c r="L130" s="616">
        <v>19</v>
      </c>
      <c r="M130" s="486"/>
      <c r="N130" s="616">
        <f t="shared" si="1"/>
        <v>19</v>
      </c>
      <c r="O130" s="614"/>
      <c r="P130" s="614"/>
    </row>
    <row r="131" spans="1:16">
      <c r="A131" s="616" t="s">
        <v>735</v>
      </c>
      <c r="B131" s="616" t="s">
        <v>735</v>
      </c>
      <c r="C131" s="616"/>
      <c r="D131" s="616">
        <v>2012</v>
      </c>
      <c r="E131" s="617" t="s">
        <v>818</v>
      </c>
      <c r="F131" s="617" t="s">
        <v>802</v>
      </c>
      <c r="G131" s="617" t="s">
        <v>429</v>
      </c>
      <c r="H131" s="43" t="s">
        <v>581</v>
      </c>
      <c r="I131" s="486">
        <v>2</v>
      </c>
      <c r="J131" s="617" t="s">
        <v>1262</v>
      </c>
      <c r="K131" s="43"/>
      <c r="L131" s="617"/>
      <c r="M131" s="486">
        <v>2</v>
      </c>
      <c r="N131" s="616">
        <f t="shared" si="1"/>
        <v>2</v>
      </c>
      <c r="O131" s="614"/>
      <c r="P131" s="614"/>
    </row>
    <row r="132" spans="1:16">
      <c r="A132" s="486" t="s">
        <v>735</v>
      </c>
      <c r="B132" s="486" t="s">
        <v>735</v>
      </c>
      <c r="C132" s="486"/>
      <c r="D132" s="486">
        <v>2012</v>
      </c>
      <c r="E132" s="43" t="s">
        <v>816</v>
      </c>
      <c r="F132" s="617" t="s">
        <v>802</v>
      </c>
      <c r="G132" s="43" t="s">
        <v>885</v>
      </c>
      <c r="H132" s="43" t="s">
        <v>581</v>
      </c>
      <c r="I132" s="486"/>
      <c r="J132" s="43" t="s">
        <v>1377</v>
      </c>
      <c r="K132" s="43"/>
      <c r="L132" s="43"/>
      <c r="M132" s="486">
        <v>4</v>
      </c>
      <c r="N132" s="616">
        <f t="shared" si="1"/>
        <v>4</v>
      </c>
      <c r="O132" s="614"/>
      <c r="P132" s="614"/>
    </row>
    <row r="133" spans="1:16">
      <c r="A133" s="486" t="s">
        <v>735</v>
      </c>
      <c r="B133" s="486" t="s">
        <v>735</v>
      </c>
      <c r="C133" s="486"/>
      <c r="D133" s="486">
        <v>2012</v>
      </c>
      <c r="E133" s="43" t="s">
        <v>816</v>
      </c>
      <c r="F133" s="617" t="s">
        <v>802</v>
      </c>
      <c r="G133" s="43" t="s">
        <v>885</v>
      </c>
      <c r="H133" s="43" t="s">
        <v>581</v>
      </c>
      <c r="I133" s="486"/>
      <c r="J133" s="43" t="s">
        <v>1396</v>
      </c>
      <c r="K133" s="43"/>
      <c r="L133" s="43"/>
      <c r="M133" s="486">
        <v>118</v>
      </c>
      <c r="N133" s="616">
        <f t="shared" ref="N133:N196" si="2">SUM(K133:M133)</f>
        <v>118</v>
      </c>
      <c r="O133" s="614"/>
      <c r="P133" s="614"/>
    </row>
    <row r="134" spans="1:16">
      <c r="A134" s="487" t="s">
        <v>735</v>
      </c>
      <c r="B134" s="487" t="s">
        <v>735</v>
      </c>
      <c r="C134" s="487"/>
      <c r="D134" s="615">
        <v>2012</v>
      </c>
      <c r="E134" s="617" t="s">
        <v>816</v>
      </c>
      <c r="F134" s="617" t="s">
        <v>802</v>
      </c>
      <c r="G134" s="617" t="s">
        <v>885</v>
      </c>
      <c r="H134" s="617" t="s">
        <v>581</v>
      </c>
      <c r="I134" s="616">
        <v>2</v>
      </c>
      <c r="J134" s="617" t="s">
        <v>1257</v>
      </c>
      <c r="K134" s="617"/>
      <c r="L134" s="617"/>
      <c r="M134" s="616">
        <v>1416</v>
      </c>
      <c r="N134" s="616">
        <f t="shared" si="2"/>
        <v>1416</v>
      </c>
      <c r="O134" s="614"/>
      <c r="P134" s="614"/>
    </row>
    <row r="135" spans="1:16">
      <c r="A135" s="487" t="s">
        <v>735</v>
      </c>
      <c r="B135" s="487" t="s">
        <v>735</v>
      </c>
      <c r="C135" s="487"/>
      <c r="D135" s="615">
        <v>2012</v>
      </c>
      <c r="E135" s="617" t="s">
        <v>816</v>
      </c>
      <c r="F135" s="617" t="s">
        <v>802</v>
      </c>
      <c r="G135" s="617" t="s">
        <v>885</v>
      </c>
      <c r="H135" s="617" t="s">
        <v>581</v>
      </c>
      <c r="I135" s="616">
        <v>2</v>
      </c>
      <c r="J135" s="617" t="s">
        <v>1258</v>
      </c>
      <c r="K135" s="617"/>
      <c r="L135" s="617">
        <v>251</v>
      </c>
      <c r="M135" s="616">
        <v>2335</v>
      </c>
      <c r="N135" s="616">
        <f t="shared" si="2"/>
        <v>2586</v>
      </c>
      <c r="O135" s="614"/>
      <c r="P135" s="614"/>
    </row>
    <row r="136" spans="1:16">
      <c r="A136" s="487" t="s">
        <v>735</v>
      </c>
      <c r="B136" s="487" t="s">
        <v>735</v>
      </c>
      <c r="C136" s="487"/>
      <c r="D136" s="615">
        <v>2012</v>
      </c>
      <c r="E136" s="617" t="s">
        <v>816</v>
      </c>
      <c r="F136" s="617" t="s">
        <v>802</v>
      </c>
      <c r="G136" s="617" t="s">
        <v>885</v>
      </c>
      <c r="H136" s="617" t="s">
        <v>581</v>
      </c>
      <c r="I136" s="616">
        <v>2</v>
      </c>
      <c r="J136" s="617" t="s">
        <v>1262</v>
      </c>
      <c r="K136" s="617"/>
      <c r="L136" s="617"/>
      <c r="M136" s="616">
        <v>1</v>
      </c>
      <c r="N136" s="616">
        <f t="shared" si="2"/>
        <v>1</v>
      </c>
      <c r="O136" s="614"/>
      <c r="P136" s="614"/>
    </row>
    <row r="137" spans="1:16">
      <c r="A137" s="487" t="s">
        <v>735</v>
      </c>
      <c r="B137" s="487" t="s">
        <v>735</v>
      </c>
      <c r="C137" s="487"/>
      <c r="D137" s="615">
        <v>2012</v>
      </c>
      <c r="E137" s="617" t="s">
        <v>816</v>
      </c>
      <c r="F137" s="617" t="s">
        <v>802</v>
      </c>
      <c r="G137" s="617" t="s">
        <v>885</v>
      </c>
      <c r="H137" s="617" t="s">
        <v>581</v>
      </c>
      <c r="I137" s="616">
        <v>2</v>
      </c>
      <c r="J137" s="617" t="s">
        <v>1264</v>
      </c>
      <c r="K137" s="617"/>
      <c r="L137" s="617"/>
      <c r="M137" s="616">
        <v>409</v>
      </c>
      <c r="N137" s="616">
        <f t="shared" si="2"/>
        <v>409</v>
      </c>
      <c r="O137" s="614"/>
      <c r="P137" s="614"/>
    </row>
    <row r="138" spans="1:16">
      <c r="A138" s="487" t="s">
        <v>735</v>
      </c>
      <c r="B138" s="487" t="s">
        <v>735</v>
      </c>
      <c r="C138" s="487"/>
      <c r="D138" s="615">
        <v>2012</v>
      </c>
      <c r="E138" s="617" t="s">
        <v>816</v>
      </c>
      <c r="F138" s="617" t="s">
        <v>802</v>
      </c>
      <c r="G138" s="617" t="s">
        <v>885</v>
      </c>
      <c r="H138" s="617" t="s">
        <v>581</v>
      </c>
      <c r="I138" s="616">
        <v>2</v>
      </c>
      <c r="J138" s="617" t="s">
        <v>1267</v>
      </c>
      <c r="K138" s="617"/>
      <c r="L138" s="617"/>
      <c r="M138" s="616">
        <v>610</v>
      </c>
      <c r="N138" s="616">
        <f t="shared" si="2"/>
        <v>610</v>
      </c>
      <c r="O138" s="614"/>
      <c r="P138" s="614"/>
    </row>
    <row r="139" spans="1:16">
      <c r="A139" s="616" t="s">
        <v>735</v>
      </c>
      <c r="B139" s="616" t="s">
        <v>735</v>
      </c>
      <c r="C139" s="616"/>
      <c r="D139" s="616">
        <v>2012</v>
      </c>
      <c r="E139" s="617" t="s">
        <v>816</v>
      </c>
      <c r="F139" s="617" t="s">
        <v>802</v>
      </c>
      <c r="G139" s="617" t="s">
        <v>885</v>
      </c>
      <c r="H139" s="617" t="s">
        <v>581</v>
      </c>
      <c r="I139" s="616">
        <v>2</v>
      </c>
      <c r="J139" s="617" t="s">
        <v>216</v>
      </c>
      <c r="K139" s="617"/>
      <c r="L139" s="617">
        <v>126</v>
      </c>
      <c r="M139" s="616"/>
      <c r="N139" s="616">
        <f t="shared" si="2"/>
        <v>126</v>
      </c>
      <c r="O139" s="614"/>
      <c r="P139" s="614"/>
    </row>
    <row r="140" spans="1:16">
      <c r="A140" s="616" t="s">
        <v>735</v>
      </c>
      <c r="B140" s="616" t="s">
        <v>735</v>
      </c>
      <c r="C140" s="616"/>
      <c r="D140" s="616">
        <v>2012</v>
      </c>
      <c r="E140" s="617" t="s">
        <v>816</v>
      </c>
      <c r="F140" s="617" t="s">
        <v>802</v>
      </c>
      <c r="G140" s="617" t="s">
        <v>885</v>
      </c>
      <c r="H140" s="617" t="s">
        <v>581</v>
      </c>
      <c r="I140" s="616">
        <v>2</v>
      </c>
      <c r="J140" s="617" t="s">
        <v>1259</v>
      </c>
      <c r="K140" s="617"/>
      <c r="L140" s="617"/>
      <c r="M140" s="616">
        <v>571</v>
      </c>
      <c r="N140" s="616">
        <f t="shared" si="2"/>
        <v>571</v>
      </c>
      <c r="O140" s="614"/>
      <c r="P140" s="614"/>
    </row>
    <row r="141" spans="1:16">
      <c r="A141" s="616" t="s">
        <v>735</v>
      </c>
      <c r="B141" s="616" t="s">
        <v>735</v>
      </c>
      <c r="C141" s="616"/>
      <c r="D141" s="616">
        <v>2012</v>
      </c>
      <c r="E141" s="617" t="s">
        <v>816</v>
      </c>
      <c r="F141" s="617" t="s">
        <v>802</v>
      </c>
      <c r="G141" s="617" t="s">
        <v>885</v>
      </c>
      <c r="H141" s="617" t="s">
        <v>581</v>
      </c>
      <c r="I141" s="616">
        <v>2</v>
      </c>
      <c r="J141" s="617" t="s">
        <v>215</v>
      </c>
      <c r="K141" s="617"/>
      <c r="L141" s="617">
        <v>1203</v>
      </c>
      <c r="M141" s="616">
        <v>1227</v>
      </c>
      <c r="N141" s="616">
        <f t="shared" si="2"/>
        <v>2430</v>
      </c>
      <c r="O141" s="614"/>
      <c r="P141" s="614"/>
    </row>
    <row r="142" spans="1:16">
      <c r="A142" s="616" t="s">
        <v>735</v>
      </c>
      <c r="B142" s="616" t="s">
        <v>735</v>
      </c>
      <c r="C142" s="616"/>
      <c r="D142" s="616">
        <v>2012</v>
      </c>
      <c r="E142" s="617" t="s">
        <v>816</v>
      </c>
      <c r="F142" s="617" t="s">
        <v>802</v>
      </c>
      <c r="G142" s="617" t="s">
        <v>885</v>
      </c>
      <c r="H142" s="617" t="s">
        <v>581</v>
      </c>
      <c r="I142" s="616">
        <v>2</v>
      </c>
      <c r="J142" s="617" t="s">
        <v>1260</v>
      </c>
      <c r="K142" s="617"/>
      <c r="L142" s="617"/>
      <c r="M142" s="616">
        <v>208</v>
      </c>
      <c r="N142" s="616">
        <f t="shared" si="2"/>
        <v>208</v>
      </c>
      <c r="O142" s="614"/>
      <c r="P142" s="614"/>
    </row>
    <row r="143" spans="1:16">
      <c r="A143" s="616" t="s">
        <v>735</v>
      </c>
      <c r="B143" s="616" t="s">
        <v>735</v>
      </c>
      <c r="C143" s="616"/>
      <c r="D143" s="616">
        <v>2012</v>
      </c>
      <c r="E143" s="617" t="s">
        <v>818</v>
      </c>
      <c r="F143" s="617" t="s">
        <v>802</v>
      </c>
      <c r="G143" s="617" t="s">
        <v>429</v>
      </c>
      <c r="H143" s="617" t="s">
        <v>1268</v>
      </c>
      <c r="I143" s="616"/>
      <c r="J143" s="617" t="s">
        <v>1262</v>
      </c>
      <c r="K143" s="617"/>
      <c r="L143" s="617"/>
      <c r="M143" s="616">
        <v>28</v>
      </c>
      <c r="N143" s="616">
        <f t="shared" si="2"/>
        <v>28</v>
      </c>
      <c r="O143" s="614"/>
      <c r="P143" s="614"/>
    </row>
    <row r="144" spans="1:16">
      <c r="A144" s="616" t="s">
        <v>735</v>
      </c>
      <c r="B144" s="616" t="s">
        <v>735</v>
      </c>
      <c r="C144" s="616"/>
      <c r="D144" s="616">
        <v>2012</v>
      </c>
      <c r="E144" s="617" t="s">
        <v>816</v>
      </c>
      <c r="F144" s="617" t="s">
        <v>802</v>
      </c>
      <c r="G144" s="617" t="s">
        <v>885</v>
      </c>
      <c r="H144" s="617" t="s">
        <v>959</v>
      </c>
      <c r="I144" s="616">
        <v>1</v>
      </c>
      <c r="J144" s="617" t="s">
        <v>462</v>
      </c>
      <c r="K144" s="617"/>
      <c r="L144" s="617">
        <v>26</v>
      </c>
      <c r="M144" s="616"/>
      <c r="N144" s="616">
        <f t="shared" si="2"/>
        <v>26</v>
      </c>
      <c r="O144" s="614"/>
      <c r="P144" s="614"/>
    </row>
    <row r="145" spans="1:16">
      <c r="A145" s="616" t="s">
        <v>735</v>
      </c>
      <c r="B145" s="616" t="s">
        <v>735</v>
      </c>
      <c r="C145" s="616"/>
      <c r="D145" s="616">
        <v>2012</v>
      </c>
      <c r="E145" s="617" t="s">
        <v>816</v>
      </c>
      <c r="F145" s="617" t="s">
        <v>802</v>
      </c>
      <c r="G145" s="617" t="s">
        <v>885</v>
      </c>
      <c r="H145" s="617" t="s">
        <v>959</v>
      </c>
      <c r="I145" s="616"/>
      <c r="J145" s="617" t="s">
        <v>1396</v>
      </c>
      <c r="K145" s="617"/>
      <c r="L145" s="617"/>
      <c r="M145" s="616">
        <v>15</v>
      </c>
      <c r="N145" s="616">
        <f t="shared" si="2"/>
        <v>15</v>
      </c>
      <c r="O145" s="614"/>
      <c r="P145" s="614"/>
    </row>
    <row r="146" spans="1:16">
      <c r="A146" s="616" t="s">
        <v>735</v>
      </c>
      <c r="B146" s="616" t="s">
        <v>735</v>
      </c>
      <c r="C146" s="616"/>
      <c r="D146" s="616">
        <v>2012</v>
      </c>
      <c r="E146" s="617" t="s">
        <v>816</v>
      </c>
      <c r="F146" s="617" t="s">
        <v>802</v>
      </c>
      <c r="G146" s="617" t="s">
        <v>885</v>
      </c>
      <c r="H146" s="617" t="s">
        <v>959</v>
      </c>
      <c r="I146" s="616"/>
      <c r="J146" s="617" t="s">
        <v>1257</v>
      </c>
      <c r="K146" s="617"/>
      <c r="L146" s="617">
        <v>105</v>
      </c>
      <c r="M146" s="616">
        <v>34</v>
      </c>
      <c r="N146" s="616">
        <f t="shared" si="2"/>
        <v>139</v>
      </c>
      <c r="O146" s="614"/>
      <c r="P146" s="614"/>
    </row>
    <row r="147" spans="1:16">
      <c r="A147" s="616" t="s">
        <v>735</v>
      </c>
      <c r="B147" s="616" t="s">
        <v>735</v>
      </c>
      <c r="C147" s="616"/>
      <c r="D147" s="616">
        <v>2012</v>
      </c>
      <c r="E147" s="617" t="s">
        <v>816</v>
      </c>
      <c r="F147" s="617" t="s">
        <v>802</v>
      </c>
      <c r="G147" s="617" t="s">
        <v>885</v>
      </c>
      <c r="H147" s="617" t="s">
        <v>959</v>
      </c>
      <c r="I147" s="616">
        <v>1</v>
      </c>
      <c r="J147" s="617" t="s">
        <v>1258</v>
      </c>
      <c r="K147" s="617"/>
      <c r="L147" s="617">
        <v>251</v>
      </c>
      <c r="M147" s="616">
        <v>80</v>
      </c>
      <c r="N147" s="616">
        <f t="shared" si="2"/>
        <v>331</v>
      </c>
      <c r="O147" s="614"/>
      <c r="P147" s="614"/>
    </row>
    <row r="148" spans="1:16">
      <c r="A148" s="616" t="s">
        <v>735</v>
      </c>
      <c r="B148" s="616" t="s">
        <v>735</v>
      </c>
      <c r="C148" s="616"/>
      <c r="D148" s="616">
        <v>2012</v>
      </c>
      <c r="E148" s="617" t="s">
        <v>816</v>
      </c>
      <c r="F148" s="617" t="s">
        <v>802</v>
      </c>
      <c r="G148" s="617" t="s">
        <v>885</v>
      </c>
      <c r="H148" s="617" t="s">
        <v>959</v>
      </c>
      <c r="I148" s="616"/>
      <c r="J148" s="617" t="s">
        <v>1264</v>
      </c>
      <c r="K148" s="617"/>
      <c r="L148" s="617"/>
      <c r="M148" s="616">
        <v>7</v>
      </c>
      <c r="N148" s="616">
        <f t="shared" si="2"/>
        <v>7</v>
      </c>
      <c r="O148" s="614"/>
      <c r="P148" s="614"/>
    </row>
    <row r="149" spans="1:16">
      <c r="A149" s="616" t="s">
        <v>735</v>
      </c>
      <c r="B149" s="616" t="s">
        <v>735</v>
      </c>
      <c r="C149" s="616"/>
      <c r="D149" s="616">
        <v>2012</v>
      </c>
      <c r="E149" s="617" t="s">
        <v>816</v>
      </c>
      <c r="F149" s="617" t="s">
        <v>802</v>
      </c>
      <c r="G149" s="617" t="s">
        <v>885</v>
      </c>
      <c r="H149" s="617" t="s">
        <v>959</v>
      </c>
      <c r="I149" s="616"/>
      <c r="J149" s="617" t="s">
        <v>1269</v>
      </c>
      <c r="K149" s="617"/>
      <c r="L149" s="617">
        <v>97</v>
      </c>
      <c r="M149" s="616">
        <v>10</v>
      </c>
      <c r="N149" s="616">
        <f t="shared" si="2"/>
        <v>107</v>
      </c>
      <c r="O149" s="614"/>
      <c r="P149" s="614"/>
    </row>
    <row r="150" spans="1:16">
      <c r="A150" s="616" t="s">
        <v>735</v>
      </c>
      <c r="B150" s="616" t="s">
        <v>735</v>
      </c>
      <c r="C150" s="616"/>
      <c r="D150" s="616">
        <v>2012</v>
      </c>
      <c r="E150" s="617" t="s">
        <v>816</v>
      </c>
      <c r="F150" s="617" t="s">
        <v>802</v>
      </c>
      <c r="G150" s="617" t="s">
        <v>885</v>
      </c>
      <c r="H150" s="617" t="s">
        <v>959</v>
      </c>
      <c r="I150" s="616"/>
      <c r="J150" s="617" t="s">
        <v>1259</v>
      </c>
      <c r="K150" s="617"/>
      <c r="L150" s="617"/>
      <c r="M150" s="616">
        <v>7</v>
      </c>
      <c r="N150" s="616">
        <f t="shared" si="2"/>
        <v>7</v>
      </c>
      <c r="O150" s="614"/>
      <c r="P150" s="614"/>
    </row>
    <row r="151" spans="1:16">
      <c r="A151" s="616" t="s">
        <v>735</v>
      </c>
      <c r="B151" s="616" t="s">
        <v>735</v>
      </c>
      <c r="C151" s="616"/>
      <c r="D151" s="616">
        <v>2012</v>
      </c>
      <c r="E151" s="617" t="s">
        <v>816</v>
      </c>
      <c r="F151" s="617" t="s">
        <v>802</v>
      </c>
      <c r="G151" s="617" t="s">
        <v>885</v>
      </c>
      <c r="H151" s="617" t="s">
        <v>959</v>
      </c>
      <c r="I151" s="616">
        <v>1</v>
      </c>
      <c r="J151" s="617" t="s">
        <v>215</v>
      </c>
      <c r="K151" s="617"/>
      <c r="L151" s="617">
        <v>976</v>
      </c>
      <c r="M151" s="616">
        <v>73</v>
      </c>
      <c r="N151" s="616">
        <f t="shared" si="2"/>
        <v>1049</v>
      </c>
      <c r="O151" s="614"/>
      <c r="P151" s="614"/>
    </row>
    <row r="152" spans="1:16">
      <c r="A152" s="616" t="s">
        <v>735</v>
      </c>
      <c r="B152" s="616" t="s">
        <v>735</v>
      </c>
      <c r="C152" s="616"/>
      <c r="D152" s="616">
        <v>2012</v>
      </c>
      <c r="E152" s="617" t="s">
        <v>816</v>
      </c>
      <c r="F152" s="617" t="s">
        <v>802</v>
      </c>
      <c r="G152" s="617" t="s">
        <v>885</v>
      </c>
      <c r="H152" s="617" t="s">
        <v>959</v>
      </c>
      <c r="I152" s="616">
        <v>1</v>
      </c>
      <c r="J152" s="617" t="s">
        <v>1260</v>
      </c>
      <c r="K152" s="617"/>
      <c r="L152" s="617"/>
      <c r="M152" s="616">
        <v>9</v>
      </c>
      <c r="N152" s="616">
        <f t="shared" si="2"/>
        <v>9</v>
      </c>
      <c r="O152" s="614"/>
      <c r="P152" s="614"/>
    </row>
    <row r="153" spans="1:16">
      <c r="A153" s="616" t="s">
        <v>735</v>
      </c>
      <c r="B153" s="616" t="s">
        <v>735</v>
      </c>
      <c r="C153" s="616"/>
      <c r="D153" s="616">
        <v>2012</v>
      </c>
      <c r="E153" s="617" t="s">
        <v>818</v>
      </c>
      <c r="F153" s="617" t="s">
        <v>802</v>
      </c>
      <c r="G153" s="617" t="s">
        <v>1261</v>
      </c>
      <c r="H153" s="617" t="s">
        <v>310</v>
      </c>
      <c r="I153" s="616"/>
      <c r="J153" s="617" t="s">
        <v>1262</v>
      </c>
      <c r="K153" s="617"/>
      <c r="L153" s="617"/>
      <c r="M153" s="616">
        <v>27</v>
      </c>
      <c r="N153" s="616">
        <f t="shared" si="2"/>
        <v>27</v>
      </c>
      <c r="O153" s="614"/>
      <c r="P153" s="614"/>
    </row>
    <row r="154" spans="1:16">
      <c r="A154" s="616" t="s">
        <v>735</v>
      </c>
      <c r="B154" s="616" t="s">
        <v>735</v>
      </c>
      <c r="C154" s="616"/>
      <c r="D154" s="616">
        <v>2012</v>
      </c>
      <c r="E154" s="617" t="s">
        <v>818</v>
      </c>
      <c r="F154" s="617" t="s">
        <v>802</v>
      </c>
      <c r="G154" s="617" t="s">
        <v>487</v>
      </c>
      <c r="H154" s="617" t="s">
        <v>1270</v>
      </c>
      <c r="I154" s="616"/>
      <c r="J154" s="617" t="s">
        <v>1262</v>
      </c>
      <c r="K154" s="617"/>
      <c r="L154" s="617"/>
      <c r="M154" s="616">
        <v>1</v>
      </c>
      <c r="N154" s="616">
        <f t="shared" si="2"/>
        <v>1</v>
      </c>
      <c r="O154" s="614"/>
      <c r="P154" s="614"/>
    </row>
    <row r="155" spans="1:16">
      <c r="A155" s="616" t="s">
        <v>735</v>
      </c>
      <c r="B155" s="616" t="s">
        <v>735</v>
      </c>
      <c r="C155" s="616"/>
      <c r="D155" s="616">
        <v>2012</v>
      </c>
      <c r="E155" s="617" t="s">
        <v>816</v>
      </c>
      <c r="F155" s="617" t="s">
        <v>802</v>
      </c>
      <c r="G155" s="617" t="s">
        <v>885</v>
      </c>
      <c r="H155" s="617" t="s">
        <v>616</v>
      </c>
      <c r="I155" s="616"/>
      <c r="J155" s="617" t="s">
        <v>1396</v>
      </c>
      <c r="K155" s="617"/>
      <c r="L155" s="617"/>
      <c r="M155" s="616">
        <v>4</v>
      </c>
      <c r="N155" s="616">
        <f t="shared" si="2"/>
        <v>4</v>
      </c>
      <c r="O155" s="614"/>
      <c r="P155" s="614"/>
    </row>
    <row r="156" spans="1:16">
      <c r="A156" s="616" t="s">
        <v>735</v>
      </c>
      <c r="B156" s="616" t="s">
        <v>735</v>
      </c>
      <c r="C156" s="616"/>
      <c r="D156" s="616">
        <v>2012</v>
      </c>
      <c r="E156" s="617" t="s">
        <v>816</v>
      </c>
      <c r="F156" s="617" t="s">
        <v>802</v>
      </c>
      <c r="G156" s="617" t="s">
        <v>885</v>
      </c>
      <c r="H156" s="617" t="s">
        <v>616</v>
      </c>
      <c r="I156" s="616"/>
      <c r="J156" s="617" t="s">
        <v>1257</v>
      </c>
      <c r="K156" s="617"/>
      <c r="L156" s="617"/>
      <c r="M156" s="616">
        <v>18</v>
      </c>
      <c r="N156" s="616">
        <f t="shared" si="2"/>
        <v>18</v>
      </c>
      <c r="O156" s="614"/>
      <c r="P156" s="614"/>
    </row>
    <row r="157" spans="1:16">
      <c r="A157" s="616" t="s">
        <v>735</v>
      </c>
      <c r="B157" s="616" t="s">
        <v>735</v>
      </c>
      <c r="C157" s="616"/>
      <c r="D157" s="616">
        <v>2012</v>
      </c>
      <c r="E157" s="617" t="s">
        <v>816</v>
      </c>
      <c r="F157" s="617" t="s">
        <v>802</v>
      </c>
      <c r="G157" s="617" t="s">
        <v>885</v>
      </c>
      <c r="H157" s="617" t="s">
        <v>616</v>
      </c>
      <c r="I157" s="616"/>
      <c r="J157" s="617" t="s">
        <v>1258</v>
      </c>
      <c r="K157" s="617"/>
      <c r="L157" s="617"/>
      <c r="M157" s="616">
        <v>6</v>
      </c>
      <c r="N157" s="616">
        <f t="shared" si="2"/>
        <v>6</v>
      </c>
      <c r="O157" s="614"/>
      <c r="P157" s="614"/>
    </row>
    <row r="158" spans="1:16">
      <c r="A158" s="616" t="s">
        <v>735</v>
      </c>
      <c r="B158" s="616" t="s">
        <v>735</v>
      </c>
      <c r="C158" s="616"/>
      <c r="D158" s="616">
        <v>2012</v>
      </c>
      <c r="E158" s="617" t="s">
        <v>816</v>
      </c>
      <c r="F158" s="617" t="s">
        <v>802</v>
      </c>
      <c r="G158" s="617" t="s">
        <v>885</v>
      </c>
      <c r="H158" s="617" t="s">
        <v>616</v>
      </c>
      <c r="I158" s="616"/>
      <c r="J158" s="617" t="s">
        <v>1267</v>
      </c>
      <c r="K158" s="617"/>
      <c r="L158" s="617"/>
      <c r="M158" s="616">
        <v>2</v>
      </c>
      <c r="N158" s="616">
        <f t="shared" si="2"/>
        <v>2</v>
      </c>
      <c r="O158" s="614"/>
      <c r="P158" s="614"/>
    </row>
    <row r="159" spans="1:16">
      <c r="A159" s="616" t="s">
        <v>735</v>
      </c>
      <c r="B159" s="616" t="s">
        <v>735</v>
      </c>
      <c r="C159" s="616"/>
      <c r="D159" s="616">
        <v>2012</v>
      </c>
      <c r="E159" s="617" t="s">
        <v>816</v>
      </c>
      <c r="F159" s="617" t="s">
        <v>802</v>
      </c>
      <c r="G159" s="617" t="s">
        <v>885</v>
      </c>
      <c r="H159" s="617" t="s">
        <v>616</v>
      </c>
      <c r="I159" s="616"/>
      <c r="J159" s="617" t="s">
        <v>1259</v>
      </c>
      <c r="K159" s="617"/>
      <c r="L159" s="617"/>
      <c r="M159" s="616">
        <v>2</v>
      </c>
      <c r="N159" s="616">
        <f t="shared" si="2"/>
        <v>2</v>
      </c>
      <c r="O159" s="614"/>
      <c r="P159" s="614"/>
    </row>
    <row r="160" spans="1:16">
      <c r="A160" s="616" t="s">
        <v>735</v>
      </c>
      <c r="B160" s="616" t="s">
        <v>735</v>
      </c>
      <c r="C160" s="616"/>
      <c r="D160" s="616">
        <v>2012</v>
      </c>
      <c r="E160" s="617" t="s">
        <v>816</v>
      </c>
      <c r="F160" s="617" t="s">
        <v>802</v>
      </c>
      <c r="G160" s="617" t="s">
        <v>885</v>
      </c>
      <c r="H160" s="617" t="s">
        <v>328</v>
      </c>
      <c r="I160" s="616"/>
      <c r="J160" s="617" t="s">
        <v>1396</v>
      </c>
      <c r="K160" s="617"/>
      <c r="L160" s="617"/>
      <c r="M160" s="616">
        <v>48</v>
      </c>
      <c r="N160" s="616">
        <f t="shared" si="2"/>
        <v>48</v>
      </c>
      <c r="O160" s="614"/>
      <c r="P160" s="614"/>
    </row>
    <row r="161" spans="1:16">
      <c r="A161" s="616" t="s">
        <v>735</v>
      </c>
      <c r="B161" s="616" t="s">
        <v>735</v>
      </c>
      <c r="C161" s="616"/>
      <c r="D161" s="616">
        <v>2012</v>
      </c>
      <c r="E161" s="617" t="s">
        <v>816</v>
      </c>
      <c r="F161" s="617" t="s">
        <v>802</v>
      </c>
      <c r="G161" s="617" t="s">
        <v>885</v>
      </c>
      <c r="H161" s="617" t="s">
        <v>328</v>
      </c>
      <c r="I161" s="616"/>
      <c r="J161" s="617" t="s">
        <v>1257</v>
      </c>
      <c r="K161" s="617"/>
      <c r="L161" s="617"/>
      <c r="M161" s="616">
        <v>429</v>
      </c>
      <c r="N161" s="616">
        <f t="shared" si="2"/>
        <v>429</v>
      </c>
      <c r="O161" s="614"/>
      <c r="P161" s="614"/>
    </row>
    <row r="162" spans="1:16">
      <c r="A162" s="616" t="s">
        <v>735</v>
      </c>
      <c r="B162" s="616" t="s">
        <v>735</v>
      </c>
      <c r="C162" s="616"/>
      <c r="D162" s="616">
        <v>2012</v>
      </c>
      <c r="E162" s="617" t="s">
        <v>816</v>
      </c>
      <c r="F162" s="617" t="s">
        <v>802</v>
      </c>
      <c r="G162" s="617" t="s">
        <v>885</v>
      </c>
      <c r="H162" s="617" t="s">
        <v>328</v>
      </c>
      <c r="I162" s="616"/>
      <c r="J162" s="617" t="s">
        <v>1258</v>
      </c>
      <c r="K162" s="617"/>
      <c r="L162" s="617"/>
      <c r="M162" s="616">
        <v>543</v>
      </c>
      <c r="N162" s="616">
        <f t="shared" si="2"/>
        <v>543</v>
      </c>
      <c r="O162" s="614"/>
      <c r="P162" s="614"/>
    </row>
    <row r="163" spans="1:16">
      <c r="A163" s="616" t="s">
        <v>735</v>
      </c>
      <c r="B163" s="616" t="s">
        <v>735</v>
      </c>
      <c r="C163" s="616"/>
      <c r="D163" s="616">
        <v>2012</v>
      </c>
      <c r="E163" s="617" t="s">
        <v>816</v>
      </c>
      <c r="F163" s="617" t="s">
        <v>802</v>
      </c>
      <c r="G163" s="617" t="s">
        <v>885</v>
      </c>
      <c r="H163" s="617" t="s">
        <v>328</v>
      </c>
      <c r="I163" s="616"/>
      <c r="J163" s="617" t="s">
        <v>1264</v>
      </c>
      <c r="K163" s="617"/>
      <c r="L163" s="617"/>
      <c r="M163" s="616">
        <v>14</v>
      </c>
      <c r="N163" s="616">
        <f t="shared" si="2"/>
        <v>14</v>
      </c>
      <c r="O163" s="614"/>
      <c r="P163" s="614"/>
    </row>
    <row r="164" spans="1:16">
      <c r="A164" s="616" t="s">
        <v>735</v>
      </c>
      <c r="B164" s="616" t="s">
        <v>735</v>
      </c>
      <c r="C164" s="616"/>
      <c r="D164" s="616">
        <v>2012</v>
      </c>
      <c r="E164" s="617" t="s">
        <v>816</v>
      </c>
      <c r="F164" s="617" t="s">
        <v>802</v>
      </c>
      <c r="G164" s="617" t="s">
        <v>885</v>
      </c>
      <c r="H164" s="617" t="s">
        <v>328</v>
      </c>
      <c r="I164" s="616"/>
      <c r="J164" s="617" t="s">
        <v>1267</v>
      </c>
      <c r="K164" s="617"/>
      <c r="L164" s="617"/>
      <c r="M164" s="616">
        <v>15</v>
      </c>
      <c r="N164" s="616">
        <f t="shared" si="2"/>
        <v>15</v>
      </c>
      <c r="O164" s="614"/>
      <c r="P164" s="614"/>
    </row>
    <row r="165" spans="1:16">
      <c r="A165" s="616" t="s">
        <v>735</v>
      </c>
      <c r="B165" s="616" t="s">
        <v>735</v>
      </c>
      <c r="C165" s="616"/>
      <c r="D165" s="616">
        <v>2012</v>
      </c>
      <c r="E165" s="617" t="s">
        <v>816</v>
      </c>
      <c r="F165" s="617" t="s">
        <v>802</v>
      </c>
      <c r="G165" s="617" t="s">
        <v>885</v>
      </c>
      <c r="H165" s="617" t="s">
        <v>328</v>
      </c>
      <c r="I165" s="616"/>
      <c r="J165" s="617" t="s">
        <v>1259</v>
      </c>
      <c r="K165" s="617"/>
      <c r="L165" s="617"/>
      <c r="M165" s="616">
        <v>46</v>
      </c>
      <c r="N165" s="616">
        <f t="shared" si="2"/>
        <v>46</v>
      </c>
      <c r="O165" s="614"/>
      <c r="P165" s="614"/>
    </row>
    <row r="166" spans="1:16">
      <c r="A166" s="616" t="s">
        <v>735</v>
      </c>
      <c r="B166" s="616" t="s">
        <v>735</v>
      </c>
      <c r="C166" s="616"/>
      <c r="D166" s="616">
        <v>2012</v>
      </c>
      <c r="E166" s="617" t="s">
        <v>816</v>
      </c>
      <c r="F166" s="617" t="s">
        <v>802</v>
      </c>
      <c r="G166" s="617" t="s">
        <v>885</v>
      </c>
      <c r="H166" s="617" t="s">
        <v>328</v>
      </c>
      <c r="I166" s="616"/>
      <c r="J166" s="617" t="s">
        <v>215</v>
      </c>
      <c r="K166" s="617"/>
      <c r="L166" s="617"/>
      <c r="M166" s="616">
        <v>37</v>
      </c>
      <c r="N166" s="616">
        <f t="shared" si="2"/>
        <v>37</v>
      </c>
      <c r="O166" s="614"/>
      <c r="P166" s="614"/>
    </row>
    <row r="167" spans="1:16">
      <c r="A167" s="616" t="s">
        <v>735</v>
      </c>
      <c r="B167" s="616" t="s">
        <v>735</v>
      </c>
      <c r="C167" s="616"/>
      <c r="D167" s="616">
        <v>2012</v>
      </c>
      <c r="E167" s="617" t="s">
        <v>816</v>
      </c>
      <c r="F167" s="617" t="s">
        <v>802</v>
      </c>
      <c r="G167" s="617" t="s">
        <v>885</v>
      </c>
      <c r="H167" s="617" t="s">
        <v>328</v>
      </c>
      <c r="I167" s="616"/>
      <c r="J167" s="617" t="s">
        <v>1260</v>
      </c>
      <c r="K167" s="617"/>
      <c r="L167" s="617"/>
      <c r="M167" s="616">
        <v>25</v>
      </c>
      <c r="N167" s="616">
        <f t="shared" si="2"/>
        <v>25</v>
      </c>
      <c r="O167" s="614"/>
      <c r="P167" s="614"/>
    </row>
    <row r="168" spans="1:16">
      <c r="A168" s="616" t="s">
        <v>735</v>
      </c>
      <c r="B168" s="616" t="s">
        <v>735</v>
      </c>
      <c r="C168" s="616"/>
      <c r="D168" s="616">
        <v>2012</v>
      </c>
      <c r="E168" s="617" t="s">
        <v>816</v>
      </c>
      <c r="F168" s="617" t="s">
        <v>802</v>
      </c>
      <c r="G168" s="617" t="s">
        <v>885</v>
      </c>
      <c r="H168" s="617" t="s">
        <v>1378</v>
      </c>
      <c r="I168" s="616"/>
      <c r="J168" s="617" t="s">
        <v>1257</v>
      </c>
      <c r="K168" s="617"/>
      <c r="L168" s="617"/>
      <c r="M168" s="616">
        <v>7</v>
      </c>
      <c r="N168" s="616">
        <f t="shared" si="2"/>
        <v>7</v>
      </c>
      <c r="O168" s="614"/>
      <c r="P168" s="614"/>
    </row>
    <row r="169" spans="1:16">
      <c r="A169" s="616" t="s">
        <v>735</v>
      </c>
      <c r="B169" s="616" t="s">
        <v>735</v>
      </c>
      <c r="C169" s="616"/>
      <c r="D169" s="616">
        <v>2012</v>
      </c>
      <c r="E169" s="617" t="s">
        <v>816</v>
      </c>
      <c r="F169" s="617" t="s">
        <v>802</v>
      </c>
      <c r="G169" s="617" t="s">
        <v>885</v>
      </c>
      <c r="H169" s="617" t="s">
        <v>1378</v>
      </c>
      <c r="I169" s="616"/>
      <c r="J169" s="617" t="s">
        <v>1259</v>
      </c>
      <c r="K169" s="617"/>
      <c r="L169" s="617"/>
      <c r="M169" s="616">
        <v>24</v>
      </c>
      <c r="N169" s="616">
        <f t="shared" si="2"/>
        <v>24</v>
      </c>
      <c r="O169" s="614"/>
      <c r="P169" s="614"/>
    </row>
    <row r="170" spans="1:16">
      <c r="A170" s="616" t="s">
        <v>735</v>
      </c>
      <c r="B170" s="616" t="s">
        <v>735</v>
      </c>
      <c r="C170" s="616"/>
      <c r="D170" s="616">
        <v>2012</v>
      </c>
      <c r="E170" s="617" t="s">
        <v>816</v>
      </c>
      <c r="F170" s="617" t="s">
        <v>802</v>
      </c>
      <c r="G170" s="617" t="s">
        <v>885</v>
      </c>
      <c r="H170" s="617" t="s">
        <v>1378</v>
      </c>
      <c r="I170" s="616"/>
      <c r="J170" s="617" t="s">
        <v>215</v>
      </c>
      <c r="K170" s="617"/>
      <c r="L170" s="617"/>
      <c r="M170" s="616">
        <v>135</v>
      </c>
      <c r="N170" s="616">
        <f t="shared" si="2"/>
        <v>135</v>
      </c>
      <c r="O170" s="614"/>
      <c r="P170" s="614"/>
    </row>
    <row r="171" spans="1:16">
      <c r="A171" s="616" t="s">
        <v>735</v>
      </c>
      <c r="B171" s="616" t="s">
        <v>735</v>
      </c>
      <c r="C171" s="616"/>
      <c r="D171" s="616">
        <v>2012</v>
      </c>
      <c r="E171" s="617" t="s">
        <v>816</v>
      </c>
      <c r="F171" s="617" t="s">
        <v>802</v>
      </c>
      <c r="G171" s="617" t="s">
        <v>885</v>
      </c>
      <c r="H171" s="617" t="s">
        <v>1378</v>
      </c>
      <c r="I171" s="616"/>
      <c r="J171" s="617" t="s">
        <v>1260</v>
      </c>
      <c r="K171" s="617"/>
      <c r="L171" s="617"/>
      <c r="M171" s="616">
        <v>73</v>
      </c>
      <c r="N171" s="616">
        <f t="shared" si="2"/>
        <v>73</v>
      </c>
      <c r="O171" s="614"/>
      <c r="P171" s="614"/>
    </row>
    <row r="172" spans="1:16" ht="51">
      <c r="A172" s="487" t="s">
        <v>735</v>
      </c>
      <c r="B172" s="487" t="s">
        <v>735</v>
      </c>
      <c r="C172" s="487" t="s">
        <v>904</v>
      </c>
      <c r="D172" s="615">
        <v>2012</v>
      </c>
      <c r="E172" s="485" t="s">
        <v>346</v>
      </c>
      <c r="F172" s="485" t="s">
        <v>346</v>
      </c>
      <c r="G172" s="411" t="s">
        <v>1506</v>
      </c>
      <c r="H172" s="617" t="s">
        <v>1240</v>
      </c>
      <c r="I172" s="616"/>
      <c r="J172" s="485" t="s">
        <v>734</v>
      </c>
      <c r="K172" s="617"/>
      <c r="L172" s="616"/>
      <c r="M172" s="616">
        <v>1</v>
      </c>
      <c r="N172" s="616">
        <f t="shared" si="2"/>
        <v>1</v>
      </c>
      <c r="O172" s="614"/>
      <c r="P172" s="614"/>
    </row>
    <row r="173" spans="1:16" ht="51">
      <c r="A173" s="487" t="s">
        <v>735</v>
      </c>
      <c r="B173" s="487" t="s">
        <v>735</v>
      </c>
      <c r="C173" s="487" t="s">
        <v>904</v>
      </c>
      <c r="D173" s="615">
        <v>2012</v>
      </c>
      <c r="E173" s="485" t="s">
        <v>346</v>
      </c>
      <c r="F173" s="485" t="s">
        <v>346</v>
      </c>
      <c r="G173" s="411" t="s">
        <v>1506</v>
      </c>
      <c r="H173" s="617" t="s">
        <v>332</v>
      </c>
      <c r="I173" s="616"/>
      <c r="J173" s="485" t="s">
        <v>734</v>
      </c>
      <c r="K173" s="617"/>
      <c r="L173" s="616">
        <v>1</v>
      </c>
      <c r="M173" s="616">
        <v>1</v>
      </c>
      <c r="N173" s="616">
        <f t="shared" si="2"/>
        <v>2</v>
      </c>
      <c r="O173" s="614"/>
      <c r="P173" s="614"/>
    </row>
    <row r="174" spans="1:16">
      <c r="A174" s="616" t="s">
        <v>735</v>
      </c>
      <c r="B174" s="616" t="s">
        <v>735</v>
      </c>
      <c r="C174" s="616"/>
      <c r="D174" s="616">
        <v>2012</v>
      </c>
      <c r="E174" s="617" t="s">
        <v>818</v>
      </c>
      <c r="F174" s="617" t="s">
        <v>802</v>
      </c>
      <c r="G174" s="617" t="s">
        <v>1261</v>
      </c>
      <c r="H174" s="617" t="s">
        <v>101</v>
      </c>
      <c r="I174" s="616"/>
      <c r="J174" s="617" t="s">
        <v>1262</v>
      </c>
      <c r="K174" s="617"/>
      <c r="L174" s="617"/>
      <c r="M174" s="616">
        <v>1</v>
      </c>
      <c r="N174" s="616">
        <f t="shared" si="2"/>
        <v>1</v>
      </c>
      <c r="O174" s="614"/>
      <c r="P174" s="614"/>
    </row>
    <row r="175" spans="1:16">
      <c r="A175" s="616" t="s">
        <v>735</v>
      </c>
      <c r="B175" s="616" t="s">
        <v>735</v>
      </c>
      <c r="C175" s="616"/>
      <c r="D175" s="616">
        <v>2012</v>
      </c>
      <c r="E175" s="617" t="s">
        <v>816</v>
      </c>
      <c r="F175" s="617" t="s">
        <v>802</v>
      </c>
      <c r="G175" s="617" t="s">
        <v>885</v>
      </c>
      <c r="H175" s="617" t="s">
        <v>1379</v>
      </c>
      <c r="I175" s="616"/>
      <c r="J175" s="617" t="s">
        <v>1267</v>
      </c>
      <c r="K175" s="617"/>
      <c r="L175" s="617"/>
      <c r="M175" s="616">
        <v>32</v>
      </c>
      <c r="N175" s="616">
        <f t="shared" si="2"/>
        <v>32</v>
      </c>
      <c r="O175" s="614"/>
      <c r="P175" s="614"/>
    </row>
    <row r="176" spans="1:16">
      <c r="A176" s="616" t="s">
        <v>735</v>
      </c>
      <c r="B176" s="616" t="s">
        <v>735</v>
      </c>
      <c r="C176" s="616"/>
      <c r="D176" s="616">
        <v>2012</v>
      </c>
      <c r="E176" s="617" t="s">
        <v>816</v>
      </c>
      <c r="F176" s="617" t="s">
        <v>802</v>
      </c>
      <c r="G176" s="617" t="s">
        <v>885</v>
      </c>
      <c r="H176" s="617" t="s">
        <v>1379</v>
      </c>
      <c r="I176" s="616"/>
      <c r="J176" s="617" t="s">
        <v>1259</v>
      </c>
      <c r="K176" s="617"/>
      <c r="L176" s="617"/>
      <c r="M176" s="616">
        <v>1</v>
      </c>
      <c r="N176" s="616">
        <f t="shared" si="2"/>
        <v>1</v>
      </c>
      <c r="O176" s="614"/>
      <c r="P176" s="614"/>
    </row>
    <row r="177" spans="1:16">
      <c r="A177" s="616" t="s">
        <v>735</v>
      </c>
      <c r="B177" s="616" t="s">
        <v>735</v>
      </c>
      <c r="C177" s="616"/>
      <c r="D177" s="616">
        <v>2012</v>
      </c>
      <c r="E177" s="617" t="s">
        <v>816</v>
      </c>
      <c r="F177" s="617" t="s">
        <v>802</v>
      </c>
      <c r="G177" s="617" t="s">
        <v>885</v>
      </c>
      <c r="H177" s="617" t="s">
        <v>107</v>
      </c>
      <c r="I177" s="616">
        <v>2</v>
      </c>
      <c r="J177" s="617" t="s">
        <v>1397</v>
      </c>
      <c r="K177" s="617"/>
      <c r="L177" s="617"/>
      <c r="M177" s="616">
        <v>42</v>
      </c>
      <c r="N177" s="616">
        <f t="shared" si="2"/>
        <v>42</v>
      </c>
      <c r="O177" s="614"/>
      <c r="P177" s="614"/>
    </row>
    <row r="178" spans="1:16">
      <c r="A178" s="616" t="s">
        <v>735</v>
      </c>
      <c r="B178" s="616" t="s">
        <v>735</v>
      </c>
      <c r="C178" s="616"/>
      <c r="D178" s="616">
        <v>2012</v>
      </c>
      <c r="E178" s="617" t="s">
        <v>816</v>
      </c>
      <c r="F178" s="617" t="s">
        <v>802</v>
      </c>
      <c r="G178" s="617" t="s">
        <v>885</v>
      </c>
      <c r="H178" s="617" t="s">
        <v>107</v>
      </c>
      <c r="I178" s="616">
        <v>2</v>
      </c>
      <c r="J178" s="617" t="s">
        <v>1263</v>
      </c>
      <c r="K178" s="617"/>
      <c r="L178" s="617">
        <v>309</v>
      </c>
      <c r="M178" s="616">
        <v>771</v>
      </c>
      <c r="N178" s="616">
        <f t="shared" si="2"/>
        <v>1080</v>
      </c>
      <c r="O178" s="614"/>
      <c r="P178" s="614"/>
    </row>
    <row r="179" spans="1:16">
      <c r="A179" s="616" t="s">
        <v>735</v>
      </c>
      <c r="B179" s="616" t="s">
        <v>735</v>
      </c>
      <c r="C179" s="616"/>
      <c r="D179" s="616">
        <v>2012</v>
      </c>
      <c r="E179" s="617" t="s">
        <v>816</v>
      </c>
      <c r="F179" s="617" t="s">
        <v>802</v>
      </c>
      <c r="G179" s="617" t="s">
        <v>885</v>
      </c>
      <c r="H179" s="617" t="s">
        <v>107</v>
      </c>
      <c r="I179" s="616">
        <v>2</v>
      </c>
      <c r="J179" s="617" t="s">
        <v>1257</v>
      </c>
      <c r="K179" s="617"/>
      <c r="L179" s="617"/>
      <c r="M179" s="616">
        <v>3133</v>
      </c>
      <c r="N179" s="616">
        <f t="shared" si="2"/>
        <v>3133</v>
      </c>
      <c r="O179" s="614"/>
      <c r="P179" s="614"/>
    </row>
    <row r="180" spans="1:16">
      <c r="A180" s="616" t="s">
        <v>735</v>
      </c>
      <c r="B180" s="616" t="s">
        <v>735</v>
      </c>
      <c r="C180" s="616"/>
      <c r="D180" s="616">
        <v>2012</v>
      </c>
      <c r="E180" s="617" t="s">
        <v>816</v>
      </c>
      <c r="F180" s="617" t="s">
        <v>802</v>
      </c>
      <c r="G180" s="617" t="s">
        <v>885</v>
      </c>
      <c r="H180" s="617" t="s">
        <v>107</v>
      </c>
      <c r="I180" s="616">
        <v>2</v>
      </c>
      <c r="J180" s="617" t="s">
        <v>1258</v>
      </c>
      <c r="K180" s="617"/>
      <c r="L180" s="617"/>
      <c r="M180" s="616">
        <v>5481</v>
      </c>
      <c r="N180" s="616">
        <f t="shared" si="2"/>
        <v>5481</v>
      </c>
      <c r="O180" s="614"/>
      <c r="P180" s="614"/>
    </row>
    <row r="181" spans="1:16">
      <c r="A181" s="616" t="s">
        <v>735</v>
      </c>
      <c r="B181" s="616" t="s">
        <v>735</v>
      </c>
      <c r="C181" s="616"/>
      <c r="D181" s="616">
        <v>2012</v>
      </c>
      <c r="E181" s="617" t="s">
        <v>816</v>
      </c>
      <c r="F181" s="617" t="s">
        <v>802</v>
      </c>
      <c r="G181" s="617" t="s">
        <v>885</v>
      </c>
      <c r="H181" s="617" t="s">
        <v>107</v>
      </c>
      <c r="I181" s="616">
        <v>2</v>
      </c>
      <c r="J181" s="617" t="s">
        <v>1264</v>
      </c>
      <c r="K181" s="617"/>
      <c r="L181" s="617"/>
      <c r="M181" s="616">
        <v>173</v>
      </c>
      <c r="N181" s="616">
        <f t="shared" si="2"/>
        <v>173</v>
      </c>
      <c r="O181" s="614"/>
      <c r="P181" s="614"/>
    </row>
    <row r="182" spans="1:16">
      <c r="A182" s="616" t="s">
        <v>735</v>
      </c>
      <c r="B182" s="616" t="s">
        <v>735</v>
      </c>
      <c r="C182" s="616"/>
      <c r="D182" s="616">
        <v>2012</v>
      </c>
      <c r="E182" s="617" t="s">
        <v>816</v>
      </c>
      <c r="F182" s="617" t="s">
        <v>802</v>
      </c>
      <c r="G182" s="617" t="s">
        <v>885</v>
      </c>
      <c r="H182" s="617" t="s">
        <v>107</v>
      </c>
      <c r="I182" s="616">
        <v>2</v>
      </c>
      <c r="J182" s="617" t="s">
        <v>1267</v>
      </c>
      <c r="K182" s="617"/>
      <c r="L182" s="617"/>
      <c r="M182" s="616">
        <v>503</v>
      </c>
      <c r="N182" s="616">
        <f t="shared" si="2"/>
        <v>503</v>
      </c>
      <c r="O182" s="614"/>
      <c r="P182" s="614"/>
    </row>
    <row r="183" spans="1:16">
      <c r="A183" s="616" t="s">
        <v>735</v>
      </c>
      <c r="B183" s="616" t="s">
        <v>735</v>
      </c>
      <c r="C183" s="616"/>
      <c r="D183" s="616">
        <v>2012</v>
      </c>
      <c r="E183" s="617" t="s">
        <v>816</v>
      </c>
      <c r="F183" s="617" t="s">
        <v>802</v>
      </c>
      <c r="G183" s="617" t="s">
        <v>885</v>
      </c>
      <c r="H183" s="617" t="s">
        <v>107</v>
      </c>
      <c r="I183" s="616">
        <v>2</v>
      </c>
      <c r="J183" s="617" t="s">
        <v>216</v>
      </c>
      <c r="K183" s="617"/>
      <c r="L183" s="617">
        <v>60</v>
      </c>
      <c r="M183" s="616"/>
      <c r="N183" s="616">
        <f t="shared" si="2"/>
        <v>60</v>
      </c>
      <c r="O183" s="614"/>
      <c r="P183" s="614"/>
    </row>
    <row r="184" spans="1:16">
      <c r="A184" s="616" t="s">
        <v>735</v>
      </c>
      <c r="B184" s="616" t="s">
        <v>735</v>
      </c>
      <c r="C184" s="616"/>
      <c r="D184" s="616">
        <v>2012</v>
      </c>
      <c r="E184" s="617" t="s">
        <v>816</v>
      </c>
      <c r="F184" s="617" t="s">
        <v>802</v>
      </c>
      <c r="G184" s="617" t="s">
        <v>885</v>
      </c>
      <c r="H184" s="617" t="s">
        <v>107</v>
      </c>
      <c r="I184" s="616">
        <v>2</v>
      </c>
      <c r="J184" s="617" t="s">
        <v>1259</v>
      </c>
      <c r="K184" s="617"/>
      <c r="L184" s="617"/>
      <c r="M184" s="616">
        <v>2841</v>
      </c>
      <c r="N184" s="616">
        <f t="shared" si="2"/>
        <v>2841</v>
      </c>
      <c r="O184" s="614"/>
      <c r="P184" s="614"/>
    </row>
    <row r="185" spans="1:16">
      <c r="A185" s="616" t="s">
        <v>735</v>
      </c>
      <c r="B185" s="616" t="s">
        <v>735</v>
      </c>
      <c r="C185" s="616"/>
      <c r="D185" s="616">
        <v>2012</v>
      </c>
      <c r="E185" s="617" t="s">
        <v>816</v>
      </c>
      <c r="F185" s="617" t="s">
        <v>802</v>
      </c>
      <c r="G185" s="617" t="s">
        <v>885</v>
      </c>
      <c r="H185" s="617" t="s">
        <v>107</v>
      </c>
      <c r="I185" s="616">
        <v>2</v>
      </c>
      <c r="J185" s="617" t="s">
        <v>215</v>
      </c>
      <c r="K185" s="617"/>
      <c r="L185" s="617">
        <v>1848</v>
      </c>
      <c r="M185" s="616">
        <v>14482</v>
      </c>
      <c r="N185" s="616">
        <f t="shared" si="2"/>
        <v>16330</v>
      </c>
      <c r="O185" s="614"/>
      <c r="P185" s="614"/>
    </row>
    <row r="186" spans="1:16">
      <c r="A186" s="616" t="s">
        <v>735</v>
      </c>
      <c r="B186" s="616" t="s">
        <v>735</v>
      </c>
      <c r="C186" s="616"/>
      <c r="D186" s="616">
        <v>2012</v>
      </c>
      <c r="E186" s="617" t="s">
        <v>816</v>
      </c>
      <c r="F186" s="617" t="s">
        <v>802</v>
      </c>
      <c r="G186" s="617" t="s">
        <v>885</v>
      </c>
      <c r="H186" s="617" t="s">
        <v>107</v>
      </c>
      <c r="I186" s="616">
        <v>2</v>
      </c>
      <c r="J186" s="617" t="s">
        <v>1260</v>
      </c>
      <c r="K186" s="617"/>
      <c r="L186" s="617"/>
      <c r="M186" s="616">
        <v>3843</v>
      </c>
      <c r="N186" s="616">
        <f t="shared" si="2"/>
        <v>3843</v>
      </c>
      <c r="O186" s="614"/>
      <c r="P186" s="614"/>
    </row>
    <row r="187" spans="1:16">
      <c r="A187" s="616" t="s">
        <v>735</v>
      </c>
      <c r="B187" s="616" t="s">
        <v>735</v>
      </c>
      <c r="C187" s="616"/>
      <c r="D187" s="616">
        <v>2012</v>
      </c>
      <c r="E187" s="617" t="s">
        <v>816</v>
      </c>
      <c r="F187" s="617" t="s">
        <v>802</v>
      </c>
      <c r="G187" s="617" t="s">
        <v>885</v>
      </c>
      <c r="H187" s="617" t="s">
        <v>1380</v>
      </c>
      <c r="I187" s="616"/>
      <c r="J187" s="617" t="s">
        <v>215</v>
      </c>
      <c r="K187" s="617"/>
      <c r="L187" s="617"/>
      <c r="M187" s="616">
        <v>1</v>
      </c>
      <c r="N187" s="616">
        <f t="shared" si="2"/>
        <v>1</v>
      </c>
      <c r="O187" s="614"/>
      <c r="P187" s="614"/>
    </row>
    <row r="188" spans="1:16">
      <c r="A188" s="616" t="s">
        <v>735</v>
      </c>
      <c r="B188" s="616" t="s">
        <v>735</v>
      </c>
      <c r="C188" s="616"/>
      <c r="D188" s="616">
        <v>2012</v>
      </c>
      <c r="E188" s="617" t="s">
        <v>816</v>
      </c>
      <c r="F188" s="617" t="s">
        <v>802</v>
      </c>
      <c r="G188" s="617" t="s">
        <v>885</v>
      </c>
      <c r="H188" s="617" t="s">
        <v>1380</v>
      </c>
      <c r="I188" s="616"/>
      <c r="J188" s="617" t="s">
        <v>1260</v>
      </c>
      <c r="K188" s="617"/>
      <c r="L188" s="617"/>
      <c r="M188" s="616">
        <v>23</v>
      </c>
      <c r="N188" s="616">
        <f t="shared" si="2"/>
        <v>23</v>
      </c>
      <c r="O188" s="614"/>
      <c r="P188" s="614"/>
    </row>
    <row r="189" spans="1:16">
      <c r="A189" s="616" t="s">
        <v>735</v>
      </c>
      <c r="B189" s="616" t="s">
        <v>735</v>
      </c>
      <c r="C189" s="616"/>
      <c r="D189" s="616">
        <v>2012</v>
      </c>
      <c r="E189" s="617" t="s">
        <v>816</v>
      </c>
      <c r="F189" s="617" t="s">
        <v>802</v>
      </c>
      <c r="G189" s="617" t="s">
        <v>885</v>
      </c>
      <c r="H189" s="617" t="s">
        <v>1381</v>
      </c>
      <c r="I189" s="616"/>
      <c r="J189" s="617" t="s">
        <v>1377</v>
      </c>
      <c r="K189" s="617"/>
      <c r="L189" s="617"/>
      <c r="M189" s="616">
        <v>2</v>
      </c>
      <c r="N189" s="616">
        <f t="shared" si="2"/>
        <v>2</v>
      </c>
      <c r="O189" s="614"/>
      <c r="P189" s="614"/>
    </row>
    <row r="190" spans="1:16">
      <c r="A190" s="616" t="s">
        <v>735</v>
      </c>
      <c r="B190" s="616" t="s">
        <v>735</v>
      </c>
      <c r="C190" s="616"/>
      <c r="D190" s="616">
        <v>2012</v>
      </c>
      <c r="E190" s="617" t="s">
        <v>816</v>
      </c>
      <c r="F190" s="617" t="s">
        <v>802</v>
      </c>
      <c r="G190" s="617" t="s">
        <v>885</v>
      </c>
      <c r="H190" s="617" t="s">
        <v>1381</v>
      </c>
      <c r="I190" s="616"/>
      <c r="J190" s="617" t="s">
        <v>1257</v>
      </c>
      <c r="K190" s="617"/>
      <c r="L190" s="617"/>
      <c r="M190" s="616">
        <v>7</v>
      </c>
      <c r="N190" s="616">
        <f t="shared" si="2"/>
        <v>7</v>
      </c>
      <c r="O190" s="614"/>
      <c r="P190" s="614"/>
    </row>
    <row r="191" spans="1:16">
      <c r="A191" s="616" t="s">
        <v>735</v>
      </c>
      <c r="B191" s="616" t="s">
        <v>735</v>
      </c>
      <c r="C191" s="616"/>
      <c r="D191" s="616">
        <v>2012</v>
      </c>
      <c r="E191" s="617" t="s">
        <v>816</v>
      </c>
      <c r="F191" s="617" t="s">
        <v>802</v>
      </c>
      <c r="G191" s="617" t="s">
        <v>885</v>
      </c>
      <c r="H191" s="617" t="s">
        <v>1381</v>
      </c>
      <c r="I191" s="616"/>
      <c r="J191" s="617" t="s">
        <v>1258</v>
      </c>
      <c r="K191" s="617"/>
      <c r="L191" s="617"/>
      <c r="M191" s="616">
        <v>8</v>
      </c>
      <c r="N191" s="616">
        <f t="shared" si="2"/>
        <v>8</v>
      </c>
      <c r="O191" s="614"/>
      <c r="P191" s="614"/>
    </row>
    <row r="192" spans="1:16">
      <c r="A192" s="616" t="s">
        <v>735</v>
      </c>
      <c r="B192" s="616" t="s">
        <v>735</v>
      </c>
      <c r="C192" s="616"/>
      <c r="D192" s="616">
        <v>2012</v>
      </c>
      <c r="E192" s="617" t="s">
        <v>816</v>
      </c>
      <c r="F192" s="617" t="s">
        <v>802</v>
      </c>
      <c r="G192" s="617" t="s">
        <v>885</v>
      </c>
      <c r="H192" s="617" t="s">
        <v>1381</v>
      </c>
      <c r="I192" s="616"/>
      <c r="J192" s="617" t="s">
        <v>1259</v>
      </c>
      <c r="K192" s="617"/>
      <c r="L192" s="617"/>
      <c r="M192" s="616">
        <v>2</v>
      </c>
      <c r="N192" s="616">
        <f t="shared" si="2"/>
        <v>2</v>
      </c>
      <c r="O192" s="614"/>
      <c r="P192" s="614"/>
    </row>
    <row r="193" spans="1:16">
      <c r="A193" s="616" t="s">
        <v>735</v>
      </c>
      <c r="B193" s="616" t="s">
        <v>735</v>
      </c>
      <c r="C193" s="616"/>
      <c r="D193" s="616">
        <v>2012</v>
      </c>
      <c r="E193" s="617" t="s">
        <v>816</v>
      </c>
      <c r="F193" s="617" t="s">
        <v>802</v>
      </c>
      <c r="G193" s="617" t="s">
        <v>885</v>
      </c>
      <c r="H193" s="617" t="s">
        <v>1381</v>
      </c>
      <c r="I193" s="616"/>
      <c r="J193" s="617" t="s">
        <v>215</v>
      </c>
      <c r="K193" s="617"/>
      <c r="L193" s="617"/>
      <c r="M193" s="616">
        <v>2</v>
      </c>
      <c r="N193" s="616">
        <f t="shared" si="2"/>
        <v>2</v>
      </c>
      <c r="O193" s="614"/>
      <c r="P193" s="614"/>
    </row>
    <row r="194" spans="1:16">
      <c r="A194" s="616" t="s">
        <v>735</v>
      </c>
      <c r="B194" s="616" t="s">
        <v>735</v>
      </c>
      <c r="C194" s="616"/>
      <c r="D194" s="616">
        <v>2012</v>
      </c>
      <c r="E194" s="617" t="s">
        <v>816</v>
      </c>
      <c r="F194" s="617" t="s">
        <v>802</v>
      </c>
      <c r="G194" s="617" t="s">
        <v>885</v>
      </c>
      <c r="H194" s="617" t="s">
        <v>1271</v>
      </c>
      <c r="I194" s="616"/>
      <c r="J194" s="617" t="s">
        <v>1262</v>
      </c>
      <c r="K194" s="617"/>
      <c r="L194" s="617"/>
      <c r="M194" s="616">
        <v>9</v>
      </c>
      <c r="N194" s="616">
        <f t="shared" si="2"/>
        <v>9</v>
      </c>
      <c r="O194" s="614"/>
      <c r="P194" s="614"/>
    </row>
    <row r="195" spans="1:16">
      <c r="A195" s="616" t="s">
        <v>735</v>
      </c>
      <c r="B195" s="616" t="s">
        <v>735</v>
      </c>
      <c r="C195" s="616"/>
      <c r="D195" s="616">
        <v>2012</v>
      </c>
      <c r="E195" s="617" t="s">
        <v>816</v>
      </c>
      <c r="F195" s="617" t="s">
        <v>802</v>
      </c>
      <c r="G195" s="617" t="s">
        <v>885</v>
      </c>
      <c r="H195" s="617" t="s">
        <v>1382</v>
      </c>
      <c r="I195" s="616"/>
      <c r="J195" s="617" t="s">
        <v>1257</v>
      </c>
      <c r="K195" s="617"/>
      <c r="L195" s="617"/>
      <c r="M195" s="616">
        <v>2</v>
      </c>
      <c r="N195" s="616">
        <f t="shared" si="2"/>
        <v>2</v>
      </c>
      <c r="O195" s="614"/>
      <c r="P195" s="614"/>
    </row>
    <row r="196" spans="1:16">
      <c r="A196" s="616" t="s">
        <v>735</v>
      </c>
      <c r="B196" s="616" t="s">
        <v>735</v>
      </c>
      <c r="C196" s="616"/>
      <c r="D196" s="616">
        <v>2012</v>
      </c>
      <c r="E196" s="617" t="s">
        <v>816</v>
      </c>
      <c r="F196" s="617" t="s">
        <v>802</v>
      </c>
      <c r="G196" s="617" t="s">
        <v>885</v>
      </c>
      <c r="H196" s="617" t="s">
        <v>1382</v>
      </c>
      <c r="I196" s="616"/>
      <c r="J196" s="617" t="s">
        <v>1258</v>
      </c>
      <c r="K196" s="617"/>
      <c r="L196" s="617"/>
      <c r="M196" s="616">
        <v>74</v>
      </c>
      <c r="N196" s="616">
        <f t="shared" si="2"/>
        <v>74</v>
      </c>
      <c r="O196" s="614"/>
      <c r="P196" s="614"/>
    </row>
    <row r="197" spans="1:16">
      <c r="A197" s="616" t="s">
        <v>735</v>
      </c>
      <c r="B197" s="616" t="s">
        <v>735</v>
      </c>
      <c r="C197" s="616"/>
      <c r="D197" s="616">
        <v>2012</v>
      </c>
      <c r="E197" s="617" t="s">
        <v>816</v>
      </c>
      <c r="F197" s="617" t="s">
        <v>802</v>
      </c>
      <c r="G197" s="617" t="s">
        <v>885</v>
      </c>
      <c r="H197" s="617" t="s">
        <v>1382</v>
      </c>
      <c r="I197" s="616"/>
      <c r="J197" s="617" t="s">
        <v>1267</v>
      </c>
      <c r="K197" s="617"/>
      <c r="L197" s="617"/>
      <c r="M197" s="616">
        <v>13</v>
      </c>
      <c r="N197" s="616">
        <f t="shared" ref="N197:N260" si="3">SUM(K197:M197)</f>
        <v>13</v>
      </c>
      <c r="O197" s="614"/>
      <c r="P197" s="614"/>
    </row>
    <row r="198" spans="1:16">
      <c r="A198" s="616" t="s">
        <v>735</v>
      </c>
      <c r="B198" s="616" t="s">
        <v>735</v>
      </c>
      <c r="C198" s="616"/>
      <c r="D198" s="616">
        <v>2012</v>
      </c>
      <c r="E198" s="617" t="s">
        <v>816</v>
      </c>
      <c r="F198" s="617" t="s">
        <v>802</v>
      </c>
      <c r="G198" s="617" t="s">
        <v>885</v>
      </c>
      <c r="H198" s="617" t="s">
        <v>1382</v>
      </c>
      <c r="I198" s="616"/>
      <c r="J198" s="617" t="s">
        <v>215</v>
      </c>
      <c r="K198" s="617"/>
      <c r="L198" s="617"/>
      <c r="M198" s="616">
        <v>26</v>
      </c>
      <c r="N198" s="616">
        <f t="shared" si="3"/>
        <v>26</v>
      </c>
      <c r="O198" s="614"/>
      <c r="P198" s="614"/>
    </row>
    <row r="199" spans="1:16">
      <c r="A199" s="616" t="s">
        <v>735</v>
      </c>
      <c r="B199" s="616" t="s">
        <v>735</v>
      </c>
      <c r="C199" s="616"/>
      <c r="D199" s="616">
        <v>2012</v>
      </c>
      <c r="E199" s="617" t="s">
        <v>816</v>
      </c>
      <c r="F199" s="617" t="s">
        <v>802</v>
      </c>
      <c r="G199" s="617" t="s">
        <v>885</v>
      </c>
      <c r="H199" s="617" t="s">
        <v>1382</v>
      </c>
      <c r="I199" s="616"/>
      <c r="J199" s="617" t="s">
        <v>1260</v>
      </c>
      <c r="K199" s="617"/>
      <c r="L199" s="617"/>
      <c r="M199" s="616">
        <v>14</v>
      </c>
      <c r="N199" s="616">
        <f t="shared" si="3"/>
        <v>14</v>
      </c>
      <c r="O199" s="614"/>
      <c r="P199" s="614"/>
    </row>
    <row r="200" spans="1:16" ht="51">
      <c r="A200" s="487" t="s">
        <v>735</v>
      </c>
      <c r="B200" s="487" t="s">
        <v>735</v>
      </c>
      <c r="C200" s="487" t="s">
        <v>904</v>
      </c>
      <c r="D200" s="615">
        <v>2012</v>
      </c>
      <c r="E200" s="485" t="s">
        <v>346</v>
      </c>
      <c r="F200" s="485" t="s">
        <v>346</v>
      </c>
      <c r="G200" s="411" t="s">
        <v>1506</v>
      </c>
      <c r="H200" s="617" t="s">
        <v>277</v>
      </c>
      <c r="I200" s="616">
        <v>2</v>
      </c>
      <c r="J200" s="485" t="s">
        <v>734</v>
      </c>
      <c r="K200" s="617"/>
      <c r="L200" s="616"/>
      <c r="M200" s="616">
        <v>13</v>
      </c>
      <c r="N200" s="616">
        <f t="shared" si="3"/>
        <v>13</v>
      </c>
      <c r="O200" s="614"/>
      <c r="P200" s="614"/>
    </row>
    <row r="201" spans="1:16">
      <c r="A201" s="616" t="s">
        <v>735</v>
      </c>
      <c r="B201" s="616" t="s">
        <v>735</v>
      </c>
      <c r="C201" s="616"/>
      <c r="D201" s="616">
        <v>2012</v>
      </c>
      <c r="E201" s="617" t="s">
        <v>816</v>
      </c>
      <c r="F201" s="617" t="s">
        <v>802</v>
      </c>
      <c r="G201" s="617" t="s">
        <v>885</v>
      </c>
      <c r="H201" s="617" t="s">
        <v>277</v>
      </c>
      <c r="I201" s="616"/>
      <c r="J201" s="617" t="s">
        <v>1377</v>
      </c>
      <c r="K201" s="617"/>
      <c r="L201" s="617"/>
      <c r="M201" s="616">
        <v>2</v>
      </c>
      <c r="N201" s="616">
        <f t="shared" si="3"/>
        <v>2</v>
      </c>
      <c r="O201" s="614"/>
      <c r="P201" s="614"/>
    </row>
    <row r="202" spans="1:16">
      <c r="A202" s="616" t="s">
        <v>735</v>
      </c>
      <c r="B202" s="616" t="s">
        <v>735</v>
      </c>
      <c r="C202" s="616"/>
      <c r="D202" s="616">
        <v>2012</v>
      </c>
      <c r="E202" s="617" t="s">
        <v>816</v>
      </c>
      <c r="F202" s="617" t="s">
        <v>802</v>
      </c>
      <c r="G202" s="617" t="s">
        <v>885</v>
      </c>
      <c r="H202" s="617" t="s">
        <v>277</v>
      </c>
      <c r="I202" s="616"/>
      <c r="J202" s="617" t="s">
        <v>1257</v>
      </c>
      <c r="K202" s="617"/>
      <c r="L202" s="617"/>
      <c r="M202" s="616">
        <v>4</v>
      </c>
      <c r="N202" s="616">
        <f t="shared" si="3"/>
        <v>4</v>
      </c>
      <c r="O202" s="614"/>
      <c r="P202" s="614"/>
    </row>
    <row r="203" spans="1:16">
      <c r="A203" s="616" t="s">
        <v>735</v>
      </c>
      <c r="B203" s="616" t="s">
        <v>735</v>
      </c>
      <c r="C203" s="616"/>
      <c r="D203" s="616">
        <v>2012</v>
      </c>
      <c r="E203" s="617" t="s">
        <v>816</v>
      </c>
      <c r="F203" s="617" t="s">
        <v>802</v>
      </c>
      <c r="G203" s="617" t="s">
        <v>885</v>
      </c>
      <c r="H203" s="617" t="s">
        <v>277</v>
      </c>
      <c r="I203" s="616"/>
      <c r="J203" s="617" t="s">
        <v>1258</v>
      </c>
      <c r="K203" s="617"/>
      <c r="L203" s="617"/>
      <c r="M203" s="616">
        <v>8</v>
      </c>
      <c r="N203" s="616">
        <f t="shared" si="3"/>
        <v>8</v>
      </c>
      <c r="O203" s="614"/>
      <c r="P203" s="614"/>
    </row>
    <row r="204" spans="1:16">
      <c r="A204" s="616" t="s">
        <v>735</v>
      </c>
      <c r="B204" s="616" t="s">
        <v>735</v>
      </c>
      <c r="C204" s="616"/>
      <c r="D204" s="616">
        <v>2012</v>
      </c>
      <c r="E204" s="617" t="s">
        <v>816</v>
      </c>
      <c r="F204" s="617" t="s">
        <v>802</v>
      </c>
      <c r="G204" s="617" t="s">
        <v>885</v>
      </c>
      <c r="H204" s="617" t="s">
        <v>277</v>
      </c>
      <c r="I204" s="616"/>
      <c r="J204" s="617" t="s">
        <v>1264</v>
      </c>
      <c r="K204" s="617"/>
      <c r="L204" s="617"/>
      <c r="M204" s="616">
        <v>2</v>
      </c>
      <c r="N204" s="616">
        <f t="shared" si="3"/>
        <v>2</v>
      </c>
      <c r="O204" s="614"/>
      <c r="P204" s="614"/>
    </row>
    <row r="205" spans="1:16">
      <c r="A205" s="616" t="s">
        <v>735</v>
      </c>
      <c r="B205" s="616" t="s">
        <v>735</v>
      </c>
      <c r="C205" s="616"/>
      <c r="D205" s="616">
        <v>2012</v>
      </c>
      <c r="E205" s="617" t="s">
        <v>816</v>
      </c>
      <c r="F205" s="617" t="s">
        <v>802</v>
      </c>
      <c r="G205" s="617" t="s">
        <v>885</v>
      </c>
      <c r="H205" s="617" t="s">
        <v>277</v>
      </c>
      <c r="I205" s="616"/>
      <c r="J205" s="617" t="s">
        <v>215</v>
      </c>
      <c r="K205" s="617"/>
      <c r="L205" s="617"/>
      <c r="M205" s="616">
        <v>5</v>
      </c>
      <c r="N205" s="616">
        <f t="shared" si="3"/>
        <v>5</v>
      </c>
      <c r="O205" s="614"/>
      <c r="P205" s="614"/>
    </row>
    <row r="206" spans="1:16">
      <c r="A206" s="616" t="s">
        <v>735</v>
      </c>
      <c r="B206" s="616" t="s">
        <v>735</v>
      </c>
      <c r="C206" s="616"/>
      <c r="D206" s="616">
        <v>2012</v>
      </c>
      <c r="E206" s="617" t="s">
        <v>816</v>
      </c>
      <c r="F206" s="617" t="s">
        <v>802</v>
      </c>
      <c r="G206" s="617" t="s">
        <v>885</v>
      </c>
      <c r="H206" s="617" t="s">
        <v>253</v>
      </c>
      <c r="I206" s="616">
        <v>1</v>
      </c>
      <c r="J206" s="617" t="s">
        <v>1398</v>
      </c>
      <c r="K206" s="617"/>
      <c r="L206" s="617">
        <v>122</v>
      </c>
      <c r="M206" s="616">
        <v>2</v>
      </c>
      <c r="N206" s="616">
        <f t="shared" si="3"/>
        <v>124</v>
      </c>
      <c r="O206" s="614"/>
      <c r="P206" s="614"/>
    </row>
    <row r="207" spans="1:16">
      <c r="A207" s="616" t="s">
        <v>735</v>
      </c>
      <c r="B207" s="616" t="s">
        <v>735</v>
      </c>
      <c r="C207" s="616"/>
      <c r="D207" s="616">
        <v>2012</v>
      </c>
      <c r="E207" s="617" t="s">
        <v>816</v>
      </c>
      <c r="F207" s="617" t="s">
        <v>802</v>
      </c>
      <c r="G207" s="617" t="s">
        <v>885</v>
      </c>
      <c r="H207" s="617" t="s">
        <v>253</v>
      </c>
      <c r="I207" s="616"/>
      <c r="J207" s="617" t="s">
        <v>1257</v>
      </c>
      <c r="K207" s="617"/>
      <c r="L207" s="617"/>
      <c r="M207" s="616">
        <v>2</v>
      </c>
      <c r="N207" s="616">
        <f t="shared" si="3"/>
        <v>2</v>
      </c>
      <c r="O207" s="614"/>
      <c r="P207" s="614"/>
    </row>
    <row r="208" spans="1:16">
      <c r="A208" s="616" t="s">
        <v>735</v>
      </c>
      <c r="B208" s="616" t="s">
        <v>735</v>
      </c>
      <c r="C208" s="616"/>
      <c r="D208" s="616">
        <v>2012</v>
      </c>
      <c r="E208" s="617" t="s">
        <v>816</v>
      </c>
      <c r="F208" s="617" t="s">
        <v>802</v>
      </c>
      <c r="G208" s="617" t="s">
        <v>885</v>
      </c>
      <c r="H208" s="617" t="s">
        <v>253</v>
      </c>
      <c r="I208" s="616">
        <v>1</v>
      </c>
      <c r="J208" s="617" t="s">
        <v>1258</v>
      </c>
      <c r="K208" s="617"/>
      <c r="L208" s="617"/>
      <c r="M208" s="616">
        <v>2</v>
      </c>
      <c r="N208" s="616">
        <f t="shared" si="3"/>
        <v>2</v>
      </c>
      <c r="O208" s="614"/>
      <c r="P208" s="614"/>
    </row>
    <row r="209" spans="1:16">
      <c r="A209" s="616" t="s">
        <v>735</v>
      </c>
      <c r="B209" s="616" t="s">
        <v>735</v>
      </c>
      <c r="C209" s="616"/>
      <c r="D209" s="616">
        <v>2012</v>
      </c>
      <c r="E209" s="617" t="s">
        <v>816</v>
      </c>
      <c r="F209" s="617" t="s">
        <v>802</v>
      </c>
      <c r="G209" s="617" t="s">
        <v>885</v>
      </c>
      <c r="H209" s="617" t="s">
        <v>253</v>
      </c>
      <c r="I209" s="616">
        <v>1</v>
      </c>
      <c r="J209" s="617" t="s">
        <v>1264</v>
      </c>
      <c r="K209" s="617"/>
      <c r="L209" s="617">
        <v>12</v>
      </c>
      <c r="M209" s="616">
        <v>2</v>
      </c>
      <c r="N209" s="616">
        <f t="shared" si="3"/>
        <v>14</v>
      </c>
      <c r="O209" s="614"/>
      <c r="P209" s="614"/>
    </row>
    <row r="210" spans="1:16">
      <c r="A210" s="616" t="s">
        <v>735</v>
      </c>
      <c r="B210" s="616" t="s">
        <v>735</v>
      </c>
      <c r="C210" s="616"/>
      <c r="D210" s="616">
        <v>2012</v>
      </c>
      <c r="E210" s="617" t="s">
        <v>816</v>
      </c>
      <c r="F210" s="617" t="s">
        <v>802</v>
      </c>
      <c r="G210" s="617" t="s">
        <v>885</v>
      </c>
      <c r="H210" s="617" t="s">
        <v>253</v>
      </c>
      <c r="I210" s="616"/>
      <c r="J210" s="617" t="s">
        <v>1264</v>
      </c>
      <c r="K210" s="617"/>
      <c r="L210" s="617"/>
      <c r="M210" s="616">
        <v>2</v>
      </c>
      <c r="N210" s="616">
        <f t="shared" si="3"/>
        <v>2</v>
      </c>
      <c r="O210" s="614"/>
      <c r="P210" s="614"/>
    </row>
    <row r="211" spans="1:16">
      <c r="A211" s="616" t="s">
        <v>735</v>
      </c>
      <c r="B211" s="616" t="s">
        <v>735</v>
      </c>
      <c r="C211" s="616"/>
      <c r="D211" s="616">
        <v>2012</v>
      </c>
      <c r="E211" s="617" t="s">
        <v>816</v>
      </c>
      <c r="F211" s="617" t="s">
        <v>802</v>
      </c>
      <c r="G211" s="617" t="s">
        <v>885</v>
      </c>
      <c r="H211" s="617" t="s">
        <v>253</v>
      </c>
      <c r="I211" s="616">
        <v>1</v>
      </c>
      <c r="J211" s="617" t="s">
        <v>215</v>
      </c>
      <c r="K211" s="617"/>
      <c r="L211" s="617">
        <v>318</v>
      </c>
      <c r="M211" s="616">
        <v>4</v>
      </c>
      <c r="N211" s="616">
        <f t="shared" si="3"/>
        <v>322</v>
      </c>
      <c r="O211" s="614"/>
      <c r="P211" s="614"/>
    </row>
    <row r="212" spans="1:16">
      <c r="A212" s="616" t="s">
        <v>735</v>
      </c>
      <c r="B212" s="616" t="s">
        <v>735</v>
      </c>
      <c r="C212" s="616"/>
      <c r="D212" s="616">
        <v>2012</v>
      </c>
      <c r="E212" s="617" t="s">
        <v>816</v>
      </c>
      <c r="F212" s="617" t="s">
        <v>802</v>
      </c>
      <c r="G212" s="617" t="s">
        <v>885</v>
      </c>
      <c r="H212" s="617" t="s">
        <v>1383</v>
      </c>
      <c r="I212" s="616"/>
      <c r="J212" s="617" t="s">
        <v>1257</v>
      </c>
      <c r="K212" s="617"/>
      <c r="L212" s="617"/>
      <c r="M212" s="616">
        <v>4</v>
      </c>
      <c r="N212" s="616">
        <f t="shared" si="3"/>
        <v>4</v>
      </c>
      <c r="O212" s="614"/>
      <c r="P212" s="614"/>
    </row>
    <row r="213" spans="1:16">
      <c r="A213" s="616" t="s">
        <v>735</v>
      </c>
      <c r="B213" s="616" t="s">
        <v>735</v>
      </c>
      <c r="C213" s="616"/>
      <c r="D213" s="616">
        <v>2012</v>
      </c>
      <c r="E213" s="617" t="s">
        <v>816</v>
      </c>
      <c r="F213" s="617" t="s">
        <v>802</v>
      </c>
      <c r="G213" s="617" t="s">
        <v>885</v>
      </c>
      <c r="H213" s="617" t="s">
        <v>605</v>
      </c>
      <c r="I213" s="616">
        <v>1</v>
      </c>
      <c r="J213" s="617" t="s">
        <v>462</v>
      </c>
      <c r="K213" s="617"/>
      <c r="L213" s="617">
        <v>45</v>
      </c>
      <c r="M213" s="616"/>
      <c r="N213" s="616">
        <f t="shared" si="3"/>
        <v>45</v>
      </c>
      <c r="O213" s="614"/>
      <c r="P213" s="614"/>
    </row>
    <row r="214" spans="1:16">
      <c r="A214" s="616" t="s">
        <v>735</v>
      </c>
      <c r="B214" s="616" t="s">
        <v>735</v>
      </c>
      <c r="C214" s="616"/>
      <c r="D214" s="616">
        <v>2012</v>
      </c>
      <c r="E214" s="617" t="s">
        <v>816</v>
      </c>
      <c r="F214" s="617" t="s">
        <v>802</v>
      </c>
      <c r="G214" s="617" t="s">
        <v>885</v>
      </c>
      <c r="H214" s="617" t="s">
        <v>605</v>
      </c>
      <c r="I214" s="616"/>
      <c r="J214" s="617" t="s">
        <v>1396</v>
      </c>
      <c r="K214" s="617"/>
      <c r="L214" s="617"/>
      <c r="M214" s="616">
        <v>3</v>
      </c>
      <c r="N214" s="616">
        <f t="shared" si="3"/>
        <v>3</v>
      </c>
      <c r="O214" s="614"/>
      <c r="P214" s="614"/>
    </row>
    <row r="215" spans="1:16">
      <c r="A215" s="616" t="s">
        <v>735</v>
      </c>
      <c r="B215" s="616" t="s">
        <v>735</v>
      </c>
      <c r="C215" s="616"/>
      <c r="D215" s="616">
        <v>2012</v>
      </c>
      <c r="E215" s="617" t="s">
        <v>816</v>
      </c>
      <c r="F215" s="617" t="s">
        <v>802</v>
      </c>
      <c r="G215" s="617" t="s">
        <v>885</v>
      </c>
      <c r="H215" s="617" t="s">
        <v>605</v>
      </c>
      <c r="I215" s="616">
        <v>1</v>
      </c>
      <c r="J215" s="617" t="s">
        <v>1263</v>
      </c>
      <c r="K215" s="617"/>
      <c r="L215" s="617"/>
      <c r="M215" s="616">
        <v>3</v>
      </c>
      <c r="N215" s="616">
        <f t="shared" si="3"/>
        <v>3</v>
      </c>
      <c r="O215" s="614"/>
      <c r="P215" s="614"/>
    </row>
    <row r="216" spans="1:16">
      <c r="A216" s="616" t="s">
        <v>735</v>
      </c>
      <c r="B216" s="616" t="s">
        <v>735</v>
      </c>
      <c r="C216" s="616"/>
      <c r="D216" s="616">
        <v>2012</v>
      </c>
      <c r="E216" s="617" t="s">
        <v>816</v>
      </c>
      <c r="F216" s="617" t="s">
        <v>802</v>
      </c>
      <c r="G216" s="617" t="s">
        <v>885</v>
      </c>
      <c r="H216" s="617" t="s">
        <v>605</v>
      </c>
      <c r="I216" s="616">
        <v>1</v>
      </c>
      <c r="J216" s="617" t="s">
        <v>1257</v>
      </c>
      <c r="K216" s="617"/>
      <c r="L216" s="617">
        <v>147</v>
      </c>
      <c r="M216" s="616">
        <v>7</v>
      </c>
      <c r="N216" s="616">
        <f t="shared" si="3"/>
        <v>154</v>
      </c>
      <c r="O216" s="614"/>
      <c r="P216" s="614"/>
    </row>
    <row r="217" spans="1:16">
      <c r="A217" s="616" t="s">
        <v>735</v>
      </c>
      <c r="B217" s="616" t="s">
        <v>735</v>
      </c>
      <c r="C217" s="616"/>
      <c r="D217" s="616">
        <v>2012</v>
      </c>
      <c r="E217" s="617" t="s">
        <v>816</v>
      </c>
      <c r="F217" s="617" t="s">
        <v>802</v>
      </c>
      <c r="G217" s="617" t="s">
        <v>885</v>
      </c>
      <c r="H217" s="617" t="s">
        <v>605</v>
      </c>
      <c r="I217" s="616">
        <v>1</v>
      </c>
      <c r="J217" s="617" t="s">
        <v>1258</v>
      </c>
      <c r="K217" s="617"/>
      <c r="L217" s="617"/>
      <c r="M217" s="616">
        <v>5</v>
      </c>
      <c r="N217" s="616">
        <f t="shared" si="3"/>
        <v>5</v>
      </c>
      <c r="O217" s="614"/>
      <c r="P217" s="614"/>
    </row>
    <row r="218" spans="1:16">
      <c r="A218" s="616" t="s">
        <v>735</v>
      </c>
      <c r="B218" s="616" t="s">
        <v>735</v>
      </c>
      <c r="C218" s="616"/>
      <c r="D218" s="616">
        <v>2012</v>
      </c>
      <c r="E218" s="617" t="s">
        <v>816</v>
      </c>
      <c r="F218" s="617" t="s">
        <v>802</v>
      </c>
      <c r="G218" s="617" t="s">
        <v>885</v>
      </c>
      <c r="H218" s="617" t="s">
        <v>605</v>
      </c>
      <c r="I218" s="616">
        <v>1</v>
      </c>
      <c r="J218" s="617" t="s">
        <v>1262</v>
      </c>
      <c r="K218" s="617"/>
      <c r="L218" s="617"/>
      <c r="M218" s="616">
        <v>3</v>
      </c>
      <c r="N218" s="616">
        <f t="shared" si="3"/>
        <v>3</v>
      </c>
      <c r="O218" s="614"/>
      <c r="P218" s="614"/>
    </row>
    <row r="219" spans="1:16">
      <c r="A219" s="616" t="s">
        <v>735</v>
      </c>
      <c r="B219" s="616" t="s">
        <v>735</v>
      </c>
      <c r="C219" s="616"/>
      <c r="D219" s="616">
        <v>2012</v>
      </c>
      <c r="E219" s="617" t="s">
        <v>816</v>
      </c>
      <c r="F219" s="617" t="s">
        <v>802</v>
      </c>
      <c r="G219" s="617" t="s">
        <v>885</v>
      </c>
      <c r="H219" s="617" t="s">
        <v>605</v>
      </c>
      <c r="I219" s="616">
        <v>1</v>
      </c>
      <c r="J219" s="617" t="s">
        <v>1264</v>
      </c>
      <c r="K219" s="617"/>
      <c r="L219" s="617"/>
      <c r="M219" s="616">
        <v>36</v>
      </c>
      <c r="N219" s="616">
        <f t="shared" si="3"/>
        <v>36</v>
      </c>
      <c r="O219" s="614"/>
      <c r="P219" s="614"/>
    </row>
    <row r="220" spans="1:16">
      <c r="A220" s="616" t="s">
        <v>735</v>
      </c>
      <c r="B220" s="616" t="s">
        <v>735</v>
      </c>
      <c r="C220" s="616"/>
      <c r="D220" s="616">
        <v>2012</v>
      </c>
      <c r="E220" s="617" t="s">
        <v>816</v>
      </c>
      <c r="F220" s="617" t="s">
        <v>802</v>
      </c>
      <c r="G220" s="617" t="s">
        <v>885</v>
      </c>
      <c r="H220" s="617" t="s">
        <v>605</v>
      </c>
      <c r="I220" s="616">
        <v>1</v>
      </c>
      <c r="J220" s="617" t="s">
        <v>1267</v>
      </c>
      <c r="K220" s="617"/>
      <c r="L220" s="617">
        <v>128</v>
      </c>
      <c r="M220" s="616">
        <v>16</v>
      </c>
      <c r="N220" s="616">
        <f t="shared" si="3"/>
        <v>144</v>
      </c>
      <c r="O220" s="614"/>
      <c r="P220" s="614"/>
    </row>
    <row r="221" spans="1:16">
      <c r="A221" s="616" t="s">
        <v>735</v>
      </c>
      <c r="B221" s="616" t="s">
        <v>735</v>
      </c>
      <c r="C221" s="616"/>
      <c r="D221" s="616">
        <v>2012</v>
      </c>
      <c r="E221" s="617" t="s">
        <v>816</v>
      </c>
      <c r="F221" s="617" t="s">
        <v>802</v>
      </c>
      <c r="G221" s="617" t="s">
        <v>885</v>
      </c>
      <c r="H221" s="617" t="s">
        <v>605</v>
      </c>
      <c r="I221" s="616">
        <v>1</v>
      </c>
      <c r="J221" s="617" t="s">
        <v>1259</v>
      </c>
      <c r="K221" s="617"/>
      <c r="L221" s="617"/>
      <c r="M221" s="616">
        <v>2</v>
      </c>
      <c r="N221" s="616">
        <f t="shared" si="3"/>
        <v>2</v>
      </c>
      <c r="O221" s="614"/>
      <c r="P221" s="614"/>
    </row>
    <row r="222" spans="1:16">
      <c r="A222" s="616" t="s">
        <v>735</v>
      </c>
      <c r="B222" s="616" t="s">
        <v>735</v>
      </c>
      <c r="C222" s="616"/>
      <c r="D222" s="616">
        <v>2012</v>
      </c>
      <c r="E222" s="617" t="s">
        <v>818</v>
      </c>
      <c r="F222" s="617" t="s">
        <v>802</v>
      </c>
      <c r="G222" s="617" t="s">
        <v>1261</v>
      </c>
      <c r="H222" s="617" t="s">
        <v>615</v>
      </c>
      <c r="I222" s="616"/>
      <c r="J222" s="617" t="s">
        <v>1262</v>
      </c>
      <c r="K222" s="617"/>
      <c r="L222" s="617"/>
      <c r="M222" s="616">
        <v>19</v>
      </c>
      <c r="N222" s="616">
        <f t="shared" si="3"/>
        <v>19</v>
      </c>
      <c r="O222" s="614"/>
      <c r="P222" s="614"/>
    </row>
    <row r="223" spans="1:16">
      <c r="A223" s="616" t="s">
        <v>735</v>
      </c>
      <c r="B223" s="616" t="s">
        <v>735</v>
      </c>
      <c r="C223" s="616"/>
      <c r="D223" s="616">
        <v>2012</v>
      </c>
      <c r="E223" s="617" t="s">
        <v>816</v>
      </c>
      <c r="F223" s="617" t="s">
        <v>802</v>
      </c>
      <c r="G223" s="617" t="s">
        <v>885</v>
      </c>
      <c r="H223" s="617" t="s">
        <v>615</v>
      </c>
      <c r="I223" s="616">
        <v>1</v>
      </c>
      <c r="J223" s="617" t="s">
        <v>1263</v>
      </c>
      <c r="K223" s="617"/>
      <c r="L223" s="617"/>
      <c r="M223" s="616">
        <v>2</v>
      </c>
      <c r="N223" s="616">
        <f t="shared" si="3"/>
        <v>2</v>
      </c>
      <c r="O223" s="614"/>
      <c r="P223" s="614"/>
    </row>
    <row r="224" spans="1:16">
      <c r="A224" s="616" t="s">
        <v>735</v>
      </c>
      <c r="B224" s="616" t="s">
        <v>735</v>
      </c>
      <c r="C224" s="616"/>
      <c r="D224" s="616">
        <v>2012</v>
      </c>
      <c r="E224" s="617" t="s">
        <v>816</v>
      </c>
      <c r="F224" s="617" t="s">
        <v>802</v>
      </c>
      <c r="G224" s="617" t="s">
        <v>885</v>
      </c>
      <c r="H224" s="617" t="s">
        <v>615</v>
      </c>
      <c r="I224" s="616">
        <v>1</v>
      </c>
      <c r="J224" s="617" t="s">
        <v>1257</v>
      </c>
      <c r="K224" s="617"/>
      <c r="L224" s="617"/>
      <c r="M224" s="616">
        <v>594</v>
      </c>
      <c r="N224" s="616">
        <f t="shared" si="3"/>
        <v>594</v>
      </c>
      <c r="O224" s="614"/>
      <c r="P224" s="614"/>
    </row>
    <row r="225" spans="1:16">
      <c r="A225" s="616" t="s">
        <v>735</v>
      </c>
      <c r="B225" s="616" t="s">
        <v>735</v>
      </c>
      <c r="C225" s="616"/>
      <c r="D225" s="616">
        <v>2012</v>
      </c>
      <c r="E225" s="617" t="s">
        <v>816</v>
      </c>
      <c r="F225" s="617" t="s">
        <v>802</v>
      </c>
      <c r="G225" s="617" t="s">
        <v>885</v>
      </c>
      <c r="H225" s="617" t="s">
        <v>615</v>
      </c>
      <c r="I225" s="616">
        <v>1</v>
      </c>
      <c r="J225" s="617" t="s">
        <v>1258</v>
      </c>
      <c r="K225" s="617"/>
      <c r="L225" s="617">
        <v>63</v>
      </c>
      <c r="M225" s="616">
        <v>738</v>
      </c>
      <c r="N225" s="616">
        <f t="shared" si="3"/>
        <v>801</v>
      </c>
      <c r="O225" s="614"/>
      <c r="P225" s="614"/>
    </row>
    <row r="226" spans="1:16">
      <c r="A226" s="616" t="s">
        <v>735</v>
      </c>
      <c r="B226" s="616" t="s">
        <v>735</v>
      </c>
      <c r="C226" s="616"/>
      <c r="D226" s="616">
        <v>2012</v>
      </c>
      <c r="E226" s="617" t="s">
        <v>816</v>
      </c>
      <c r="F226" s="617" t="s">
        <v>802</v>
      </c>
      <c r="G226" s="617" t="s">
        <v>885</v>
      </c>
      <c r="H226" s="617" t="s">
        <v>615</v>
      </c>
      <c r="I226" s="616">
        <v>1</v>
      </c>
      <c r="J226" s="617" t="s">
        <v>1262</v>
      </c>
      <c r="K226" s="617"/>
      <c r="L226" s="617"/>
      <c r="M226" s="616">
        <v>23</v>
      </c>
      <c r="N226" s="616">
        <f t="shared" si="3"/>
        <v>23</v>
      </c>
      <c r="O226" s="614"/>
      <c r="P226" s="614"/>
    </row>
    <row r="227" spans="1:16">
      <c r="A227" s="616" t="s">
        <v>735</v>
      </c>
      <c r="B227" s="616" t="s">
        <v>735</v>
      </c>
      <c r="C227" s="616"/>
      <c r="D227" s="616">
        <v>2012</v>
      </c>
      <c r="E227" s="617" t="s">
        <v>816</v>
      </c>
      <c r="F227" s="617" t="s">
        <v>802</v>
      </c>
      <c r="G227" s="617" t="s">
        <v>885</v>
      </c>
      <c r="H227" s="617" t="s">
        <v>615</v>
      </c>
      <c r="I227" s="616">
        <v>1</v>
      </c>
      <c r="J227" s="617" t="s">
        <v>1264</v>
      </c>
      <c r="K227" s="617"/>
      <c r="L227" s="617"/>
      <c r="M227" s="616">
        <v>42</v>
      </c>
      <c r="N227" s="616">
        <f t="shared" si="3"/>
        <v>42</v>
      </c>
      <c r="O227" s="614"/>
      <c r="P227" s="614"/>
    </row>
    <row r="228" spans="1:16">
      <c r="A228" s="616" t="s">
        <v>735</v>
      </c>
      <c r="B228" s="616" t="s">
        <v>735</v>
      </c>
      <c r="C228" s="616"/>
      <c r="D228" s="616">
        <v>2012</v>
      </c>
      <c r="E228" s="617" t="s">
        <v>816</v>
      </c>
      <c r="F228" s="617" t="s">
        <v>802</v>
      </c>
      <c r="G228" s="617" t="s">
        <v>885</v>
      </c>
      <c r="H228" s="617" t="s">
        <v>615</v>
      </c>
      <c r="I228" s="616">
        <v>1</v>
      </c>
      <c r="J228" s="617" t="s">
        <v>1267</v>
      </c>
      <c r="K228" s="617"/>
      <c r="L228" s="617"/>
      <c r="M228" s="616">
        <v>19</v>
      </c>
      <c r="N228" s="616">
        <f t="shared" si="3"/>
        <v>19</v>
      </c>
      <c r="O228" s="614"/>
      <c r="P228" s="614"/>
    </row>
    <row r="229" spans="1:16">
      <c r="A229" s="616" t="s">
        <v>735</v>
      </c>
      <c r="B229" s="616" t="s">
        <v>735</v>
      </c>
      <c r="C229" s="616"/>
      <c r="D229" s="616">
        <v>2012</v>
      </c>
      <c r="E229" s="617" t="s">
        <v>816</v>
      </c>
      <c r="F229" s="617" t="s">
        <v>802</v>
      </c>
      <c r="G229" s="617" t="s">
        <v>885</v>
      </c>
      <c r="H229" s="617" t="s">
        <v>615</v>
      </c>
      <c r="I229" s="616">
        <v>1</v>
      </c>
      <c r="J229" s="617" t="s">
        <v>216</v>
      </c>
      <c r="K229" s="617"/>
      <c r="L229" s="617">
        <v>226</v>
      </c>
      <c r="M229" s="616"/>
      <c r="N229" s="616">
        <f t="shared" si="3"/>
        <v>226</v>
      </c>
      <c r="O229" s="614"/>
      <c r="P229" s="614"/>
    </row>
    <row r="230" spans="1:16">
      <c r="A230" s="616" t="s">
        <v>735</v>
      </c>
      <c r="B230" s="616" t="s">
        <v>735</v>
      </c>
      <c r="C230" s="616"/>
      <c r="D230" s="616">
        <v>2012</v>
      </c>
      <c r="E230" s="617" t="s">
        <v>816</v>
      </c>
      <c r="F230" s="617" t="s">
        <v>802</v>
      </c>
      <c r="G230" s="617" t="s">
        <v>885</v>
      </c>
      <c r="H230" s="617" t="s">
        <v>615</v>
      </c>
      <c r="I230" s="616">
        <v>1</v>
      </c>
      <c r="J230" s="617" t="s">
        <v>1259</v>
      </c>
      <c r="K230" s="617"/>
      <c r="L230" s="617"/>
      <c r="M230" s="616">
        <v>23</v>
      </c>
      <c r="N230" s="616">
        <f t="shared" si="3"/>
        <v>23</v>
      </c>
      <c r="O230" s="614"/>
      <c r="P230" s="614"/>
    </row>
    <row r="231" spans="1:16">
      <c r="A231" s="616" t="s">
        <v>735</v>
      </c>
      <c r="B231" s="616" t="s">
        <v>735</v>
      </c>
      <c r="C231" s="616"/>
      <c r="D231" s="616">
        <v>2012</v>
      </c>
      <c r="E231" s="617" t="s">
        <v>816</v>
      </c>
      <c r="F231" s="617" t="s">
        <v>802</v>
      </c>
      <c r="G231" s="617" t="s">
        <v>885</v>
      </c>
      <c r="H231" s="617" t="s">
        <v>615</v>
      </c>
      <c r="I231" s="616">
        <v>1</v>
      </c>
      <c r="J231" s="617" t="s">
        <v>215</v>
      </c>
      <c r="K231" s="617"/>
      <c r="L231" s="617">
        <v>1467</v>
      </c>
      <c r="M231" s="616">
        <v>2219</v>
      </c>
      <c r="N231" s="616">
        <f t="shared" si="3"/>
        <v>3686</v>
      </c>
      <c r="O231" s="614"/>
      <c r="P231" s="614"/>
    </row>
    <row r="232" spans="1:16">
      <c r="A232" s="616" t="s">
        <v>735</v>
      </c>
      <c r="B232" s="616" t="s">
        <v>735</v>
      </c>
      <c r="C232" s="616"/>
      <c r="D232" s="616">
        <v>2012</v>
      </c>
      <c r="E232" s="617" t="s">
        <v>816</v>
      </c>
      <c r="F232" s="617" t="s">
        <v>802</v>
      </c>
      <c r="G232" s="617" t="s">
        <v>885</v>
      </c>
      <c r="H232" s="617" t="s">
        <v>615</v>
      </c>
      <c r="I232" s="616">
        <v>1</v>
      </c>
      <c r="J232" s="617" t="s">
        <v>1260</v>
      </c>
      <c r="K232" s="617"/>
      <c r="L232" s="617"/>
      <c r="M232" s="616">
        <v>321</v>
      </c>
      <c r="N232" s="616">
        <f t="shared" si="3"/>
        <v>321</v>
      </c>
      <c r="O232" s="614"/>
      <c r="P232" s="614"/>
    </row>
    <row r="233" spans="1:16">
      <c r="A233" s="616" t="s">
        <v>735</v>
      </c>
      <c r="B233" s="616" t="s">
        <v>735</v>
      </c>
      <c r="C233" s="616"/>
      <c r="D233" s="616">
        <v>2012</v>
      </c>
      <c r="E233" s="617" t="s">
        <v>818</v>
      </c>
      <c r="F233" s="617" t="s">
        <v>802</v>
      </c>
      <c r="G233" s="617" t="s">
        <v>487</v>
      </c>
      <c r="H233" s="617" t="s">
        <v>229</v>
      </c>
      <c r="I233" s="616"/>
      <c r="J233" s="617" t="s">
        <v>1262</v>
      </c>
      <c r="K233" s="617">
        <v>109</v>
      </c>
      <c r="L233" s="617"/>
      <c r="M233" s="616">
        <v>40</v>
      </c>
      <c r="N233" s="616">
        <f t="shared" si="3"/>
        <v>149</v>
      </c>
      <c r="O233" s="614"/>
      <c r="P233" s="614"/>
    </row>
    <row r="234" spans="1:16">
      <c r="A234" s="616" t="s">
        <v>735</v>
      </c>
      <c r="B234" s="616" t="s">
        <v>735</v>
      </c>
      <c r="C234" s="616"/>
      <c r="D234" s="616">
        <v>2012</v>
      </c>
      <c r="E234" s="617" t="s">
        <v>818</v>
      </c>
      <c r="F234" s="617" t="s">
        <v>802</v>
      </c>
      <c r="G234" s="617" t="s">
        <v>1261</v>
      </c>
      <c r="H234" s="617" t="s">
        <v>229</v>
      </c>
      <c r="I234" s="616">
        <v>1</v>
      </c>
      <c r="J234" s="617" t="s">
        <v>1262</v>
      </c>
      <c r="K234" s="617">
        <v>19</v>
      </c>
      <c r="L234" s="617"/>
      <c r="M234" s="616"/>
      <c r="N234" s="616">
        <f t="shared" si="3"/>
        <v>19</v>
      </c>
      <c r="O234" s="614"/>
      <c r="P234" s="614"/>
    </row>
    <row r="235" spans="1:16">
      <c r="A235" s="616" t="s">
        <v>735</v>
      </c>
      <c r="B235" s="616" t="s">
        <v>735</v>
      </c>
      <c r="C235" s="616"/>
      <c r="D235" s="616">
        <v>2012</v>
      </c>
      <c r="E235" s="617" t="s">
        <v>816</v>
      </c>
      <c r="F235" s="617" t="s">
        <v>802</v>
      </c>
      <c r="G235" s="617" t="s">
        <v>885</v>
      </c>
      <c r="H235" s="617" t="s">
        <v>229</v>
      </c>
      <c r="I235" s="616">
        <v>1</v>
      </c>
      <c r="J235" s="617" t="s">
        <v>1398</v>
      </c>
      <c r="K235" s="617"/>
      <c r="L235" s="617">
        <v>161</v>
      </c>
      <c r="M235" s="616">
        <v>2</v>
      </c>
      <c r="N235" s="616">
        <f t="shared" si="3"/>
        <v>163</v>
      </c>
      <c r="O235" s="614"/>
      <c r="P235" s="614"/>
    </row>
    <row r="236" spans="1:16">
      <c r="A236" s="616" t="s">
        <v>735</v>
      </c>
      <c r="B236" s="616" t="s">
        <v>735</v>
      </c>
      <c r="C236" s="616"/>
      <c r="D236" s="616">
        <v>2012</v>
      </c>
      <c r="E236" s="617" t="s">
        <v>816</v>
      </c>
      <c r="F236" s="617" t="s">
        <v>802</v>
      </c>
      <c r="G236" s="617" t="s">
        <v>885</v>
      </c>
      <c r="H236" s="617" t="s">
        <v>229</v>
      </c>
      <c r="I236" s="616">
        <v>1</v>
      </c>
      <c r="J236" s="617" t="s">
        <v>1264</v>
      </c>
      <c r="K236" s="617"/>
      <c r="L236" s="617"/>
      <c r="M236" s="616">
        <v>12</v>
      </c>
      <c r="N236" s="616">
        <f t="shared" si="3"/>
        <v>12</v>
      </c>
      <c r="O236" s="614"/>
      <c r="P236" s="614"/>
    </row>
    <row r="237" spans="1:16">
      <c r="A237" s="616" t="s">
        <v>735</v>
      </c>
      <c r="B237" s="616" t="s">
        <v>735</v>
      </c>
      <c r="C237" s="616"/>
      <c r="D237" s="616">
        <v>2012</v>
      </c>
      <c r="E237" s="617" t="s">
        <v>816</v>
      </c>
      <c r="F237" s="617" t="s">
        <v>802</v>
      </c>
      <c r="G237" s="617" t="s">
        <v>885</v>
      </c>
      <c r="H237" s="617" t="s">
        <v>229</v>
      </c>
      <c r="I237" s="616">
        <v>1</v>
      </c>
      <c r="J237" s="617" t="s">
        <v>1267</v>
      </c>
      <c r="K237" s="617"/>
      <c r="L237" s="617"/>
      <c r="M237" s="616">
        <v>24</v>
      </c>
      <c r="N237" s="616">
        <f t="shared" si="3"/>
        <v>24</v>
      </c>
      <c r="O237" s="614"/>
      <c r="P237" s="614"/>
    </row>
    <row r="238" spans="1:16">
      <c r="A238" s="616" t="s">
        <v>735</v>
      </c>
      <c r="B238" s="616" t="s">
        <v>735</v>
      </c>
      <c r="C238" s="616"/>
      <c r="D238" s="616">
        <v>2012</v>
      </c>
      <c r="E238" s="617" t="s">
        <v>816</v>
      </c>
      <c r="F238" s="617" t="s">
        <v>802</v>
      </c>
      <c r="G238" s="617" t="s">
        <v>885</v>
      </c>
      <c r="H238" s="617" t="s">
        <v>229</v>
      </c>
      <c r="I238" s="616">
        <v>1</v>
      </c>
      <c r="J238" s="617" t="s">
        <v>215</v>
      </c>
      <c r="K238" s="617"/>
      <c r="L238" s="617">
        <v>94</v>
      </c>
      <c r="M238" s="616"/>
      <c r="N238" s="616">
        <f t="shared" si="3"/>
        <v>94</v>
      </c>
      <c r="O238" s="614"/>
      <c r="P238" s="614"/>
    </row>
    <row r="239" spans="1:16">
      <c r="A239" s="616" t="s">
        <v>735</v>
      </c>
      <c r="B239" s="616" t="s">
        <v>735</v>
      </c>
      <c r="C239" s="616"/>
      <c r="D239" s="616">
        <v>2012</v>
      </c>
      <c r="E239" s="617" t="s">
        <v>816</v>
      </c>
      <c r="F239" s="617" t="s">
        <v>802</v>
      </c>
      <c r="G239" s="617" t="s">
        <v>429</v>
      </c>
      <c r="H239" s="617" t="s">
        <v>229</v>
      </c>
      <c r="I239" s="616">
        <v>1</v>
      </c>
      <c r="J239" s="617" t="s">
        <v>1262</v>
      </c>
      <c r="K239" s="617">
        <v>31</v>
      </c>
      <c r="L239" s="617"/>
      <c r="M239" s="616"/>
      <c r="N239" s="616">
        <f t="shared" si="3"/>
        <v>31</v>
      </c>
      <c r="O239" s="614"/>
      <c r="P239" s="614"/>
    </row>
    <row r="240" spans="1:16">
      <c r="A240" s="616" t="s">
        <v>735</v>
      </c>
      <c r="B240" s="616" t="s">
        <v>735</v>
      </c>
      <c r="C240" s="616"/>
      <c r="D240" s="616">
        <v>2012</v>
      </c>
      <c r="E240" s="617" t="s">
        <v>816</v>
      </c>
      <c r="F240" s="617" t="s">
        <v>802</v>
      </c>
      <c r="G240" s="617" t="s">
        <v>885</v>
      </c>
      <c r="H240" s="617" t="s">
        <v>284</v>
      </c>
      <c r="I240" s="616"/>
      <c r="J240" s="617" t="s">
        <v>215</v>
      </c>
      <c r="K240" s="617"/>
      <c r="L240" s="617"/>
      <c r="M240" s="616">
        <v>6</v>
      </c>
      <c r="N240" s="616">
        <f t="shared" si="3"/>
        <v>6</v>
      </c>
      <c r="O240" s="614"/>
      <c r="P240" s="614"/>
    </row>
    <row r="241" spans="1:16">
      <c r="A241" s="616" t="s">
        <v>735</v>
      </c>
      <c r="B241" s="616" t="s">
        <v>735</v>
      </c>
      <c r="C241" s="616"/>
      <c r="D241" s="616">
        <v>2012</v>
      </c>
      <c r="E241" s="617" t="s">
        <v>816</v>
      </c>
      <c r="F241" s="617" t="s">
        <v>802</v>
      </c>
      <c r="G241" s="617" t="s">
        <v>885</v>
      </c>
      <c r="H241" s="617" t="s">
        <v>284</v>
      </c>
      <c r="I241" s="616"/>
      <c r="J241" s="617" t="s">
        <v>1260</v>
      </c>
      <c r="K241" s="617"/>
      <c r="L241" s="617"/>
      <c r="M241" s="616">
        <v>2</v>
      </c>
      <c r="N241" s="616">
        <f t="shared" si="3"/>
        <v>2</v>
      </c>
      <c r="O241" s="614"/>
      <c r="P241" s="614"/>
    </row>
    <row r="242" spans="1:16">
      <c r="A242" s="616" t="s">
        <v>735</v>
      </c>
      <c r="B242" s="616" t="s">
        <v>735</v>
      </c>
      <c r="C242" s="616"/>
      <c r="D242" s="616">
        <v>2012</v>
      </c>
      <c r="E242" s="617" t="s">
        <v>818</v>
      </c>
      <c r="F242" s="617" t="s">
        <v>802</v>
      </c>
      <c r="G242" s="617" t="s">
        <v>429</v>
      </c>
      <c r="H242" s="617" t="s">
        <v>222</v>
      </c>
      <c r="I242" s="616"/>
      <c r="J242" s="617" t="s">
        <v>1262</v>
      </c>
      <c r="K242" s="617">
        <v>1526</v>
      </c>
      <c r="L242" s="617"/>
      <c r="M242" s="616">
        <v>2994</v>
      </c>
      <c r="N242" s="616">
        <f t="shared" si="3"/>
        <v>4520</v>
      </c>
      <c r="O242" s="614"/>
      <c r="P242" s="614"/>
    </row>
    <row r="243" spans="1:16">
      <c r="A243" s="616" t="s">
        <v>735</v>
      </c>
      <c r="B243" s="616" t="s">
        <v>735</v>
      </c>
      <c r="C243" s="616"/>
      <c r="D243" s="616">
        <v>2012</v>
      </c>
      <c r="E243" s="617" t="s">
        <v>818</v>
      </c>
      <c r="F243" s="617" t="s">
        <v>802</v>
      </c>
      <c r="G243" s="617" t="s">
        <v>487</v>
      </c>
      <c r="H243" s="617" t="s">
        <v>222</v>
      </c>
      <c r="I243" s="616">
        <v>1</v>
      </c>
      <c r="J243" s="617" t="s">
        <v>1262</v>
      </c>
      <c r="K243" s="617">
        <v>11130</v>
      </c>
      <c r="L243" s="617"/>
      <c r="M243" s="616">
        <v>2645</v>
      </c>
      <c r="N243" s="616">
        <f t="shared" si="3"/>
        <v>13775</v>
      </c>
      <c r="O243" s="614"/>
      <c r="P243" s="614"/>
    </row>
    <row r="244" spans="1:16">
      <c r="A244" s="616" t="s">
        <v>735</v>
      </c>
      <c r="B244" s="616" t="s">
        <v>735</v>
      </c>
      <c r="C244" s="616"/>
      <c r="D244" s="616">
        <v>2012</v>
      </c>
      <c r="E244" s="617" t="s">
        <v>816</v>
      </c>
      <c r="F244" s="617" t="s">
        <v>802</v>
      </c>
      <c r="G244" s="617" t="s">
        <v>433</v>
      </c>
      <c r="H244" s="617" t="s">
        <v>222</v>
      </c>
      <c r="I244" s="616"/>
      <c r="J244" s="617" t="s">
        <v>1262</v>
      </c>
      <c r="K244" s="617"/>
      <c r="L244" s="617"/>
      <c r="M244" s="616">
        <v>120</v>
      </c>
      <c r="N244" s="616">
        <f t="shared" si="3"/>
        <v>120</v>
      </c>
      <c r="O244" s="614"/>
      <c r="P244" s="614"/>
    </row>
    <row r="245" spans="1:16">
      <c r="A245" s="616" t="s">
        <v>735</v>
      </c>
      <c r="B245" s="616" t="s">
        <v>735</v>
      </c>
      <c r="C245" s="616"/>
      <c r="D245" s="616">
        <v>2012</v>
      </c>
      <c r="E245" s="617" t="s">
        <v>816</v>
      </c>
      <c r="F245" s="617" t="s">
        <v>802</v>
      </c>
      <c r="G245" s="617" t="s">
        <v>885</v>
      </c>
      <c r="H245" s="617" t="s">
        <v>613</v>
      </c>
      <c r="I245" s="616">
        <v>2</v>
      </c>
      <c r="J245" s="617" t="s">
        <v>1397</v>
      </c>
      <c r="K245" s="617"/>
      <c r="L245" s="617">
        <v>304</v>
      </c>
      <c r="M245" s="616">
        <v>5</v>
      </c>
      <c r="N245" s="616">
        <f t="shared" si="3"/>
        <v>309</v>
      </c>
      <c r="O245" s="614"/>
      <c r="P245" s="614"/>
    </row>
    <row r="246" spans="1:16">
      <c r="A246" s="616" t="s">
        <v>735</v>
      </c>
      <c r="B246" s="616" t="s">
        <v>735</v>
      </c>
      <c r="C246" s="616"/>
      <c r="D246" s="616">
        <v>2012</v>
      </c>
      <c r="E246" s="617" t="s">
        <v>816</v>
      </c>
      <c r="F246" s="617" t="s">
        <v>802</v>
      </c>
      <c r="G246" s="617" t="s">
        <v>885</v>
      </c>
      <c r="H246" s="617" t="s">
        <v>613</v>
      </c>
      <c r="I246" s="616">
        <v>2</v>
      </c>
      <c r="J246" s="617" t="s">
        <v>1263</v>
      </c>
      <c r="K246" s="617"/>
      <c r="L246" s="617"/>
      <c r="M246" s="616">
        <v>160</v>
      </c>
      <c r="N246" s="616">
        <f t="shared" si="3"/>
        <v>160</v>
      </c>
      <c r="O246" s="614"/>
      <c r="P246" s="614"/>
    </row>
    <row r="247" spans="1:16">
      <c r="A247" s="616" t="s">
        <v>735</v>
      </c>
      <c r="B247" s="616" t="s">
        <v>735</v>
      </c>
      <c r="C247" s="616"/>
      <c r="D247" s="616">
        <v>2012</v>
      </c>
      <c r="E247" s="617" t="s">
        <v>816</v>
      </c>
      <c r="F247" s="617" t="s">
        <v>802</v>
      </c>
      <c r="G247" s="617" t="s">
        <v>885</v>
      </c>
      <c r="H247" s="617" t="s">
        <v>613</v>
      </c>
      <c r="I247" s="616">
        <v>2</v>
      </c>
      <c r="J247" s="617" t="s">
        <v>1257</v>
      </c>
      <c r="K247" s="617"/>
      <c r="L247" s="617"/>
      <c r="M247" s="616">
        <v>195</v>
      </c>
      <c r="N247" s="616">
        <f t="shared" si="3"/>
        <v>195</v>
      </c>
      <c r="O247" s="614"/>
      <c r="P247" s="614"/>
    </row>
    <row r="248" spans="1:16">
      <c r="A248" s="616" t="s">
        <v>735</v>
      </c>
      <c r="B248" s="616" t="s">
        <v>735</v>
      </c>
      <c r="C248" s="616"/>
      <c r="D248" s="616">
        <v>2012</v>
      </c>
      <c r="E248" s="617" t="s">
        <v>816</v>
      </c>
      <c r="F248" s="617" t="s">
        <v>802</v>
      </c>
      <c r="G248" s="617" t="s">
        <v>885</v>
      </c>
      <c r="H248" s="617" t="s">
        <v>613</v>
      </c>
      <c r="I248" s="616">
        <v>2</v>
      </c>
      <c r="J248" s="617" t="s">
        <v>1258</v>
      </c>
      <c r="K248" s="617"/>
      <c r="L248" s="617"/>
      <c r="M248" s="616">
        <v>263</v>
      </c>
      <c r="N248" s="616">
        <f t="shared" si="3"/>
        <v>263</v>
      </c>
      <c r="O248" s="614"/>
      <c r="P248" s="614"/>
    </row>
    <row r="249" spans="1:16">
      <c r="A249" s="616" t="s">
        <v>735</v>
      </c>
      <c r="B249" s="616" t="s">
        <v>735</v>
      </c>
      <c r="C249" s="616"/>
      <c r="D249" s="616">
        <v>2012</v>
      </c>
      <c r="E249" s="617" t="s">
        <v>816</v>
      </c>
      <c r="F249" s="617" t="s">
        <v>802</v>
      </c>
      <c r="G249" s="617" t="s">
        <v>885</v>
      </c>
      <c r="H249" s="617" t="s">
        <v>613</v>
      </c>
      <c r="I249" s="616">
        <v>2</v>
      </c>
      <c r="J249" s="617" t="s">
        <v>1264</v>
      </c>
      <c r="K249" s="617"/>
      <c r="L249" s="617"/>
      <c r="M249" s="616">
        <v>12</v>
      </c>
      <c r="N249" s="616">
        <f t="shared" si="3"/>
        <v>12</v>
      </c>
      <c r="O249" s="614"/>
      <c r="P249" s="614"/>
    </row>
    <row r="250" spans="1:16">
      <c r="A250" s="616" t="s">
        <v>735</v>
      </c>
      <c r="B250" s="616" t="s">
        <v>735</v>
      </c>
      <c r="C250" s="616"/>
      <c r="D250" s="616">
        <v>2012</v>
      </c>
      <c r="E250" s="617" t="s">
        <v>816</v>
      </c>
      <c r="F250" s="617" t="s">
        <v>802</v>
      </c>
      <c r="G250" s="617" t="s">
        <v>885</v>
      </c>
      <c r="H250" s="617" t="s">
        <v>613</v>
      </c>
      <c r="I250" s="616">
        <v>2</v>
      </c>
      <c r="J250" s="617" t="s">
        <v>1267</v>
      </c>
      <c r="K250" s="617"/>
      <c r="L250" s="617"/>
      <c r="M250" s="616">
        <v>27</v>
      </c>
      <c r="N250" s="616">
        <f t="shared" si="3"/>
        <v>27</v>
      </c>
      <c r="O250" s="614"/>
      <c r="P250" s="614"/>
    </row>
    <row r="251" spans="1:16">
      <c r="A251" s="616" t="s">
        <v>735</v>
      </c>
      <c r="B251" s="616" t="s">
        <v>735</v>
      </c>
      <c r="C251" s="616"/>
      <c r="D251" s="616">
        <v>2012</v>
      </c>
      <c r="E251" s="617" t="s">
        <v>816</v>
      </c>
      <c r="F251" s="617" t="s">
        <v>802</v>
      </c>
      <c r="G251" s="617" t="s">
        <v>885</v>
      </c>
      <c r="H251" s="617" t="s">
        <v>613</v>
      </c>
      <c r="I251" s="616">
        <v>2</v>
      </c>
      <c r="J251" s="617" t="s">
        <v>216</v>
      </c>
      <c r="K251" s="617"/>
      <c r="L251" s="617">
        <v>146</v>
      </c>
      <c r="M251" s="616"/>
      <c r="N251" s="616">
        <f t="shared" si="3"/>
        <v>146</v>
      </c>
      <c r="O251" s="614"/>
      <c r="P251" s="614"/>
    </row>
    <row r="252" spans="1:16">
      <c r="A252" s="616" t="s">
        <v>735</v>
      </c>
      <c r="B252" s="616" t="s">
        <v>735</v>
      </c>
      <c r="C252" s="616"/>
      <c r="D252" s="616">
        <v>2012</v>
      </c>
      <c r="E252" s="617" t="s">
        <v>816</v>
      </c>
      <c r="F252" s="617" t="s">
        <v>802</v>
      </c>
      <c r="G252" s="617" t="s">
        <v>885</v>
      </c>
      <c r="H252" s="617" t="s">
        <v>613</v>
      </c>
      <c r="I252" s="616">
        <v>2</v>
      </c>
      <c r="J252" s="617" t="s">
        <v>1259</v>
      </c>
      <c r="K252" s="617"/>
      <c r="L252" s="617"/>
      <c r="M252" s="616">
        <v>337</v>
      </c>
      <c r="N252" s="616">
        <f t="shared" si="3"/>
        <v>337</v>
      </c>
      <c r="O252" s="614"/>
      <c r="P252" s="614"/>
    </row>
    <row r="253" spans="1:16">
      <c r="A253" s="616" t="s">
        <v>735</v>
      </c>
      <c r="B253" s="616" t="s">
        <v>735</v>
      </c>
      <c r="C253" s="616"/>
      <c r="D253" s="616">
        <v>2012</v>
      </c>
      <c r="E253" s="617" t="s">
        <v>816</v>
      </c>
      <c r="F253" s="617" t="s">
        <v>802</v>
      </c>
      <c r="G253" s="617" t="s">
        <v>885</v>
      </c>
      <c r="H253" s="617" t="s">
        <v>613</v>
      </c>
      <c r="I253" s="616">
        <v>2</v>
      </c>
      <c r="J253" s="617" t="s">
        <v>215</v>
      </c>
      <c r="K253" s="617"/>
      <c r="L253" s="617">
        <v>862</v>
      </c>
      <c r="M253" s="616">
        <v>1254</v>
      </c>
      <c r="N253" s="616">
        <f t="shared" si="3"/>
        <v>2116</v>
      </c>
      <c r="O253" s="614"/>
      <c r="P253" s="614"/>
    </row>
    <row r="254" spans="1:16">
      <c r="A254" s="616" t="s">
        <v>735</v>
      </c>
      <c r="B254" s="616" t="s">
        <v>735</v>
      </c>
      <c r="C254" s="616"/>
      <c r="D254" s="616">
        <v>2012</v>
      </c>
      <c r="E254" s="617" t="s">
        <v>816</v>
      </c>
      <c r="F254" s="617" t="s">
        <v>802</v>
      </c>
      <c r="G254" s="617" t="s">
        <v>885</v>
      </c>
      <c r="H254" s="617" t="s">
        <v>613</v>
      </c>
      <c r="I254" s="616">
        <v>2</v>
      </c>
      <c r="J254" s="617" t="s">
        <v>1260</v>
      </c>
      <c r="K254" s="617"/>
      <c r="L254" s="617"/>
      <c r="M254" s="616">
        <v>44</v>
      </c>
      <c r="N254" s="616">
        <f t="shared" si="3"/>
        <v>44</v>
      </c>
      <c r="O254" s="614"/>
      <c r="P254" s="614"/>
    </row>
    <row r="255" spans="1:16" ht="51">
      <c r="A255" s="487" t="s">
        <v>735</v>
      </c>
      <c r="B255" s="487" t="s">
        <v>735</v>
      </c>
      <c r="C255" s="487" t="s">
        <v>904</v>
      </c>
      <c r="D255" s="615">
        <v>2012</v>
      </c>
      <c r="E255" s="485" t="s">
        <v>346</v>
      </c>
      <c r="F255" s="485" t="s">
        <v>346</v>
      </c>
      <c r="G255" s="411" t="s">
        <v>1506</v>
      </c>
      <c r="H255" s="617" t="s">
        <v>1241</v>
      </c>
      <c r="I255" s="616"/>
      <c r="J255" s="485" t="s">
        <v>734</v>
      </c>
      <c r="K255" s="617"/>
      <c r="L255" s="616">
        <v>2</v>
      </c>
      <c r="M255" s="616"/>
      <c r="N255" s="616">
        <f t="shared" si="3"/>
        <v>2</v>
      </c>
      <c r="O255" s="614"/>
      <c r="P255" s="614"/>
    </row>
    <row r="256" spans="1:16">
      <c r="A256" s="616" t="s">
        <v>735</v>
      </c>
      <c r="B256" s="616" t="s">
        <v>735</v>
      </c>
      <c r="C256" s="616"/>
      <c r="D256" s="616">
        <v>2012</v>
      </c>
      <c r="E256" s="617" t="s">
        <v>816</v>
      </c>
      <c r="F256" s="617" t="s">
        <v>802</v>
      </c>
      <c r="G256" s="617" t="s">
        <v>885</v>
      </c>
      <c r="H256" s="617" t="s">
        <v>594</v>
      </c>
      <c r="I256" s="616"/>
      <c r="J256" s="617" t="s">
        <v>1264</v>
      </c>
      <c r="K256" s="617"/>
      <c r="L256" s="617"/>
      <c r="M256" s="616">
        <v>2</v>
      </c>
      <c r="N256" s="616">
        <f t="shared" si="3"/>
        <v>2</v>
      </c>
      <c r="O256" s="614"/>
      <c r="P256" s="614"/>
    </row>
    <row r="257" spans="1:16">
      <c r="A257" s="616" t="s">
        <v>735</v>
      </c>
      <c r="B257" s="616" t="s">
        <v>735</v>
      </c>
      <c r="C257" s="616"/>
      <c r="D257" s="616">
        <v>2012</v>
      </c>
      <c r="E257" s="617" t="s">
        <v>816</v>
      </c>
      <c r="F257" s="617" t="s">
        <v>802</v>
      </c>
      <c r="G257" s="617" t="s">
        <v>885</v>
      </c>
      <c r="H257" s="617" t="s">
        <v>594</v>
      </c>
      <c r="I257" s="616"/>
      <c r="J257" s="617" t="s">
        <v>1259</v>
      </c>
      <c r="K257" s="617"/>
      <c r="L257" s="617"/>
      <c r="M257" s="616">
        <v>1</v>
      </c>
      <c r="N257" s="616">
        <f t="shared" si="3"/>
        <v>1</v>
      </c>
      <c r="O257" s="614"/>
      <c r="P257" s="614"/>
    </row>
    <row r="258" spans="1:16">
      <c r="A258" s="616" t="s">
        <v>735</v>
      </c>
      <c r="B258" s="616" t="s">
        <v>735</v>
      </c>
      <c r="C258" s="616"/>
      <c r="D258" s="616">
        <v>2012</v>
      </c>
      <c r="E258" s="617" t="s">
        <v>816</v>
      </c>
      <c r="F258" s="617" t="s">
        <v>802</v>
      </c>
      <c r="G258" s="617" t="s">
        <v>885</v>
      </c>
      <c r="H258" s="617" t="s">
        <v>594</v>
      </c>
      <c r="I258" s="616"/>
      <c r="J258" s="617" t="s">
        <v>215</v>
      </c>
      <c r="K258" s="617"/>
      <c r="L258" s="617"/>
      <c r="M258" s="616">
        <v>3</v>
      </c>
      <c r="N258" s="616">
        <f t="shared" si="3"/>
        <v>3</v>
      </c>
      <c r="O258" s="614"/>
      <c r="P258" s="614"/>
    </row>
    <row r="259" spans="1:16" ht="51">
      <c r="A259" s="487" t="s">
        <v>735</v>
      </c>
      <c r="B259" s="487" t="s">
        <v>735</v>
      </c>
      <c r="C259" s="487" t="s">
        <v>904</v>
      </c>
      <c r="D259" s="615">
        <v>2012</v>
      </c>
      <c r="E259" s="485" t="s">
        <v>346</v>
      </c>
      <c r="F259" s="485" t="s">
        <v>346</v>
      </c>
      <c r="G259" s="411" t="s">
        <v>1506</v>
      </c>
      <c r="H259" s="617" t="s">
        <v>1242</v>
      </c>
      <c r="I259" s="616"/>
      <c r="J259" s="485" t="s">
        <v>734</v>
      </c>
      <c r="K259" s="617"/>
      <c r="L259" s="616">
        <v>4</v>
      </c>
      <c r="M259" s="616">
        <v>9</v>
      </c>
      <c r="N259" s="616">
        <f t="shared" si="3"/>
        <v>13</v>
      </c>
      <c r="O259" s="614"/>
      <c r="P259" s="614"/>
    </row>
    <row r="260" spans="1:16" ht="51">
      <c r="A260" s="487" t="s">
        <v>735</v>
      </c>
      <c r="B260" s="487" t="s">
        <v>735</v>
      </c>
      <c r="C260" s="487" t="s">
        <v>904</v>
      </c>
      <c r="D260" s="615">
        <v>2012</v>
      </c>
      <c r="E260" s="485" t="s">
        <v>346</v>
      </c>
      <c r="F260" s="485" t="s">
        <v>346</v>
      </c>
      <c r="G260" s="411" t="s">
        <v>1506</v>
      </c>
      <c r="H260" s="617" t="s">
        <v>1243</v>
      </c>
      <c r="I260" s="616"/>
      <c r="J260" s="485" t="s">
        <v>734</v>
      </c>
      <c r="K260" s="617"/>
      <c r="L260" s="616"/>
      <c r="M260" s="616">
        <v>1</v>
      </c>
      <c r="N260" s="616">
        <f t="shared" si="3"/>
        <v>1</v>
      </c>
      <c r="O260" s="614"/>
      <c r="P260" s="614"/>
    </row>
    <row r="261" spans="1:16">
      <c r="A261" s="616" t="s">
        <v>735</v>
      </c>
      <c r="B261" s="616" t="s">
        <v>735</v>
      </c>
      <c r="C261" s="616"/>
      <c r="D261" s="616">
        <v>2012</v>
      </c>
      <c r="E261" s="617" t="s">
        <v>816</v>
      </c>
      <c r="F261" s="617" t="s">
        <v>802</v>
      </c>
      <c r="G261" s="617" t="s">
        <v>885</v>
      </c>
      <c r="H261" s="617" t="s">
        <v>255</v>
      </c>
      <c r="I261" s="616"/>
      <c r="J261" s="617" t="s">
        <v>1257</v>
      </c>
      <c r="K261" s="617"/>
      <c r="L261" s="617">
        <v>56</v>
      </c>
      <c r="M261" s="616"/>
      <c r="N261" s="616">
        <f t="shared" ref="N261:N324" si="4">SUM(K261:M261)</f>
        <v>56</v>
      </c>
      <c r="O261" s="614"/>
      <c r="P261" s="614"/>
    </row>
    <row r="262" spans="1:16">
      <c r="A262" s="616" t="s">
        <v>735</v>
      </c>
      <c r="B262" s="616" t="s">
        <v>735</v>
      </c>
      <c r="C262" s="616"/>
      <c r="D262" s="616">
        <v>2012</v>
      </c>
      <c r="E262" s="617" t="s">
        <v>816</v>
      </c>
      <c r="F262" s="617" t="s">
        <v>802</v>
      </c>
      <c r="G262" s="617" t="s">
        <v>885</v>
      </c>
      <c r="H262" s="617" t="s">
        <v>255</v>
      </c>
      <c r="I262" s="616"/>
      <c r="J262" s="617" t="s">
        <v>1257</v>
      </c>
      <c r="K262" s="617"/>
      <c r="L262" s="617"/>
      <c r="M262" s="616">
        <v>2</v>
      </c>
      <c r="N262" s="616">
        <f t="shared" si="4"/>
        <v>2</v>
      </c>
      <c r="O262" s="614"/>
      <c r="P262" s="614"/>
    </row>
    <row r="263" spans="1:16">
      <c r="A263" s="616" t="s">
        <v>735</v>
      </c>
      <c r="B263" s="616" t="s">
        <v>735</v>
      </c>
      <c r="C263" s="616"/>
      <c r="D263" s="616">
        <v>2012</v>
      </c>
      <c r="E263" s="617" t="s">
        <v>816</v>
      </c>
      <c r="F263" s="617" t="s">
        <v>802</v>
      </c>
      <c r="G263" s="617" t="s">
        <v>885</v>
      </c>
      <c r="H263" s="617" t="s">
        <v>255</v>
      </c>
      <c r="I263" s="616">
        <v>2</v>
      </c>
      <c r="J263" s="617" t="s">
        <v>1258</v>
      </c>
      <c r="K263" s="617"/>
      <c r="L263" s="617">
        <v>31</v>
      </c>
      <c r="M263" s="616"/>
      <c r="N263" s="616">
        <f t="shared" si="4"/>
        <v>31</v>
      </c>
      <c r="O263" s="614"/>
      <c r="P263" s="614"/>
    </row>
    <row r="264" spans="1:16">
      <c r="A264" s="616" t="s">
        <v>735</v>
      </c>
      <c r="B264" s="616" t="s">
        <v>735</v>
      </c>
      <c r="C264" s="616"/>
      <c r="D264" s="616">
        <v>2012</v>
      </c>
      <c r="E264" s="617" t="s">
        <v>816</v>
      </c>
      <c r="F264" s="617" t="s">
        <v>802</v>
      </c>
      <c r="G264" s="617" t="s">
        <v>885</v>
      </c>
      <c r="H264" s="617" t="s">
        <v>255</v>
      </c>
      <c r="I264" s="616"/>
      <c r="J264" s="617" t="s">
        <v>1258</v>
      </c>
      <c r="K264" s="617"/>
      <c r="L264" s="617"/>
      <c r="M264" s="616">
        <v>2</v>
      </c>
      <c r="N264" s="616">
        <f t="shared" si="4"/>
        <v>2</v>
      </c>
      <c r="O264" s="614"/>
      <c r="P264" s="614"/>
    </row>
    <row r="265" spans="1:16">
      <c r="A265" s="616" t="s">
        <v>735</v>
      </c>
      <c r="B265" s="616" t="s">
        <v>735</v>
      </c>
      <c r="C265" s="616"/>
      <c r="D265" s="616">
        <v>2012</v>
      </c>
      <c r="E265" s="617" t="s">
        <v>816</v>
      </c>
      <c r="F265" s="617" t="s">
        <v>802</v>
      </c>
      <c r="G265" s="617" t="s">
        <v>885</v>
      </c>
      <c r="H265" s="617" t="s">
        <v>255</v>
      </c>
      <c r="I265" s="616"/>
      <c r="J265" s="617" t="s">
        <v>1273</v>
      </c>
      <c r="K265" s="617"/>
      <c r="L265" s="617">
        <v>612</v>
      </c>
      <c r="M265" s="616"/>
      <c r="N265" s="616">
        <f t="shared" si="4"/>
        <v>612</v>
      </c>
      <c r="O265" s="614"/>
      <c r="P265" s="614"/>
    </row>
    <row r="266" spans="1:16">
      <c r="A266" s="616" t="s">
        <v>735</v>
      </c>
      <c r="B266" s="616" t="s">
        <v>735</v>
      </c>
      <c r="C266" s="616"/>
      <c r="D266" s="616">
        <v>2012</v>
      </c>
      <c r="E266" s="617" t="s">
        <v>816</v>
      </c>
      <c r="F266" s="617" t="s">
        <v>802</v>
      </c>
      <c r="G266" s="617" t="s">
        <v>885</v>
      </c>
      <c r="H266" s="617" t="s">
        <v>255</v>
      </c>
      <c r="I266" s="616"/>
      <c r="J266" s="617" t="s">
        <v>215</v>
      </c>
      <c r="K266" s="617"/>
      <c r="L266" s="617">
        <v>255</v>
      </c>
      <c r="M266" s="616"/>
      <c r="N266" s="616">
        <f t="shared" si="4"/>
        <v>255</v>
      </c>
      <c r="O266" s="614"/>
      <c r="P266" s="614"/>
    </row>
    <row r="267" spans="1:16">
      <c r="A267" s="616" t="s">
        <v>735</v>
      </c>
      <c r="B267" s="616" t="s">
        <v>735</v>
      </c>
      <c r="C267" s="616"/>
      <c r="D267" s="616">
        <v>2012</v>
      </c>
      <c r="E267" s="617" t="s">
        <v>816</v>
      </c>
      <c r="F267" s="617" t="s">
        <v>802</v>
      </c>
      <c r="G267" s="617" t="s">
        <v>885</v>
      </c>
      <c r="H267" s="617" t="s">
        <v>255</v>
      </c>
      <c r="I267" s="616"/>
      <c r="J267" s="617" t="s">
        <v>215</v>
      </c>
      <c r="K267" s="617"/>
      <c r="L267" s="617"/>
      <c r="M267" s="616">
        <v>14</v>
      </c>
      <c r="N267" s="616">
        <f t="shared" si="4"/>
        <v>14</v>
      </c>
      <c r="O267" s="614"/>
      <c r="P267" s="614"/>
    </row>
    <row r="268" spans="1:16">
      <c r="A268" s="616" t="s">
        <v>735</v>
      </c>
      <c r="B268" s="616" t="s">
        <v>735</v>
      </c>
      <c r="C268" s="616"/>
      <c r="D268" s="616">
        <v>2012</v>
      </c>
      <c r="E268" s="617" t="s">
        <v>816</v>
      </c>
      <c r="F268" s="617" t="s">
        <v>802</v>
      </c>
      <c r="G268" s="617" t="s">
        <v>885</v>
      </c>
      <c r="H268" s="617" t="s">
        <v>255</v>
      </c>
      <c r="I268" s="616"/>
      <c r="J268" s="617" t="s">
        <v>1260</v>
      </c>
      <c r="K268" s="617"/>
      <c r="L268" s="617"/>
      <c r="M268" s="616">
        <v>4</v>
      </c>
      <c r="N268" s="616">
        <f t="shared" si="4"/>
        <v>4</v>
      </c>
      <c r="O268" s="614"/>
      <c r="P268" s="614"/>
    </row>
    <row r="269" spans="1:16">
      <c r="A269" s="616" t="s">
        <v>735</v>
      </c>
      <c r="B269" s="616" t="s">
        <v>735</v>
      </c>
      <c r="C269" s="616"/>
      <c r="D269" s="616">
        <v>2012</v>
      </c>
      <c r="E269" s="617" t="s">
        <v>818</v>
      </c>
      <c r="F269" s="617" t="s">
        <v>802</v>
      </c>
      <c r="G269" s="617" t="s">
        <v>1261</v>
      </c>
      <c r="H269" s="617" t="s">
        <v>109</v>
      </c>
      <c r="I269" s="616"/>
      <c r="J269" s="617" t="s">
        <v>1262</v>
      </c>
      <c r="K269" s="617"/>
      <c r="L269" s="617"/>
      <c r="M269" s="616">
        <v>60</v>
      </c>
      <c r="N269" s="616">
        <f t="shared" si="4"/>
        <v>60</v>
      </c>
      <c r="O269" s="614"/>
      <c r="P269" s="614"/>
    </row>
    <row r="270" spans="1:16" ht="51">
      <c r="A270" s="487" t="s">
        <v>735</v>
      </c>
      <c r="B270" s="487" t="s">
        <v>735</v>
      </c>
      <c r="C270" s="487" t="s">
        <v>904</v>
      </c>
      <c r="D270" s="615">
        <v>2012</v>
      </c>
      <c r="E270" s="485" t="s">
        <v>346</v>
      </c>
      <c r="F270" s="485" t="s">
        <v>346</v>
      </c>
      <c r="G270" s="411" t="s">
        <v>1506</v>
      </c>
      <c r="H270" s="617" t="s">
        <v>111</v>
      </c>
      <c r="I270" s="616"/>
      <c r="J270" s="485" t="s">
        <v>734</v>
      </c>
      <c r="K270" s="617"/>
      <c r="L270" s="616"/>
      <c r="M270" s="616">
        <v>4</v>
      </c>
      <c r="N270" s="616">
        <f t="shared" si="4"/>
        <v>4</v>
      </c>
      <c r="O270" s="614"/>
      <c r="P270" s="614"/>
    </row>
    <row r="271" spans="1:16">
      <c r="A271" s="616" t="s">
        <v>735</v>
      </c>
      <c r="B271" s="616" t="s">
        <v>735</v>
      </c>
      <c r="C271" s="616"/>
      <c r="D271" s="616">
        <v>2012</v>
      </c>
      <c r="E271" s="617" t="s">
        <v>816</v>
      </c>
      <c r="F271" s="617" t="s">
        <v>802</v>
      </c>
      <c r="G271" s="617" t="s">
        <v>885</v>
      </c>
      <c r="H271" s="617" t="s">
        <v>111</v>
      </c>
      <c r="I271" s="616"/>
      <c r="J271" s="617" t="s">
        <v>215</v>
      </c>
      <c r="K271" s="617"/>
      <c r="L271" s="617"/>
      <c r="M271" s="616">
        <v>11</v>
      </c>
      <c r="N271" s="616">
        <f t="shared" si="4"/>
        <v>11</v>
      </c>
      <c r="O271" s="614"/>
      <c r="P271" s="614"/>
    </row>
    <row r="272" spans="1:16">
      <c r="A272" s="616" t="s">
        <v>735</v>
      </c>
      <c r="B272" s="616" t="s">
        <v>735</v>
      </c>
      <c r="C272" s="616"/>
      <c r="D272" s="616">
        <v>2012</v>
      </c>
      <c r="E272" s="617" t="s">
        <v>816</v>
      </c>
      <c r="F272" s="617" t="s">
        <v>802</v>
      </c>
      <c r="G272" s="617" t="s">
        <v>885</v>
      </c>
      <c r="H272" s="617" t="s">
        <v>1272</v>
      </c>
      <c r="I272" s="616"/>
      <c r="J272" s="617" t="s">
        <v>1396</v>
      </c>
      <c r="K272" s="617"/>
      <c r="L272" s="617"/>
      <c r="M272" s="616">
        <v>2</v>
      </c>
      <c r="N272" s="616">
        <f t="shared" si="4"/>
        <v>2</v>
      </c>
      <c r="O272" s="614"/>
      <c r="P272" s="614"/>
    </row>
    <row r="273" spans="1:16">
      <c r="A273" s="616" t="s">
        <v>735</v>
      </c>
      <c r="B273" s="616" t="s">
        <v>735</v>
      </c>
      <c r="C273" s="616"/>
      <c r="D273" s="616">
        <v>2012</v>
      </c>
      <c r="E273" s="617" t="s">
        <v>816</v>
      </c>
      <c r="F273" s="617" t="s">
        <v>802</v>
      </c>
      <c r="G273" s="617" t="s">
        <v>885</v>
      </c>
      <c r="H273" s="617" t="s">
        <v>1272</v>
      </c>
      <c r="I273" s="616"/>
      <c r="J273" s="617" t="s">
        <v>1258</v>
      </c>
      <c r="K273" s="617"/>
      <c r="L273" s="617"/>
      <c r="M273" s="616">
        <v>2</v>
      </c>
      <c r="N273" s="616">
        <f t="shared" si="4"/>
        <v>2</v>
      </c>
      <c r="O273" s="614"/>
      <c r="P273" s="614"/>
    </row>
    <row r="274" spans="1:16">
      <c r="A274" s="616" t="s">
        <v>735</v>
      </c>
      <c r="B274" s="616" t="s">
        <v>735</v>
      </c>
      <c r="C274" s="616"/>
      <c r="D274" s="616">
        <v>2012</v>
      </c>
      <c r="E274" s="617" t="s">
        <v>816</v>
      </c>
      <c r="F274" s="617" t="s">
        <v>802</v>
      </c>
      <c r="G274" s="617" t="s">
        <v>885</v>
      </c>
      <c r="H274" s="617" t="s">
        <v>1272</v>
      </c>
      <c r="I274" s="616"/>
      <c r="J274" s="617" t="s">
        <v>1262</v>
      </c>
      <c r="K274" s="617"/>
      <c r="L274" s="617"/>
      <c r="M274" s="616">
        <v>5</v>
      </c>
      <c r="N274" s="616">
        <f t="shared" si="4"/>
        <v>5</v>
      </c>
      <c r="O274" s="614"/>
      <c r="P274" s="614"/>
    </row>
    <row r="275" spans="1:16">
      <c r="A275" s="616" t="s">
        <v>735</v>
      </c>
      <c r="B275" s="616" t="s">
        <v>735</v>
      </c>
      <c r="C275" s="616"/>
      <c r="D275" s="616">
        <v>2012</v>
      </c>
      <c r="E275" s="617" t="s">
        <v>816</v>
      </c>
      <c r="F275" s="617" t="s">
        <v>802</v>
      </c>
      <c r="G275" s="617" t="s">
        <v>885</v>
      </c>
      <c r="H275" s="617" t="s">
        <v>1272</v>
      </c>
      <c r="I275" s="616"/>
      <c r="J275" s="617" t="s">
        <v>1267</v>
      </c>
      <c r="K275" s="617"/>
      <c r="L275" s="617"/>
      <c r="M275" s="616">
        <v>2</v>
      </c>
      <c r="N275" s="616">
        <f t="shared" si="4"/>
        <v>2</v>
      </c>
      <c r="O275" s="614"/>
      <c r="P275" s="614"/>
    </row>
    <row r="276" spans="1:16">
      <c r="A276" s="616" t="s">
        <v>735</v>
      </c>
      <c r="B276" s="616" t="s">
        <v>735</v>
      </c>
      <c r="C276" s="616"/>
      <c r="D276" s="616">
        <v>2012</v>
      </c>
      <c r="E276" s="617" t="s">
        <v>816</v>
      </c>
      <c r="F276" s="617" t="s">
        <v>802</v>
      </c>
      <c r="G276" s="617" t="s">
        <v>885</v>
      </c>
      <c r="H276" s="617" t="s">
        <v>1272</v>
      </c>
      <c r="I276" s="616"/>
      <c r="J276" s="617" t="s">
        <v>215</v>
      </c>
      <c r="K276" s="617"/>
      <c r="L276" s="617"/>
      <c r="M276" s="616">
        <v>8</v>
      </c>
      <c r="N276" s="616">
        <f t="shared" si="4"/>
        <v>8</v>
      </c>
      <c r="O276" s="614"/>
      <c r="P276" s="614"/>
    </row>
    <row r="277" spans="1:16">
      <c r="A277" s="616" t="s">
        <v>735</v>
      </c>
      <c r="B277" s="616" t="s">
        <v>735</v>
      </c>
      <c r="C277" s="616"/>
      <c r="D277" s="616">
        <v>2012</v>
      </c>
      <c r="E277" s="617" t="s">
        <v>816</v>
      </c>
      <c r="F277" s="617" t="s">
        <v>802</v>
      </c>
      <c r="G277" s="617" t="s">
        <v>885</v>
      </c>
      <c r="H277" s="617" t="s">
        <v>1272</v>
      </c>
      <c r="I277" s="616"/>
      <c r="J277" s="617" t="s">
        <v>1260</v>
      </c>
      <c r="K277" s="617"/>
      <c r="L277" s="617"/>
      <c r="M277" s="616">
        <v>4</v>
      </c>
      <c r="N277" s="616">
        <f t="shared" si="4"/>
        <v>4</v>
      </c>
      <c r="O277" s="614"/>
      <c r="P277" s="614"/>
    </row>
    <row r="278" spans="1:16">
      <c r="A278" s="616" t="s">
        <v>735</v>
      </c>
      <c r="B278" s="616" t="s">
        <v>735</v>
      </c>
      <c r="C278" s="616"/>
      <c r="D278" s="616">
        <v>2012</v>
      </c>
      <c r="E278" s="617" t="s">
        <v>816</v>
      </c>
      <c r="F278" s="617" t="s">
        <v>802</v>
      </c>
      <c r="G278" s="617" t="s">
        <v>885</v>
      </c>
      <c r="H278" s="617" t="s">
        <v>1384</v>
      </c>
      <c r="I278" s="616"/>
      <c r="J278" s="617" t="s">
        <v>1396</v>
      </c>
      <c r="K278" s="617"/>
      <c r="L278" s="617"/>
      <c r="M278" s="616">
        <v>5</v>
      </c>
      <c r="N278" s="616">
        <f t="shared" si="4"/>
        <v>5</v>
      </c>
      <c r="O278" s="614"/>
      <c r="P278" s="614"/>
    </row>
    <row r="279" spans="1:16">
      <c r="A279" s="616" t="s">
        <v>735</v>
      </c>
      <c r="B279" s="616" t="s">
        <v>735</v>
      </c>
      <c r="C279" s="616"/>
      <c r="D279" s="616">
        <v>2012</v>
      </c>
      <c r="E279" s="617" t="s">
        <v>816</v>
      </c>
      <c r="F279" s="617" t="s">
        <v>802</v>
      </c>
      <c r="G279" s="617" t="s">
        <v>885</v>
      </c>
      <c r="H279" s="617" t="s">
        <v>1384</v>
      </c>
      <c r="I279" s="616"/>
      <c r="J279" s="617" t="s">
        <v>1257</v>
      </c>
      <c r="K279" s="617"/>
      <c r="L279" s="617"/>
      <c r="M279" s="616">
        <v>72</v>
      </c>
      <c r="N279" s="616">
        <f t="shared" si="4"/>
        <v>72</v>
      </c>
      <c r="O279" s="614"/>
      <c r="P279" s="614"/>
    </row>
    <row r="280" spans="1:16">
      <c r="A280" s="616" t="s">
        <v>735</v>
      </c>
      <c r="B280" s="616" t="s">
        <v>735</v>
      </c>
      <c r="C280" s="616"/>
      <c r="D280" s="616">
        <v>2012</v>
      </c>
      <c r="E280" s="617" t="s">
        <v>816</v>
      </c>
      <c r="F280" s="617" t="s">
        <v>802</v>
      </c>
      <c r="G280" s="617" t="s">
        <v>885</v>
      </c>
      <c r="H280" s="617" t="s">
        <v>1384</v>
      </c>
      <c r="I280" s="616"/>
      <c r="J280" s="617" t="s">
        <v>1258</v>
      </c>
      <c r="K280" s="617"/>
      <c r="L280" s="617"/>
      <c r="M280" s="616">
        <v>73</v>
      </c>
      <c r="N280" s="616">
        <f t="shared" si="4"/>
        <v>73</v>
      </c>
      <c r="O280" s="614"/>
      <c r="P280" s="614"/>
    </row>
    <row r="281" spans="1:16">
      <c r="A281" s="616" t="s">
        <v>735</v>
      </c>
      <c r="B281" s="616" t="s">
        <v>735</v>
      </c>
      <c r="C281" s="616"/>
      <c r="D281" s="616">
        <v>2012</v>
      </c>
      <c r="E281" s="617" t="s">
        <v>816</v>
      </c>
      <c r="F281" s="617" t="s">
        <v>802</v>
      </c>
      <c r="G281" s="617" t="s">
        <v>885</v>
      </c>
      <c r="H281" s="617" t="s">
        <v>1384</v>
      </c>
      <c r="I281" s="616"/>
      <c r="J281" s="617" t="s">
        <v>1267</v>
      </c>
      <c r="K281" s="617"/>
      <c r="L281" s="617"/>
      <c r="M281" s="616">
        <v>4</v>
      </c>
      <c r="N281" s="616">
        <f t="shared" si="4"/>
        <v>4</v>
      </c>
      <c r="O281" s="614"/>
      <c r="P281" s="614"/>
    </row>
    <row r="282" spans="1:16">
      <c r="A282" s="616" t="s">
        <v>735</v>
      </c>
      <c r="B282" s="616" t="s">
        <v>735</v>
      </c>
      <c r="C282" s="616"/>
      <c r="D282" s="616">
        <v>2012</v>
      </c>
      <c r="E282" s="617" t="s">
        <v>816</v>
      </c>
      <c r="F282" s="617" t="s">
        <v>802</v>
      </c>
      <c r="G282" s="617" t="s">
        <v>885</v>
      </c>
      <c r="H282" s="617" t="s">
        <v>1384</v>
      </c>
      <c r="I282" s="616"/>
      <c r="J282" s="617" t="s">
        <v>1259</v>
      </c>
      <c r="K282" s="617"/>
      <c r="L282" s="617"/>
      <c r="M282" s="616">
        <v>15</v>
      </c>
      <c r="N282" s="616">
        <f t="shared" si="4"/>
        <v>15</v>
      </c>
      <c r="O282" s="614"/>
      <c r="P282" s="614"/>
    </row>
    <row r="283" spans="1:16">
      <c r="A283" s="616" t="s">
        <v>735</v>
      </c>
      <c r="B283" s="616" t="s">
        <v>735</v>
      </c>
      <c r="C283" s="616"/>
      <c r="D283" s="616">
        <v>2012</v>
      </c>
      <c r="E283" s="617" t="s">
        <v>816</v>
      </c>
      <c r="F283" s="617" t="s">
        <v>802</v>
      </c>
      <c r="G283" s="617" t="s">
        <v>885</v>
      </c>
      <c r="H283" s="617" t="s">
        <v>1384</v>
      </c>
      <c r="I283" s="616"/>
      <c r="J283" s="617" t="s">
        <v>215</v>
      </c>
      <c r="K283" s="617"/>
      <c r="L283" s="617"/>
      <c r="M283" s="616">
        <v>341</v>
      </c>
      <c r="N283" s="616">
        <f t="shared" si="4"/>
        <v>341</v>
      </c>
      <c r="O283" s="614"/>
      <c r="P283" s="614"/>
    </row>
    <row r="284" spans="1:16">
      <c r="A284" s="616" t="s">
        <v>735</v>
      </c>
      <c r="B284" s="616" t="s">
        <v>735</v>
      </c>
      <c r="C284" s="616"/>
      <c r="D284" s="616">
        <v>2012</v>
      </c>
      <c r="E284" s="617" t="s">
        <v>816</v>
      </c>
      <c r="F284" s="617" t="s">
        <v>802</v>
      </c>
      <c r="G284" s="617" t="s">
        <v>885</v>
      </c>
      <c r="H284" s="617" t="s">
        <v>1384</v>
      </c>
      <c r="I284" s="616"/>
      <c r="J284" s="617" t="s">
        <v>1260</v>
      </c>
      <c r="K284" s="617"/>
      <c r="L284" s="617"/>
      <c r="M284" s="616">
        <v>461</v>
      </c>
      <c r="N284" s="616">
        <f t="shared" si="4"/>
        <v>461</v>
      </c>
      <c r="O284" s="614"/>
      <c r="P284" s="614"/>
    </row>
    <row r="285" spans="1:16">
      <c r="A285" s="616" t="s">
        <v>735</v>
      </c>
      <c r="B285" s="616" t="s">
        <v>735</v>
      </c>
      <c r="C285" s="616"/>
      <c r="D285" s="616">
        <v>2012</v>
      </c>
      <c r="E285" s="617" t="s">
        <v>816</v>
      </c>
      <c r="F285" s="617" t="s">
        <v>802</v>
      </c>
      <c r="G285" s="617" t="s">
        <v>885</v>
      </c>
      <c r="H285" s="617" t="s">
        <v>962</v>
      </c>
      <c r="I285" s="616">
        <v>1</v>
      </c>
      <c r="J285" s="617" t="s">
        <v>1263</v>
      </c>
      <c r="K285" s="617"/>
      <c r="L285" s="617"/>
      <c r="M285" s="616">
        <v>17</v>
      </c>
      <c r="N285" s="616">
        <f t="shared" si="4"/>
        <v>17</v>
      </c>
      <c r="O285" s="614"/>
      <c r="P285" s="614"/>
    </row>
    <row r="286" spans="1:16">
      <c r="A286" s="616" t="s">
        <v>735</v>
      </c>
      <c r="B286" s="616" t="s">
        <v>735</v>
      </c>
      <c r="C286" s="616"/>
      <c r="D286" s="616">
        <v>2012</v>
      </c>
      <c r="E286" s="617" t="s">
        <v>816</v>
      </c>
      <c r="F286" s="617" t="s">
        <v>802</v>
      </c>
      <c r="G286" s="617" t="s">
        <v>885</v>
      </c>
      <c r="H286" s="617" t="s">
        <v>962</v>
      </c>
      <c r="I286" s="616">
        <v>1</v>
      </c>
      <c r="J286" s="617" t="s">
        <v>1257</v>
      </c>
      <c r="K286" s="617"/>
      <c r="L286" s="617">
        <v>5909</v>
      </c>
      <c r="M286" s="616">
        <v>2144</v>
      </c>
      <c r="N286" s="616">
        <f t="shared" si="4"/>
        <v>8053</v>
      </c>
      <c r="O286" s="614"/>
      <c r="P286" s="614"/>
    </row>
    <row r="287" spans="1:16">
      <c r="A287" s="616" t="s">
        <v>735</v>
      </c>
      <c r="B287" s="616" t="s">
        <v>735</v>
      </c>
      <c r="C287" s="616"/>
      <c r="D287" s="616">
        <v>2012</v>
      </c>
      <c r="E287" s="617" t="s">
        <v>816</v>
      </c>
      <c r="F287" s="617" t="s">
        <v>802</v>
      </c>
      <c r="G287" s="617" t="s">
        <v>885</v>
      </c>
      <c r="H287" s="617" t="s">
        <v>962</v>
      </c>
      <c r="I287" s="616">
        <v>1</v>
      </c>
      <c r="J287" s="617" t="s">
        <v>1258</v>
      </c>
      <c r="K287" s="617"/>
      <c r="L287" s="617"/>
      <c r="M287" s="616">
        <v>3156</v>
      </c>
      <c r="N287" s="616">
        <f t="shared" si="4"/>
        <v>3156</v>
      </c>
      <c r="O287" s="614"/>
      <c r="P287" s="614"/>
    </row>
    <row r="288" spans="1:16">
      <c r="A288" s="616" t="s">
        <v>735</v>
      </c>
      <c r="B288" s="616" t="s">
        <v>735</v>
      </c>
      <c r="C288" s="616"/>
      <c r="D288" s="616">
        <v>2012</v>
      </c>
      <c r="E288" s="617" t="s">
        <v>816</v>
      </c>
      <c r="F288" s="617" t="s">
        <v>802</v>
      </c>
      <c r="G288" s="617" t="s">
        <v>885</v>
      </c>
      <c r="H288" s="617" t="s">
        <v>962</v>
      </c>
      <c r="I288" s="616">
        <v>1</v>
      </c>
      <c r="J288" s="617" t="s">
        <v>1273</v>
      </c>
      <c r="K288" s="617"/>
      <c r="L288" s="617"/>
      <c r="M288" s="616">
        <v>3</v>
      </c>
      <c r="N288" s="616">
        <f t="shared" si="4"/>
        <v>3</v>
      </c>
      <c r="O288" s="614"/>
      <c r="P288" s="614"/>
    </row>
    <row r="289" spans="1:16">
      <c r="A289" s="616" t="s">
        <v>735</v>
      </c>
      <c r="B289" s="616" t="s">
        <v>735</v>
      </c>
      <c r="C289" s="616"/>
      <c r="D289" s="616">
        <v>2012</v>
      </c>
      <c r="E289" s="617" t="s">
        <v>816</v>
      </c>
      <c r="F289" s="617" t="s">
        <v>802</v>
      </c>
      <c r="G289" s="617" t="s">
        <v>885</v>
      </c>
      <c r="H289" s="617" t="s">
        <v>962</v>
      </c>
      <c r="I289" s="616">
        <v>1</v>
      </c>
      <c r="J289" s="617" t="s">
        <v>1259</v>
      </c>
      <c r="K289" s="617"/>
      <c r="L289" s="617"/>
      <c r="M289" s="616">
        <v>10</v>
      </c>
      <c r="N289" s="616">
        <f t="shared" si="4"/>
        <v>10</v>
      </c>
      <c r="O289" s="614"/>
      <c r="P289" s="614"/>
    </row>
    <row r="290" spans="1:16">
      <c r="A290" s="616" t="s">
        <v>735</v>
      </c>
      <c r="B290" s="616" t="s">
        <v>735</v>
      </c>
      <c r="C290" s="616"/>
      <c r="D290" s="616">
        <v>2012</v>
      </c>
      <c r="E290" s="617" t="s">
        <v>816</v>
      </c>
      <c r="F290" s="617" t="s">
        <v>802</v>
      </c>
      <c r="G290" s="617" t="s">
        <v>885</v>
      </c>
      <c r="H290" s="617" t="s">
        <v>962</v>
      </c>
      <c r="I290" s="616">
        <v>1</v>
      </c>
      <c r="J290" s="617" t="s">
        <v>215</v>
      </c>
      <c r="K290" s="617"/>
      <c r="L290" s="617"/>
      <c r="M290" s="616">
        <v>221</v>
      </c>
      <c r="N290" s="616">
        <f t="shared" si="4"/>
        <v>221</v>
      </c>
      <c r="O290" s="614"/>
      <c r="P290" s="614"/>
    </row>
    <row r="291" spans="1:16">
      <c r="A291" s="616" t="s">
        <v>735</v>
      </c>
      <c r="B291" s="616" t="s">
        <v>735</v>
      </c>
      <c r="C291" s="616"/>
      <c r="D291" s="616">
        <v>2012</v>
      </c>
      <c r="E291" s="617" t="s">
        <v>816</v>
      </c>
      <c r="F291" s="617" t="s">
        <v>802</v>
      </c>
      <c r="G291" s="617" t="s">
        <v>885</v>
      </c>
      <c r="H291" s="617" t="s">
        <v>962</v>
      </c>
      <c r="I291" s="616">
        <v>1</v>
      </c>
      <c r="J291" s="617" t="s">
        <v>1260</v>
      </c>
      <c r="K291" s="617"/>
      <c r="L291" s="617"/>
      <c r="M291" s="616">
        <v>357</v>
      </c>
      <c r="N291" s="616">
        <f t="shared" si="4"/>
        <v>357</v>
      </c>
      <c r="O291" s="614"/>
      <c r="P291" s="614"/>
    </row>
    <row r="292" spans="1:16">
      <c r="A292" s="616" t="s">
        <v>735</v>
      </c>
      <c r="B292" s="616" t="s">
        <v>735</v>
      </c>
      <c r="C292" s="616"/>
      <c r="D292" s="616">
        <v>2012</v>
      </c>
      <c r="E292" s="617" t="s">
        <v>816</v>
      </c>
      <c r="F292" s="617" t="s">
        <v>802</v>
      </c>
      <c r="G292" s="617" t="s">
        <v>885</v>
      </c>
      <c r="H292" s="617" t="s">
        <v>285</v>
      </c>
      <c r="I292" s="616"/>
      <c r="J292" s="617" t="s">
        <v>1396</v>
      </c>
      <c r="K292" s="617"/>
      <c r="L292" s="617"/>
      <c r="M292" s="616">
        <v>2</v>
      </c>
      <c r="N292" s="616">
        <f t="shared" si="4"/>
        <v>2</v>
      </c>
      <c r="O292" s="614"/>
      <c r="P292" s="614"/>
    </row>
    <row r="293" spans="1:16" ht="51">
      <c r="A293" s="487" t="s">
        <v>735</v>
      </c>
      <c r="B293" s="487" t="s">
        <v>735</v>
      </c>
      <c r="C293" s="487" t="s">
        <v>904</v>
      </c>
      <c r="D293" s="615">
        <v>2012</v>
      </c>
      <c r="E293" s="485" t="s">
        <v>346</v>
      </c>
      <c r="F293" s="485" t="s">
        <v>346</v>
      </c>
      <c r="G293" s="411" t="s">
        <v>1506</v>
      </c>
      <c r="H293" s="617" t="s">
        <v>1244</v>
      </c>
      <c r="I293" s="616"/>
      <c r="J293" s="485" t="s">
        <v>734</v>
      </c>
      <c r="K293" s="617"/>
      <c r="L293" s="616"/>
      <c r="M293" s="616">
        <v>10</v>
      </c>
      <c r="N293" s="616">
        <f t="shared" si="4"/>
        <v>10</v>
      </c>
      <c r="O293" s="614"/>
      <c r="P293" s="614"/>
    </row>
    <row r="294" spans="1:16">
      <c r="A294" s="616" t="s">
        <v>735</v>
      </c>
      <c r="B294" s="616" t="s">
        <v>735</v>
      </c>
      <c r="C294" s="616"/>
      <c r="D294" s="616">
        <v>2012</v>
      </c>
      <c r="E294" s="617" t="s">
        <v>816</v>
      </c>
      <c r="F294" s="617" t="s">
        <v>802</v>
      </c>
      <c r="G294" s="617" t="s">
        <v>885</v>
      </c>
      <c r="H294" s="617" t="s">
        <v>82</v>
      </c>
      <c r="I294" s="616">
        <v>2</v>
      </c>
      <c r="J294" s="617" t="s">
        <v>462</v>
      </c>
      <c r="K294" s="617"/>
      <c r="L294" s="617">
        <v>73</v>
      </c>
      <c r="M294" s="616"/>
      <c r="N294" s="616">
        <f t="shared" si="4"/>
        <v>73</v>
      </c>
      <c r="O294" s="614"/>
      <c r="P294" s="614"/>
    </row>
    <row r="295" spans="1:16">
      <c r="A295" s="616" t="s">
        <v>735</v>
      </c>
      <c r="B295" s="616" t="s">
        <v>735</v>
      </c>
      <c r="C295" s="616"/>
      <c r="D295" s="616">
        <v>2012</v>
      </c>
      <c r="E295" s="617" t="s">
        <v>816</v>
      </c>
      <c r="F295" s="617" t="s">
        <v>802</v>
      </c>
      <c r="G295" s="617" t="s">
        <v>885</v>
      </c>
      <c r="H295" s="617" t="s">
        <v>82</v>
      </c>
      <c r="I295" s="616"/>
      <c r="J295" s="617" t="s">
        <v>1396</v>
      </c>
      <c r="K295" s="617"/>
      <c r="L295" s="617"/>
      <c r="M295" s="616">
        <v>2</v>
      </c>
      <c r="N295" s="616">
        <f t="shared" si="4"/>
        <v>2</v>
      </c>
      <c r="O295" s="614"/>
      <c r="P295" s="614"/>
    </row>
    <row r="296" spans="1:16">
      <c r="A296" s="616" t="s">
        <v>735</v>
      </c>
      <c r="B296" s="616" t="s">
        <v>735</v>
      </c>
      <c r="C296" s="616"/>
      <c r="D296" s="616">
        <v>2012</v>
      </c>
      <c r="E296" s="617" t="s">
        <v>816</v>
      </c>
      <c r="F296" s="617" t="s">
        <v>802</v>
      </c>
      <c r="G296" s="617" t="s">
        <v>885</v>
      </c>
      <c r="H296" s="617" t="s">
        <v>82</v>
      </c>
      <c r="I296" s="616">
        <v>2</v>
      </c>
      <c r="J296" s="617" t="s">
        <v>1257</v>
      </c>
      <c r="K296" s="617"/>
      <c r="L296" s="617"/>
      <c r="M296" s="616">
        <v>27</v>
      </c>
      <c r="N296" s="616">
        <f t="shared" si="4"/>
        <v>27</v>
      </c>
      <c r="O296" s="614"/>
      <c r="P296" s="614"/>
    </row>
    <row r="297" spans="1:16">
      <c r="A297" s="616" t="s">
        <v>735</v>
      </c>
      <c r="B297" s="616" t="s">
        <v>735</v>
      </c>
      <c r="C297" s="616"/>
      <c r="D297" s="616">
        <v>2012</v>
      </c>
      <c r="E297" s="617" t="s">
        <v>816</v>
      </c>
      <c r="F297" s="617" t="s">
        <v>802</v>
      </c>
      <c r="G297" s="617" t="s">
        <v>885</v>
      </c>
      <c r="H297" s="617" t="s">
        <v>82</v>
      </c>
      <c r="I297" s="616">
        <v>2</v>
      </c>
      <c r="J297" s="617" t="s">
        <v>1258</v>
      </c>
      <c r="K297" s="617"/>
      <c r="L297" s="617"/>
      <c r="M297" s="616">
        <v>6</v>
      </c>
      <c r="N297" s="616">
        <f t="shared" si="4"/>
        <v>6</v>
      </c>
      <c r="O297" s="614"/>
      <c r="P297" s="614"/>
    </row>
    <row r="298" spans="1:16">
      <c r="A298" s="616" t="s">
        <v>735</v>
      </c>
      <c r="B298" s="616" t="s">
        <v>735</v>
      </c>
      <c r="C298" s="616"/>
      <c r="D298" s="616">
        <v>2012</v>
      </c>
      <c r="E298" s="617" t="s">
        <v>816</v>
      </c>
      <c r="F298" s="617" t="s">
        <v>802</v>
      </c>
      <c r="G298" s="617" t="s">
        <v>885</v>
      </c>
      <c r="H298" s="617" t="s">
        <v>82</v>
      </c>
      <c r="I298" s="616">
        <v>2</v>
      </c>
      <c r="J298" s="617" t="s">
        <v>1267</v>
      </c>
      <c r="K298" s="617"/>
      <c r="L298" s="617">
        <v>158</v>
      </c>
      <c r="M298" s="616">
        <v>6</v>
      </c>
      <c r="N298" s="616">
        <f t="shared" si="4"/>
        <v>164</v>
      </c>
      <c r="O298" s="614"/>
      <c r="P298" s="614"/>
    </row>
    <row r="299" spans="1:16">
      <c r="A299" s="616" t="s">
        <v>735</v>
      </c>
      <c r="B299" s="616" t="s">
        <v>735</v>
      </c>
      <c r="C299" s="616"/>
      <c r="D299" s="616">
        <v>2012</v>
      </c>
      <c r="E299" s="617" t="s">
        <v>816</v>
      </c>
      <c r="F299" s="617" t="s">
        <v>802</v>
      </c>
      <c r="G299" s="617" t="s">
        <v>885</v>
      </c>
      <c r="H299" s="617" t="s">
        <v>82</v>
      </c>
      <c r="I299" s="616">
        <v>2</v>
      </c>
      <c r="J299" s="617" t="s">
        <v>1259</v>
      </c>
      <c r="K299" s="617"/>
      <c r="L299" s="617"/>
      <c r="M299" s="616">
        <v>3</v>
      </c>
      <c r="N299" s="616">
        <f t="shared" si="4"/>
        <v>3</v>
      </c>
      <c r="O299" s="614"/>
      <c r="P299" s="614"/>
    </row>
    <row r="300" spans="1:16">
      <c r="A300" s="616" t="s">
        <v>735</v>
      </c>
      <c r="B300" s="616" t="s">
        <v>735</v>
      </c>
      <c r="C300" s="616"/>
      <c r="D300" s="616">
        <v>2012</v>
      </c>
      <c r="E300" s="617" t="s">
        <v>816</v>
      </c>
      <c r="F300" s="617" t="s">
        <v>802</v>
      </c>
      <c r="G300" s="617" t="s">
        <v>885</v>
      </c>
      <c r="H300" s="617" t="s">
        <v>82</v>
      </c>
      <c r="I300" s="616">
        <v>2</v>
      </c>
      <c r="J300" s="617" t="s">
        <v>215</v>
      </c>
      <c r="K300" s="617"/>
      <c r="L300" s="617">
        <v>1749</v>
      </c>
      <c r="M300" s="616">
        <v>602</v>
      </c>
      <c r="N300" s="616">
        <f t="shared" si="4"/>
        <v>2351</v>
      </c>
      <c r="O300" s="614"/>
      <c r="P300" s="614"/>
    </row>
    <row r="301" spans="1:16">
      <c r="A301" s="616" t="s">
        <v>735</v>
      </c>
      <c r="B301" s="616" t="s">
        <v>735</v>
      </c>
      <c r="C301" s="616"/>
      <c r="D301" s="616">
        <v>2012</v>
      </c>
      <c r="E301" s="617" t="s">
        <v>816</v>
      </c>
      <c r="F301" s="617" t="s">
        <v>802</v>
      </c>
      <c r="G301" s="617" t="s">
        <v>885</v>
      </c>
      <c r="H301" s="617" t="s">
        <v>82</v>
      </c>
      <c r="I301" s="616">
        <v>2</v>
      </c>
      <c r="J301" s="617" t="s">
        <v>1260</v>
      </c>
      <c r="K301" s="617"/>
      <c r="L301" s="617"/>
      <c r="M301" s="616">
        <v>214</v>
      </c>
      <c r="N301" s="616">
        <f t="shared" si="4"/>
        <v>214</v>
      </c>
      <c r="O301" s="614"/>
      <c r="P301" s="614"/>
    </row>
    <row r="302" spans="1:16" ht="51">
      <c r="A302" s="487" t="s">
        <v>735</v>
      </c>
      <c r="B302" s="487" t="s">
        <v>735</v>
      </c>
      <c r="C302" s="487" t="s">
        <v>904</v>
      </c>
      <c r="D302" s="615">
        <v>2012</v>
      </c>
      <c r="E302" s="485" t="s">
        <v>346</v>
      </c>
      <c r="F302" s="485" t="s">
        <v>346</v>
      </c>
      <c r="G302" s="411" t="s">
        <v>1506</v>
      </c>
      <c r="H302" s="617" t="s">
        <v>1245</v>
      </c>
      <c r="I302" s="616"/>
      <c r="J302" s="485" t="s">
        <v>734</v>
      </c>
      <c r="K302" s="617"/>
      <c r="L302" s="616"/>
      <c r="M302" s="616">
        <v>5</v>
      </c>
      <c r="N302" s="616">
        <f t="shared" si="4"/>
        <v>5</v>
      </c>
      <c r="O302" s="614"/>
      <c r="P302" s="614"/>
    </row>
    <row r="303" spans="1:16">
      <c r="A303" s="616" t="s">
        <v>735</v>
      </c>
      <c r="B303" s="616" t="s">
        <v>735</v>
      </c>
      <c r="C303" s="616"/>
      <c r="D303" s="616">
        <v>2012</v>
      </c>
      <c r="E303" s="617" t="s">
        <v>816</v>
      </c>
      <c r="F303" s="617" t="s">
        <v>802</v>
      </c>
      <c r="G303" s="617" t="s">
        <v>885</v>
      </c>
      <c r="H303" s="617" t="s">
        <v>950</v>
      </c>
      <c r="I303" s="616">
        <v>1</v>
      </c>
      <c r="J303" s="617" t="s">
        <v>1397</v>
      </c>
      <c r="K303" s="617"/>
      <c r="L303" s="617"/>
      <c r="M303" s="616">
        <v>100</v>
      </c>
      <c r="N303" s="616">
        <f t="shared" si="4"/>
        <v>100</v>
      </c>
      <c r="O303" s="614"/>
      <c r="P303" s="614"/>
    </row>
    <row r="304" spans="1:16">
      <c r="A304" s="616" t="s">
        <v>735</v>
      </c>
      <c r="B304" s="616" t="s">
        <v>735</v>
      </c>
      <c r="C304" s="616"/>
      <c r="D304" s="616">
        <v>2012</v>
      </c>
      <c r="E304" s="617" t="s">
        <v>816</v>
      </c>
      <c r="F304" s="617" t="s">
        <v>802</v>
      </c>
      <c r="G304" s="617" t="s">
        <v>885</v>
      </c>
      <c r="H304" s="617" t="s">
        <v>950</v>
      </c>
      <c r="I304" s="616"/>
      <c r="J304" s="617" t="s">
        <v>1396</v>
      </c>
      <c r="K304" s="617"/>
      <c r="L304" s="617"/>
      <c r="M304" s="616">
        <v>837</v>
      </c>
      <c r="N304" s="616">
        <f t="shared" si="4"/>
        <v>837</v>
      </c>
      <c r="O304" s="614"/>
      <c r="P304" s="614"/>
    </row>
    <row r="305" spans="1:16">
      <c r="A305" s="616" t="s">
        <v>735</v>
      </c>
      <c r="B305" s="616" t="s">
        <v>735</v>
      </c>
      <c r="C305" s="616"/>
      <c r="D305" s="616">
        <v>2012</v>
      </c>
      <c r="E305" s="617" t="s">
        <v>816</v>
      </c>
      <c r="F305" s="617" t="s">
        <v>802</v>
      </c>
      <c r="G305" s="617" t="s">
        <v>885</v>
      </c>
      <c r="H305" s="617" t="s">
        <v>950</v>
      </c>
      <c r="I305" s="616">
        <v>1</v>
      </c>
      <c r="J305" s="617" t="s">
        <v>1257</v>
      </c>
      <c r="K305" s="617"/>
      <c r="L305" s="617">
        <v>542</v>
      </c>
      <c r="M305" s="616">
        <v>2921</v>
      </c>
      <c r="N305" s="616">
        <f t="shared" si="4"/>
        <v>3463</v>
      </c>
      <c r="O305" s="614"/>
      <c r="P305" s="614"/>
    </row>
    <row r="306" spans="1:16">
      <c r="A306" s="616" t="s">
        <v>735</v>
      </c>
      <c r="B306" s="616" t="s">
        <v>219</v>
      </c>
      <c r="C306" s="616"/>
      <c r="D306" s="616">
        <v>2012</v>
      </c>
      <c r="E306" s="617" t="s">
        <v>816</v>
      </c>
      <c r="F306" s="617" t="s">
        <v>802</v>
      </c>
      <c r="G306" s="617" t="s">
        <v>885</v>
      </c>
      <c r="H306" s="617" t="s">
        <v>950</v>
      </c>
      <c r="I306" s="616">
        <v>1</v>
      </c>
      <c r="J306" s="617" t="s">
        <v>1258</v>
      </c>
      <c r="K306" s="617"/>
      <c r="L306" s="617"/>
      <c r="M306" s="616">
        <v>3738</v>
      </c>
      <c r="N306" s="616">
        <f t="shared" si="4"/>
        <v>3738</v>
      </c>
      <c r="O306" s="614"/>
      <c r="P306" s="614"/>
    </row>
    <row r="307" spans="1:16">
      <c r="A307" s="616" t="s">
        <v>735</v>
      </c>
      <c r="B307" s="616" t="s">
        <v>735</v>
      </c>
      <c r="C307" s="616"/>
      <c r="D307" s="616">
        <v>2012</v>
      </c>
      <c r="E307" s="617" t="s">
        <v>816</v>
      </c>
      <c r="F307" s="617" t="s">
        <v>802</v>
      </c>
      <c r="G307" s="617" t="s">
        <v>885</v>
      </c>
      <c r="H307" s="617" t="s">
        <v>950</v>
      </c>
      <c r="I307" s="616">
        <v>1</v>
      </c>
      <c r="J307" s="617" t="s">
        <v>1264</v>
      </c>
      <c r="K307" s="617"/>
      <c r="L307" s="617"/>
      <c r="M307" s="616">
        <v>56</v>
      </c>
      <c r="N307" s="616">
        <f t="shared" si="4"/>
        <v>56</v>
      </c>
      <c r="O307" s="614"/>
      <c r="P307" s="614"/>
    </row>
    <row r="308" spans="1:16">
      <c r="A308" s="616" t="s">
        <v>735</v>
      </c>
      <c r="B308" s="616" t="s">
        <v>735</v>
      </c>
      <c r="C308" s="616"/>
      <c r="D308" s="616">
        <v>2012</v>
      </c>
      <c r="E308" s="617" t="s">
        <v>816</v>
      </c>
      <c r="F308" s="617" t="s">
        <v>802</v>
      </c>
      <c r="G308" s="617" t="s">
        <v>885</v>
      </c>
      <c r="H308" s="617" t="s">
        <v>950</v>
      </c>
      <c r="I308" s="616">
        <v>1</v>
      </c>
      <c r="J308" s="617" t="s">
        <v>1267</v>
      </c>
      <c r="K308" s="617"/>
      <c r="L308" s="617"/>
      <c r="M308" s="616">
        <v>188</v>
      </c>
      <c r="N308" s="616">
        <f t="shared" si="4"/>
        <v>188</v>
      </c>
      <c r="O308" s="614"/>
      <c r="P308" s="614"/>
    </row>
    <row r="309" spans="1:16">
      <c r="A309" s="616" t="s">
        <v>735</v>
      </c>
      <c r="B309" s="616" t="s">
        <v>735</v>
      </c>
      <c r="C309" s="616"/>
      <c r="D309" s="616">
        <v>2012</v>
      </c>
      <c r="E309" s="617" t="s">
        <v>816</v>
      </c>
      <c r="F309" s="617" t="s">
        <v>802</v>
      </c>
      <c r="G309" s="617" t="s">
        <v>885</v>
      </c>
      <c r="H309" s="617" t="s">
        <v>950</v>
      </c>
      <c r="I309" s="616">
        <v>1</v>
      </c>
      <c r="J309" s="617" t="s">
        <v>216</v>
      </c>
      <c r="K309" s="617"/>
      <c r="L309" s="617">
        <v>180</v>
      </c>
      <c r="M309" s="616"/>
      <c r="N309" s="616">
        <f t="shared" si="4"/>
        <v>180</v>
      </c>
      <c r="O309" s="614"/>
      <c r="P309" s="614"/>
    </row>
    <row r="310" spans="1:16">
      <c r="A310" s="616" t="s">
        <v>735</v>
      </c>
      <c r="B310" s="616" t="s">
        <v>735</v>
      </c>
      <c r="C310" s="616"/>
      <c r="D310" s="616">
        <v>2012</v>
      </c>
      <c r="E310" s="617" t="s">
        <v>816</v>
      </c>
      <c r="F310" s="617" t="s">
        <v>802</v>
      </c>
      <c r="G310" s="617" t="s">
        <v>885</v>
      </c>
      <c r="H310" s="617" t="s">
        <v>950</v>
      </c>
      <c r="I310" s="616">
        <v>1</v>
      </c>
      <c r="J310" s="617" t="s">
        <v>1259</v>
      </c>
      <c r="K310" s="617"/>
      <c r="L310" s="617"/>
      <c r="M310" s="616">
        <v>2857</v>
      </c>
      <c r="N310" s="616">
        <f t="shared" si="4"/>
        <v>2857</v>
      </c>
      <c r="O310" s="614"/>
      <c r="P310" s="614"/>
    </row>
    <row r="311" spans="1:16">
      <c r="A311" s="616" t="s">
        <v>735</v>
      </c>
      <c r="B311" s="616" t="s">
        <v>735</v>
      </c>
      <c r="C311" s="616"/>
      <c r="D311" s="616">
        <v>2012</v>
      </c>
      <c r="E311" s="617" t="s">
        <v>816</v>
      </c>
      <c r="F311" s="617" t="s">
        <v>802</v>
      </c>
      <c r="G311" s="617" t="s">
        <v>885</v>
      </c>
      <c r="H311" s="617" t="s">
        <v>950</v>
      </c>
      <c r="I311" s="616">
        <v>1</v>
      </c>
      <c r="J311" s="617" t="s">
        <v>215</v>
      </c>
      <c r="K311" s="617"/>
      <c r="L311" s="617">
        <v>2523</v>
      </c>
      <c r="M311" s="616">
        <v>13288</v>
      </c>
      <c r="N311" s="616">
        <f t="shared" si="4"/>
        <v>15811</v>
      </c>
      <c r="O311" s="614"/>
      <c r="P311" s="614"/>
    </row>
    <row r="312" spans="1:16">
      <c r="A312" s="616" t="s">
        <v>735</v>
      </c>
      <c r="B312" s="616" t="s">
        <v>735</v>
      </c>
      <c r="C312" s="616"/>
      <c r="D312" s="616">
        <v>2012</v>
      </c>
      <c r="E312" s="617" t="s">
        <v>816</v>
      </c>
      <c r="F312" s="617" t="s">
        <v>802</v>
      </c>
      <c r="G312" s="617" t="s">
        <v>885</v>
      </c>
      <c r="H312" s="617" t="s">
        <v>950</v>
      </c>
      <c r="I312" s="616">
        <v>1</v>
      </c>
      <c r="J312" s="617" t="s">
        <v>1260</v>
      </c>
      <c r="K312" s="617"/>
      <c r="L312" s="617"/>
      <c r="M312" s="616">
        <v>4525</v>
      </c>
      <c r="N312" s="616">
        <f t="shared" si="4"/>
        <v>4525</v>
      </c>
      <c r="O312" s="614"/>
      <c r="P312" s="614"/>
    </row>
    <row r="313" spans="1:16">
      <c r="A313" s="616" t="s">
        <v>735</v>
      </c>
      <c r="B313" s="616" t="s">
        <v>735</v>
      </c>
      <c r="C313" s="616"/>
      <c r="D313" s="616">
        <v>2012</v>
      </c>
      <c r="E313" s="617" t="s">
        <v>816</v>
      </c>
      <c r="F313" s="617" t="s">
        <v>802</v>
      </c>
      <c r="G313" s="617" t="s">
        <v>885</v>
      </c>
      <c r="H313" s="617" t="s">
        <v>588</v>
      </c>
      <c r="I313" s="616"/>
      <c r="J313" s="617" t="s">
        <v>1264</v>
      </c>
      <c r="K313" s="617"/>
      <c r="L313" s="617"/>
      <c r="M313" s="616">
        <v>21</v>
      </c>
      <c r="N313" s="616">
        <f t="shared" si="4"/>
        <v>21</v>
      </c>
      <c r="O313" s="614"/>
      <c r="P313" s="614"/>
    </row>
    <row r="314" spans="1:16">
      <c r="A314" s="616" t="s">
        <v>735</v>
      </c>
      <c r="B314" s="616" t="s">
        <v>735</v>
      </c>
      <c r="C314" s="616"/>
      <c r="D314" s="616">
        <v>2012</v>
      </c>
      <c r="E314" s="617" t="s">
        <v>816</v>
      </c>
      <c r="F314" s="617" t="s">
        <v>802</v>
      </c>
      <c r="G314" s="617" t="s">
        <v>885</v>
      </c>
      <c r="H314" s="617" t="s">
        <v>588</v>
      </c>
      <c r="I314" s="616"/>
      <c r="J314" s="617" t="s">
        <v>1267</v>
      </c>
      <c r="K314" s="617"/>
      <c r="L314" s="617"/>
      <c r="M314" s="616">
        <v>2</v>
      </c>
      <c r="N314" s="616">
        <f t="shared" si="4"/>
        <v>2</v>
      </c>
      <c r="O314" s="614"/>
      <c r="P314" s="614"/>
    </row>
    <row r="315" spans="1:16">
      <c r="A315" s="616" t="s">
        <v>735</v>
      </c>
      <c r="B315" s="616" t="s">
        <v>735</v>
      </c>
      <c r="C315" s="616"/>
      <c r="D315" s="616">
        <v>2012</v>
      </c>
      <c r="E315" s="617" t="s">
        <v>816</v>
      </c>
      <c r="F315" s="617" t="s">
        <v>802</v>
      </c>
      <c r="G315" s="617" t="s">
        <v>433</v>
      </c>
      <c r="H315" s="617" t="s">
        <v>626</v>
      </c>
      <c r="I315" s="616"/>
      <c r="J315" s="617" t="s">
        <v>1262</v>
      </c>
      <c r="K315" s="617"/>
      <c r="L315" s="617"/>
      <c r="M315" s="616">
        <v>1</v>
      </c>
      <c r="N315" s="616">
        <f t="shared" si="4"/>
        <v>1</v>
      </c>
      <c r="O315" s="614"/>
      <c r="P315" s="614"/>
    </row>
    <row r="316" spans="1:16">
      <c r="A316" s="616" t="s">
        <v>735</v>
      </c>
      <c r="B316" s="616" t="s">
        <v>735</v>
      </c>
      <c r="C316" s="616"/>
      <c r="D316" s="616">
        <v>2012</v>
      </c>
      <c r="E316" s="617" t="s">
        <v>816</v>
      </c>
      <c r="F316" s="617" t="s">
        <v>802</v>
      </c>
      <c r="G316" s="617" t="s">
        <v>885</v>
      </c>
      <c r="H316" s="617" t="s">
        <v>626</v>
      </c>
      <c r="I316" s="616"/>
      <c r="J316" s="617" t="s">
        <v>1258</v>
      </c>
      <c r="K316" s="617"/>
      <c r="L316" s="617">
        <v>7</v>
      </c>
      <c r="M316" s="616">
        <v>1</v>
      </c>
      <c r="N316" s="616">
        <f t="shared" si="4"/>
        <v>8</v>
      </c>
      <c r="O316" s="614"/>
      <c r="P316" s="614"/>
    </row>
    <row r="317" spans="1:16">
      <c r="A317" s="616" t="s">
        <v>735</v>
      </c>
      <c r="B317" s="616" t="s">
        <v>735</v>
      </c>
      <c r="C317" s="616"/>
      <c r="D317" s="616">
        <v>2012</v>
      </c>
      <c r="E317" s="617" t="s">
        <v>816</v>
      </c>
      <c r="F317" s="617" t="s">
        <v>802</v>
      </c>
      <c r="G317" s="617" t="s">
        <v>885</v>
      </c>
      <c r="H317" s="617" t="s">
        <v>626</v>
      </c>
      <c r="I317" s="616"/>
      <c r="J317" s="617" t="s">
        <v>1262</v>
      </c>
      <c r="K317" s="617"/>
      <c r="L317" s="617"/>
      <c r="M317" s="616">
        <v>1</v>
      </c>
      <c r="N317" s="616">
        <f t="shared" si="4"/>
        <v>1</v>
      </c>
      <c r="O317" s="614"/>
      <c r="P317" s="614"/>
    </row>
    <row r="318" spans="1:16">
      <c r="A318" s="616" t="s">
        <v>735</v>
      </c>
      <c r="B318" s="616" t="s">
        <v>735</v>
      </c>
      <c r="C318" s="616"/>
      <c r="D318" s="616">
        <v>2012</v>
      </c>
      <c r="E318" s="617" t="s">
        <v>816</v>
      </c>
      <c r="F318" s="617" t="s">
        <v>802</v>
      </c>
      <c r="G318" s="617" t="s">
        <v>885</v>
      </c>
      <c r="H318" s="617" t="s">
        <v>626</v>
      </c>
      <c r="I318" s="616"/>
      <c r="J318" s="617" t="s">
        <v>216</v>
      </c>
      <c r="K318" s="617"/>
      <c r="L318" s="617">
        <v>27</v>
      </c>
      <c r="M318" s="616">
        <v>1</v>
      </c>
      <c r="N318" s="616">
        <f t="shared" si="4"/>
        <v>28</v>
      </c>
      <c r="O318" s="614"/>
      <c r="P318" s="614"/>
    </row>
    <row r="319" spans="1:16" ht="51">
      <c r="A319" s="487" t="s">
        <v>735</v>
      </c>
      <c r="B319" s="487" t="s">
        <v>735</v>
      </c>
      <c r="C319" s="487" t="s">
        <v>904</v>
      </c>
      <c r="D319" s="615">
        <v>2012</v>
      </c>
      <c r="E319" s="485" t="s">
        <v>346</v>
      </c>
      <c r="F319" s="485" t="s">
        <v>346</v>
      </c>
      <c r="G319" s="411" t="s">
        <v>1506</v>
      </c>
      <c r="H319" s="617" t="s">
        <v>1246</v>
      </c>
      <c r="I319" s="616"/>
      <c r="J319" s="485" t="s">
        <v>734</v>
      </c>
      <c r="K319" s="617"/>
      <c r="L319" s="616"/>
      <c r="M319" s="616">
        <v>3</v>
      </c>
      <c r="N319" s="616">
        <f t="shared" si="4"/>
        <v>3</v>
      </c>
      <c r="O319" s="614"/>
      <c r="P319" s="614"/>
    </row>
    <row r="320" spans="1:16" ht="51">
      <c r="A320" s="487" t="s">
        <v>735</v>
      </c>
      <c r="B320" s="487" t="s">
        <v>735</v>
      </c>
      <c r="C320" s="487" t="s">
        <v>904</v>
      </c>
      <c r="D320" s="615">
        <v>2012</v>
      </c>
      <c r="E320" s="485" t="s">
        <v>346</v>
      </c>
      <c r="F320" s="485" t="s">
        <v>346</v>
      </c>
      <c r="G320" s="411" t="s">
        <v>1506</v>
      </c>
      <c r="H320" s="617" t="s">
        <v>1247</v>
      </c>
      <c r="I320" s="616"/>
      <c r="J320" s="485" t="s">
        <v>734</v>
      </c>
      <c r="K320" s="617"/>
      <c r="L320" s="616"/>
      <c r="M320" s="616">
        <v>2</v>
      </c>
      <c r="N320" s="616">
        <f t="shared" si="4"/>
        <v>2</v>
      </c>
      <c r="O320" s="614"/>
      <c r="P320" s="614"/>
    </row>
    <row r="321" spans="1:16">
      <c r="A321" s="616" t="s">
        <v>735</v>
      </c>
      <c r="B321" s="616" t="s">
        <v>735</v>
      </c>
      <c r="C321" s="616"/>
      <c r="D321" s="616">
        <v>2012</v>
      </c>
      <c r="E321" s="617" t="s">
        <v>816</v>
      </c>
      <c r="F321" s="617" t="s">
        <v>802</v>
      </c>
      <c r="G321" s="617" t="s">
        <v>885</v>
      </c>
      <c r="H321" s="617" t="s">
        <v>1385</v>
      </c>
      <c r="I321" s="616"/>
      <c r="J321" s="617" t="s">
        <v>215</v>
      </c>
      <c r="K321" s="617"/>
      <c r="L321" s="617"/>
      <c r="M321" s="616">
        <v>5</v>
      </c>
      <c r="N321" s="616">
        <f t="shared" si="4"/>
        <v>5</v>
      </c>
      <c r="O321" s="614"/>
      <c r="P321" s="614"/>
    </row>
    <row r="322" spans="1:16">
      <c r="A322" s="616" t="s">
        <v>735</v>
      </c>
      <c r="B322" s="616" t="s">
        <v>735</v>
      </c>
      <c r="C322" s="616"/>
      <c r="D322" s="616">
        <v>2012</v>
      </c>
      <c r="E322" s="617" t="s">
        <v>816</v>
      </c>
      <c r="F322" s="617" t="s">
        <v>802</v>
      </c>
      <c r="G322" s="617" t="s">
        <v>885</v>
      </c>
      <c r="H322" s="617" t="s">
        <v>1385</v>
      </c>
      <c r="I322" s="616"/>
      <c r="J322" s="617" t="s">
        <v>1260</v>
      </c>
      <c r="K322" s="617"/>
      <c r="L322" s="617"/>
      <c r="M322" s="616">
        <v>38</v>
      </c>
      <c r="N322" s="616">
        <f t="shared" si="4"/>
        <v>38</v>
      </c>
      <c r="O322" s="614"/>
      <c r="P322" s="614"/>
    </row>
    <row r="323" spans="1:16">
      <c r="A323" s="616" t="s">
        <v>735</v>
      </c>
      <c r="B323" s="616" t="s">
        <v>735</v>
      </c>
      <c r="C323" s="616"/>
      <c r="D323" s="616">
        <v>2012</v>
      </c>
      <c r="E323" s="617" t="s">
        <v>816</v>
      </c>
      <c r="F323" s="617" t="s">
        <v>802</v>
      </c>
      <c r="G323" s="617" t="s">
        <v>885</v>
      </c>
      <c r="H323" s="617" t="s">
        <v>1386</v>
      </c>
      <c r="I323" s="616"/>
      <c r="J323" s="617" t="s">
        <v>1257</v>
      </c>
      <c r="K323" s="617"/>
      <c r="L323" s="617"/>
      <c r="M323" s="616">
        <v>2</v>
      </c>
      <c r="N323" s="616">
        <f t="shared" si="4"/>
        <v>2</v>
      </c>
      <c r="O323" s="614"/>
      <c r="P323" s="614"/>
    </row>
    <row r="324" spans="1:16">
      <c r="A324" s="616" t="s">
        <v>735</v>
      </c>
      <c r="B324" s="616" t="s">
        <v>735</v>
      </c>
      <c r="C324" s="616"/>
      <c r="D324" s="616">
        <v>2012</v>
      </c>
      <c r="E324" s="617" t="s">
        <v>816</v>
      </c>
      <c r="F324" s="617" t="s">
        <v>802</v>
      </c>
      <c r="G324" s="617" t="s">
        <v>885</v>
      </c>
      <c r="H324" s="617" t="s">
        <v>1386</v>
      </c>
      <c r="I324" s="616"/>
      <c r="J324" s="617" t="s">
        <v>1258</v>
      </c>
      <c r="K324" s="617"/>
      <c r="L324" s="617"/>
      <c r="M324" s="616">
        <v>3</v>
      </c>
      <c r="N324" s="616">
        <f t="shared" si="4"/>
        <v>3</v>
      </c>
      <c r="O324" s="614"/>
      <c r="P324" s="614"/>
    </row>
    <row r="325" spans="1:16">
      <c r="A325" s="616" t="s">
        <v>735</v>
      </c>
      <c r="B325" s="616" t="s">
        <v>735</v>
      </c>
      <c r="C325" s="616"/>
      <c r="D325" s="616">
        <v>2012</v>
      </c>
      <c r="E325" s="617" t="s">
        <v>816</v>
      </c>
      <c r="F325" s="617" t="s">
        <v>802</v>
      </c>
      <c r="G325" s="617" t="s">
        <v>885</v>
      </c>
      <c r="H325" s="617" t="s">
        <v>1386</v>
      </c>
      <c r="I325" s="616"/>
      <c r="J325" s="617" t="s">
        <v>215</v>
      </c>
      <c r="K325" s="617"/>
      <c r="L325" s="617"/>
      <c r="M325" s="616">
        <v>30</v>
      </c>
      <c r="N325" s="616">
        <f t="shared" ref="N325:N388" si="5">SUM(K325:M325)</f>
        <v>30</v>
      </c>
      <c r="O325" s="614"/>
      <c r="P325" s="614"/>
    </row>
    <row r="326" spans="1:16">
      <c r="A326" s="616" t="s">
        <v>735</v>
      </c>
      <c r="B326" s="616" t="s">
        <v>735</v>
      </c>
      <c r="C326" s="616"/>
      <c r="D326" s="616">
        <v>2012</v>
      </c>
      <c r="E326" s="617" t="s">
        <v>816</v>
      </c>
      <c r="F326" s="617" t="s">
        <v>802</v>
      </c>
      <c r="G326" s="617" t="s">
        <v>885</v>
      </c>
      <c r="H326" s="617" t="s">
        <v>1386</v>
      </c>
      <c r="I326" s="616"/>
      <c r="J326" s="617" t="s">
        <v>1260</v>
      </c>
      <c r="K326" s="617"/>
      <c r="L326" s="617"/>
      <c r="M326" s="616">
        <v>82</v>
      </c>
      <c r="N326" s="616">
        <f t="shared" si="5"/>
        <v>82</v>
      </c>
      <c r="O326" s="614"/>
      <c r="P326" s="614"/>
    </row>
    <row r="327" spans="1:16">
      <c r="A327" s="616" t="s">
        <v>735</v>
      </c>
      <c r="B327" s="616" t="s">
        <v>735</v>
      </c>
      <c r="C327" s="616"/>
      <c r="D327" s="616">
        <v>2012</v>
      </c>
      <c r="E327" s="617" t="s">
        <v>816</v>
      </c>
      <c r="F327" s="617" t="s">
        <v>802</v>
      </c>
      <c r="G327" s="617" t="s">
        <v>885</v>
      </c>
      <c r="H327" s="617" t="s">
        <v>66</v>
      </c>
      <c r="I327" s="616">
        <v>2</v>
      </c>
      <c r="J327" s="617" t="s">
        <v>1258</v>
      </c>
      <c r="K327" s="617"/>
      <c r="L327" s="617">
        <v>358</v>
      </c>
      <c r="M327" s="616"/>
      <c r="N327" s="616">
        <f t="shared" si="5"/>
        <v>358</v>
      </c>
      <c r="O327" s="614"/>
      <c r="P327" s="614"/>
    </row>
    <row r="328" spans="1:16">
      <c r="A328" s="616" t="s">
        <v>735</v>
      </c>
      <c r="B328" s="616" t="s">
        <v>735</v>
      </c>
      <c r="C328" s="616"/>
      <c r="D328" s="616">
        <v>2012</v>
      </c>
      <c r="E328" s="617" t="s">
        <v>816</v>
      </c>
      <c r="F328" s="617" t="s">
        <v>802</v>
      </c>
      <c r="G328" s="617" t="s">
        <v>885</v>
      </c>
      <c r="H328" s="617" t="s">
        <v>66</v>
      </c>
      <c r="I328" s="616">
        <v>2</v>
      </c>
      <c r="J328" s="617" t="s">
        <v>215</v>
      </c>
      <c r="K328" s="617"/>
      <c r="L328" s="617">
        <v>1421</v>
      </c>
      <c r="M328" s="616"/>
      <c r="N328" s="616">
        <f t="shared" si="5"/>
        <v>1421</v>
      </c>
      <c r="O328" s="614"/>
      <c r="P328" s="614"/>
    </row>
    <row r="329" spans="1:16">
      <c r="A329" s="616" t="s">
        <v>735</v>
      </c>
      <c r="B329" s="616" t="s">
        <v>735</v>
      </c>
      <c r="C329" s="616"/>
      <c r="D329" s="616">
        <v>2012</v>
      </c>
      <c r="E329" s="617" t="s">
        <v>816</v>
      </c>
      <c r="F329" s="617" t="s">
        <v>802</v>
      </c>
      <c r="G329" s="617" t="s">
        <v>885</v>
      </c>
      <c r="H329" s="617" t="s">
        <v>83</v>
      </c>
      <c r="I329" s="616"/>
      <c r="J329" s="617" t="s">
        <v>1257</v>
      </c>
      <c r="K329" s="617"/>
      <c r="L329" s="617"/>
      <c r="M329" s="616">
        <v>2</v>
      </c>
      <c r="N329" s="616">
        <f t="shared" si="5"/>
        <v>2</v>
      </c>
      <c r="O329" s="614"/>
      <c r="P329" s="614"/>
    </row>
    <row r="330" spans="1:16">
      <c r="A330" s="616" t="s">
        <v>735</v>
      </c>
      <c r="B330" s="616" t="s">
        <v>735</v>
      </c>
      <c r="C330" s="616"/>
      <c r="D330" s="616">
        <v>2012</v>
      </c>
      <c r="E330" s="617" t="s">
        <v>816</v>
      </c>
      <c r="F330" s="617" t="s">
        <v>802</v>
      </c>
      <c r="G330" s="617" t="s">
        <v>885</v>
      </c>
      <c r="H330" s="617" t="s">
        <v>83</v>
      </c>
      <c r="I330" s="616">
        <v>1</v>
      </c>
      <c r="J330" s="617" t="s">
        <v>215</v>
      </c>
      <c r="K330" s="617"/>
      <c r="L330" s="617">
        <v>339</v>
      </c>
      <c r="M330" s="616">
        <v>12</v>
      </c>
      <c r="N330" s="616">
        <f t="shared" si="5"/>
        <v>351</v>
      </c>
      <c r="O330" s="614"/>
      <c r="P330" s="614"/>
    </row>
    <row r="331" spans="1:16">
      <c r="A331" s="616" t="s">
        <v>735</v>
      </c>
      <c r="B331" s="616" t="s">
        <v>735</v>
      </c>
      <c r="C331" s="616"/>
      <c r="D331" s="616">
        <v>2012</v>
      </c>
      <c r="E331" s="617" t="s">
        <v>816</v>
      </c>
      <c r="F331" s="617" t="s">
        <v>802</v>
      </c>
      <c r="G331" s="617" t="s">
        <v>885</v>
      </c>
      <c r="H331" s="617" t="s">
        <v>83</v>
      </c>
      <c r="I331" s="616"/>
      <c r="J331" s="617" t="s">
        <v>1260</v>
      </c>
      <c r="K331" s="617"/>
      <c r="L331" s="617"/>
      <c r="M331" s="616">
        <v>2</v>
      </c>
      <c r="N331" s="616">
        <f t="shared" si="5"/>
        <v>2</v>
      </c>
      <c r="O331" s="614"/>
      <c r="P331" s="614"/>
    </row>
    <row r="332" spans="1:16">
      <c r="A332" s="616" t="s">
        <v>735</v>
      </c>
      <c r="B332" s="616" t="s">
        <v>735</v>
      </c>
      <c r="C332" s="616"/>
      <c r="D332" s="616">
        <v>2012</v>
      </c>
      <c r="E332" s="617" t="s">
        <v>816</v>
      </c>
      <c r="F332" s="617" t="s">
        <v>802</v>
      </c>
      <c r="G332" s="617" t="s">
        <v>885</v>
      </c>
      <c r="H332" s="617" t="s">
        <v>55</v>
      </c>
      <c r="I332" s="616"/>
      <c r="J332" s="617" t="s">
        <v>1257</v>
      </c>
      <c r="K332" s="617"/>
      <c r="L332" s="617"/>
      <c r="M332" s="616">
        <v>31</v>
      </c>
      <c r="N332" s="616">
        <f t="shared" si="5"/>
        <v>31</v>
      </c>
      <c r="O332" s="614"/>
      <c r="P332" s="614"/>
    </row>
    <row r="333" spans="1:16">
      <c r="A333" s="616" t="s">
        <v>735</v>
      </c>
      <c r="B333" s="616" t="s">
        <v>735</v>
      </c>
      <c r="C333" s="616"/>
      <c r="D333" s="616">
        <v>2012</v>
      </c>
      <c r="E333" s="617" t="s">
        <v>816</v>
      </c>
      <c r="F333" s="617" t="s">
        <v>802</v>
      </c>
      <c r="G333" s="617" t="s">
        <v>885</v>
      </c>
      <c r="H333" s="617" t="s">
        <v>55</v>
      </c>
      <c r="I333" s="616"/>
      <c r="J333" s="617" t="s">
        <v>1258</v>
      </c>
      <c r="K333" s="617"/>
      <c r="L333" s="617"/>
      <c r="M333" s="616">
        <v>2</v>
      </c>
      <c r="N333" s="616">
        <f t="shared" si="5"/>
        <v>2</v>
      </c>
      <c r="O333" s="614"/>
      <c r="P333" s="614"/>
    </row>
    <row r="334" spans="1:16">
      <c r="A334" s="616" t="s">
        <v>735</v>
      </c>
      <c r="B334" s="616" t="s">
        <v>735</v>
      </c>
      <c r="C334" s="616"/>
      <c r="D334" s="616">
        <v>2012</v>
      </c>
      <c r="E334" s="617" t="s">
        <v>816</v>
      </c>
      <c r="F334" s="617" t="s">
        <v>802</v>
      </c>
      <c r="G334" s="617" t="s">
        <v>885</v>
      </c>
      <c r="H334" s="617" t="s">
        <v>55</v>
      </c>
      <c r="I334" s="616"/>
      <c r="J334" s="617" t="s">
        <v>1264</v>
      </c>
      <c r="K334" s="617"/>
      <c r="L334" s="617">
        <v>20</v>
      </c>
      <c r="M334" s="616"/>
      <c r="N334" s="616">
        <f t="shared" si="5"/>
        <v>20</v>
      </c>
      <c r="O334" s="614"/>
      <c r="P334" s="614"/>
    </row>
    <row r="335" spans="1:16">
      <c r="A335" s="616" t="s">
        <v>735</v>
      </c>
      <c r="B335" s="616" t="s">
        <v>735</v>
      </c>
      <c r="C335" s="616"/>
      <c r="D335" s="616">
        <v>2012</v>
      </c>
      <c r="E335" s="617" t="s">
        <v>816</v>
      </c>
      <c r="F335" s="617" t="s">
        <v>802</v>
      </c>
      <c r="G335" s="617" t="s">
        <v>885</v>
      </c>
      <c r="H335" s="617" t="s">
        <v>55</v>
      </c>
      <c r="I335" s="616"/>
      <c r="J335" s="617" t="s">
        <v>1259</v>
      </c>
      <c r="K335" s="617"/>
      <c r="L335" s="617"/>
      <c r="M335" s="616">
        <v>75</v>
      </c>
      <c r="N335" s="616">
        <f t="shared" si="5"/>
        <v>75</v>
      </c>
      <c r="O335" s="614"/>
      <c r="P335" s="614"/>
    </row>
    <row r="336" spans="1:16">
      <c r="A336" s="616" t="s">
        <v>735</v>
      </c>
      <c r="B336" s="616" t="s">
        <v>735</v>
      </c>
      <c r="C336" s="616"/>
      <c r="D336" s="616">
        <v>2012</v>
      </c>
      <c r="E336" s="617" t="s">
        <v>816</v>
      </c>
      <c r="F336" s="617" t="s">
        <v>802</v>
      </c>
      <c r="G336" s="617" t="s">
        <v>885</v>
      </c>
      <c r="H336" s="617" t="s">
        <v>55</v>
      </c>
      <c r="I336" s="616">
        <v>1</v>
      </c>
      <c r="J336" s="617" t="s">
        <v>215</v>
      </c>
      <c r="K336" s="617"/>
      <c r="L336" s="617">
        <v>416</v>
      </c>
      <c r="M336" s="616">
        <v>68</v>
      </c>
      <c r="N336" s="616">
        <f t="shared" si="5"/>
        <v>484</v>
      </c>
      <c r="O336" s="614"/>
      <c r="P336" s="614"/>
    </row>
    <row r="337" spans="1:16">
      <c r="A337" s="616" t="s">
        <v>735</v>
      </c>
      <c r="B337" s="616" t="s">
        <v>735</v>
      </c>
      <c r="C337" s="616"/>
      <c r="D337" s="616">
        <v>2012</v>
      </c>
      <c r="E337" s="617" t="s">
        <v>816</v>
      </c>
      <c r="F337" s="617" t="s">
        <v>802</v>
      </c>
      <c r="G337" s="617" t="s">
        <v>885</v>
      </c>
      <c r="H337" s="617" t="s">
        <v>261</v>
      </c>
      <c r="I337" s="616"/>
      <c r="J337" s="617" t="s">
        <v>1257</v>
      </c>
      <c r="K337" s="617"/>
      <c r="L337" s="617"/>
      <c r="M337" s="616">
        <v>12</v>
      </c>
      <c r="N337" s="616">
        <f t="shared" si="5"/>
        <v>12</v>
      </c>
      <c r="O337" s="614"/>
      <c r="P337" s="614"/>
    </row>
    <row r="338" spans="1:16">
      <c r="A338" s="616" t="s">
        <v>735</v>
      </c>
      <c r="B338" s="616" t="s">
        <v>735</v>
      </c>
      <c r="C338" s="616"/>
      <c r="D338" s="616">
        <v>2012</v>
      </c>
      <c r="E338" s="617" t="s">
        <v>816</v>
      </c>
      <c r="F338" s="617" t="s">
        <v>802</v>
      </c>
      <c r="G338" s="617" t="s">
        <v>885</v>
      </c>
      <c r="H338" s="617" t="s">
        <v>261</v>
      </c>
      <c r="I338" s="616"/>
      <c r="J338" s="617" t="s">
        <v>1258</v>
      </c>
      <c r="K338" s="617"/>
      <c r="L338" s="617"/>
      <c r="M338" s="616">
        <v>4</v>
      </c>
      <c r="N338" s="616">
        <f t="shared" si="5"/>
        <v>4</v>
      </c>
      <c r="O338" s="614"/>
      <c r="P338" s="614"/>
    </row>
    <row r="339" spans="1:16">
      <c r="A339" s="616" t="s">
        <v>735</v>
      </c>
      <c r="B339" s="616" t="s">
        <v>735</v>
      </c>
      <c r="C339" s="616"/>
      <c r="D339" s="616">
        <v>2012</v>
      </c>
      <c r="E339" s="617" t="s">
        <v>816</v>
      </c>
      <c r="F339" s="617" t="s">
        <v>802</v>
      </c>
      <c r="G339" s="617" t="s">
        <v>885</v>
      </c>
      <c r="H339" s="617" t="s">
        <v>261</v>
      </c>
      <c r="I339" s="616"/>
      <c r="J339" s="617" t="s">
        <v>1269</v>
      </c>
      <c r="K339" s="617"/>
      <c r="L339" s="617"/>
      <c r="M339" s="616">
        <v>3</v>
      </c>
      <c r="N339" s="616">
        <f t="shared" si="5"/>
        <v>3</v>
      </c>
      <c r="O339" s="614"/>
      <c r="P339" s="614"/>
    </row>
    <row r="340" spans="1:16">
      <c r="A340" s="616" t="s">
        <v>735</v>
      </c>
      <c r="B340" s="616" t="s">
        <v>735</v>
      </c>
      <c r="C340" s="616"/>
      <c r="D340" s="616">
        <v>2012</v>
      </c>
      <c r="E340" s="617" t="s">
        <v>816</v>
      </c>
      <c r="F340" s="617" t="s">
        <v>802</v>
      </c>
      <c r="G340" s="617" t="s">
        <v>885</v>
      </c>
      <c r="H340" s="617" t="s">
        <v>261</v>
      </c>
      <c r="I340" s="616"/>
      <c r="J340" s="617" t="s">
        <v>1259</v>
      </c>
      <c r="K340" s="617"/>
      <c r="L340" s="617"/>
      <c r="M340" s="616">
        <v>3</v>
      </c>
      <c r="N340" s="616">
        <f t="shared" si="5"/>
        <v>3</v>
      </c>
      <c r="O340" s="614"/>
      <c r="P340" s="614"/>
    </row>
    <row r="341" spans="1:16">
      <c r="A341" s="616" t="s">
        <v>735</v>
      </c>
      <c r="B341" s="616" t="s">
        <v>735</v>
      </c>
      <c r="C341" s="616"/>
      <c r="D341" s="616">
        <v>2012</v>
      </c>
      <c r="E341" s="617" t="s">
        <v>816</v>
      </c>
      <c r="F341" s="617" t="s">
        <v>802</v>
      </c>
      <c r="G341" s="617" t="s">
        <v>885</v>
      </c>
      <c r="H341" s="617" t="s">
        <v>261</v>
      </c>
      <c r="I341" s="616">
        <v>1</v>
      </c>
      <c r="J341" s="617" t="s">
        <v>215</v>
      </c>
      <c r="K341" s="617"/>
      <c r="L341" s="617">
        <v>147</v>
      </c>
      <c r="M341" s="616">
        <v>78</v>
      </c>
      <c r="N341" s="616">
        <f t="shared" si="5"/>
        <v>225</v>
      </c>
      <c r="O341" s="614"/>
      <c r="P341" s="614"/>
    </row>
    <row r="342" spans="1:16">
      <c r="A342" s="616" t="s">
        <v>735</v>
      </c>
      <c r="B342" s="616" t="s">
        <v>735</v>
      </c>
      <c r="C342" s="616"/>
      <c r="D342" s="616">
        <v>2012</v>
      </c>
      <c r="E342" s="617" t="s">
        <v>816</v>
      </c>
      <c r="F342" s="617" t="s">
        <v>802</v>
      </c>
      <c r="G342" s="617" t="s">
        <v>885</v>
      </c>
      <c r="H342" s="617" t="s">
        <v>261</v>
      </c>
      <c r="I342" s="616"/>
      <c r="J342" s="617" t="s">
        <v>1260</v>
      </c>
      <c r="K342" s="617"/>
      <c r="L342" s="617"/>
      <c r="M342" s="616">
        <v>8</v>
      </c>
      <c r="N342" s="616">
        <f t="shared" si="5"/>
        <v>8</v>
      </c>
      <c r="O342" s="614"/>
      <c r="P342" s="614"/>
    </row>
    <row r="343" spans="1:16">
      <c r="A343" s="616" t="s">
        <v>735</v>
      </c>
      <c r="B343" s="616" t="s">
        <v>735</v>
      </c>
      <c r="C343" s="616"/>
      <c r="D343" s="616">
        <v>2012</v>
      </c>
      <c r="E343" s="617" t="s">
        <v>816</v>
      </c>
      <c r="F343" s="617" t="s">
        <v>802</v>
      </c>
      <c r="G343" s="617" t="s">
        <v>885</v>
      </c>
      <c r="H343" s="617" t="s">
        <v>1387</v>
      </c>
      <c r="I343" s="616"/>
      <c r="J343" s="617" t="s">
        <v>215</v>
      </c>
      <c r="K343" s="617"/>
      <c r="L343" s="617"/>
      <c r="M343" s="616">
        <v>1</v>
      </c>
      <c r="N343" s="616">
        <f t="shared" si="5"/>
        <v>1</v>
      </c>
      <c r="O343" s="614"/>
      <c r="P343" s="614"/>
    </row>
    <row r="344" spans="1:16">
      <c r="A344" s="616" t="s">
        <v>735</v>
      </c>
      <c r="B344" s="616" t="s">
        <v>735</v>
      </c>
      <c r="C344" s="616"/>
      <c r="D344" s="616">
        <v>2012</v>
      </c>
      <c r="E344" s="617" t="s">
        <v>816</v>
      </c>
      <c r="F344" s="617" t="s">
        <v>802</v>
      </c>
      <c r="G344" s="617" t="s">
        <v>885</v>
      </c>
      <c r="H344" s="617" t="s">
        <v>1388</v>
      </c>
      <c r="I344" s="616"/>
      <c r="J344" s="617" t="s">
        <v>215</v>
      </c>
      <c r="K344" s="617"/>
      <c r="L344" s="617"/>
      <c r="M344" s="616">
        <v>2</v>
      </c>
      <c r="N344" s="616">
        <f t="shared" si="5"/>
        <v>2</v>
      </c>
      <c r="O344" s="614"/>
      <c r="P344" s="614"/>
    </row>
    <row r="345" spans="1:16" ht="51">
      <c r="A345" s="487" t="s">
        <v>735</v>
      </c>
      <c r="B345" s="487" t="s">
        <v>735</v>
      </c>
      <c r="C345" s="487" t="s">
        <v>904</v>
      </c>
      <c r="D345" s="615">
        <v>2012</v>
      </c>
      <c r="E345" s="485" t="s">
        <v>346</v>
      </c>
      <c r="F345" s="485" t="s">
        <v>346</v>
      </c>
      <c r="G345" s="411" t="s">
        <v>1506</v>
      </c>
      <c r="H345" s="617" t="s">
        <v>322</v>
      </c>
      <c r="I345" s="616"/>
      <c r="J345" s="485" t="s">
        <v>734</v>
      </c>
      <c r="K345" s="617"/>
      <c r="L345" s="616">
        <v>22</v>
      </c>
      <c r="M345" s="616">
        <v>27</v>
      </c>
      <c r="N345" s="616">
        <f t="shared" si="5"/>
        <v>49</v>
      </c>
      <c r="O345" s="614"/>
      <c r="P345" s="614"/>
    </row>
    <row r="346" spans="1:16" ht="51">
      <c r="A346" s="487" t="s">
        <v>735</v>
      </c>
      <c r="B346" s="487" t="s">
        <v>735</v>
      </c>
      <c r="C346" s="487" t="s">
        <v>904</v>
      </c>
      <c r="D346" s="615">
        <v>2012</v>
      </c>
      <c r="E346" s="485" t="s">
        <v>346</v>
      </c>
      <c r="F346" s="485" t="s">
        <v>346</v>
      </c>
      <c r="G346" s="411" t="s">
        <v>1506</v>
      </c>
      <c r="H346" s="617" t="s">
        <v>603</v>
      </c>
      <c r="I346" s="616">
        <v>1</v>
      </c>
      <c r="J346" s="485" t="s">
        <v>734</v>
      </c>
      <c r="K346" s="617"/>
      <c r="L346" s="616">
        <v>34379</v>
      </c>
      <c r="M346" s="616">
        <v>18989</v>
      </c>
      <c r="N346" s="616">
        <f t="shared" si="5"/>
        <v>53368</v>
      </c>
      <c r="O346" s="614"/>
      <c r="P346" s="614"/>
    </row>
    <row r="347" spans="1:16">
      <c r="A347" s="616" t="s">
        <v>735</v>
      </c>
      <c r="B347" s="616" t="s">
        <v>735</v>
      </c>
      <c r="C347" s="616"/>
      <c r="D347" s="616">
        <v>2012</v>
      </c>
      <c r="E347" s="617" t="s">
        <v>818</v>
      </c>
      <c r="F347" s="617" t="s">
        <v>802</v>
      </c>
      <c r="G347" s="617" t="s">
        <v>1261</v>
      </c>
      <c r="H347" s="617" t="s">
        <v>603</v>
      </c>
      <c r="I347" s="616"/>
      <c r="J347" s="617" t="s">
        <v>1262</v>
      </c>
      <c r="K347" s="617"/>
      <c r="L347" s="617"/>
      <c r="M347" s="616">
        <v>540</v>
      </c>
      <c r="N347" s="616">
        <f t="shared" si="5"/>
        <v>540</v>
      </c>
      <c r="O347" s="614"/>
      <c r="P347" s="614"/>
    </row>
    <row r="348" spans="1:16" ht="51">
      <c r="A348" s="487" t="s">
        <v>735</v>
      </c>
      <c r="B348" s="487" t="s">
        <v>735</v>
      </c>
      <c r="C348" s="487" t="s">
        <v>904</v>
      </c>
      <c r="D348" s="615">
        <v>2012</v>
      </c>
      <c r="E348" s="485" t="s">
        <v>346</v>
      </c>
      <c r="F348" s="485" t="s">
        <v>346</v>
      </c>
      <c r="G348" s="411" t="s">
        <v>1506</v>
      </c>
      <c r="H348" s="617" t="s">
        <v>337</v>
      </c>
      <c r="I348" s="616">
        <v>1</v>
      </c>
      <c r="J348" s="485" t="s">
        <v>734</v>
      </c>
      <c r="K348" s="617"/>
      <c r="L348" s="616">
        <v>5528</v>
      </c>
      <c r="M348" s="616">
        <v>3966</v>
      </c>
      <c r="N348" s="616">
        <f t="shared" si="5"/>
        <v>9494</v>
      </c>
      <c r="O348" s="614"/>
      <c r="P348" s="614"/>
    </row>
    <row r="349" spans="1:16" ht="51">
      <c r="A349" s="487" t="s">
        <v>735</v>
      </c>
      <c r="B349" s="487" t="s">
        <v>735</v>
      </c>
      <c r="C349" s="487" t="s">
        <v>904</v>
      </c>
      <c r="D349" s="615">
        <v>2012</v>
      </c>
      <c r="E349" s="485" t="s">
        <v>346</v>
      </c>
      <c r="F349" s="485" t="s">
        <v>346</v>
      </c>
      <c r="G349" s="411" t="s">
        <v>1506</v>
      </c>
      <c r="H349" s="617" t="s">
        <v>338</v>
      </c>
      <c r="I349" s="616">
        <v>1</v>
      </c>
      <c r="J349" s="485" t="s">
        <v>734</v>
      </c>
      <c r="K349" s="617"/>
      <c r="L349" s="616">
        <v>412</v>
      </c>
      <c r="M349" s="616">
        <v>9</v>
      </c>
      <c r="N349" s="616">
        <f t="shared" si="5"/>
        <v>421</v>
      </c>
      <c r="O349" s="614"/>
      <c r="P349" s="614"/>
    </row>
    <row r="350" spans="1:16" ht="51">
      <c r="A350" s="487" t="s">
        <v>735</v>
      </c>
      <c r="B350" s="487" t="s">
        <v>735</v>
      </c>
      <c r="C350" s="487" t="s">
        <v>904</v>
      </c>
      <c r="D350" s="615">
        <v>2012</v>
      </c>
      <c r="E350" s="485" t="s">
        <v>346</v>
      </c>
      <c r="F350" s="485" t="s">
        <v>346</v>
      </c>
      <c r="G350" s="411" t="s">
        <v>1506</v>
      </c>
      <c r="H350" s="617" t="s">
        <v>1248</v>
      </c>
      <c r="I350" s="616"/>
      <c r="J350" s="485" t="s">
        <v>734</v>
      </c>
      <c r="K350" s="617"/>
      <c r="L350" s="616"/>
      <c r="M350" s="616">
        <v>1</v>
      </c>
      <c r="N350" s="616">
        <f t="shared" si="5"/>
        <v>1</v>
      </c>
      <c r="O350" s="614"/>
      <c r="P350" s="614"/>
    </row>
    <row r="351" spans="1:16" ht="51">
      <c r="A351" s="487" t="s">
        <v>735</v>
      </c>
      <c r="B351" s="487" t="s">
        <v>735</v>
      </c>
      <c r="C351" s="487" t="s">
        <v>904</v>
      </c>
      <c r="D351" s="615">
        <v>2012</v>
      </c>
      <c r="E351" s="485" t="s">
        <v>346</v>
      </c>
      <c r="F351" s="485" t="s">
        <v>346</v>
      </c>
      <c r="G351" s="411" t="s">
        <v>1506</v>
      </c>
      <c r="H351" s="617" t="s">
        <v>294</v>
      </c>
      <c r="I351" s="616">
        <v>1</v>
      </c>
      <c r="J351" s="485" t="s">
        <v>734</v>
      </c>
      <c r="K351" s="617"/>
      <c r="L351" s="616">
        <v>558</v>
      </c>
      <c r="M351" s="616">
        <v>978</v>
      </c>
      <c r="N351" s="616">
        <f t="shared" si="5"/>
        <v>1536</v>
      </c>
      <c r="O351" s="614"/>
      <c r="P351" s="614"/>
    </row>
    <row r="352" spans="1:16">
      <c r="A352" s="616" t="s">
        <v>735</v>
      </c>
      <c r="B352" s="616" t="s">
        <v>735</v>
      </c>
      <c r="C352" s="616"/>
      <c r="D352" s="616">
        <v>2012</v>
      </c>
      <c r="E352" s="617" t="s">
        <v>818</v>
      </c>
      <c r="F352" s="617" t="s">
        <v>802</v>
      </c>
      <c r="G352" s="617" t="s">
        <v>429</v>
      </c>
      <c r="H352" s="617" t="s">
        <v>224</v>
      </c>
      <c r="I352" s="616">
        <v>1</v>
      </c>
      <c r="J352" s="617" t="s">
        <v>1262</v>
      </c>
      <c r="K352" s="617">
        <v>438</v>
      </c>
      <c r="L352" s="617"/>
      <c r="M352" s="616">
        <v>51</v>
      </c>
      <c r="N352" s="616">
        <f t="shared" si="5"/>
        <v>489</v>
      </c>
      <c r="O352" s="614"/>
      <c r="P352" s="614"/>
    </row>
    <row r="353" spans="1:16">
      <c r="A353" s="616" t="s">
        <v>735</v>
      </c>
      <c r="B353" s="616" t="s">
        <v>735</v>
      </c>
      <c r="C353" s="616"/>
      <c r="D353" s="616">
        <v>2012</v>
      </c>
      <c r="E353" s="617" t="s">
        <v>818</v>
      </c>
      <c r="F353" s="617" t="s">
        <v>802</v>
      </c>
      <c r="G353" s="617" t="s">
        <v>487</v>
      </c>
      <c r="H353" s="617" t="s">
        <v>224</v>
      </c>
      <c r="I353" s="616">
        <v>1</v>
      </c>
      <c r="J353" s="617" t="s">
        <v>1262</v>
      </c>
      <c r="K353" s="617">
        <f>1207+632</f>
        <v>1839</v>
      </c>
      <c r="L353" s="617"/>
      <c r="M353" s="616">
        <v>4685</v>
      </c>
      <c r="N353" s="616">
        <f t="shared" si="5"/>
        <v>6524</v>
      </c>
      <c r="O353" s="614"/>
      <c r="P353" s="614"/>
    </row>
    <row r="354" spans="1:16">
      <c r="A354" s="616" t="s">
        <v>735</v>
      </c>
      <c r="B354" s="616" t="s">
        <v>735</v>
      </c>
      <c r="C354" s="616"/>
      <c r="D354" s="616">
        <v>2012</v>
      </c>
      <c r="E354" s="617" t="s">
        <v>818</v>
      </c>
      <c r="F354" s="617" t="s">
        <v>802</v>
      </c>
      <c r="G354" s="617" t="s">
        <v>1261</v>
      </c>
      <c r="H354" s="617" t="s">
        <v>224</v>
      </c>
      <c r="I354" s="616">
        <v>1</v>
      </c>
      <c r="J354" s="617" t="s">
        <v>1262</v>
      </c>
      <c r="K354" s="617"/>
      <c r="L354" s="617"/>
      <c r="M354" s="616">
        <v>291</v>
      </c>
      <c r="N354" s="616">
        <f t="shared" si="5"/>
        <v>291</v>
      </c>
      <c r="O354" s="614"/>
      <c r="P354" s="614"/>
    </row>
    <row r="355" spans="1:16">
      <c r="A355" s="616" t="s">
        <v>735</v>
      </c>
      <c r="B355" s="616" t="s">
        <v>735</v>
      </c>
      <c r="C355" s="616"/>
      <c r="D355" s="616">
        <v>2012</v>
      </c>
      <c r="E355" s="617" t="s">
        <v>816</v>
      </c>
      <c r="F355" s="617" t="s">
        <v>802</v>
      </c>
      <c r="G355" s="617" t="s">
        <v>885</v>
      </c>
      <c r="H355" s="617" t="s">
        <v>224</v>
      </c>
      <c r="I355" s="616">
        <v>1</v>
      </c>
      <c r="J355" s="617" t="s">
        <v>1263</v>
      </c>
      <c r="K355" s="617"/>
      <c r="L355" s="617"/>
      <c r="M355" s="616">
        <v>17</v>
      </c>
      <c r="N355" s="616">
        <f t="shared" si="5"/>
        <v>17</v>
      </c>
      <c r="O355" s="614"/>
      <c r="P355" s="614"/>
    </row>
    <row r="356" spans="1:16">
      <c r="A356" s="616" t="s">
        <v>735</v>
      </c>
      <c r="B356" s="616" t="s">
        <v>735</v>
      </c>
      <c r="C356" s="616"/>
      <c r="D356" s="616">
        <v>2012</v>
      </c>
      <c r="E356" s="617" t="s">
        <v>816</v>
      </c>
      <c r="F356" s="617" t="s">
        <v>802</v>
      </c>
      <c r="G356" s="617" t="s">
        <v>885</v>
      </c>
      <c r="H356" s="617" t="s">
        <v>224</v>
      </c>
      <c r="I356" s="616">
        <v>1</v>
      </c>
      <c r="J356" s="617" t="s">
        <v>1398</v>
      </c>
      <c r="K356" s="617"/>
      <c r="L356" s="617"/>
      <c r="M356" s="616">
        <v>2</v>
      </c>
      <c r="N356" s="616">
        <f t="shared" si="5"/>
        <v>2</v>
      </c>
      <c r="O356" s="614"/>
      <c r="P356" s="614"/>
    </row>
    <row r="357" spans="1:16">
      <c r="A357" s="616" t="s">
        <v>735</v>
      </c>
      <c r="B357" s="616" t="s">
        <v>735</v>
      </c>
      <c r="C357" s="616"/>
      <c r="D357" s="616">
        <v>2012</v>
      </c>
      <c r="E357" s="617" t="s">
        <v>816</v>
      </c>
      <c r="F357" s="617" t="s">
        <v>802</v>
      </c>
      <c r="G357" s="617" t="s">
        <v>885</v>
      </c>
      <c r="H357" s="617" t="s">
        <v>224</v>
      </c>
      <c r="I357" s="616"/>
      <c r="J357" s="617" t="s">
        <v>1258</v>
      </c>
      <c r="K357" s="617"/>
      <c r="L357" s="617"/>
      <c r="M357" s="616">
        <v>14</v>
      </c>
      <c r="N357" s="616">
        <f t="shared" si="5"/>
        <v>14</v>
      </c>
      <c r="O357" s="614"/>
      <c r="P357" s="614"/>
    </row>
    <row r="358" spans="1:16">
      <c r="A358" s="616" t="s">
        <v>735</v>
      </c>
      <c r="B358" s="616" t="s">
        <v>735</v>
      </c>
      <c r="C358" s="616"/>
      <c r="D358" s="616">
        <v>2012</v>
      </c>
      <c r="E358" s="617" t="s">
        <v>816</v>
      </c>
      <c r="F358" s="617" t="s">
        <v>802</v>
      </c>
      <c r="G358" s="617" t="s">
        <v>885</v>
      </c>
      <c r="H358" s="617" t="s">
        <v>224</v>
      </c>
      <c r="I358" s="616">
        <v>1</v>
      </c>
      <c r="J358" s="617" t="s">
        <v>1262</v>
      </c>
      <c r="K358" s="617">
        <f>1017+892</f>
        <v>1909</v>
      </c>
      <c r="L358" s="617"/>
      <c r="M358" s="616">
        <v>2886</v>
      </c>
      <c r="N358" s="616">
        <f t="shared" si="5"/>
        <v>4795</v>
      </c>
      <c r="O358" s="614"/>
      <c r="P358" s="614"/>
    </row>
    <row r="359" spans="1:16">
      <c r="A359" s="616" t="s">
        <v>735</v>
      </c>
      <c r="B359" s="616" t="s">
        <v>735</v>
      </c>
      <c r="C359" s="616"/>
      <c r="D359" s="616">
        <v>2012</v>
      </c>
      <c r="E359" s="617" t="s">
        <v>816</v>
      </c>
      <c r="F359" s="617" t="s">
        <v>802</v>
      </c>
      <c r="G359" s="617" t="s">
        <v>885</v>
      </c>
      <c r="H359" s="617" t="s">
        <v>224</v>
      </c>
      <c r="I359" s="616">
        <v>1</v>
      </c>
      <c r="J359" s="617" t="s">
        <v>1269</v>
      </c>
      <c r="K359" s="617"/>
      <c r="L359" s="617"/>
      <c r="M359" s="616">
        <v>7</v>
      </c>
      <c r="N359" s="616">
        <f t="shared" si="5"/>
        <v>7</v>
      </c>
      <c r="O359" s="614"/>
      <c r="P359" s="614"/>
    </row>
    <row r="360" spans="1:16">
      <c r="A360" s="616" t="s">
        <v>735</v>
      </c>
      <c r="B360" s="616" t="s">
        <v>735</v>
      </c>
      <c r="C360" s="616"/>
      <c r="D360" s="616">
        <v>2012</v>
      </c>
      <c r="E360" s="617" t="s">
        <v>816</v>
      </c>
      <c r="F360" s="617" t="s">
        <v>802</v>
      </c>
      <c r="G360" s="617" t="s">
        <v>885</v>
      </c>
      <c r="H360" s="617" t="s">
        <v>224</v>
      </c>
      <c r="I360" s="616">
        <v>1</v>
      </c>
      <c r="J360" s="617" t="s">
        <v>1274</v>
      </c>
      <c r="K360" s="617"/>
      <c r="L360" s="617"/>
      <c r="M360" s="616">
        <v>2</v>
      </c>
      <c r="N360" s="616">
        <f t="shared" si="5"/>
        <v>2</v>
      </c>
      <c r="O360" s="614"/>
      <c r="P360" s="614"/>
    </row>
    <row r="361" spans="1:16" ht="51">
      <c r="A361" s="487" t="s">
        <v>735</v>
      </c>
      <c r="B361" s="487" t="s">
        <v>735</v>
      </c>
      <c r="C361" s="487" t="s">
        <v>904</v>
      </c>
      <c r="D361" s="615">
        <v>2012</v>
      </c>
      <c r="E361" s="485" t="s">
        <v>346</v>
      </c>
      <c r="F361" s="485" t="s">
        <v>346</v>
      </c>
      <c r="G361" s="411" t="s">
        <v>1506</v>
      </c>
      <c r="H361" s="617" t="s">
        <v>1249</v>
      </c>
      <c r="I361" s="616"/>
      <c r="J361" s="485" t="s">
        <v>734</v>
      </c>
      <c r="K361" s="617"/>
      <c r="L361" s="616"/>
      <c r="M361" s="616">
        <v>1</v>
      </c>
      <c r="N361" s="616">
        <f t="shared" si="5"/>
        <v>1</v>
      </c>
      <c r="O361" s="614"/>
      <c r="P361" s="614"/>
    </row>
    <row r="362" spans="1:16">
      <c r="A362" s="616" t="s">
        <v>735</v>
      </c>
      <c r="B362" s="616" t="s">
        <v>735</v>
      </c>
      <c r="C362" s="616"/>
      <c r="D362" s="616">
        <v>2012</v>
      </c>
      <c r="E362" s="617" t="s">
        <v>816</v>
      </c>
      <c r="F362" s="617" t="s">
        <v>802</v>
      </c>
      <c r="G362" s="617" t="s">
        <v>885</v>
      </c>
      <c r="H362" s="617" t="s">
        <v>1389</v>
      </c>
      <c r="I362" s="616"/>
      <c r="J362" s="617" t="s">
        <v>1257</v>
      </c>
      <c r="K362" s="617"/>
      <c r="L362" s="617"/>
      <c r="M362" s="616">
        <v>6</v>
      </c>
      <c r="N362" s="616">
        <f t="shared" si="5"/>
        <v>6</v>
      </c>
      <c r="O362" s="614"/>
      <c r="P362" s="614"/>
    </row>
    <row r="363" spans="1:16">
      <c r="A363" s="616" t="s">
        <v>735</v>
      </c>
      <c r="B363" s="616" t="s">
        <v>735</v>
      </c>
      <c r="C363" s="616"/>
      <c r="D363" s="616">
        <v>2012</v>
      </c>
      <c r="E363" s="617" t="s">
        <v>816</v>
      </c>
      <c r="F363" s="617" t="s">
        <v>802</v>
      </c>
      <c r="G363" s="617" t="s">
        <v>885</v>
      </c>
      <c r="H363" s="617" t="s">
        <v>1389</v>
      </c>
      <c r="I363" s="616"/>
      <c r="J363" s="617" t="s">
        <v>1258</v>
      </c>
      <c r="K363" s="617"/>
      <c r="L363" s="617"/>
      <c r="M363" s="616">
        <v>4</v>
      </c>
      <c r="N363" s="616">
        <f t="shared" si="5"/>
        <v>4</v>
      </c>
      <c r="O363" s="614"/>
      <c r="P363" s="614"/>
    </row>
    <row r="364" spans="1:16">
      <c r="A364" s="616" t="s">
        <v>735</v>
      </c>
      <c r="B364" s="616" t="s">
        <v>735</v>
      </c>
      <c r="C364" s="616"/>
      <c r="D364" s="616">
        <v>2012</v>
      </c>
      <c r="E364" s="617" t="s">
        <v>816</v>
      </c>
      <c r="F364" s="617" t="s">
        <v>802</v>
      </c>
      <c r="G364" s="617" t="s">
        <v>885</v>
      </c>
      <c r="H364" s="617" t="s">
        <v>1389</v>
      </c>
      <c r="I364" s="616"/>
      <c r="J364" s="617" t="s">
        <v>1259</v>
      </c>
      <c r="K364" s="617"/>
      <c r="L364" s="617"/>
      <c r="M364" s="616">
        <v>3</v>
      </c>
      <c r="N364" s="616">
        <f t="shared" si="5"/>
        <v>3</v>
      </c>
      <c r="O364" s="614"/>
      <c r="P364" s="614"/>
    </row>
    <row r="365" spans="1:16">
      <c r="A365" s="616" t="s">
        <v>735</v>
      </c>
      <c r="B365" s="616" t="s">
        <v>735</v>
      </c>
      <c r="C365" s="616"/>
      <c r="D365" s="616">
        <v>2012</v>
      </c>
      <c r="E365" s="617" t="s">
        <v>816</v>
      </c>
      <c r="F365" s="617" t="s">
        <v>802</v>
      </c>
      <c r="G365" s="617" t="s">
        <v>885</v>
      </c>
      <c r="H365" s="617" t="s">
        <v>1389</v>
      </c>
      <c r="I365" s="616"/>
      <c r="J365" s="617" t="s">
        <v>215</v>
      </c>
      <c r="K365" s="617"/>
      <c r="L365" s="617"/>
      <c r="M365" s="616">
        <v>46</v>
      </c>
      <c r="N365" s="616">
        <f t="shared" si="5"/>
        <v>46</v>
      </c>
      <c r="O365" s="614"/>
      <c r="P365" s="614"/>
    </row>
    <row r="366" spans="1:16">
      <c r="A366" s="616" t="s">
        <v>735</v>
      </c>
      <c r="B366" s="616" t="s">
        <v>735</v>
      </c>
      <c r="C366" s="616"/>
      <c r="D366" s="616">
        <v>2012</v>
      </c>
      <c r="E366" s="617" t="s">
        <v>816</v>
      </c>
      <c r="F366" s="617" t="s">
        <v>802</v>
      </c>
      <c r="G366" s="617" t="s">
        <v>885</v>
      </c>
      <c r="H366" s="617" t="s">
        <v>1389</v>
      </c>
      <c r="I366" s="616"/>
      <c r="J366" s="617" t="s">
        <v>1260</v>
      </c>
      <c r="K366" s="617"/>
      <c r="L366" s="617"/>
      <c r="M366" s="616">
        <v>41</v>
      </c>
      <c r="N366" s="616">
        <f t="shared" si="5"/>
        <v>41</v>
      </c>
      <c r="O366" s="614"/>
      <c r="P366" s="614"/>
    </row>
    <row r="367" spans="1:16">
      <c r="A367" s="616" t="s">
        <v>735</v>
      </c>
      <c r="B367" s="616" t="s">
        <v>735</v>
      </c>
      <c r="C367" s="616"/>
      <c r="D367" s="616">
        <v>2012</v>
      </c>
      <c r="E367" s="617" t="s">
        <v>816</v>
      </c>
      <c r="F367" s="617" t="s">
        <v>802</v>
      </c>
      <c r="G367" s="617" t="s">
        <v>885</v>
      </c>
      <c r="H367" s="617" t="s">
        <v>231</v>
      </c>
      <c r="I367" s="616">
        <v>2</v>
      </c>
      <c r="J367" s="617" t="s">
        <v>1257</v>
      </c>
      <c r="K367" s="617"/>
      <c r="L367" s="617">
        <v>254</v>
      </c>
      <c r="M367" s="616">
        <v>2</v>
      </c>
      <c r="N367" s="616">
        <f t="shared" si="5"/>
        <v>256</v>
      </c>
      <c r="O367" s="614"/>
      <c r="P367" s="614"/>
    </row>
    <row r="368" spans="1:16">
      <c r="A368" s="616" t="s">
        <v>735</v>
      </c>
      <c r="B368" s="616" t="s">
        <v>735</v>
      </c>
      <c r="C368" s="616"/>
      <c r="D368" s="616">
        <v>2012</v>
      </c>
      <c r="E368" s="617" t="s">
        <v>816</v>
      </c>
      <c r="F368" s="617" t="s">
        <v>802</v>
      </c>
      <c r="G368" s="617" t="s">
        <v>885</v>
      </c>
      <c r="H368" s="617" t="s">
        <v>231</v>
      </c>
      <c r="I368" s="616">
        <v>2</v>
      </c>
      <c r="J368" s="617" t="s">
        <v>215</v>
      </c>
      <c r="K368" s="617"/>
      <c r="L368" s="617">
        <v>1833</v>
      </c>
      <c r="M368" s="616">
        <v>29</v>
      </c>
      <c r="N368" s="616">
        <f t="shared" si="5"/>
        <v>1862</v>
      </c>
      <c r="O368" s="614"/>
      <c r="P368" s="614"/>
    </row>
    <row r="369" spans="1:16">
      <c r="A369" s="616" t="s">
        <v>735</v>
      </c>
      <c r="B369" s="616" t="s">
        <v>735</v>
      </c>
      <c r="C369" s="616"/>
      <c r="D369" s="616">
        <v>2012</v>
      </c>
      <c r="E369" s="617" t="s">
        <v>816</v>
      </c>
      <c r="F369" s="617" t="s">
        <v>802</v>
      </c>
      <c r="G369" s="617" t="s">
        <v>885</v>
      </c>
      <c r="H369" s="617" t="s">
        <v>231</v>
      </c>
      <c r="I369" s="616">
        <v>2</v>
      </c>
      <c r="J369" s="617" t="s">
        <v>1260</v>
      </c>
      <c r="K369" s="617"/>
      <c r="L369" s="617"/>
      <c r="M369" s="616">
        <v>35</v>
      </c>
      <c r="N369" s="616">
        <f t="shared" si="5"/>
        <v>35</v>
      </c>
      <c r="O369" s="614"/>
      <c r="P369" s="614"/>
    </row>
    <row r="370" spans="1:16">
      <c r="A370" s="616" t="s">
        <v>735</v>
      </c>
      <c r="B370" s="616" t="s">
        <v>735</v>
      </c>
      <c r="C370" s="616"/>
      <c r="D370" s="616">
        <v>2012</v>
      </c>
      <c r="E370" s="617" t="s">
        <v>818</v>
      </c>
      <c r="F370" s="617" t="s">
        <v>802</v>
      </c>
      <c r="G370" s="617" t="s">
        <v>1261</v>
      </c>
      <c r="H370" s="617" t="s">
        <v>67</v>
      </c>
      <c r="I370" s="616"/>
      <c r="J370" s="617" t="s">
        <v>1262</v>
      </c>
      <c r="K370" s="617"/>
      <c r="L370" s="617"/>
      <c r="M370" s="616">
        <v>183</v>
      </c>
      <c r="N370" s="616">
        <f t="shared" si="5"/>
        <v>183</v>
      </c>
      <c r="O370" s="614"/>
      <c r="P370" s="614"/>
    </row>
    <row r="371" spans="1:16">
      <c r="A371" s="616" t="s">
        <v>735</v>
      </c>
      <c r="B371" s="616" t="s">
        <v>735</v>
      </c>
      <c r="C371" s="616"/>
      <c r="D371" s="616">
        <v>2012</v>
      </c>
      <c r="E371" s="617" t="s">
        <v>816</v>
      </c>
      <c r="F371" s="617" t="s">
        <v>802</v>
      </c>
      <c r="G371" s="617" t="s">
        <v>885</v>
      </c>
      <c r="H371" s="617" t="s">
        <v>67</v>
      </c>
      <c r="I371" s="616"/>
      <c r="J371" s="617" t="s">
        <v>1396</v>
      </c>
      <c r="K371" s="617"/>
      <c r="L371" s="617"/>
      <c r="M371" s="616">
        <v>2</v>
      </c>
      <c r="N371" s="616">
        <f t="shared" si="5"/>
        <v>2</v>
      </c>
      <c r="O371" s="614"/>
      <c r="P371" s="614"/>
    </row>
    <row r="372" spans="1:16">
      <c r="A372" s="616" t="s">
        <v>735</v>
      </c>
      <c r="B372" s="616" t="s">
        <v>735</v>
      </c>
      <c r="C372" s="616"/>
      <c r="D372" s="616">
        <v>2012</v>
      </c>
      <c r="E372" s="617" t="s">
        <v>816</v>
      </c>
      <c r="F372" s="617" t="s">
        <v>802</v>
      </c>
      <c r="G372" s="617" t="s">
        <v>885</v>
      </c>
      <c r="H372" s="617" t="s">
        <v>67</v>
      </c>
      <c r="I372" s="616"/>
      <c r="J372" s="617" t="s">
        <v>1257</v>
      </c>
      <c r="K372" s="617"/>
      <c r="L372" s="617"/>
      <c r="M372" s="616">
        <v>5</v>
      </c>
      <c r="N372" s="616">
        <f t="shared" si="5"/>
        <v>5</v>
      </c>
      <c r="O372" s="614"/>
      <c r="P372" s="614"/>
    </row>
    <row r="373" spans="1:16">
      <c r="A373" s="616" t="s">
        <v>735</v>
      </c>
      <c r="B373" s="616" t="s">
        <v>735</v>
      </c>
      <c r="C373" s="616"/>
      <c r="D373" s="616">
        <v>2012</v>
      </c>
      <c r="E373" s="617" t="s">
        <v>816</v>
      </c>
      <c r="F373" s="617" t="s">
        <v>802</v>
      </c>
      <c r="G373" s="617" t="s">
        <v>885</v>
      </c>
      <c r="H373" s="617" t="s">
        <v>67</v>
      </c>
      <c r="I373" s="616"/>
      <c r="J373" s="617" t="s">
        <v>1258</v>
      </c>
      <c r="K373" s="617"/>
      <c r="L373" s="617"/>
      <c r="M373" s="616">
        <v>28</v>
      </c>
      <c r="N373" s="616">
        <f t="shared" si="5"/>
        <v>28</v>
      </c>
      <c r="O373" s="614"/>
      <c r="P373" s="614"/>
    </row>
    <row r="374" spans="1:16">
      <c r="A374" s="616" t="s">
        <v>735</v>
      </c>
      <c r="B374" s="616" t="s">
        <v>735</v>
      </c>
      <c r="C374" s="616"/>
      <c r="D374" s="616">
        <v>2012</v>
      </c>
      <c r="E374" s="617" t="s">
        <v>816</v>
      </c>
      <c r="F374" s="617" t="s">
        <v>802</v>
      </c>
      <c r="G374" s="617" t="s">
        <v>885</v>
      </c>
      <c r="H374" s="617" t="s">
        <v>67</v>
      </c>
      <c r="I374" s="616"/>
      <c r="J374" s="617" t="s">
        <v>1267</v>
      </c>
      <c r="K374" s="617"/>
      <c r="L374" s="617"/>
      <c r="M374" s="616">
        <v>2</v>
      </c>
      <c r="N374" s="616">
        <f t="shared" si="5"/>
        <v>2</v>
      </c>
      <c r="O374" s="614"/>
      <c r="P374" s="614"/>
    </row>
    <row r="375" spans="1:16">
      <c r="A375" s="616" t="s">
        <v>735</v>
      </c>
      <c r="B375" s="616" t="s">
        <v>735</v>
      </c>
      <c r="C375" s="616"/>
      <c r="D375" s="616">
        <v>2012</v>
      </c>
      <c r="E375" s="617" t="s">
        <v>816</v>
      </c>
      <c r="F375" s="617" t="s">
        <v>802</v>
      </c>
      <c r="G375" s="617" t="s">
        <v>885</v>
      </c>
      <c r="H375" s="617" t="s">
        <v>67</v>
      </c>
      <c r="I375" s="616"/>
      <c r="J375" s="617" t="s">
        <v>215</v>
      </c>
      <c r="K375" s="617"/>
      <c r="L375" s="617"/>
      <c r="M375" s="616">
        <v>194</v>
      </c>
      <c r="N375" s="616">
        <f t="shared" si="5"/>
        <v>194</v>
      </c>
      <c r="O375" s="614"/>
      <c r="P375" s="614"/>
    </row>
    <row r="376" spans="1:16">
      <c r="A376" s="616" t="s">
        <v>735</v>
      </c>
      <c r="B376" s="616" t="s">
        <v>735</v>
      </c>
      <c r="C376" s="616"/>
      <c r="D376" s="616">
        <v>2012</v>
      </c>
      <c r="E376" s="617" t="s">
        <v>816</v>
      </c>
      <c r="F376" s="617" t="s">
        <v>802</v>
      </c>
      <c r="G376" s="617" t="s">
        <v>885</v>
      </c>
      <c r="H376" s="617" t="s">
        <v>67</v>
      </c>
      <c r="I376" s="616"/>
      <c r="J376" s="617" t="s">
        <v>1260</v>
      </c>
      <c r="K376" s="617"/>
      <c r="L376" s="617"/>
      <c r="M376" s="616">
        <v>5</v>
      </c>
      <c r="N376" s="616">
        <f t="shared" si="5"/>
        <v>5</v>
      </c>
      <c r="O376" s="614"/>
      <c r="P376" s="614"/>
    </row>
    <row r="377" spans="1:16">
      <c r="A377" s="616" t="s">
        <v>735</v>
      </c>
      <c r="B377" s="616" t="s">
        <v>735</v>
      </c>
      <c r="C377" s="616"/>
      <c r="D377" s="616">
        <v>2012</v>
      </c>
      <c r="E377" s="617" t="s">
        <v>816</v>
      </c>
      <c r="F377" s="617" t="s">
        <v>802</v>
      </c>
      <c r="G377" s="617" t="s">
        <v>433</v>
      </c>
      <c r="H377" s="617" t="s">
        <v>1275</v>
      </c>
      <c r="I377" s="616"/>
      <c r="J377" s="617" t="s">
        <v>1262</v>
      </c>
      <c r="K377" s="617"/>
      <c r="L377" s="617"/>
      <c r="M377" s="616">
        <v>12</v>
      </c>
      <c r="N377" s="616">
        <f t="shared" si="5"/>
        <v>12</v>
      </c>
      <c r="O377" s="614"/>
      <c r="P377" s="614"/>
    </row>
    <row r="378" spans="1:16">
      <c r="A378" s="616" t="s">
        <v>735</v>
      </c>
      <c r="B378" s="616" t="s">
        <v>735</v>
      </c>
      <c r="C378" s="616"/>
      <c r="D378" s="616">
        <v>2012</v>
      </c>
      <c r="E378" s="617" t="s">
        <v>816</v>
      </c>
      <c r="F378" s="617" t="s">
        <v>802</v>
      </c>
      <c r="G378" s="617" t="s">
        <v>885</v>
      </c>
      <c r="H378" s="617" t="s">
        <v>351</v>
      </c>
      <c r="I378" s="616"/>
      <c r="J378" s="617" t="s">
        <v>215</v>
      </c>
      <c r="K378" s="617"/>
      <c r="L378" s="617"/>
      <c r="M378" s="616">
        <v>9</v>
      </c>
      <c r="N378" s="616">
        <f t="shared" si="5"/>
        <v>9</v>
      </c>
      <c r="O378" s="614"/>
      <c r="P378" s="614"/>
    </row>
    <row r="379" spans="1:16">
      <c r="A379" s="616" t="s">
        <v>735</v>
      </c>
      <c r="B379" s="616" t="s">
        <v>735</v>
      </c>
      <c r="C379" s="616"/>
      <c r="D379" s="616">
        <v>2012</v>
      </c>
      <c r="E379" s="617" t="s">
        <v>816</v>
      </c>
      <c r="F379" s="617" t="s">
        <v>802</v>
      </c>
      <c r="G379" s="617" t="s">
        <v>885</v>
      </c>
      <c r="H379" s="617" t="s">
        <v>351</v>
      </c>
      <c r="I379" s="616"/>
      <c r="J379" s="617" t="s">
        <v>1260</v>
      </c>
      <c r="K379" s="617"/>
      <c r="L379" s="617"/>
      <c r="M379" s="616">
        <v>5</v>
      </c>
      <c r="N379" s="616">
        <f t="shared" si="5"/>
        <v>5</v>
      </c>
      <c r="O379" s="614"/>
      <c r="P379" s="614"/>
    </row>
    <row r="380" spans="1:16" ht="51">
      <c r="A380" s="487" t="s">
        <v>735</v>
      </c>
      <c r="B380" s="487" t="s">
        <v>735</v>
      </c>
      <c r="C380" s="487" t="s">
        <v>904</v>
      </c>
      <c r="D380" s="615">
        <v>2012</v>
      </c>
      <c r="E380" s="485" t="s">
        <v>346</v>
      </c>
      <c r="F380" s="485" t="s">
        <v>346</v>
      </c>
      <c r="G380" s="411" t="s">
        <v>1506</v>
      </c>
      <c r="H380" s="617" t="s">
        <v>1250</v>
      </c>
      <c r="I380" s="616"/>
      <c r="J380" s="485" t="s">
        <v>734</v>
      </c>
      <c r="K380" s="617"/>
      <c r="L380" s="616"/>
      <c r="M380" s="616">
        <v>1</v>
      </c>
      <c r="N380" s="616">
        <f t="shared" si="5"/>
        <v>1</v>
      </c>
      <c r="O380" s="614"/>
      <c r="P380" s="614"/>
    </row>
    <row r="381" spans="1:16">
      <c r="A381" s="616" t="s">
        <v>735</v>
      </c>
      <c r="B381" s="616" t="s">
        <v>735</v>
      </c>
      <c r="C381" s="616"/>
      <c r="D381" s="616">
        <v>2012</v>
      </c>
      <c r="E381" s="617" t="s">
        <v>816</v>
      </c>
      <c r="F381" s="617" t="s">
        <v>802</v>
      </c>
      <c r="G381" s="617" t="s">
        <v>885</v>
      </c>
      <c r="H381" s="617" t="s">
        <v>1390</v>
      </c>
      <c r="I381" s="616"/>
      <c r="J381" s="617" t="s">
        <v>215</v>
      </c>
      <c r="K381" s="617"/>
      <c r="L381" s="617"/>
      <c r="M381" s="616">
        <v>8</v>
      </c>
      <c r="N381" s="616">
        <f t="shared" si="5"/>
        <v>8</v>
      </c>
      <c r="O381" s="614"/>
      <c r="P381" s="614"/>
    </row>
    <row r="382" spans="1:16" ht="51">
      <c r="A382" s="487" t="s">
        <v>735</v>
      </c>
      <c r="B382" s="487" t="s">
        <v>735</v>
      </c>
      <c r="C382" s="487" t="s">
        <v>904</v>
      </c>
      <c r="D382" s="615">
        <v>2012</v>
      </c>
      <c r="E382" s="485" t="s">
        <v>346</v>
      </c>
      <c r="F382" s="485" t="s">
        <v>346</v>
      </c>
      <c r="G382" s="411" t="s">
        <v>1506</v>
      </c>
      <c r="H382" s="617" t="s">
        <v>1251</v>
      </c>
      <c r="I382" s="616"/>
      <c r="J382" s="485" t="s">
        <v>734</v>
      </c>
      <c r="K382" s="617"/>
      <c r="L382" s="616">
        <v>9</v>
      </c>
      <c r="M382" s="616"/>
      <c r="N382" s="616">
        <f t="shared" si="5"/>
        <v>9</v>
      </c>
      <c r="O382" s="614"/>
      <c r="P382" s="614"/>
    </row>
    <row r="383" spans="1:16">
      <c r="A383" s="616" t="s">
        <v>735</v>
      </c>
      <c r="B383" s="616" t="s">
        <v>735</v>
      </c>
      <c r="C383" s="616"/>
      <c r="D383" s="616">
        <v>2012</v>
      </c>
      <c r="E383" s="617" t="s">
        <v>816</v>
      </c>
      <c r="F383" s="617" t="s">
        <v>802</v>
      </c>
      <c r="G383" s="617" t="s">
        <v>885</v>
      </c>
      <c r="H383" s="617" t="s">
        <v>949</v>
      </c>
      <c r="I383" s="616">
        <v>1</v>
      </c>
      <c r="J383" s="617" t="s">
        <v>1257</v>
      </c>
      <c r="K383" s="617"/>
      <c r="L383" s="617"/>
      <c r="M383" s="616">
        <v>54</v>
      </c>
      <c r="N383" s="616">
        <f t="shared" si="5"/>
        <v>54</v>
      </c>
      <c r="O383" s="614"/>
      <c r="P383" s="614"/>
    </row>
    <row r="384" spans="1:16">
      <c r="A384" s="616" t="s">
        <v>735</v>
      </c>
      <c r="B384" s="616" t="s">
        <v>735</v>
      </c>
      <c r="C384" s="616"/>
      <c r="D384" s="616">
        <v>2012</v>
      </c>
      <c r="E384" s="617" t="s">
        <v>816</v>
      </c>
      <c r="F384" s="617" t="s">
        <v>802</v>
      </c>
      <c r="G384" s="617" t="s">
        <v>885</v>
      </c>
      <c r="H384" s="617" t="s">
        <v>949</v>
      </c>
      <c r="I384" s="616">
        <v>1</v>
      </c>
      <c r="J384" s="617" t="s">
        <v>1258</v>
      </c>
      <c r="K384" s="617"/>
      <c r="L384" s="617"/>
      <c r="M384" s="616">
        <v>7</v>
      </c>
      <c r="N384" s="616">
        <f t="shared" si="5"/>
        <v>7</v>
      </c>
      <c r="O384" s="614"/>
      <c r="P384" s="614"/>
    </row>
    <row r="385" spans="1:16">
      <c r="A385" s="616" t="s">
        <v>735</v>
      </c>
      <c r="B385" s="616" t="s">
        <v>735</v>
      </c>
      <c r="C385" s="616"/>
      <c r="D385" s="616">
        <v>2012</v>
      </c>
      <c r="E385" s="617" t="s">
        <v>816</v>
      </c>
      <c r="F385" s="617" t="s">
        <v>802</v>
      </c>
      <c r="G385" s="617" t="s">
        <v>885</v>
      </c>
      <c r="H385" s="617" t="s">
        <v>949</v>
      </c>
      <c r="I385" s="616">
        <v>1</v>
      </c>
      <c r="J385" s="617" t="s">
        <v>1274</v>
      </c>
      <c r="K385" s="617"/>
      <c r="L385" s="617"/>
      <c r="M385" s="616">
        <v>12</v>
      </c>
      <c r="N385" s="616">
        <f t="shared" si="5"/>
        <v>12</v>
      </c>
      <c r="O385" s="614"/>
      <c r="P385" s="614"/>
    </row>
    <row r="386" spans="1:16">
      <c r="A386" s="616" t="s">
        <v>735</v>
      </c>
      <c r="B386" s="616" t="s">
        <v>735</v>
      </c>
      <c r="C386" s="616"/>
      <c r="D386" s="616">
        <v>2012</v>
      </c>
      <c r="E386" s="617" t="s">
        <v>816</v>
      </c>
      <c r="F386" s="617" t="s">
        <v>802</v>
      </c>
      <c r="G386" s="617" t="s">
        <v>885</v>
      </c>
      <c r="H386" s="617" t="s">
        <v>949</v>
      </c>
      <c r="I386" s="616">
        <v>1</v>
      </c>
      <c r="J386" s="617" t="s">
        <v>215</v>
      </c>
      <c r="K386" s="617"/>
      <c r="L386" s="617">
        <v>2885</v>
      </c>
      <c r="M386" s="616">
        <v>2007</v>
      </c>
      <c r="N386" s="616">
        <f t="shared" si="5"/>
        <v>4892</v>
      </c>
      <c r="O386" s="614"/>
      <c r="P386" s="614"/>
    </row>
    <row r="387" spans="1:16">
      <c r="A387" s="616" t="s">
        <v>735</v>
      </c>
      <c r="B387" s="616" t="s">
        <v>735</v>
      </c>
      <c r="C387" s="616"/>
      <c r="D387" s="616">
        <v>2012</v>
      </c>
      <c r="E387" s="617" t="s">
        <v>816</v>
      </c>
      <c r="F387" s="617" t="s">
        <v>802</v>
      </c>
      <c r="G387" s="617" t="s">
        <v>885</v>
      </c>
      <c r="H387" s="617" t="s">
        <v>949</v>
      </c>
      <c r="I387" s="616">
        <v>1</v>
      </c>
      <c r="J387" s="617" t="s">
        <v>1260</v>
      </c>
      <c r="K387" s="617"/>
      <c r="L387" s="617"/>
      <c r="M387" s="616">
        <v>961</v>
      </c>
      <c r="N387" s="616">
        <f t="shared" si="5"/>
        <v>961</v>
      </c>
      <c r="O387" s="614"/>
      <c r="P387" s="614"/>
    </row>
    <row r="388" spans="1:16" ht="51">
      <c r="A388" s="487" t="s">
        <v>735</v>
      </c>
      <c r="B388" s="487" t="s">
        <v>735</v>
      </c>
      <c r="C388" s="487" t="s">
        <v>904</v>
      </c>
      <c r="D388" s="615">
        <v>2012</v>
      </c>
      <c r="E388" s="485" t="s">
        <v>346</v>
      </c>
      <c r="F388" s="485" t="s">
        <v>346</v>
      </c>
      <c r="G388" s="411" t="s">
        <v>1506</v>
      </c>
      <c r="H388" s="617" t="s">
        <v>1252</v>
      </c>
      <c r="I388" s="616"/>
      <c r="J388" s="485" t="s">
        <v>734</v>
      </c>
      <c r="K388" s="617"/>
      <c r="L388" s="616"/>
      <c r="M388" s="616">
        <v>2</v>
      </c>
      <c r="N388" s="616">
        <f t="shared" si="5"/>
        <v>2</v>
      </c>
      <c r="O388" s="614"/>
      <c r="P388" s="614"/>
    </row>
    <row r="389" spans="1:16">
      <c r="A389" s="616" t="s">
        <v>735</v>
      </c>
      <c r="B389" s="616" t="s">
        <v>735</v>
      </c>
      <c r="C389" s="616"/>
      <c r="D389" s="616">
        <v>2012</v>
      </c>
      <c r="E389" s="617" t="s">
        <v>818</v>
      </c>
      <c r="F389" s="617" t="s">
        <v>802</v>
      </c>
      <c r="G389" s="617" t="s">
        <v>1261</v>
      </c>
      <c r="H389" s="617" t="s">
        <v>1252</v>
      </c>
      <c r="I389" s="616"/>
      <c r="J389" s="617" t="s">
        <v>1262</v>
      </c>
      <c r="K389" s="617"/>
      <c r="L389" s="617"/>
      <c r="M389" s="616">
        <v>5</v>
      </c>
      <c r="N389" s="616">
        <f t="shared" ref="N389:N438" si="6">SUM(K389:M389)</f>
        <v>5</v>
      </c>
      <c r="O389" s="614"/>
      <c r="P389" s="614"/>
    </row>
    <row r="390" spans="1:16">
      <c r="A390" s="616" t="s">
        <v>735</v>
      </c>
      <c r="B390" s="616" t="s">
        <v>735</v>
      </c>
      <c r="C390" s="616"/>
      <c r="D390" s="616">
        <v>2012</v>
      </c>
      <c r="E390" s="617" t="s">
        <v>816</v>
      </c>
      <c r="F390" s="617" t="s">
        <v>802</v>
      </c>
      <c r="G390" s="617" t="s">
        <v>885</v>
      </c>
      <c r="H390" s="617" t="s">
        <v>1252</v>
      </c>
      <c r="I390" s="616"/>
      <c r="J390" s="617" t="s">
        <v>1262</v>
      </c>
      <c r="K390" s="617"/>
      <c r="L390" s="617"/>
      <c r="M390" s="616">
        <v>1</v>
      </c>
      <c r="N390" s="616">
        <f t="shared" si="6"/>
        <v>1</v>
      </c>
      <c r="O390" s="614"/>
      <c r="P390" s="614"/>
    </row>
    <row r="391" spans="1:16">
      <c r="A391" s="616" t="s">
        <v>735</v>
      </c>
      <c r="B391" s="616" t="s">
        <v>735</v>
      </c>
      <c r="C391" s="616"/>
      <c r="D391" s="616">
        <v>2012</v>
      </c>
      <c r="E391" s="617" t="s">
        <v>816</v>
      </c>
      <c r="F391" s="617" t="s">
        <v>802</v>
      </c>
      <c r="G391" s="617" t="s">
        <v>885</v>
      </c>
      <c r="H391" s="617" t="s">
        <v>193</v>
      </c>
      <c r="I391" s="616"/>
      <c r="J391" s="617" t="s">
        <v>1258</v>
      </c>
      <c r="K391" s="617"/>
      <c r="L391" s="617"/>
      <c r="M391" s="616">
        <v>1</v>
      </c>
      <c r="N391" s="616">
        <f t="shared" si="6"/>
        <v>1</v>
      </c>
      <c r="O391" s="614"/>
      <c r="P391" s="614"/>
    </row>
    <row r="392" spans="1:16">
      <c r="A392" s="616" t="s">
        <v>735</v>
      </c>
      <c r="B392" s="616" t="s">
        <v>735</v>
      </c>
      <c r="C392" s="616"/>
      <c r="D392" s="616">
        <v>2012</v>
      </c>
      <c r="E392" s="617" t="s">
        <v>816</v>
      </c>
      <c r="F392" s="617" t="s">
        <v>802</v>
      </c>
      <c r="G392" s="617" t="s">
        <v>885</v>
      </c>
      <c r="H392" s="617" t="s">
        <v>193</v>
      </c>
      <c r="I392" s="616">
        <v>1</v>
      </c>
      <c r="J392" s="617" t="s">
        <v>1262</v>
      </c>
      <c r="K392" s="617">
        <v>10500</v>
      </c>
      <c r="L392" s="617"/>
      <c r="M392" s="616">
        <v>10949</v>
      </c>
      <c r="N392" s="616">
        <f t="shared" si="6"/>
        <v>21449</v>
      </c>
      <c r="O392" s="614"/>
      <c r="P392" s="614"/>
    </row>
    <row r="393" spans="1:16">
      <c r="A393" s="616" t="s">
        <v>735</v>
      </c>
      <c r="B393" s="616" t="s">
        <v>735</v>
      </c>
      <c r="C393" s="616"/>
      <c r="D393" s="616">
        <v>2012</v>
      </c>
      <c r="E393" s="617" t="s">
        <v>816</v>
      </c>
      <c r="F393" s="617" t="s">
        <v>802</v>
      </c>
      <c r="G393" s="617" t="s">
        <v>885</v>
      </c>
      <c r="H393" s="617" t="s">
        <v>193</v>
      </c>
      <c r="I393" s="616"/>
      <c r="J393" s="617" t="s">
        <v>215</v>
      </c>
      <c r="K393" s="617"/>
      <c r="L393" s="617"/>
      <c r="M393" s="616">
        <v>34</v>
      </c>
      <c r="N393" s="616">
        <f t="shared" si="6"/>
        <v>34</v>
      </c>
      <c r="O393" s="614"/>
      <c r="P393" s="614"/>
    </row>
    <row r="394" spans="1:16">
      <c r="A394" s="616" t="s">
        <v>735</v>
      </c>
      <c r="B394" s="616" t="s">
        <v>735</v>
      </c>
      <c r="C394" s="616"/>
      <c r="D394" s="616">
        <v>2012</v>
      </c>
      <c r="E394" s="617" t="s">
        <v>816</v>
      </c>
      <c r="F394" s="617" t="s">
        <v>802</v>
      </c>
      <c r="G394" s="617" t="s">
        <v>885</v>
      </c>
      <c r="H394" s="617" t="s">
        <v>193</v>
      </c>
      <c r="I394" s="616"/>
      <c r="J394" s="617" t="s">
        <v>1260</v>
      </c>
      <c r="K394" s="617"/>
      <c r="L394" s="617"/>
      <c r="M394" s="616">
        <v>10</v>
      </c>
      <c r="N394" s="616">
        <f t="shared" si="6"/>
        <v>10</v>
      </c>
      <c r="O394" s="614"/>
      <c r="P394" s="614"/>
    </row>
    <row r="395" spans="1:16">
      <c r="A395" s="616" t="s">
        <v>735</v>
      </c>
      <c r="B395" s="616" t="s">
        <v>735</v>
      </c>
      <c r="C395" s="616"/>
      <c r="D395" s="616">
        <v>2012</v>
      </c>
      <c r="E395" s="617" t="s">
        <v>816</v>
      </c>
      <c r="F395" s="617" t="s">
        <v>802</v>
      </c>
      <c r="G395" s="617" t="s">
        <v>885</v>
      </c>
      <c r="H395" s="617" t="s">
        <v>194</v>
      </c>
      <c r="I395" s="616"/>
      <c r="J395" s="617" t="s">
        <v>1267</v>
      </c>
      <c r="K395" s="617"/>
      <c r="L395" s="617"/>
      <c r="M395" s="616">
        <v>3</v>
      </c>
      <c r="N395" s="616">
        <f t="shared" si="6"/>
        <v>3</v>
      </c>
      <c r="O395" s="614"/>
      <c r="P395" s="614"/>
    </row>
    <row r="396" spans="1:16" ht="51">
      <c r="A396" s="487" t="s">
        <v>735</v>
      </c>
      <c r="B396" s="487" t="s">
        <v>735</v>
      </c>
      <c r="C396" s="487" t="s">
        <v>904</v>
      </c>
      <c r="D396" s="615">
        <v>2012</v>
      </c>
      <c r="E396" s="485" t="s">
        <v>346</v>
      </c>
      <c r="F396" s="485" t="s">
        <v>346</v>
      </c>
      <c r="G396" s="411" t="s">
        <v>1506</v>
      </c>
      <c r="H396" s="617" t="s">
        <v>1253</v>
      </c>
      <c r="I396" s="616"/>
      <c r="J396" s="485" t="s">
        <v>734</v>
      </c>
      <c r="K396" s="617"/>
      <c r="L396" s="616"/>
      <c r="M396" s="616">
        <v>4</v>
      </c>
      <c r="N396" s="616">
        <f t="shared" si="6"/>
        <v>4</v>
      </c>
      <c r="O396" s="614"/>
      <c r="P396" s="614"/>
    </row>
    <row r="397" spans="1:16">
      <c r="A397" s="616" t="s">
        <v>735</v>
      </c>
      <c r="B397" s="616" t="s">
        <v>735</v>
      </c>
      <c r="C397" s="616"/>
      <c r="D397" s="616">
        <v>2012</v>
      </c>
      <c r="E397" s="617" t="s">
        <v>816</v>
      </c>
      <c r="F397" s="617" t="s">
        <v>802</v>
      </c>
      <c r="G397" s="617" t="s">
        <v>885</v>
      </c>
      <c r="H397" s="617" t="s">
        <v>1391</v>
      </c>
      <c r="I397" s="616"/>
      <c r="J397" s="617" t="s">
        <v>1260</v>
      </c>
      <c r="K397" s="617"/>
      <c r="L397" s="617"/>
      <c r="M397" s="616">
        <v>4</v>
      </c>
      <c r="N397" s="616">
        <f t="shared" si="6"/>
        <v>4</v>
      </c>
      <c r="O397" s="614"/>
      <c r="P397" s="614"/>
    </row>
    <row r="398" spans="1:16">
      <c r="A398" s="616" t="s">
        <v>735</v>
      </c>
      <c r="B398" s="616" t="s">
        <v>735</v>
      </c>
      <c r="C398" s="616"/>
      <c r="D398" s="616">
        <v>2012</v>
      </c>
      <c r="E398" s="617" t="s">
        <v>816</v>
      </c>
      <c r="F398" s="617" t="s">
        <v>802</v>
      </c>
      <c r="G398" s="617" t="s">
        <v>885</v>
      </c>
      <c r="H398" s="617" t="s">
        <v>1392</v>
      </c>
      <c r="I398" s="616"/>
      <c r="J398" s="617" t="s">
        <v>215</v>
      </c>
      <c r="K398" s="617"/>
      <c r="L398" s="617"/>
      <c r="M398" s="616">
        <v>4</v>
      </c>
      <c r="N398" s="616">
        <f t="shared" si="6"/>
        <v>4</v>
      </c>
      <c r="O398" s="614"/>
      <c r="P398" s="614"/>
    </row>
    <row r="399" spans="1:16">
      <c r="A399" s="616" t="s">
        <v>735</v>
      </c>
      <c r="B399" s="616" t="s">
        <v>735</v>
      </c>
      <c r="C399" s="616"/>
      <c r="D399" s="616">
        <v>2012</v>
      </c>
      <c r="E399" s="617" t="s">
        <v>816</v>
      </c>
      <c r="F399" s="617" t="s">
        <v>802</v>
      </c>
      <c r="G399" s="617" t="s">
        <v>885</v>
      </c>
      <c r="H399" s="617" t="s">
        <v>1392</v>
      </c>
      <c r="I399" s="616"/>
      <c r="J399" s="617" t="s">
        <v>1260</v>
      </c>
      <c r="K399" s="617"/>
      <c r="L399" s="617"/>
      <c r="M399" s="616">
        <v>3</v>
      </c>
      <c r="N399" s="616">
        <f t="shared" si="6"/>
        <v>3</v>
      </c>
      <c r="O399" s="614"/>
      <c r="P399" s="614"/>
    </row>
    <row r="400" spans="1:16">
      <c r="A400" s="616" t="s">
        <v>735</v>
      </c>
      <c r="B400" s="616" t="s">
        <v>735</v>
      </c>
      <c r="C400" s="616"/>
      <c r="D400" s="616">
        <v>2012</v>
      </c>
      <c r="E400" s="617" t="s">
        <v>816</v>
      </c>
      <c r="F400" s="617" t="s">
        <v>802</v>
      </c>
      <c r="G400" s="617" t="s">
        <v>885</v>
      </c>
      <c r="H400" s="617" t="s">
        <v>1276</v>
      </c>
      <c r="I400" s="616"/>
      <c r="J400" s="617" t="s">
        <v>1262</v>
      </c>
      <c r="K400" s="617"/>
      <c r="L400" s="617"/>
      <c r="M400" s="616">
        <v>1</v>
      </c>
      <c r="N400" s="616">
        <f t="shared" si="6"/>
        <v>1</v>
      </c>
      <c r="O400" s="614"/>
      <c r="P400" s="614"/>
    </row>
    <row r="401" spans="1:16">
      <c r="A401" s="616" t="s">
        <v>735</v>
      </c>
      <c r="B401" s="616" t="s">
        <v>735</v>
      </c>
      <c r="C401" s="616"/>
      <c r="D401" s="616">
        <v>2012</v>
      </c>
      <c r="E401" s="617" t="s">
        <v>816</v>
      </c>
      <c r="F401" s="617" t="s">
        <v>802</v>
      </c>
      <c r="G401" s="617" t="s">
        <v>885</v>
      </c>
      <c r="H401" s="617" t="s">
        <v>1276</v>
      </c>
      <c r="I401" s="616"/>
      <c r="J401" s="617" t="s">
        <v>215</v>
      </c>
      <c r="K401" s="617"/>
      <c r="L401" s="617"/>
      <c r="M401" s="616">
        <v>3</v>
      </c>
      <c r="N401" s="616">
        <f t="shared" si="6"/>
        <v>3</v>
      </c>
      <c r="O401" s="614"/>
      <c r="P401" s="614"/>
    </row>
    <row r="402" spans="1:16" ht="51">
      <c r="A402" s="487" t="s">
        <v>735</v>
      </c>
      <c r="B402" s="487" t="s">
        <v>735</v>
      </c>
      <c r="C402" s="487" t="s">
        <v>904</v>
      </c>
      <c r="D402" s="615">
        <v>2012</v>
      </c>
      <c r="E402" s="485" t="s">
        <v>346</v>
      </c>
      <c r="F402" s="485" t="s">
        <v>346</v>
      </c>
      <c r="G402" s="411" t="s">
        <v>1506</v>
      </c>
      <c r="H402" s="617" t="s">
        <v>199</v>
      </c>
      <c r="I402" s="616">
        <v>1</v>
      </c>
      <c r="J402" s="485" t="s">
        <v>734</v>
      </c>
      <c r="K402" s="617"/>
      <c r="L402" s="616">
        <v>20</v>
      </c>
      <c r="M402" s="616">
        <v>146</v>
      </c>
      <c r="N402" s="616">
        <f t="shared" si="6"/>
        <v>166</v>
      </c>
      <c r="O402" s="614"/>
      <c r="P402" s="614"/>
    </row>
    <row r="403" spans="1:16">
      <c r="A403" s="616" t="s">
        <v>735</v>
      </c>
      <c r="B403" s="616" t="s">
        <v>735</v>
      </c>
      <c r="C403" s="616"/>
      <c r="D403" s="616">
        <v>2012</v>
      </c>
      <c r="E403" s="617" t="s">
        <v>818</v>
      </c>
      <c r="F403" s="617" t="s">
        <v>802</v>
      </c>
      <c r="G403" s="617" t="s">
        <v>429</v>
      </c>
      <c r="H403" s="617" t="s">
        <v>199</v>
      </c>
      <c r="I403" s="616"/>
      <c r="J403" s="617" t="s">
        <v>1262</v>
      </c>
      <c r="K403" s="617">
        <v>60</v>
      </c>
      <c r="L403" s="617"/>
      <c r="M403" s="616"/>
      <c r="N403" s="616">
        <f t="shared" si="6"/>
        <v>60</v>
      </c>
      <c r="O403" s="614"/>
      <c r="P403" s="614"/>
    </row>
    <row r="404" spans="1:16">
      <c r="A404" s="616" t="s">
        <v>735</v>
      </c>
      <c r="B404" s="616" t="s">
        <v>735</v>
      </c>
      <c r="C404" s="616"/>
      <c r="D404" s="616">
        <v>2012</v>
      </c>
      <c r="E404" s="617" t="s">
        <v>818</v>
      </c>
      <c r="F404" s="617" t="s">
        <v>802</v>
      </c>
      <c r="G404" s="617" t="s">
        <v>487</v>
      </c>
      <c r="H404" s="617" t="s">
        <v>199</v>
      </c>
      <c r="I404" s="616">
        <v>2</v>
      </c>
      <c r="J404" s="617" t="s">
        <v>1262</v>
      </c>
      <c r="K404" s="617">
        <f>6825+4563</f>
        <v>11388</v>
      </c>
      <c r="L404" s="617"/>
      <c r="M404" s="616">
        <v>672</v>
      </c>
      <c r="N404" s="616">
        <f t="shared" si="6"/>
        <v>12060</v>
      </c>
      <c r="O404" s="614"/>
      <c r="P404" s="614"/>
    </row>
    <row r="405" spans="1:16">
      <c r="A405" s="616" t="s">
        <v>735</v>
      </c>
      <c r="B405" s="616" t="s">
        <v>735</v>
      </c>
      <c r="C405" s="616"/>
      <c r="D405" s="616">
        <v>2012</v>
      </c>
      <c r="E405" s="617" t="s">
        <v>818</v>
      </c>
      <c r="F405" s="617" t="s">
        <v>802</v>
      </c>
      <c r="G405" s="617" t="s">
        <v>1261</v>
      </c>
      <c r="H405" s="617" t="s">
        <v>199</v>
      </c>
      <c r="I405" s="616"/>
      <c r="J405" s="617" t="s">
        <v>1262</v>
      </c>
      <c r="K405" s="617">
        <f>443+200</f>
        <v>643</v>
      </c>
      <c r="L405" s="617"/>
      <c r="M405" s="616">
        <v>309</v>
      </c>
      <c r="N405" s="616">
        <f t="shared" si="6"/>
        <v>952</v>
      </c>
      <c r="O405" s="614"/>
      <c r="P405" s="614"/>
    </row>
    <row r="406" spans="1:16">
      <c r="A406" s="616" t="s">
        <v>735</v>
      </c>
      <c r="B406" s="616" t="s">
        <v>735</v>
      </c>
      <c r="C406" s="616"/>
      <c r="D406" s="616">
        <v>2012</v>
      </c>
      <c r="E406" s="617" t="s">
        <v>816</v>
      </c>
      <c r="F406" s="617" t="s">
        <v>802</v>
      </c>
      <c r="G406" s="617" t="s">
        <v>885</v>
      </c>
      <c r="H406" s="617" t="s">
        <v>199</v>
      </c>
      <c r="I406" s="616"/>
      <c r="J406" s="617" t="s">
        <v>1396</v>
      </c>
      <c r="K406" s="617"/>
      <c r="L406" s="617"/>
      <c r="M406" s="616">
        <v>12</v>
      </c>
      <c r="N406" s="616">
        <f t="shared" si="6"/>
        <v>12</v>
      </c>
      <c r="O406" s="614"/>
      <c r="P406" s="614"/>
    </row>
    <row r="407" spans="1:16">
      <c r="A407" s="616" t="s">
        <v>735</v>
      </c>
      <c r="B407" s="616" t="s">
        <v>735</v>
      </c>
      <c r="C407" s="616"/>
      <c r="D407" s="616">
        <v>2012</v>
      </c>
      <c r="E407" s="617" t="s">
        <v>816</v>
      </c>
      <c r="F407" s="617" t="s">
        <v>802</v>
      </c>
      <c r="G407" s="617" t="s">
        <v>885</v>
      </c>
      <c r="H407" s="617" t="s">
        <v>199</v>
      </c>
      <c r="I407" s="616"/>
      <c r="J407" s="617" t="s">
        <v>1398</v>
      </c>
      <c r="K407" s="617"/>
      <c r="L407" s="617"/>
      <c r="M407" s="616">
        <v>2</v>
      </c>
      <c r="N407" s="616">
        <f t="shared" si="6"/>
        <v>2</v>
      </c>
      <c r="O407" s="614"/>
      <c r="P407" s="614"/>
    </row>
    <row r="408" spans="1:16">
      <c r="A408" s="616" t="s">
        <v>735</v>
      </c>
      <c r="B408" s="616" t="s">
        <v>735</v>
      </c>
      <c r="C408" s="616"/>
      <c r="D408" s="616">
        <v>2012</v>
      </c>
      <c r="E408" s="617" t="s">
        <v>816</v>
      </c>
      <c r="F408" s="617" t="s">
        <v>802</v>
      </c>
      <c r="G408" s="617" t="s">
        <v>885</v>
      </c>
      <c r="H408" s="617" t="s">
        <v>199</v>
      </c>
      <c r="I408" s="616"/>
      <c r="J408" s="617" t="s">
        <v>1399</v>
      </c>
      <c r="K408" s="617"/>
      <c r="L408" s="617"/>
      <c r="M408" s="616">
        <v>2</v>
      </c>
      <c r="N408" s="616">
        <f t="shared" si="6"/>
        <v>2</v>
      </c>
      <c r="O408" s="614"/>
      <c r="P408" s="614"/>
    </row>
    <row r="409" spans="1:16">
      <c r="A409" s="616" t="s">
        <v>735</v>
      </c>
      <c r="B409" s="616" t="s">
        <v>735</v>
      </c>
      <c r="C409" s="616"/>
      <c r="D409" s="616">
        <v>2012</v>
      </c>
      <c r="E409" s="617" t="s">
        <v>816</v>
      </c>
      <c r="F409" s="617" t="s">
        <v>802</v>
      </c>
      <c r="G409" s="617" t="s">
        <v>885</v>
      </c>
      <c r="H409" s="617" t="s">
        <v>199</v>
      </c>
      <c r="I409" s="616">
        <v>2</v>
      </c>
      <c r="J409" s="617" t="s">
        <v>1262</v>
      </c>
      <c r="K409" s="617">
        <f>2270+2031</f>
        <v>4301</v>
      </c>
      <c r="L409" s="617"/>
      <c r="M409" s="616">
        <v>6</v>
      </c>
      <c r="N409" s="616">
        <f t="shared" si="6"/>
        <v>4307</v>
      </c>
      <c r="O409" s="614"/>
      <c r="P409" s="614"/>
    </row>
    <row r="410" spans="1:16">
      <c r="A410" s="616" t="s">
        <v>735</v>
      </c>
      <c r="B410" s="616" t="s">
        <v>735</v>
      </c>
      <c r="C410" s="616"/>
      <c r="D410" s="616">
        <v>2012</v>
      </c>
      <c r="E410" s="617" t="s">
        <v>816</v>
      </c>
      <c r="F410" s="617" t="s">
        <v>802</v>
      </c>
      <c r="G410" s="617" t="s">
        <v>885</v>
      </c>
      <c r="H410" s="617" t="s">
        <v>199</v>
      </c>
      <c r="I410" s="616"/>
      <c r="J410" s="617" t="s">
        <v>1264</v>
      </c>
      <c r="K410" s="617"/>
      <c r="L410" s="617"/>
      <c r="M410" s="616">
        <v>2</v>
      </c>
      <c r="N410" s="616">
        <f t="shared" si="6"/>
        <v>2</v>
      </c>
      <c r="O410" s="614"/>
      <c r="P410" s="614"/>
    </row>
    <row r="411" spans="1:16">
      <c r="A411" s="616" t="s">
        <v>735</v>
      </c>
      <c r="B411" s="616" t="s">
        <v>735</v>
      </c>
      <c r="C411" s="616"/>
      <c r="D411" s="616">
        <v>2012</v>
      </c>
      <c r="E411" s="617" t="s">
        <v>816</v>
      </c>
      <c r="F411" s="617" t="s">
        <v>802</v>
      </c>
      <c r="G411" s="617" t="s">
        <v>885</v>
      </c>
      <c r="H411" s="617" t="s">
        <v>199</v>
      </c>
      <c r="I411" s="616"/>
      <c r="J411" s="617" t="s">
        <v>1267</v>
      </c>
      <c r="K411" s="617"/>
      <c r="L411" s="617"/>
      <c r="M411" s="616">
        <v>81</v>
      </c>
      <c r="N411" s="616">
        <f t="shared" si="6"/>
        <v>81</v>
      </c>
      <c r="O411" s="614"/>
      <c r="P411" s="614"/>
    </row>
    <row r="412" spans="1:16">
      <c r="A412" s="616" t="s">
        <v>735</v>
      </c>
      <c r="B412" s="616" t="s">
        <v>735</v>
      </c>
      <c r="C412" s="616"/>
      <c r="D412" s="616">
        <v>2012</v>
      </c>
      <c r="E412" s="617" t="s">
        <v>816</v>
      </c>
      <c r="F412" s="617" t="s">
        <v>802</v>
      </c>
      <c r="G412" s="617" t="s">
        <v>885</v>
      </c>
      <c r="H412" s="617" t="s">
        <v>199</v>
      </c>
      <c r="I412" s="616"/>
      <c r="J412" s="617" t="s">
        <v>215</v>
      </c>
      <c r="K412" s="617"/>
      <c r="L412" s="617"/>
      <c r="M412" s="616">
        <v>32</v>
      </c>
      <c r="N412" s="616">
        <f t="shared" si="6"/>
        <v>32</v>
      </c>
      <c r="O412" s="614"/>
      <c r="P412" s="614"/>
    </row>
    <row r="413" spans="1:16" ht="51">
      <c r="A413" s="487" t="s">
        <v>735</v>
      </c>
      <c r="B413" s="487" t="s">
        <v>735</v>
      </c>
      <c r="C413" s="487" t="s">
        <v>904</v>
      </c>
      <c r="D413" s="615">
        <v>2012</v>
      </c>
      <c r="E413" s="485" t="s">
        <v>346</v>
      </c>
      <c r="F413" s="485" t="s">
        <v>346</v>
      </c>
      <c r="G413" s="411" t="s">
        <v>1506</v>
      </c>
      <c r="H413" s="617" t="s">
        <v>1254</v>
      </c>
      <c r="I413" s="616">
        <v>1</v>
      </c>
      <c r="J413" s="485" t="s">
        <v>734</v>
      </c>
      <c r="K413" s="617"/>
      <c r="L413" s="616">
        <v>283</v>
      </c>
      <c r="M413" s="616">
        <v>3584</v>
      </c>
      <c r="N413" s="616">
        <f t="shared" si="6"/>
        <v>3867</v>
      </c>
      <c r="O413" s="614"/>
      <c r="P413" s="614"/>
    </row>
    <row r="414" spans="1:16" ht="51">
      <c r="A414" s="487" t="s">
        <v>735</v>
      </c>
      <c r="B414" s="487" t="s">
        <v>735</v>
      </c>
      <c r="C414" s="487" t="s">
        <v>904</v>
      </c>
      <c r="D414" s="615">
        <v>2012</v>
      </c>
      <c r="E414" s="485" t="s">
        <v>346</v>
      </c>
      <c r="F414" s="485" t="s">
        <v>346</v>
      </c>
      <c r="G414" s="411" t="s">
        <v>1506</v>
      </c>
      <c r="H414" s="617" t="s">
        <v>1255</v>
      </c>
      <c r="I414" s="616"/>
      <c r="J414" s="485" t="s">
        <v>734</v>
      </c>
      <c r="K414" s="617"/>
      <c r="L414" s="616">
        <v>112</v>
      </c>
      <c r="M414" s="616">
        <v>56</v>
      </c>
      <c r="N414" s="616">
        <f t="shared" si="6"/>
        <v>168</v>
      </c>
      <c r="O414" s="614"/>
      <c r="P414" s="614"/>
    </row>
    <row r="415" spans="1:16">
      <c r="A415" s="616" t="s">
        <v>735</v>
      </c>
      <c r="B415" s="616" t="s">
        <v>735</v>
      </c>
      <c r="C415" s="616"/>
      <c r="D415" s="616">
        <v>2012</v>
      </c>
      <c r="E415" s="617" t="s">
        <v>816</v>
      </c>
      <c r="F415" s="617" t="s">
        <v>802</v>
      </c>
      <c r="G415" s="617" t="s">
        <v>885</v>
      </c>
      <c r="H415" s="617" t="s">
        <v>602</v>
      </c>
      <c r="I415" s="616"/>
      <c r="J415" s="617" t="s">
        <v>1396</v>
      </c>
      <c r="K415" s="617"/>
      <c r="L415" s="617"/>
      <c r="M415" s="616">
        <v>18</v>
      </c>
      <c r="N415" s="616">
        <f t="shared" si="6"/>
        <v>18</v>
      </c>
      <c r="O415" s="614"/>
      <c r="P415" s="614"/>
    </row>
    <row r="416" spans="1:16">
      <c r="A416" s="616" t="s">
        <v>735</v>
      </c>
      <c r="B416" s="616" t="s">
        <v>735</v>
      </c>
      <c r="C416" s="616"/>
      <c r="D416" s="616">
        <v>2012</v>
      </c>
      <c r="E416" s="617" t="s">
        <v>816</v>
      </c>
      <c r="F416" s="617" t="s">
        <v>802</v>
      </c>
      <c r="G416" s="617" t="s">
        <v>885</v>
      </c>
      <c r="H416" s="617" t="s">
        <v>602</v>
      </c>
      <c r="I416" s="616"/>
      <c r="J416" s="617" t="s">
        <v>1257</v>
      </c>
      <c r="K416" s="617"/>
      <c r="L416" s="617"/>
      <c r="M416" s="616">
        <v>19</v>
      </c>
      <c r="N416" s="616">
        <f t="shared" si="6"/>
        <v>19</v>
      </c>
      <c r="O416" s="614"/>
      <c r="P416" s="614"/>
    </row>
    <row r="417" spans="1:16">
      <c r="A417" s="616" t="s">
        <v>735</v>
      </c>
      <c r="B417" s="616" t="s">
        <v>735</v>
      </c>
      <c r="C417" s="616"/>
      <c r="D417" s="616">
        <v>2012</v>
      </c>
      <c r="E417" s="617" t="s">
        <v>816</v>
      </c>
      <c r="F417" s="617" t="s">
        <v>802</v>
      </c>
      <c r="G417" s="617" t="s">
        <v>885</v>
      </c>
      <c r="H417" s="617" t="s">
        <v>602</v>
      </c>
      <c r="I417" s="616">
        <v>2</v>
      </c>
      <c r="J417" s="617" t="s">
        <v>1258</v>
      </c>
      <c r="K417" s="617"/>
      <c r="L417" s="617">
        <v>37</v>
      </c>
      <c r="M417" s="616">
        <v>37</v>
      </c>
      <c r="N417" s="616">
        <f t="shared" si="6"/>
        <v>74</v>
      </c>
      <c r="O417" s="614"/>
      <c r="P417" s="614"/>
    </row>
    <row r="418" spans="1:16">
      <c r="A418" s="616" t="s">
        <v>735</v>
      </c>
      <c r="B418" s="616" t="s">
        <v>735</v>
      </c>
      <c r="C418" s="616"/>
      <c r="D418" s="616">
        <v>2012</v>
      </c>
      <c r="E418" s="617" t="s">
        <v>816</v>
      </c>
      <c r="F418" s="617" t="s">
        <v>802</v>
      </c>
      <c r="G418" s="617" t="s">
        <v>885</v>
      </c>
      <c r="H418" s="617" t="s">
        <v>602</v>
      </c>
      <c r="I418" s="616"/>
      <c r="J418" s="617" t="s">
        <v>1262</v>
      </c>
      <c r="K418" s="617"/>
      <c r="L418" s="617"/>
      <c r="M418" s="616">
        <v>1</v>
      </c>
      <c r="N418" s="616">
        <f t="shared" si="6"/>
        <v>1</v>
      </c>
      <c r="O418" s="614"/>
      <c r="P418" s="614"/>
    </row>
    <row r="419" spans="1:16">
      <c r="A419" s="616" t="s">
        <v>735</v>
      </c>
      <c r="B419" s="616" t="s">
        <v>735</v>
      </c>
      <c r="C419" s="616"/>
      <c r="D419" s="616">
        <v>2012</v>
      </c>
      <c r="E419" s="617" t="s">
        <v>816</v>
      </c>
      <c r="F419" s="617" t="s">
        <v>802</v>
      </c>
      <c r="G419" s="617" t="s">
        <v>885</v>
      </c>
      <c r="H419" s="617" t="s">
        <v>602</v>
      </c>
      <c r="I419" s="616"/>
      <c r="J419" s="617" t="s">
        <v>1269</v>
      </c>
      <c r="K419" s="617"/>
      <c r="L419" s="617"/>
      <c r="M419" s="616">
        <v>55</v>
      </c>
      <c r="N419" s="616">
        <f t="shared" si="6"/>
        <v>55</v>
      </c>
      <c r="O419" s="614"/>
      <c r="P419" s="614"/>
    </row>
    <row r="420" spans="1:16">
      <c r="A420" s="616" t="s">
        <v>735</v>
      </c>
      <c r="B420" s="616" t="s">
        <v>735</v>
      </c>
      <c r="C420" s="616"/>
      <c r="D420" s="616">
        <v>2012</v>
      </c>
      <c r="E420" s="617" t="s">
        <v>816</v>
      </c>
      <c r="F420" s="617" t="s">
        <v>802</v>
      </c>
      <c r="G420" s="617" t="s">
        <v>885</v>
      </c>
      <c r="H420" s="617" t="s">
        <v>602</v>
      </c>
      <c r="I420" s="616">
        <v>2</v>
      </c>
      <c r="J420" s="617" t="s">
        <v>216</v>
      </c>
      <c r="K420" s="617"/>
      <c r="L420" s="617">
        <v>182</v>
      </c>
      <c r="M420" s="616"/>
      <c r="N420" s="616">
        <f t="shared" si="6"/>
        <v>182</v>
      </c>
      <c r="O420" s="614"/>
      <c r="P420" s="614"/>
    </row>
    <row r="421" spans="1:16">
      <c r="A421" s="616" t="s">
        <v>735</v>
      </c>
      <c r="B421" s="616" t="s">
        <v>735</v>
      </c>
      <c r="C421" s="616"/>
      <c r="D421" s="616">
        <v>2012</v>
      </c>
      <c r="E421" s="617" t="s">
        <v>816</v>
      </c>
      <c r="F421" s="617" t="s">
        <v>802</v>
      </c>
      <c r="G421" s="617" t="s">
        <v>885</v>
      </c>
      <c r="H421" s="617" t="s">
        <v>602</v>
      </c>
      <c r="I421" s="616"/>
      <c r="J421" s="617" t="s">
        <v>1274</v>
      </c>
      <c r="K421" s="617"/>
      <c r="L421" s="617"/>
      <c r="M421" s="616">
        <v>2</v>
      </c>
      <c r="N421" s="616">
        <f t="shared" si="6"/>
        <v>2</v>
      </c>
      <c r="O421" s="614"/>
      <c r="P421" s="614"/>
    </row>
    <row r="422" spans="1:16">
      <c r="A422" s="616" t="s">
        <v>735</v>
      </c>
      <c r="B422" s="616" t="s">
        <v>735</v>
      </c>
      <c r="C422" s="616"/>
      <c r="D422" s="616">
        <v>2012</v>
      </c>
      <c r="E422" s="617" t="s">
        <v>816</v>
      </c>
      <c r="F422" s="617" t="s">
        <v>802</v>
      </c>
      <c r="G422" s="617" t="s">
        <v>885</v>
      </c>
      <c r="H422" s="617" t="s">
        <v>602</v>
      </c>
      <c r="I422" s="616">
        <v>2</v>
      </c>
      <c r="J422" s="617" t="s">
        <v>215</v>
      </c>
      <c r="K422" s="617"/>
      <c r="L422" s="617">
        <v>862</v>
      </c>
      <c r="M422" s="616">
        <v>430</v>
      </c>
      <c r="N422" s="616">
        <f t="shared" si="6"/>
        <v>1292</v>
      </c>
      <c r="O422" s="614"/>
      <c r="P422" s="614"/>
    </row>
    <row r="423" spans="1:16">
      <c r="A423" s="616" t="s">
        <v>735</v>
      </c>
      <c r="B423" s="616" t="s">
        <v>735</v>
      </c>
      <c r="C423" s="616"/>
      <c r="D423" s="616">
        <v>2012</v>
      </c>
      <c r="E423" s="617" t="s">
        <v>816</v>
      </c>
      <c r="F423" s="617" t="s">
        <v>802</v>
      </c>
      <c r="G423" s="617" t="s">
        <v>885</v>
      </c>
      <c r="H423" s="617" t="s">
        <v>602</v>
      </c>
      <c r="I423" s="616">
        <v>2</v>
      </c>
      <c r="J423" s="617" t="s">
        <v>1260</v>
      </c>
      <c r="K423" s="617"/>
      <c r="L423" s="617"/>
      <c r="M423" s="616">
        <v>71</v>
      </c>
      <c r="N423" s="616">
        <f t="shared" si="6"/>
        <v>71</v>
      </c>
      <c r="O423" s="614"/>
      <c r="P423" s="614"/>
    </row>
    <row r="424" spans="1:16">
      <c r="A424" s="616" t="s">
        <v>735</v>
      </c>
      <c r="B424" s="616" t="s">
        <v>735</v>
      </c>
      <c r="C424" s="616"/>
      <c r="D424" s="616">
        <v>2012</v>
      </c>
      <c r="E424" s="617" t="s">
        <v>816</v>
      </c>
      <c r="F424" s="617" t="s">
        <v>802</v>
      </c>
      <c r="G424" s="617" t="s">
        <v>885</v>
      </c>
      <c r="H424" s="617" t="s">
        <v>1277</v>
      </c>
      <c r="I424" s="616"/>
      <c r="J424" s="617" t="s">
        <v>1262</v>
      </c>
      <c r="K424" s="617"/>
      <c r="L424" s="617"/>
      <c r="M424" s="616">
        <v>51</v>
      </c>
      <c r="N424" s="616">
        <f t="shared" si="6"/>
        <v>51</v>
      </c>
      <c r="O424" s="614"/>
      <c r="P424" s="614"/>
    </row>
    <row r="425" spans="1:16">
      <c r="A425" s="616" t="s">
        <v>735</v>
      </c>
      <c r="B425" s="616" t="s">
        <v>735</v>
      </c>
      <c r="C425" s="616"/>
      <c r="D425" s="616">
        <v>2012</v>
      </c>
      <c r="E425" s="617" t="s">
        <v>816</v>
      </c>
      <c r="F425" s="617" t="s">
        <v>802</v>
      </c>
      <c r="G425" s="617" t="s">
        <v>885</v>
      </c>
      <c r="H425" s="617" t="s">
        <v>1277</v>
      </c>
      <c r="I425" s="616"/>
      <c r="J425" s="617" t="s">
        <v>1264</v>
      </c>
      <c r="K425" s="617"/>
      <c r="L425" s="617"/>
      <c r="M425" s="616">
        <v>35</v>
      </c>
      <c r="N425" s="616">
        <f t="shared" si="6"/>
        <v>35</v>
      </c>
      <c r="O425" s="614"/>
      <c r="P425" s="614"/>
    </row>
    <row r="426" spans="1:16">
      <c r="A426" s="616" t="s">
        <v>735</v>
      </c>
      <c r="B426" s="616" t="s">
        <v>735</v>
      </c>
      <c r="C426" s="616"/>
      <c r="D426" s="616">
        <v>2012</v>
      </c>
      <c r="E426" s="617" t="s">
        <v>816</v>
      </c>
      <c r="F426" s="617" t="s">
        <v>802</v>
      </c>
      <c r="G426" s="617" t="s">
        <v>885</v>
      </c>
      <c r="H426" s="617" t="s">
        <v>1393</v>
      </c>
      <c r="I426" s="616"/>
      <c r="J426" s="617" t="s">
        <v>1257</v>
      </c>
      <c r="K426" s="617"/>
      <c r="L426" s="617"/>
      <c r="M426" s="616">
        <v>3</v>
      </c>
      <c r="N426" s="616">
        <f t="shared" si="6"/>
        <v>3</v>
      </c>
      <c r="O426" s="614"/>
      <c r="P426" s="614"/>
    </row>
    <row r="427" spans="1:16">
      <c r="A427" s="616" t="s">
        <v>735</v>
      </c>
      <c r="B427" s="616" t="s">
        <v>735</v>
      </c>
      <c r="C427" s="616"/>
      <c r="D427" s="616">
        <v>2012</v>
      </c>
      <c r="E427" s="617" t="s">
        <v>816</v>
      </c>
      <c r="F427" s="617" t="s">
        <v>802</v>
      </c>
      <c r="G427" s="617" t="s">
        <v>885</v>
      </c>
      <c r="H427" s="617" t="s">
        <v>1393</v>
      </c>
      <c r="I427" s="616"/>
      <c r="J427" s="617" t="s">
        <v>215</v>
      </c>
      <c r="K427" s="617"/>
      <c r="L427" s="617"/>
      <c r="M427" s="616">
        <v>249</v>
      </c>
      <c r="N427" s="616">
        <f t="shared" si="6"/>
        <v>249</v>
      </c>
      <c r="O427" s="614"/>
      <c r="P427" s="614"/>
    </row>
    <row r="428" spans="1:16">
      <c r="A428" s="616" t="s">
        <v>735</v>
      </c>
      <c r="B428" s="616" t="s">
        <v>735</v>
      </c>
      <c r="C428" s="616"/>
      <c r="D428" s="616">
        <v>2012</v>
      </c>
      <c r="E428" s="617" t="s">
        <v>816</v>
      </c>
      <c r="F428" s="617" t="s">
        <v>802</v>
      </c>
      <c r="G428" s="617" t="s">
        <v>885</v>
      </c>
      <c r="H428" s="617" t="s">
        <v>1393</v>
      </c>
      <c r="I428" s="616"/>
      <c r="J428" s="617" t="s">
        <v>1260</v>
      </c>
      <c r="K428" s="617"/>
      <c r="L428" s="617"/>
      <c r="M428" s="616">
        <v>23</v>
      </c>
      <c r="N428" s="616">
        <f t="shared" si="6"/>
        <v>23</v>
      </c>
      <c r="O428" s="614"/>
      <c r="P428" s="614"/>
    </row>
    <row r="429" spans="1:16">
      <c r="A429" s="616" t="s">
        <v>735</v>
      </c>
      <c r="B429" s="616" t="s">
        <v>735</v>
      </c>
      <c r="C429" s="616"/>
      <c r="D429" s="616">
        <v>2012</v>
      </c>
      <c r="E429" s="617" t="s">
        <v>816</v>
      </c>
      <c r="F429" s="617" t="s">
        <v>802</v>
      </c>
      <c r="G429" s="617" t="s">
        <v>885</v>
      </c>
      <c r="H429" s="617" t="s">
        <v>1394</v>
      </c>
      <c r="I429" s="616"/>
      <c r="J429" s="617" t="s">
        <v>1258</v>
      </c>
      <c r="K429" s="617"/>
      <c r="L429" s="617"/>
      <c r="M429" s="616">
        <v>1</v>
      </c>
      <c r="N429" s="616">
        <f t="shared" si="6"/>
        <v>1</v>
      </c>
      <c r="O429" s="614"/>
      <c r="P429" s="614"/>
    </row>
    <row r="430" spans="1:16">
      <c r="A430" s="616" t="s">
        <v>735</v>
      </c>
      <c r="B430" s="616" t="s">
        <v>735</v>
      </c>
      <c r="C430" s="616"/>
      <c r="D430" s="616">
        <v>2012</v>
      </c>
      <c r="E430" s="617" t="s">
        <v>816</v>
      </c>
      <c r="F430" s="617" t="s">
        <v>802</v>
      </c>
      <c r="G430" s="617" t="s">
        <v>885</v>
      </c>
      <c r="H430" s="617" t="s">
        <v>1394</v>
      </c>
      <c r="I430" s="616"/>
      <c r="J430" s="617" t="s">
        <v>1267</v>
      </c>
      <c r="K430" s="617"/>
      <c r="L430" s="617"/>
      <c r="M430" s="616">
        <v>3</v>
      </c>
      <c r="N430" s="616">
        <f t="shared" si="6"/>
        <v>3</v>
      </c>
      <c r="O430" s="614"/>
      <c r="P430" s="614"/>
    </row>
    <row r="431" spans="1:16">
      <c r="A431" s="616" t="s">
        <v>735</v>
      </c>
      <c r="B431" s="616" t="s">
        <v>735</v>
      </c>
      <c r="C431" s="616"/>
      <c r="D431" s="616">
        <v>2012</v>
      </c>
      <c r="E431" s="617" t="s">
        <v>816</v>
      </c>
      <c r="F431" s="617" t="s">
        <v>802</v>
      </c>
      <c r="G431" s="617" t="s">
        <v>885</v>
      </c>
      <c r="H431" s="617" t="s">
        <v>1394</v>
      </c>
      <c r="I431" s="616"/>
      <c r="J431" s="617" t="s">
        <v>215</v>
      </c>
      <c r="K431" s="617"/>
      <c r="L431" s="617"/>
      <c r="M431" s="616">
        <v>71</v>
      </c>
      <c r="N431" s="616">
        <f t="shared" si="6"/>
        <v>71</v>
      </c>
      <c r="O431" s="614"/>
      <c r="P431" s="614"/>
    </row>
    <row r="432" spans="1:16">
      <c r="A432" s="616" t="s">
        <v>735</v>
      </c>
      <c r="B432" s="616" t="s">
        <v>735</v>
      </c>
      <c r="C432" s="616"/>
      <c r="D432" s="616">
        <v>2012</v>
      </c>
      <c r="E432" s="617" t="s">
        <v>816</v>
      </c>
      <c r="F432" s="617" t="s">
        <v>802</v>
      </c>
      <c r="G432" s="617" t="s">
        <v>885</v>
      </c>
      <c r="H432" s="617" t="s">
        <v>1395</v>
      </c>
      <c r="I432" s="616"/>
      <c r="J432" s="617" t="s">
        <v>1257</v>
      </c>
      <c r="K432" s="617"/>
      <c r="L432" s="617"/>
      <c r="M432" s="616">
        <v>20</v>
      </c>
      <c r="N432" s="616">
        <f t="shared" si="6"/>
        <v>20</v>
      </c>
      <c r="O432" s="614"/>
      <c r="P432" s="614"/>
    </row>
    <row r="433" spans="1:16">
      <c r="A433" s="616" t="s">
        <v>735</v>
      </c>
      <c r="B433" s="616" t="s">
        <v>735</v>
      </c>
      <c r="C433" s="616"/>
      <c r="D433" s="616">
        <v>2012</v>
      </c>
      <c r="E433" s="617" t="s">
        <v>816</v>
      </c>
      <c r="F433" s="617" t="s">
        <v>802</v>
      </c>
      <c r="G433" s="617" t="s">
        <v>885</v>
      </c>
      <c r="H433" s="617" t="s">
        <v>1395</v>
      </c>
      <c r="I433" s="616"/>
      <c r="J433" s="617" t="s">
        <v>1258</v>
      </c>
      <c r="K433" s="617"/>
      <c r="L433" s="617"/>
      <c r="M433" s="616">
        <v>12</v>
      </c>
      <c r="N433" s="616">
        <f t="shared" si="6"/>
        <v>12</v>
      </c>
      <c r="O433" s="614"/>
      <c r="P433" s="614"/>
    </row>
    <row r="434" spans="1:16">
      <c r="A434" s="616" t="s">
        <v>735</v>
      </c>
      <c r="B434" s="616" t="s">
        <v>735</v>
      </c>
      <c r="C434" s="616"/>
      <c r="D434" s="616">
        <v>2012</v>
      </c>
      <c r="E434" s="617" t="s">
        <v>816</v>
      </c>
      <c r="F434" s="617" t="s">
        <v>802</v>
      </c>
      <c r="G434" s="617" t="s">
        <v>885</v>
      </c>
      <c r="H434" s="617" t="s">
        <v>1395</v>
      </c>
      <c r="I434" s="616"/>
      <c r="J434" s="617" t="s">
        <v>215</v>
      </c>
      <c r="K434" s="617"/>
      <c r="L434" s="617"/>
      <c r="M434" s="616">
        <v>3</v>
      </c>
      <c r="N434" s="616">
        <f t="shared" si="6"/>
        <v>3</v>
      </c>
      <c r="O434" s="614"/>
      <c r="P434" s="614"/>
    </row>
    <row r="435" spans="1:16" ht="51">
      <c r="A435" s="487" t="s">
        <v>735</v>
      </c>
      <c r="B435" s="487" t="s">
        <v>735</v>
      </c>
      <c r="C435" s="487" t="s">
        <v>904</v>
      </c>
      <c r="D435" s="615">
        <v>2012</v>
      </c>
      <c r="E435" s="485" t="s">
        <v>346</v>
      </c>
      <c r="F435" s="485" t="s">
        <v>346</v>
      </c>
      <c r="G435" s="411" t="s">
        <v>1506</v>
      </c>
      <c r="H435" s="617" t="s">
        <v>84</v>
      </c>
      <c r="I435" s="616"/>
      <c r="J435" s="485" t="s">
        <v>734</v>
      </c>
      <c r="K435" s="617"/>
      <c r="L435" s="616"/>
      <c r="M435" s="616">
        <v>1</v>
      </c>
      <c r="N435" s="616">
        <f t="shared" si="6"/>
        <v>1</v>
      </c>
      <c r="O435" s="614"/>
      <c r="P435" s="614"/>
    </row>
    <row r="436" spans="1:16">
      <c r="A436" s="616" t="s">
        <v>735</v>
      </c>
      <c r="B436" s="616" t="s">
        <v>735</v>
      </c>
      <c r="C436" s="616"/>
      <c r="D436" s="616">
        <v>2012</v>
      </c>
      <c r="E436" s="617" t="s">
        <v>818</v>
      </c>
      <c r="F436" s="617" t="s">
        <v>802</v>
      </c>
      <c r="G436" s="617" t="s">
        <v>1261</v>
      </c>
      <c r="H436" s="617" t="s">
        <v>84</v>
      </c>
      <c r="I436" s="616"/>
      <c r="J436" s="617" t="s">
        <v>1262</v>
      </c>
      <c r="K436" s="617"/>
      <c r="L436" s="617"/>
      <c r="M436" s="616">
        <v>1</v>
      </c>
      <c r="N436" s="616">
        <f t="shared" si="6"/>
        <v>1</v>
      </c>
      <c r="O436" s="614"/>
      <c r="P436" s="614"/>
    </row>
    <row r="437" spans="1:16">
      <c r="A437" s="616" t="s">
        <v>735</v>
      </c>
      <c r="B437" s="616" t="s">
        <v>735</v>
      </c>
      <c r="C437" s="616"/>
      <c r="D437" s="616">
        <v>2012</v>
      </c>
      <c r="E437" s="617" t="s">
        <v>816</v>
      </c>
      <c r="F437" s="617" t="s">
        <v>802</v>
      </c>
      <c r="G437" s="617" t="s">
        <v>885</v>
      </c>
      <c r="H437" s="617" t="s">
        <v>84</v>
      </c>
      <c r="I437" s="616"/>
      <c r="J437" s="617" t="s">
        <v>1258</v>
      </c>
      <c r="K437" s="617"/>
      <c r="L437" s="617"/>
      <c r="M437" s="616">
        <v>1</v>
      </c>
      <c r="N437" s="616">
        <f t="shared" si="6"/>
        <v>1</v>
      </c>
      <c r="O437" s="614"/>
      <c r="P437" s="614"/>
    </row>
    <row r="438" spans="1:16">
      <c r="A438" s="616" t="s">
        <v>735</v>
      </c>
      <c r="B438" s="616" t="s">
        <v>735</v>
      </c>
      <c r="C438" s="616"/>
      <c r="D438" s="616">
        <v>2012</v>
      </c>
      <c r="E438" s="617" t="s">
        <v>816</v>
      </c>
      <c r="F438" s="617" t="s">
        <v>802</v>
      </c>
      <c r="G438" s="617" t="s">
        <v>885</v>
      </c>
      <c r="H438" s="617" t="s">
        <v>84</v>
      </c>
      <c r="I438" s="616"/>
      <c r="J438" s="617" t="s">
        <v>215</v>
      </c>
      <c r="K438" s="617"/>
      <c r="L438" s="617"/>
      <c r="M438" s="616">
        <v>4</v>
      </c>
      <c r="N438" s="616">
        <f t="shared" si="6"/>
        <v>4</v>
      </c>
      <c r="O438" s="614"/>
      <c r="P438" s="614"/>
    </row>
  </sheetData>
  <autoFilter ref="A4:S438"/>
  <sortState ref="A5:P438">
    <sortCondition ref="P5:P438"/>
  </sortState>
  <customSheetViews>
    <customSheetView guid="{07C8CEEF-9046-4EF8-9C0B-911B65CC3011}" showPageBreaks="1" fitToPage="1" printArea="1">
      <pageMargins left="0.78749999999999998" right="0.78749999999999998" top="1.0527777777777778" bottom="1.0527777777777778" header="0.78749999999999998" footer="0.78749999999999998"/>
      <pageSetup paperSize="9" scale="78" firstPageNumber="0" orientation="landscape" horizontalDpi="300" verticalDpi="300" r:id="rId1"/>
      <headerFooter alignWithMargins="0">
        <oddHeader>&amp;C&amp;"Times New Roman,Normal"&amp;12&amp;A</oddHeader>
        <oddFooter>&amp;L&amp;F&amp;C&amp;"Times New Roman,Regular"&amp;12&amp;A&amp;R&amp;D</oddFooter>
      </headerFooter>
    </customSheetView>
    <customSheetView guid="{7665AB54-3FD1-4E19-96C0-77A2754FE0B5}" showPageBreaks="1" fitToPage="1" printArea="1" showRuler="0">
      <pageMargins left="0.78749999999999998" right="0.78749999999999998" top="1.0527777777777778" bottom="1.0527777777777778" header="0.78749999999999998" footer="0.78749999999999998"/>
      <pageSetup paperSize="9" scale="78" firstPageNumber="0" orientation="landscape" horizontalDpi="300" verticalDpi="300"/>
      <headerFooter alignWithMargins="0">
        <oddHeader>&amp;C&amp;"Times New Roman,Normal"&amp;12&amp;A</oddHeader>
        <oddFooter>&amp;L&amp;F&amp;C&amp;"Times New Roman,Regular"&amp;12&amp;A&amp;R&amp;D</oddFooter>
      </headerFooter>
    </customSheetView>
    <customSheetView guid="{1A05CC46-E8C1-47E6-B06E-E341483B0B83}" showPageBreaks="1" fitToPage="1" printArea="1">
      <pageMargins left="0.78749999999999998" right="0.78749999999999998" top="1.0527777777777778" bottom="1.0527777777777778" header="0.78749999999999998" footer="0.78749999999999998"/>
      <pageSetup paperSize="9" scale="10" firstPageNumber="0" orientation="landscape" horizontalDpi="300" verticalDpi="300" r:id="rId2"/>
      <headerFooter alignWithMargins="0">
        <oddHeader>&amp;C&amp;"Times New Roman,Normal"&amp;12&amp;A</oddHeader>
        <oddFooter>&amp;L&amp;F&amp;C&amp;"Times New Roman,Regular"&amp;12&amp;A&amp;R&amp;D</oddFooter>
      </headerFooter>
    </customSheetView>
  </customSheetViews>
  <mergeCells count="10">
    <mergeCell ref="K3:N3"/>
    <mergeCell ref="E3:E4"/>
    <mergeCell ref="G3:G4"/>
    <mergeCell ref="H3:H4"/>
    <mergeCell ref="I3:I4"/>
    <mergeCell ref="A3:A4"/>
    <mergeCell ref="B3:B4"/>
    <mergeCell ref="C3:C4"/>
    <mergeCell ref="D3:D4"/>
    <mergeCell ref="J3:J4"/>
  </mergeCells>
  <phoneticPr fontId="48" type="noConversion"/>
  <pageMargins left="0.78749999999999998" right="0.78749999999999998" top="1.0527777777777778" bottom="1.0527777777777778" header="0.78749999999999998" footer="0.78749999999999998"/>
  <pageSetup paperSize="9" scale="78" firstPageNumber="0" orientation="landscape" horizontalDpi="300" verticalDpi="300" r:id="rId3"/>
  <headerFooter alignWithMargins="0">
    <oddHeader>&amp;C&amp;"Times New Roman,Normal"&amp;12&amp;A</oddHeader>
    <oddFooter>&amp;L&amp;F&amp;C&amp;"Times New Roman,Regular"&amp;12&amp;A&amp;R&amp;D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N7875"/>
  <sheetViews>
    <sheetView workbookViewId="0">
      <selection activeCell="E35" sqref="E35"/>
    </sheetView>
  </sheetViews>
  <sheetFormatPr defaultColWidth="5.7109375" defaultRowHeight="19.899999999999999" customHeight="1"/>
  <cols>
    <col min="1" max="1" width="10.5703125" style="164" customWidth="1"/>
    <col min="2" max="2" width="21.140625" style="165" customWidth="1"/>
    <col min="3" max="3" width="17.5703125" style="165" customWidth="1"/>
    <col min="4" max="4" width="12.7109375" style="165" customWidth="1"/>
    <col min="5" max="5" width="40.42578125" style="171" customWidth="1"/>
    <col min="6" max="6" width="8.7109375" style="171" customWidth="1"/>
    <col min="7" max="7" width="13.7109375" style="171" customWidth="1"/>
    <col min="8" max="8" width="15.7109375" style="171" customWidth="1"/>
    <col min="9" max="9" width="15.140625" style="171" customWidth="1"/>
    <col min="10" max="10" width="13.85546875" style="171" customWidth="1"/>
    <col min="11" max="11" width="5.7109375" style="374" customWidth="1"/>
    <col min="12" max="16384" width="5.7109375" style="165"/>
  </cols>
  <sheetData>
    <row r="1" spans="1:248" ht="21.6" customHeight="1" thickBot="1">
      <c r="A1" s="11" t="s">
        <v>956</v>
      </c>
      <c r="B1" s="163"/>
      <c r="C1" s="163"/>
      <c r="D1" s="93"/>
      <c r="E1" s="164"/>
      <c r="F1" s="93"/>
      <c r="G1" s="93"/>
      <c r="H1" s="94" t="s">
        <v>789</v>
      </c>
      <c r="I1" s="1033" t="s">
        <v>800</v>
      </c>
      <c r="J1" s="1033"/>
    </row>
    <row r="2" spans="1:248" ht="20.100000000000001" customHeight="1" thickBot="1">
      <c r="A2" s="166"/>
      <c r="B2" s="95"/>
      <c r="C2" s="95"/>
      <c r="D2" s="95"/>
      <c r="E2" s="95"/>
      <c r="F2" s="95"/>
      <c r="G2" s="95"/>
      <c r="H2" s="167"/>
      <c r="I2" s="1034"/>
      <c r="J2" s="1034"/>
    </row>
    <row r="3" spans="1:248" ht="51" customHeight="1" thickBot="1">
      <c r="A3" s="160" t="s">
        <v>791</v>
      </c>
      <c r="B3" s="161" t="s">
        <v>936</v>
      </c>
      <c r="C3" s="160" t="s">
        <v>805</v>
      </c>
      <c r="D3" s="160" t="s">
        <v>793</v>
      </c>
      <c r="E3" s="96" t="s">
        <v>957</v>
      </c>
      <c r="F3" s="96" t="s">
        <v>937</v>
      </c>
      <c r="G3" s="162" t="s">
        <v>353</v>
      </c>
      <c r="H3" s="162" t="s">
        <v>354</v>
      </c>
      <c r="I3" s="162" t="s">
        <v>357</v>
      </c>
      <c r="J3" s="96" t="s">
        <v>359</v>
      </c>
      <c r="IM3" s="164"/>
      <c r="IN3" s="164"/>
    </row>
    <row r="4" spans="1:248" s="179" customFormat="1" ht="12.75">
      <c r="A4" s="181" t="s">
        <v>735</v>
      </c>
      <c r="B4" s="182" t="s">
        <v>220</v>
      </c>
      <c r="C4" s="181" t="s">
        <v>816</v>
      </c>
      <c r="D4" s="181" t="s">
        <v>802</v>
      </c>
      <c r="E4" s="182" t="s">
        <v>903</v>
      </c>
      <c r="F4" s="181" t="s">
        <v>37</v>
      </c>
      <c r="G4" s="183"/>
      <c r="H4" s="184"/>
      <c r="I4" s="183"/>
      <c r="J4" s="185"/>
      <c r="K4" s="373"/>
      <c r="IM4" s="186"/>
      <c r="IN4" s="186"/>
    </row>
    <row r="5" spans="1:248" s="179" customFormat="1" ht="12.75">
      <c r="A5" s="175" t="s">
        <v>735</v>
      </c>
      <c r="B5" s="176" t="s">
        <v>596</v>
      </c>
      <c r="C5" s="175" t="s">
        <v>816</v>
      </c>
      <c r="D5" s="175" t="s">
        <v>802</v>
      </c>
      <c r="E5" s="176" t="s">
        <v>903</v>
      </c>
      <c r="F5" s="175" t="s">
        <v>38</v>
      </c>
      <c r="G5" s="187"/>
      <c r="H5" s="178"/>
      <c r="I5" s="187"/>
      <c r="J5" s="188"/>
      <c r="K5" s="373"/>
      <c r="IM5" s="186"/>
      <c r="IN5" s="186"/>
    </row>
    <row r="6" spans="1:248" s="179" customFormat="1" ht="12.75">
      <c r="A6" s="175" t="s">
        <v>735</v>
      </c>
      <c r="B6" s="176" t="s">
        <v>39</v>
      </c>
      <c r="C6" s="175" t="s">
        <v>816</v>
      </c>
      <c r="D6" s="175" t="s">
        <v>802</v>
      </c>
      <c r="E6" s="176" t="s">
        <v>903</v>
      </c>
      <c r="F6" s="175" t="s">
        <v>37</v>
      </c>
      <c r="G6" s="187"/>
      <c r="H6" s="178"/>
      <c r="I6" s="187"/>
      <c r="J6" s="188"/>
      <c r="K6" s="373"/>
      <c r="IM6" s="186"/>
      <c r="IN6" s="186"/>
    </row>
    <row r="7" spans="1:248" ht="12.75">
      <c r="A7" s="194" t="s">
        <v>735</v>
      </c>
      <c r="B7" s="170" t="s">
        <v>585</v>
      </c>
      <c r="C7" s="194" t="s">
        <v>816</v>
      </c>
      <c r="D7" s="194" t="s">
        <v>802</v>
      </c>
      <c r="E7" s="170" t="s">
        <v>146</v>
      </c>
      <c r="F7" s="194" t="s">
        <v>37</v>
      </c>
      <c r="G7" s="195" t="s">
        <v>365</v>
      </c>
      <c r="H7" s="196">
        <v>0.12261428571428572</v>
      </c>
      <c r="I7" s="195"/>
      <c r="J7" s="199" t="s">
        <v>904</v>
      </c>
      <c r="K7" s="373"/>
      <c r="IM7" s="197"/>
      <c r="IN7" s="197"/>
    </row>
    <row r="8" spans="1:248" s="179" customFormat="1" ht="12.75">
      <c r="A8" s="175" t="s">
        <v>735</v>
      </c>
      <c r="B8" s="176" t="s">
        <v>95</v>
      </c>
      <c r="C8" s="175" t="s">
        <v>816</v>
      </c>
      <c r="D8" s="175" t="s">
        <v>802</v>
      </c>
      <c r="E8" s="176" t="s">
        <v>41</v>
      </c>
      <c r="F8" s="175" t="s">
        <v>37</v>
      </c>
      <c r="G8" s="187"/>
      <c r="H8" s="178"/>
      <c r="I8" s="187"/>
      <c r="J8" s="188"/>
      <c r="K8" s="373"/>
      <c r="IM8" s="186"/>
      <c r="IN8" s="186"/>
    </row>
    <row r="9" spans="1:248" s="179" customFormat="1" ht="12.75">
      <c r="A9" s="175" t="s">
        <v>735</v>
      </c>
      <c r="B9" s="176" t="s">
        <v>42</v>
      </c>
      <c r="C9" s="175" t="s">
        <v>816</v>
      </c>
      <c r="D9" s="175" t="s">
        <v>802</v>
      </c>
      <c r="E9" s="176" t="s">
        <v>41</v>
      </c>
      <c r="F9" s="175" t="s">
        <v>37</v>
      </c>
      <c r="G9" s="187"/>
      <c r="H9" s="178"/>
      <c r="I9" s="187"/>
      <c r="J9" s="188"/>
      <c r="K9" s="373"/>
      <c r="IM9" s="186"/>
      <c r="IN9" s="186"/>
    </row>
    <row r="10" spans="1:248" s="179" customFormat="1" ht="12.75">
      <c r="A10" s="175" t="s">
        <v>735</v>
      </c>
      <c r="B10" s="176" t="s">
        <v>959</v>
      </c>
      <c r="C10" s="175" t="s">
        <v>816</v>
      </c>
      <c r="D10" s="175" t="s">
        <v>802</v>
      </c>
      <c r="E10" s="176" t="s">
        <v>903</v>
      </c>
      <c r="F10" s="175" t="s">
        <v>37</v>
      </c>
      <c r="G10" s="187"/>
      <c r="H10" s="178"/>
      <c r="I10" s="187"/>
      <c r="J10" s="188"/>
      <c r="K10" s="373"/>
      <c r="IM10" s="186"/>
      <c r="IN10" s="186"/>
    </row>
    <row r="11" spans="1:248" s="179" customFormat="1" ht="12.75">
      <c r="A11" s="175" t="s">
        <v>735</v>
      </c>
      <c r="B11" s="176" t="s">
        <v>53</v>
      </c>
      <c r="C11" s="175" t="s">
        <v>816</v>
      </c>
      <c r="D11" s="175" t="s">
        <v>802</v>
      </c>
      <c r="E11" s="176" t="s">
        <v>41</v>
      </c>
      <c r="F11" s="175" t="s">
        <v>37</v>
      </c>
      <c r="G11" s="187"/>
      <c r="H11" s="178"/>
      <c r="I11" s="187"/>
      <c r="J11" s="188"/>
      <c r="K11" s="373"/>
      <c r="IM11" s="186"/>
      <c r="IN11" s="186"/>
    </row>
    <row r="12" spans="1:248" s="179" customFormat="1" ht="12.75">
      <c r="A12" s="175" t="s">
        <v>735</v>
      </c>
      <c r="B12" s="176" t="s">
        <v>221</v>
      </c>
      <c r="C12" s="175" t="s">
        <v>816</v>
      </c>
      <c r="D12" s="175" t="s">
        <v>802</v>
      </c>
      <c r="E12" s="176" t="s">
        <v>903</v>
      </c>
      <c r="F12" s="175" t="s">
        <v>38</v>
      </c>
      <c r="G12" s="189"/>
      <c r="H12" s="190"/>
      <c r="I12" s="189"/>
      <c r="J12" s="191"/>
      <c r="K12" s="373"/>
      <c r="IM12" s="186"/>
      <c r="IN12" s="186"/>
    </row>
    <row r="13" spans="1:248" s="179" customFormat="1" ht="25.5">
      <c r="A13" s="175" t="s">
        <v>735</v>
      </c>
      <c r="B13" s="176" t="s">
        <v>605</v>
      </c>
      <c r="C13" s="175" t="s">
        <v>816</v>
      </c>
      <c r="D13" s="175" t="s">
        <v>802</v>
      </c>
      <c r="E13" s="176" t="s">
        <v>903</v>
      </c>
      <c r="F13" s="175" t="s">
        <v>37</v>
      </c>
      <c r="G13" s="189"/>
      <c r="H13" s="190"/>
      <c r="I13" s="189"/>
      <c r="J13" s="191"/>
      <c r="K13" s="373"/>
      <c r="IM13" s="186"/>
      <c r="IN13" s="186"/>
    </row>
    <row r="14" spans="1:248" ht="25.5">
      <c r="A14" s="194" t="s">
        <v>735</v>
      </c>
      <c r="B14" s="170" t="s">
        <v>222</v>
      </c>
      <c r="C14" s="194" t="s">
        <v>816</v>
      </c>
      <c r="D14" s="194" t="s">
        <v>802</v>
      </c>
      <c r="E14" s="170" t="s">
        <v>54</v>
      </c>
      <c r="F14" s="194" t="s">
        <v>37</v>
      </c>
      <c r="G14" s="172" t="s">
        <v>409</v>
      </c>
      <c r="H14" s="196">
        <v>0.18766422889858933</v>
      </c>
      <c r="I14" s="172"/>
      <c r="J14" s="172" t="s">
        <v>904</v>
      </c>
      <c r="K14" s="373"/>
    </row>
    <row r="15" spans="1:248" s="179" customFormat="1" ht="12.75">
      <c r="A15" s="175" t="s">
        <v>735</v>
      </c>
      <c r="B15" s="176" t="s">
        <v>223</v>
      </c>
      <c r="C15" s="175" t="s">
        <v>816</v>
      </c>
      <c r="D15" s="175" t="s">
        <v>802</v>
      </c>
      <c r="E15" s="176" t="s">
        <v>903</v>
      </c>
      <c r="F15" s="175" t="s">
        <v>37</v>
      </c>
      <c r="G15" s="177"/>
      <c r="H15" s="178"/>
      <c r="I15" s="177"/>
      <c r="J15" s="177"/>
      <c r="K15" s="373"/>
    </row>
    <row r="16" spans="1:248" s="179" customFormat="1" ht="12.75">
      <c r="A16" s="175" t="s">
        <v>735</v>
      </c>
      <c r="B16" s="176" t="s">
        <v>626</v>
      </c>
      <c r="C16" s="175" t="s">
        <v>816</v>
      </c>
      <c r="D16" s="175" t="s">
        <v>802</v>
      </c>
      <c r="E16" s="176" t="s">
        <v>903</v>
      </c>
      <c r="F16" s="175" t="s">
        <v>37</v>
      </c>
      <c r="G16" s="177" t="s">
        <v>362</v>
      </c>
      <c r="H16" s="178"/>
      <c r="I16" s="177"/>
      <c r="J16" s="177"/>
      <c r="K16" s="373"/>
    </row>
    <row r="17" spans="1:11" s="179" customFormat="1" ht="12.75">
      <c r="A17" s="175" t="s">
        <v>735</v>
      </c>
      <c r="B17" s="176" t="s">
        <v>83</v>
      </c>
      <c r="C17" s="175" t="s">
        <v>816</v>
      </c>
      <c r="D17" s="175" t="s">
        <v>802</v>
      </c>
      <c r="E17" s="176" t="s">
        <v>903</v>
      </c>
      <c r="F17" s="175" t="s">
        <v>37</v>
      </c>
      <c r="G17" s="177"/>
      <c r="H17" s="178"/>
      <c r="I17" s="177"/>
      <c r="J17" s="177"/>
      <c r="K17" s="373"/>
    </row>
    <row r="18" spans="1:11" s="179" customFormat="1" ht="12.75">
      <c r="A18" s="175" t="s">
        <v>735</v>
      </c>
      <c r="B18" s="176" t="s">
        <v>55</v>
      </c>
      <c r="C18" s="175" t="s">
        <v>816</v>
      </c>
      <c r="D18" s="175" t="s">
        <v>802</v>
      </c>
      <c r="E18" s="176" t="s">
        <v>903</v>
      </c>
      <c r="F18" s="175" t="s">
        <v>37</v>
      </c>
      <c r="G18" s="177"/>
      <c r="H18" s="178"/>
      <c r="I18" s="177"/>
      <c r="J18" s="177"/>
      <c r="K18" s="373"/>
    </row>
    <row r="19" spans="1:11" s="179" customFormat="1" ht="12.75">
      <c r="A19" s="175" t="s">
        <v>735</v>
      </c>
      <c r="B19" s="176" t="s">
        <v>56</v>
      </c>
      <c r="C19" s="175" t="s">
        <v>816</v>
      </c>
      <c r="D19" s="175" t="s">
        <v>802</v>
      </c>
      <c r="E19" s="176" t="s">
        <v>903</v>
      </c>
      <c r="F19" s="175" t="s">
        <v>37</v>
      </c>
      <c r="G19" s="177"/>
      <c r="H19" s="178"/>
      <c r="I19" s="177"/>
      <c r="J19" s="177"/>
      <c r="K19" s="373"/>
    </row>
    <row r="20" spans="1:11" s="179" customFormat="1" ht="12.75">
      <c r="A20" s="175" t="s">
        <v>735</v>
      </c>
      <c r="B20" s="176" t="s">
        <v>57</v>
      </c>
      <c r="C20" s="175" t="s">
        <v>816</v>
      </c>
      <c r="D20" s="175" t="s">
        <v>802</v>
      </c>
      <c r="E20" s="176" t="s">
        <v>903</v>
      </c>
      <c r="F20" s="175" t="s">
        <v>37</v>
      </c>
      <c r="G20" s="177"/>
      <c r="H20" s="178"/>
      <c r="I20" s="177"/>
      <c r="J20" s="177"/>
      <c r="K20" s="373"/>
    </row>
    <row r="21" spans="1:11" s="179" customFormat="1" ht="25.5">
      <c r="A21" s="175" t="s">
        <v>735</v>
      </c>
      <c r="B21" s="176" t="s">
        <v>627</v>
      </c>
      <c r="C21" s="175" t="s">
        <v>816</v>
      </c>
      <c r="D21" s="175" t="s">
        <v>802</v>
      </c>
      <c r="E21" s="176" t="s">
        <v>903</v>
      </c>
      <c r="F21" s="175" t="s">
        <v>37</v>
      </c>
      <c r="G21" s="177"/>
      <c r="H21" s="178"/>
      <c r="I21" s="177"/>
      <c r="J21" s="177"/>
      <c r="K21" s="373"/>
    </row>
    <row r="22" spans="1:11" s="179" customFormat="1" ht="12.75">
      <c r="A22" s="175" t="s">
        <v>735</v>
      </c>
      <c r="B22" s="176" t="s">
        <v>618</v>
      </c>
      <c r="C22" s="175" t="s">
        <v>816</v>
      </c>
      <c r="D22" s="175" t="s">
        <v>802</v>
      </c>
      <c r="E22" s="176" t="s">
        <v>903</v>
      </c>
      <c r="F22" s="175" t="s">
        <v>37</v>
      </c>
      <c r="G22" s="177"/>
      <c r="H22" s="178"/>
      <c r="I22" s="177"/>
      <c r="J22" s="177"/>
      <c r="K22" s="373"/>
    </row>
    <row r="23" spans="1:11" ht="12.75">
      <c r="A23" s="194" t="s">
        <v>735</v>
      </c>
      <c r="B23" s="170" t="s">
        <v>224</v>
      </c>
      <c r="C23" s="194" t="s">
        <v>816</v>
      </c>
      <c r="D23" s="194" t="s">
        <v>802</v>
      </c>
      <c r="E23" s="170" t="s">
        <v>537</v>
      </c>
      <c r="F23" s="194" t="s">
        <v>37</v>
      </c>
      <c r="G23" s="172" t="s">
        <v>389</v>
      </c>
      <c r="H23" s="196">
        <v>9.0439791334589195E-2</v>
      </c>
      <c r="I23" s="172"/>
      <c r="J23" s="172" t="s">
        <v>904</v>
      </c>
      <c r="K23" s="373"/>
    </row>
    <row r="24" spans="1:11" s="179" customFormat="1" ht="12.75">
      <c r="A24" s="175" t="s">
        <v>735</v>
      </c>
      <c r="B24" s="176" t="s">
        <v>126</v>
      </c>
      <c r="C24" s="175" t="s">
        <v>816</v>
      </c>
      <c r="D24" s="175" t="s">
        <v>802</v>
      </c>
      <c r="E24" s="176" t="s">
        <v>903</v>
      </c>
      <c r="F24" s="175" t="s">
        <v>37</v>
      </c>
      <c r="G24" s="177"/>
      <c r="H24" s="178"/>
      <c r="I24" s="177"/>
      <c r="J24" s="177"/>
      <c r="K24" s="373"/>
    </row>
    <row r="25" spans="1:11" s="179" customFormat="1" ht="12.75">
      <c r="A25" s="175" t="s">
        <v>735</v>
      </c>
      <c r="B25" s="176" t="s">
        <v>127</v>
      </c>
      <c r="C25" s="175" t="s">
        <v>816</v>
      </c>
      <c r="D25" s="175" t="s">
        <v>802</v>
      </c>
      <c r="E25" s="176" t="s">
        <v>903</v>
      </c>
      <c r="F25" s="175" t="s">
        <v>37</v>
      </c>
      <c r="G25" s="177" t="s">
        <v>392</v>
      </c>
      <c r="H25" s="178"/>
      <c r="I25" s="177"/>
      <c r="J25" s="177"/>
      <c r="K25" s="373"/>
    </row>
    <row r="26" spans="1:11" s="179" customFormat="1" ht="12.75">
      <c r="A26" s="175" t="s">
        <v>735</v>
      </c>
      <c r="B26" s="176" t="s">
        <v>58</v>
      </c>
      <c r="C26" s="175" t="s">
        <v>816</v>
      </c>
      <c r="D26" s="175" t="s">
        <v>802</v>
      </c>
      <c r="E26" s="176" t="s">
        <v>903</v>
      </c>
      <c r="F26" s="175"/>
      <c r="G26" s="177"/>
      <c r="H26" s="178"/>
      <c r="I26" s="177"/>
      <c r="J26" s="177"/>
      <c r="K26" s="373"/>
    </row>
    <row r="27" spans="1:11" ht="12.75">
      <c r="A27" s="194" t="s">
        <v>735</v>
      </c>
      <c r="B27" s="170" t="s">
        <v>199</v>
      </c>
      <c r="C27" s="194" t="s">
        <v>816</v>
      </c>
      <c r="D27" s="194" t="s">
        <v>802</v>
      </c>
      <c r="E27" s="170" t="s">
        <v>60</v>
      </c>
      <c r="F27" s="194" t="s">
        <v>38</v>
      </c>
      <c r="G27" s="172" t="s">
        <v>403</v>
      </c>
      <c r="H27" s="196">
        <v>0.2</v>
      </c>
      <c r="I27" s="172"/>
      <c r="J27" s="172" t="s">
        <v>904</v>
      </c>
      <c r="K27" s="373"/>
    </row>
    <row r="28" spans="1:11" s="179" customFormat="1" ht="12.75">
      <c r="A28" s="175" t="s">
        <v>735</v>
      </c>
      <c r="B28" s="176" t="s">
        <v>619</v>
      </c>
      <c r="C28" s="175" t="s">
        <v>816</v>
      </c>
      <c r="D28" s="175" t="s">
        <v>802</v>
      </c>
      <c r="E28" s="176" t="s">
        <v>61</v>
      </c>
      <c r="F28" s="175" t="s">
        <v>38</v>
      </c>
      <c r="G28" s="177"/>
      <c r="H28" s="178"/>
      <c r="I28" s="177"/>
      <c r="J28" s="177"/>
      <c r="K28" s="373"/>
    </row>
    <row r="29" spans="1:11" s="179" customFormat="1" ht="12.75">
      <c r="A29" s="175" t="s">
        <v>735</v>
      </c>
      <c r="B29" s="176" t="s">
        <v>220</v>
      </c>
      <c r="C29" s="175" t="s">
        <v>816</v>
      </c>
      <c r="D29" s="175" t="s">
        <v>802</v>
      </c>
      <c r="E29" s="176" t="s">
        <v>61</v>
      </c>
      <c r="F29" s="175" t="s">
        <v>37</v>
      </c>
      <c r="G29" s="177"/>
      <c r="H29" s="178"/>
      <c r="I29" s="177"/>
      <c r="J29" s="177"/>
      <c r="K29" s="373"/>
    </row>
    <row r="30" spans="1:11" s="179" customFormat="1" ht="12.75">
      <c r="A30" s="175" t="s">
        <v>735</v>
      </c>
      <c r="B30" s="176" t="s">
        <v>39</v>
      </c>
      <c r="C30" s="175" t="s">
        <v>816</v>
      </c>
      <c r="D30" s="175" t="s">
        <v>802</v>
      </c>
      <c r="E30" s="176" t="s">
        <v>61</v>
      </c>
      <c r="F30" s="175" t="s">
        <v>37</v>
      </c>
      <c r="G30" s="177"/>
      <c r="H30" s="178"/>
      <c r="I30" s="177"/>
      <c r="J30" s="177"/>
      <c r="K30" s="373"/>
    </row>
    <row r="31" spans="1:11" s="179" customFormat="1" ht="12.75">
      <c r="A31" s="175" t="s">
        <v>735</v>
      </c>
      <c r="B31" s="176" t="s">
        <v>585</v>
      </c>
      <c r="C31" s="175" t="s">
        <v>816</v>
      </c>
      <c r="D31" s="175" t="s">
        <v>802</v>
      </c>
      <c r="E31" s="176" t="s">
        <v>74</v>
      </c>
      <c r="F31" s="175" t="s">
        <v>37</v>
      </c>
      <c r="G31" s="177"/>
      <c r="H31" s="178"/>
      <c r="I31" s="177"/>
      <c r="J31" s="177"/>
      <c r="K31" s="373"/>
    </row>
    <row r="32" spans="1:11" s="179" customFormat="1" ht="12.75">
      <c r="A32" s="175" t="s">
        <v>735</v>
      </c>
      <c r="B32" s="176" t="s">
        <v>585</v>
      </c>
      <c r="C32" s="175" t="s">
        <v>816</v>
      </c>
      <c r="D32" s="175" t="s">
        <v>802</v>
      </c>
      <c r="E32" s="176" t="s">
        <v>226</v>
      </c>
      <c r="F32" s="175" t="s">
        <v>37</v>
      </c>
      <c r="G32" s="177"/>
      <c r="H32" s="178"/>
      <c r="I32" s="177"/>
      <c r="J32" s="177"/>
      <c r="K32" s="373"/>
    </row>
    <row r="33" spans="1:11" s="179" customFormat="1" ht="25.5">
      <c r="A33" s="175" t="s">
        <v>735</v>
      </c>
      <c r="B33" s="176" t="s">
        <v>225</v>
      </c>
      <c r="C33" s="175" t="s">
        <v>816</v>
      </c>
      <c r="D33" s="175" t="s">
        <v>802</v>
      </c>
      <c r="E33" s="176" t="s">
        <v>61</v>
      </c>
      <c r="F33" s="175" t="s">
        <v>38</v>
      </c>
      <c r="G33" s="177"/>
      <c r="H33" s="178"/>
      <c r="I33" s="177"/>
      <c r="J33" s="177"/>
      <c r="K33" s="373"/>
    </row>
    <row r="34" spans="1:11" s="179" customFormat="1" ht="12.75">
      <c r="A34" s="175" t="s">
        <v>735</v>
      </c>
      <c r="B34" s="176" t="s">
        <v>581</v>
      </c>
      <c r="C34" s="175" t="s">
        <v>816</v>
      </c>
      <c r="D34" s="175" t="s">
        <v>802</v>
      </c>
      <c r="E34" s="176" t="s">
        <v>61</v>
      </c>
      <c r="F34" s="175" t="s">
        <v>38</v>
      </c>
      <c r="G34" s="177" t="s">
        <v>362</v>
      </c>
      <c r="H34" s="178"/>
      <c r="I34" s="177"/>
      <c r="J34" s="177"/>
      <c r="K34" s="373"/>
    </row>
    <row r="35" spans="1:11" ht="12.75">
      <c r="A35" s="194" t="s">
        <v>735</v>
      </c>
      <c r="B35" s="170" t="s">
        <v>959</v>
      </c>
      <c r="C35" s="194" t="s">
        <v>816</v>
      </c>
      <c r="D35" s="194" t="s">
        <v>802</v>
      </c>
      <c r="E35" s="198" t="s">
        <v>62</v>
      </c>
      <c r="F35" s="194" t="s">
        <v>37</v>
      </c>
      <c r="G35" s="172" t="s">
        <v>406</v>
      </c>
      <c r="H35" s="196">
        <v>9.9777467266987524E-2</v>
      </c>
      <c r="I35" s="172"/>
      <c r="J35" s="172" t="s">
        <v>904</v>
      </c>
      <c r="K35" s="373"/>
    </row>
    <row r="36" spans="1:11" s="179" customFormat="1" ht="12.75">
      <c r="A36" s="175" t="s">
        <v>735</v>
      </c>
      <c r="B36" s="176" t="s">
        <v>959</v>
      </c>
      <c r="C36" s="175" t="s">
        <v>816</v>
      </c>
      <c r="D36" s="175" t="s">
        <v>802</v>
      </c>
      <c r="E36" s="176" t="s">
        <v>63</v>
      </c>
      <c r="F36" s="175" t="s">
        <v>37</v>
      </c>
      <c r="G36" s="177"/>
      <c r="H36" s="178"/>
      <c r="I36" s="177"/>
      <c r="J36" s="177"/>
      <c r="K36" s="373"/>
    </row>
    <row r="37" spans="1:11" s="179" customFormat="1" ht="25.5">
      <c r="A37" s="175" t="s">
        <v>735</v>
      </c>
      <c r="B37" s="176" t="s">
        <v>616</v>
      </c>
      <c r="C37" s="175" t="s">
        <v>816</v>
      </c>
      <c r="D37" s="175" t="s">
        <v>802</v>
      </c>
      <c r="E37" s="176" t="s">
        <v>61</v>
      </c>
      <c r="F37" s="175" t="s">
        <v>38</v>
      </c>
      <c r="G37" s="177" t="s">
        <v>362</v>
      </c>
      <c r="H37" s="178"/>
      <c r="I37" s="177"/>
      <c r="J37" s="177"/>
      <c r="K37" s="373"/>
    </row>
    <row r="38" spans="1:11" s="179" customFormat="1" ht="12.75">
      <c r="A38" s="175" t="s">
        <v>735</v>
      </c>
      <c r="B38" s="176" t="s">
        <v>107</v>
      </c>
      <c r="C38" s="175" t="s">
        <v>816</v>
      </c>
      <c r="D38" s="175" t="s">
        <v>802</v>
      </c>
      <c r="E38" s="176" t="s">
        <v>61</v>
      </c>
      <c r="F38" s="175" t="s">
        <v>38</v>
      </c>
      <c r="G38" s="177" t="s">
        <v>367</v>
      </c>
      <c r="H38" s="178"/>
      <c r="I38" s="177" t="s">
        <v>691</v>
      </c>
      <c r="J38" s="177"/>
      <c r="K38" s="373"/>
    </row>
    <row r="39" spans="1:11" s="179" customFormat="1" ht="25.5">
      <c r="A39" s="175" t="s">
        <v>735</v>
      </c>
      <c r="B39" s="176" t="s">
        <v>605</v>
      </c>
      <c r="C39" s="175" t="s">
        <v>816</v>
      </c>
      <c r="D39" s="175" t="s">
        <v>802</v>
      </c>
      <c r="E39" s="176" t="s">
        <v>64</v>
      </c>
      <c r="F39" s="175" t="s">
        <v>37</v>
      </c>
      <c r="G39" s="177" t="s">
        <v>371</v>
      </c>
      <c r="H39" s="178">
        <v>7.5096609696824823E-3</v>
      </c>
      <c r="I39" s="177" t="s">
        <v>692</v>
      </c>
      <c r="J39" s="177"/>
      <c r="K39" s="373"/>
    </row>
    <row r="40" spans="1:11" s="179" customFormat="1" ht="12.75">
      <c r="A40" s="175" t="s">
        <v>735</v>
      </c>
      <c r="B40" s="176" t="s">
        <v>615</v>
      </c>
      <c r="C40" s="175" t="s">
        <v>816</v>
      </c>
      <c r="D40" s="175" t="s">
        <v>802</v>
      </c>
      <c r="E40" s="176" t="s">
        <v>61</v>
      </c>
      <c r="F40" s="175" t="s">
        <v>38</v>
      </c>
      <c r="G40" s="177"/>
      <c r="H40" s="178">
        <v>3.3944331296673455E-3</v>
      </c>
      <c r="I40" s="177"/>
      <c r="J40" s="177"/>
      <c r="K40" s="373"/>
    </row>
    <row r="41" spans="1:11" s="179" customFormat="1" ht="12.75">
      <c r="A41" s="175" t="s">
        <v>735</v>
      </c>
      <c r="B41" s="176" t="s">
        <v>229</v>
      </c>
      <c r="C41" s="175" t="s">
        <v>816</v>
      </c>
      <c r="D41" s="175" t="s">
        <v>802</v>
      </c>
      <c r="E41" s="176" t="s">
        <v>987</v>
      </c>
      <c r="F41" s="175" t="s">
        <v>37</v>
      </c>
      <c r="G41" s="177" t="s">
        <v>372</v>
      </c>
      <c r="H41" s="178">
        <v>4.8215641609719055E-3</v>
      </c>
      <c r="I41" s="177" t="s">
        <v>693</v>
      </c>
      <c r="J41" s="177"/>
      <c r="K41" s="373"/>
    </row>
    <row r="42" spans="1:11" ht="25.5">
      <c r="A42" s="194" t="s">
        <v>735</v>
      </c>
      <c r="B42" s="170" t="s">
        <v>222</v>
      </c>
      <c r="C42" s="194" t="s">
        <v>818</v>
      </c>
      <c r="D42" s="194" t="s">
        <v>802</v>
      </c>
      <c r="E42" s="170" t="s">
        <v>54</v>
      </c>
      <c r="F42" s="194" t="s">
        <v>37</v>
      </c>
      <c r="G42" s="172" t="s">
        <v>409</v>
      </c>
      <c r="H42" s="196">
        <v>0.18766422889858933</v>
      </c>
      <c r="I42" s="172"/>
      <c r="J42" s="172" t="s">
        <v>904</v>
      </c>
      <c r="K42" s="373"/>
    </row>
    <row r="43" spans="1:11" s="179" customFormat="1" ht="12.75">
      <c r="A43" s="175" t="s">
        <v>735</v>
      </c>
      <c r="B43" s="176" t="s">
        <v>962</v>
      </c>
      <c r="C43" s="175" t="s">
        <v>816</v>
      </c>
      <c r="D43" s="175" t="s">
        <v>802</v>
      </c>
      <c r="E43" s="176" t="s">
        <v>147</v>
      </c>
      <c r="F43" s="175" t="s">
        <v>37</v>
      </c>
      <c r="G43" s="177"/>
      <c r="H43" s="178"/>
      <c r="I43" s="177"/>
      <c r="J43" s="177"/>
      <c r="K43" s="373"/>
    </row>
    <row r="44" spans="1:11" s="179" customFormat="1" ht="12.75">
      <c r="A44" s="175" t="s">
        <v>735</v>
      </c>
      <c r="B44" s="176" t="s">
        <v>223</v>
      </c>
      <c r="C44" s="175" t="s">
        <v>816</v>
      </c>
      <c r="D44" s="175" t="s">
        <v>802</v>
      </c>
      <c r="E44" s="176" t="s">
        <v>258</v>
      </c>
      <c r="F44" s="175" t="s">
        <v>37</v>
      </c>
      <c r="G44" s="177"/>
      <c r="H44" s="178"/>
      <c r="I44" s="177"/>
      <c r="J44" s="177"/>
      <c r="K44" s="373"/>
    </row>
    <row r="45" spans="1:11" ht="12.75">
      <c r="A45" s="194" t="s">
        <v>361</v>
      </c>
      <c r="B45" s="170" t="s">
        <v>950</v>
      </c>
      <c r="C45" s="194" t="s">
        <v>816</v>
      </c>
      <c r="D45" s="194" t="s">
        <v>802</v>
      </c>
      <c r="E45" s="170" t="s">
        <v>61</v>
      </c>
      <c r="F45" s="194" t="s">
        <v>37</v>
      </c>
      <c r="G45" s="172" t="s">
        <v>376</v>
      </c>
      <c r="H45" s="196">
        <v>0.15282112845138054</v>
      </c>
      <c r="I45" s="172"/>
      <c r="J45" s="172" t="s">
        <v>904</v>
      </c>
      <c r="K45" s="373"/>
    </row>
    <row r="46" spans="1:11" s="179" customFormat="1" ht="12.75">
      <c r="A46" s="175" t="s">
        <v>735</v>
      </c>
      <c r="B46" s="176" t="s">
        <v>626</v>
      </c>
      <c r="C46" s="175" t="s">
        <v>816</v>
      </c>
      <c r="D46" s="175" t="s">
        <v>802</v>
      </c>
      <c r="E46" s="176" t="s">
        <v>65</v>
      </c>
      <c r="F46" s="175" t="s">
        <v>37</v>
      </c>
      <c r="G46" s="177" t="s">
        <v>380</v>
      </c>
      <c r="H46" s="178">
        <v>1.7929865039542996E-3</v>
      </c>
      <c r="I46" s="177" t="s">
        <v>694</v>
      </c>
      <c r="J46" s="177"/>
      <c r="K46" s="373"/>
    </row>
    <row r="47" spans="1:11" s="179" customFormat="1" ht="12.75">
      <c r="A47" s="175" t="s">
        <v>735</v>
      </c>
      <c r="B47" s="176" t="s">
        <v>66</v>
      </c>
      <c r="C47" s="175" t="s">
        <v>816</v>
      </c>
      <c r="D47" s="175" t="s">
        <v>802</v>
      </c>
      <c r="E47" s="176" t="s">
        <v>59</v>
      </c>
      <c r="F47" s="175" t="s">
        <v>38</v>
      </c>
      <c r="G47" s="177"/>
      <c r="H47" s="178"/>
      <c r="I47" s="177"/>
      <c r="J47" s="177"/>
      <c r="K47" s="373"/>
    </row>
    <row r="48" spans="1:11" s="179" customFormat="1" ht="12.75">
      <c r="A48" s="175" t="s">
        <v>735</v>
      </c>
      <c r="B48" s="176" t="s">
        <v>230</v>
      </c>
      <c r="C48" s="175" t="s">
        <v>816</v>
      </c>
      <c r="D48" s="175" t="s">
        <v>802</v>
      </c>
      <c r="E48" s="176" t="s">
        <v>61</v>
      </c>
      <c r="F48" s="175" t="s">
        <v>37</v>
      </c>
      <c r="G48" s="177" t="s">
        <v>362</v>
      </c>
      <c r="H48" s="178"/>
      <c r="I48" s="177"/>
      <c r="J48" s="177"/>
      <c r="K48" s="373"/>
    </row>
    <row r="49" spans="1:11" ht="12.75">
      <c r="A49" s="194" t="s">
        <v>735</v>
      </c>
      <c r="B49" s="170" t="s">
        <v>224</v>
      </c>
      <c r="C49" s="194" t="s">
        <v>816</v>
      </c>
      <c r="D49" s="194" t="s">
        <v>802</v>
      </c>
      <c r="E49" s="170" t="s">
        <v>537</v>
      </c>
      <c r="F49" s="194" t="s">
        <v>37</v>
      </c>
      <c r="G49" s="172" t="s">
        <v>389</v>
      </c>
      <c r="H49" s="196">
        <v>9.0439791334589195E-2</v>
      </c>
      <c r="I49" s="172" t="s">
        <v>695</v>
      </c>
      <c r="J49" s="172" t="s">
        <v>904</v>
      </c>
      <c r="K49" s="373"/>
    </row>
    <row r="50" spans="1:11" s="179" customFormat="1" ht="12.75">
      <c r="A50" s="175" t="s">
        <v>735</v>
      </c>
      <c r="B50" s="176" t="s">
        <v>231</v>
      </c>
      <c r="C50" s="175" t="s">
        <v>816</v>
      </c>
      <c r="D50" s="175" t="s">
        <v>802</v>
      </c>
      <c r="E50" s="176" t="s">
        <v>61</v>
      </c>
      <c r="F50" s="175" t="s">
        <v>38</v>
      </c>
      <c r="G50" s="177" t="s">
        <v>373</v>
      </c>
      <c r="H50" s="178"/>
      <c r="I50" s="177" t="s">
        <v>696</v>
      </c>
      <c r="J50" s="177"/>
      <c r="K50" s="373"/>
    </row>
    <row r="51" spans="1:11" s="179" customFormat="1" ht="12.75">
      <c r="A51" s="175" t="s">
        <v>735</v>
      </c>
      <c r="B51" s="176" t="s">
        <v>67</v>
      </c>
      <c r="C51" s="175" t="s">
        <v>816</v>
      </c>
      <c r="D51" s="175" t="s">
        <v>802</v>
      </c>
      <c r="E51" s="176" t="s">
        <v>61</v>
      </c>
      <c r="F51" s="175" t="s">
        <v>37</v>
      </c>
      <c r="G51" s="177"/>
      <c r="H51" s="178"/>
      <c r="I51" s="177"/>
      <c r="J51" s="177"/>
      <c r="K51" s="373"/>
    </row>
    <row r="52" spans="1:11" s="179" customFormat="1" ht="12.75">
      <c r="A52" s="175" t="s">
        <v>735</v>
      </c>
      <c r="B52" s="176" t="s">
        <v>232</v>
      </c>
      <c r="C52" s="175" t="s">
        <v>816</v>
      </c>
      <c r="D52" s="175" t="s">
        <v>802</v>
      </c>
      <c r="E52" s="176" t="s">
        <v>61</v>
      </c>
      <c r="F52" s="175" t="s">
        <v>37</v>
      </c>
      <c r="G52" s="177"/>
      <c r="H52" s="178"/>
      <c r="I52" s="177"/>
      <c r="J52" s="177"/>
      <c r="K52" s="373"/>
    </row>
    <row r="53" spans="1:11" s="179" customFormat="1" ht="12.75">
      <c r="A53" s="175" t="s">
        <v>735</v>
      </c>
      <c r="B53" s="176" t="s">
        <v>949</v>
      </c>
      <c r="C53" s="175" t="s">
        <v>816</v>
      </c>
      <c r="D53" s="175" t="s">
        <v>802</v>
      </c>
      <c r="E53" s="176" t="s">
        <v>148</v>
      </c>
      <c r="F53" s="175" t="s">
        <v>37</v>
      </c>
      <c r="G53" s="177" t="s">
        <v>373</v>
      </c>
      <c r="H53" s="178">
        <v>8.1111111111111106E-2</v>
      </c>
      <c r="I53" s="177"/>
      <c r="J53" s="177"/>
      <c r="K53" s="373"/>
    </row>
    <row r="54" spans="1:11" s="179" customFormat="1" ht="12.75">
      <c r="A54" s="175" t="s">
        <v>735</v>
      </c>
      <c r="B54" s="176" t="s">
        <v>193</v>
      </c>
      <c r="C54" s="175" t="s">
        <v>816</v>
      </c>
      <c r="D54" s="175" t="s">
        <v>802</v>
      </c>
      <c r="E54" s="176" t="s">
        <v>61</v>
      </c>
      <c r="F54" s="175" t="s">
        <v>37</v>
      </c>
      <c r="G54" s="177"/>
      <c r="H54" s="178"/>
      <c r="I54" s="177"/>
      <c r="J54" s="177"/>
      <c r="K54" s="373"/>
    </row>
    <row r="55" spans="1:11" s="179" customFormat="1" ht="12.75">
      <c r="A55" s="175" t="s">
        <v>735</v>
      </c>
      <c r="B55" s="176" t="s">
        <v>590</v>
      </c>
      <c r="C55" s="175" t="s">
        <v>816</v>
      </c>
      <c r="D55" s="175" t="s">
        <v>802</v>
      </c>
      <c r="E55" s="176" t="s">
        <v>64</v>
      </c>
      <c r="F55" s="175" t="s">
        <v>38</v>
      </c>
      <c r="G55" s="177"/>
      <c r="H55" s="178"/>
      <c r="I55" s="177"/>
      <c r="J55" s="177"/>
      <c r="K55" s="373"/>
    </row>
    <row r="56" spans="1:11" s="179" customFormat="1" ht="12.75">
      <c r="A56" s="175" t="s">
        <v>735</v>
      </c>
      <c r="B56" s="176" t="s">
        <v>220</v>
      </c>
      <c r="C56" s="175" t="s">
        <v>814</v>
      </c>
      <c r="D56" s="175" t="s">
        <v>802</v>
      </c>
      <c r="E56" s="176" t="s">
        <v>68</v>
      </c>
      <c r="F56" s="175" t="s">
        <v>37</v>
      </c>
      <c r="G56" s="177"/>
      <c r="H56" s="178"/>
      <c r="I56" s="177"/>
      <c r="J56" s="177"/>
      <c r="K56" s="373"/>
    </row>
    <row r="57" spans="1:11" s="179" customFormat="1" ht="12.75">
      <c r="A57" s="175" t="s">
        <v>735</v>
      </c>
      <c r="B57" s="176" t="s">
        <v>585</v>
      </c>
      <c r="C57" s="175" t="s">
        <v>814</v>
      </c>
      <c r="D57" s="175" t="s">
        <v>802</v>
      </c>
      <c r="E57" s="176" t="s">
        <v>233</v>
      </c>
      <c r="F57" s="175" t="s">
        <v>37</v>
      </c>
      <c r="G57" s="177"/>
      <c r="H57" s="178"/>
      <c r="I57" s="177"/>
      <c r="J57" s="177"/>
      <c r="K57" s="373"/>
    </row>
    <row r="58" spans="1:11" s="179" customFormat="1" ht="12.75">
      <c r="A58" s="175" t="s">
        <v>735</v>
      </c>
      <c r="B58" s="176" t="s">
        <v>585</v>
      </c>
      <c r="C58" s="175" t="s">
        <v>814</v>
      </c>
      <c r="D58" s="175" t="s">
        <v>802</v>
      </c>
      <c r="E58" s="176" t="s">
        <v>234</v>
      </c>
      <c r="F58" s="175" t="s">
        <v>37</v>
      </c>
      <c r="G58" s="177"/>
      <c r="H58" s="178"/>
      <c r="I58" s="177"/>
      <c r="J58" s="177"/>
      <c r="K58" s="373"/>
    </row>
    <row r="59" spans="1:11" s="179" customFormat="1" ht="12.75">
      <c r="A59" s="175" t="s">
        <v>735</v>
      </c>
      <c r="B59" s="176" t="s">
        <v>585</v>
      </c>
      <c r="C59" s="175" t="s">
        <v>814</v>
      </c>
      <c r="D59" s="175" t="s">
        <v>802</v>
      </c>
      <c r="E59" s="176" t="s">
        <v>235</v>
      </c>
      <c r="F59" s="175" t="s">
        <v>37</v>
      </c>
      <c r="G59" s="177"/>
      <c r="H59" s="178"/>
      <c r="I59" s="177"/>
      <c r="J59" s="177"/>
      <c r="K59" s="373"/>
    </row>
    <row r="60" spans="1:11" s="179" customFormat="1" ht="12.75">
      <c r="A60" s="175" t="s">
        <v>735</v>
      </c>
      <c r="B60" s="176" t="s">
        <v>585</v>
      </c>
      <c r="C60" s="175" t="s">
        <v>814</v>
      </c>
      <c r="D60" s="175" t="s">
        <v>802</v>
      </c>
      <c r="E60" s="176" t="s">
        <v>236</v>
      </c>
      <c r="F60" s="175" t="s">
        <v>37</v>
      </c>
      <c r="G60" s="177"/>
      <c r="H60" s="178"/>
      <c r="I60" s="177"/>
      <c r="J60" s="177"/>
      <c r="K60" s="373"/>
    </row>
    <row r="61" spans="1:11" s="179" customFormat="1" ht="12.75">
      <c r="A61" s="175" t="s">
        <v>735</v>
      </c>
      <c r="B61" s="176" t="s">
        <v>585</v>
      </c>
      <c r="C61" s="175" t="s">
        <v>814</v>
      </c>
      <c r="D61" s="175" t="s">
        <v>802</v>
      </c>
      <c r="E61" s="176" t="s">
        <v>237</v>
      </c>
      <c r="F61" s="175" t="s">
        <v>37</v>
      </c>
      <c r="G61" s="177"/>
      <c r="H61" s="178"/>
      <c r="I61" s="177"/>
      <c r="J61" s="177"/>
      <c r="K61" s="373"/>
    </row>
    <row r="62" spans="1:11" s="179" customFormat="1" ht="12.75">
      <c r="A62" s="175" t="s">
        <v>735</v>
      </c>
      <c r="B62" s="176" t="s">
        <v>238</v>
      </c>
      <c r="C62" s="175" t="s">
        <v>814</v>
      </c>
      <c r="D62" s="175" t="s">
        <v>802</v>
      </c>
      <c r="E62" s="176" t="s">
        <v>69</v>
      </c>
      <c r="F62" s="175" t="s">
        <v>38</v>
      </c>
      <c r="G62" s="177"/>
      <c r="H62" s="178"/>
      <c r="I62" s="177"/>
      <c r="J62" s="177"/>
      <c r="K62" s="373"/>
    </row>
    <row r="63" spans="1:11" s="179" customFormat="1" ht="12.75">
      <c r="A63" s="175" t="s">
        <v>735</v>
      </c>
      <c r="B63" s="176" t="s">
        <v>239</v>
      </c>
      <c r="C63" s="175" t="s">
        <v>814</v>
      </c>
      <c r="D63" s="175" t="s">
        <v>802</v>
      </c>
      <c r="E63" s="176" t="s">
        <v>69</v>
      </c>
      <c r="F63" s="175" t="s">
        <v>38</v>
      </c>
      <c r="G63" s="177"/>
      <c r="H63" s="178"/>
      <c r="I63" s="177"/>
      <c r="J63" s="177"/>
      <c r="K63" s="373"/>
    </row>
    <row r="64" spans="1:11" s="179" customFormat="1" ht="12.75">
      <c r="A64" s="175" t="s">
        <v>735</v>
      </c>
      <c r="B64" s="176" t="s">
        <v>959</v>
      </c>
      <c r="C64" s="175" t="s">
        <v>814</v>
      </c>
      <c r="D64" s="175" t="s">
        <v>802</v>
      </c>
      <c r="E64" s="176" t="s">
        <v>233</v>
      </c>
      <c r="F64" s="175" t="s">
        <v>37</v>
      </c>
      <c r="G64" s="177"/>
      <c r="H64" s="178"/>
      <c r="I64" s="177"/>
      <c r="J64" s="177"/>
      <c r="K64" s="373"/>
    </row>
    <row r="65" spans="1:11" s="179" customFormat="1" ht="12.75">
      <c r="A65" s="175" t="s">
        <v>735</v>
      </c>
      <c r="B65" s="176" t="s">
        <v>959</v>
      </c>
      <c r="C65" s="175" t="s">
        <v>814</v>
      </c>
      <c r="D65" s="175" t="s">
        <v>802</v>
      </c>
      <c r="E65" s="176" t="s">
        <v>240</v>
      </c>
      <c r="F65" s="175" t="s">
        <v>37</v>
      </c>
      <c r="G65" s="177"/>
      <c r="H65" s="178"/>
      <c r="I65" s="177"/>
      <c r="J65" s="177"/>
      <c r="K65" s="373"/>
    </row>
    <row r="66" spans="1:11" s="179" customFormat="1" ht="12.75">
      <c r="A66" s="175" t="s">
        <v>735</v>
      </c>
      <c r="B66" s="176" t="s">
        <v>107</v>
      </c>
      <c r="C66" s="175" t="s">
        <v>814</v>
      </c>
      <c r="D66" s="175" t="s">
        <v>802</v>
      </c>
      <c r="E66" s="176" t="s">
        <v>149</v>
      </c>
      <c r="F66" s="175" t="s">
        <v>38</v>
      </c>
      <c r="G66" s="177"/>
      <c r="H66" s="178"/>
      <c r="I66" s="177"/>
      <c r="J66" s="177"/>
      <c r="K66" s="373"/>
    </row>
    <row r="67" spans="1:11" s="179" customFormat="1" ht="12.75">
      <c r="A67" s="175" t="s">
        <v>735</v>
      </c>
      <c r="B67" s="176" t="s">
        <v>241</v>
      </c>
      <c r="C67" s="175" t="s">
        <v>814</v>
      </c>
      <c r="D67" s="175" t="s">
        <v>802</v>
      </c>
      <c r="E67" s="176" t="s">
        <v>69</v>
      </c>
      <c r="F67" s="175" t="s">
        <v>38</v>
      </c>
      <c r="G67" s="177"/>
      <c r="H67" s="178"/>
      <c r="I67" s="177"/>
      <c r="J67" s="177"/>
      <c r="K67" s="373"/>
    </row>
    <row r="68" spans="1:11" s="179" customFormat="1" ht="12.75">
      <c r="A68" s="175" t="s">
        <v>735</v>
      </c>
      <c r="B68" s="176" t="s">
        <v>82</v>
      </c>
      <c r="C68" s="175" t="s">
        <v>814</v>
      </c>
      <c r="D68" s="175" t="s">
        <v>802</v>
      </c>
      <c r="E68" s="176" t="s">
        <v>149</v>
      </c>
      <c r="F68" s="175" t="s">
        <v>38</v>
      </c>
      <c r="G68" s="177"/>
      <c r="H68" s="178"/>
      <c r="I68" s="177"/>
      <c r="J68" s="177"/>
      <c r="K68" s="373"/>
    </row>
    <row r="69" spans="1:11" s="179" customFormat="1" ht="12.75">
      <c r="A69" s="175" t="s">
        <v>735</v>
      </c>
      <c r="B69" s="176" t="s">
        <v>950</v>
      </c>
      <c r="C69" s="175" t="s">
        <v>814</v>
      </c>
      <c r="D69" s="175" t="s">
        <v>802</v>
      </c>
      <c r="E69" s="176" t="s">
        <v>149</v>
      </c>
      <c r="F69" s="175" t="s">
        <v>38</v>
      </c>
      <c r="G69" s="177"/>
      <c r="H69" s="178"/>
      <c r="I69" s="177"/>
      <c r="J69" s="177"/>
      <c r="K69" s="373"/>
    </row>
    <row r="70" spans="1:11" s="179" customFormat="1" ht="12.75">
      <c r="A70" s="175" t="s">
        <v>735</v>
      </c>
      <c r="B70" s="176" t="s">
        <v>66</v>
      </c>
      <c r="C70" s="175" t="s">
        <v>814</v>
      </c>
      <c r="D70" s="175" t="s">
        <v>802</v>
      </c>
      <c r="E70" s="176" t="s">
        <v>149</v>
      </c>
      <c r="F70" s="175" t="s">
        <v>38</v>
      </c>
      <c r="G70" s="177"/>
      <c r="H70" s="178"/>
      <c r="I70" s="177"/>
      <c r="J70" s="177"/>
      <c r="K70" s="373"/>
    </row>
    <row r="71" spans="1:11" s="179" customFormat="1" ht="12.75">
      <c r="A71" s="175" t="s">
        <v>735</v>
      </c>
      <c r="B71" s="176" t="s">
        <v>618</v>
      </c>
      <c r="C71" s="175" t="s">
        <v>814</v>
      </c>
      <c r="D71" s="175" t="s">
        <v>802</v>
      </c>
      <c r="E71" s="176" t="s">
        <v>243</v>
      </c>
      <c r="F71" s="175" t="s">
        <v>37</v>
      </c>
      <c r="G71" s="177"/>
      <c r="H71" s="178"/>
      <c r="I71" s="177"/>
      <c r="J71" s="177"/>
      <c r="K71" s="373"/>
    </row>
    <row r="72" spans="1:11" s="179" customFormat="1" ht="12.75">
      <c r="A72" s="175" t="s">
        <v>735</v>
      </c>
      <c r="B72" s="176" t="s">
        <v>618</v>
      </c>
      <c r="C72" s="175" t="s">
        <v>814</v>
      </c>
      <c r="D72" s="175" t="s">
        <v>802</v>
      </c>
      <c r="E72" s="176" t="s">
        <v>244</v>
      </c>
      <c r="F72" s="175" t="s">
        <v>37</v>
      </c>
      <c r="G72" s="177"/>
      <c r="H72" s="178"/>
      <c r="I72" s="177"/>
      <c r="J72" s="177"/>
      <c r="K72" s="373"/>
    </row>
    <row r="73" spans="1:11" s="179" customFormat="1" ht="12.75">
      <c r="A73" s="175" t="s">
        <v>735</v>
      </c>
      <c r="B73" s="176" t="s">
        <v>618</v>
      </c>
      <c r="C73" s="175" t="s">
        <v>814</v>
      </c>
      <c r="D73" s="175" t="s">
        <v>802</v>
      </c>
      <c r="E73" s="176" t="s">
        <v>244</v>
      </c>
      <c r="F73" s="175" t="s">
        <v>37</v>
      </c>
      <c r="G73" s="177"/>
      <c r="H73" s="178"/>
      <c r="I73" s="177"/>
      <c r="J73" s="177"/>
      <c r="K73" s="373"/>
    </row>
    <row r="74" spans="1:11" s="179" customFormat="1" ht="12.75">
      <c r="A74" s="175" t="s">
        <v>735</v>
      </c>
      <c r="B74" s="176" t="s">
        <v>242</v>
      </c>
      <c r="C74" s="175" t="s">
        <v>814</v>
      </c>
      <c r="D74" s="175" t="s">
        <v>802</v>
      </c>
      <c r="E74" s="176" t="s">
        <v>149</v>
      </c>
      <c r="F74" s="175" t="s">
        <v>38</v>
      </c>
      <c r="G74" s="177"/>
      <c r="H74" s="178"/>
      <c r="I74" s="177"/>
      <c r="J74" s="177"/>
      <c r="K74" s="373"/>
    </row>
    <row r="75" spans="1:11" s="179" customFormat="1" ht="12.75">
      <c r="A75" s="175" t="s">
        <v>735</v>
      </c>
      <c r="B75" s="176" t="s">
        <v>245</v>
      </c>
      <c r="C75" s="175" t="s">
        <v>814</v>
      </c>
      <c r="D75" s="175" t="s">
        <v>802</v>
      </c>
      <c r="E75" s="176" t="s">
        <v>69</v>
      </c>
      <c r="F75" s="175" t="s">
        <v>38</v>
      </c>
      <c r="G75" s="177"/>
      <c r="H75" s="178"/>
      <c r="I75" s="177"/>
      <c r="J75" s="177"/>
      <c r="K75" s="373"/>
    </row>
    <row r="76" spans="1:11" s="179" customFormat="1" ht="12.75">
      <c r="A76" s="175" t="s">
        <v>735</v>
      </c>
      <c r="B76" s="176" t="s">
        <v>231</v>
      </c>
      <c r="C76" s="175" t="s">
        <v>814</v>
      </c>
      <c r="D76" s="175" t="s">
        <v>802</v>
      </c>
      <c r="E76" s="176" t="s">
        <v>149</v>
      </c>
      <c r="F76" s="175" t="s">
        <v>38</v>
      </c>
      <c r="G76" s="177"/>
      <c r="H76" s="178"/>
      <c r="I76" s="177"/>
      <c r="J76" s="177"/>
      <c r="K76" s="373"/>
    </row>
    <row r="77" spans="1:11" s="179" customFormat="1" ht="12.75">
      <c r="A77" s="175" t="s">
        <v>735</v>
      </c>
      <c r="B77" s="176" t="s">
        <v>949</v>
      </c>
      <c r="C77" s="175" t="s">
        <v>814</v>
      </c>
      <c r="D77" s="175" t="s">
        <v>802</v>
      </c>
      <c r="E77" s="193" t="s">
        <v>150</v>
      </c>
      <c r="F77" s="175" t="s">
        <v>37</v>
      </c>
      <c r="G77" s="177"/>
      <c r="H77" s="178"/>
      <c r="I77" s="177"/>
      <c r="J77" s="177"/>
      <c r="K77" s="373"/>
    </row>
    <row r="78" spans="1:11" s="179" customFormat="1" ht="12.75">
      <c r="A78" s="175" t="s">
        <v>735</v>
      </c>
      <c r="B78" s="176" t="s">
        <v>193</v>
      </c>
      <c r="C78" s="175" t="s">
        <v>814</v>
      </c>
      <c r="D78" s="175" t="s">
        <v>802</v>
      </c>
      <c r="E78" s="176" t="s">
        <v>149</v>
      </c>
      <c r="F78" s="175" t="s">
        <v>37</v>
      </c>
      <c r="G78" s="177"/>
      <c r="H78" s="178"/>
      <c r="I78" s="177"/>
      <c r="J78" s="177"/>
      <c r="K78" s="373"/>
    </row>
    <row r="79" spans="1:11" s="179" customFormat="1" ht="12.75">
      <c r="A79" s="175" t="s">
        <v>735</v>
      </c>
      <c r="B79" s="176" t="s">
        <v>619</v>
      </c>
      <c r="C79" s="175" t="s">
        <v>816</v>
      </c>
      <c r="D79" s="175" t="s">
        <v>802</v>
      </c>
      <c r="E79" s="176" t="s">
        <v>971</v>
      </c>
      <c r="F79" s="175" t="s">
        <v>38</v>
      </c>
      <c r="G79" s="177" t="s">
        <v>362</v>
      </c>
      <c r="H79" s="178"/>
      <c r="I79" s="177"/>
      <c r="J79" s="177"/>
      <c r="K79" s="373"/>
    </row>
    <row r="80" spans="1:11" s="179" customFormat="1" ht="12.75">
      <c r="A80" s="175" t="s">
        <v>735</v>
      </c>
      <c r="B80" s="176" t="s">
        <v>227</v>
      </c>
      <c r="C80" s="175" t="s">
        <v>816</v>
      </c>
      <c r="D80" s="175" t="s">
        <v>802</v>
      </c>
      <c r="E80" s="176" t="s">
        <v>971</v>
      </c>
      <c r="F80" s="175" t="s">
        <v>38</v>
      </c>
      <c r="G80" s="177" t="s">
        <v>379</v>
      </c>
      <c r="H80" s="178"/>
      <c r="I80" s="177"/>
      <c r="J80" s="177"/>
      <c r="K80" s="373"/>
    </row>
    <row r="81" spans="1:11" ht="12.75">
      <c r="A81" s="194" t="s">
        <v>735</v>
      </c>
      <c r="B81" s="170" t="s">
        <v>220</v>
      </c>
      <c r="C81" s="194" t="s">
        <v>816</v>
      </c>
      <c r="D81" s="194" t="s">
        <v>802</v>
      </c>
      <c r="E81" s="170" t="s">
        <v>885</v>
      </c>
      <c r="F81" s="194" t="s">
        <v>37</v>
      </c>
      <c r="G81" s="172" t="s">
        <v>363</v>
      </c>
      <c r="H81" s="196"/>
      <c r="I81" s="172"/>
      <c r="J81" s="172" t="s">
        <v>904</v>
      </c>
      <c r="K81" s="373"/>
    </row>
    <row r="82" spans="1:11" s="179" customFormat="1" ht="12.75">
      <c r="A82" s="175" t="s">
        <v>735</v>
      </c>
      <c r="B82" s="176" t="s">
        <v>246</v>
      </c>
      <c r="C82" s="175" t="s">
        <v>816</v>
      </c>
      <c r="D82" s="175" t="s">
        <v>802</v>
      </c>
      <c r="E82" s="192" t="s">
        <v>971</v>
      </c>
      <c r="F82" s="175" t="s">
        <v>38</v>
      </c>
      <c r="G82" s="177"/>
      <c r="H82" s="178">
        <v>5.5286800276434005E-2</v>
      </c>
      <c r="I82" s="177"/>
      <c r="J82" s="177"/>
      <c r="K82" s="373"/>
    </row>
    <row r="83" spans="1:11" s="179" customFormat="1" ht="12.75">
      <c r="A83" s="175" t="s">
        <v>735</v>
      </c>
      <c r="B83" s="176" t="s">
        <v>70</v>
      </c>
      <c r="C83" s="175" t="s">
        <v>816</v>
      </c>
      <c r="D83" s="175" t="s">
        <v>802</v>
      </c>
      <c r="E83" s="176" t="s">
        <v>971</v>
      </c>
      <c r="F83" s="175" t="s">
        <v>38</v>
      </c>
      <c r="G83" s="177" t="s">
        <v>398</v>
      </c>
      <c r="H83" s="178"/>
      <c r="I83" s="177"/>
      <c r="J83" s="177"/>
      <c r="K83" s="373"/>
    </row>
    <row r="84" spans="1:11" s="179" customFormat="1" ht="12.75">
      <c r="A84" s="175" t="s">
        <v>735</v>
      </c>
      <c r="B84" s="176" t="s">
        <v>596</v>
      </c>
      <c r="C84" s="175" t="s">
        <v>816</v>
      </c>
      <c r="D84" s="175" t="s">
        <v>802</v>
      </c>
      <c r="E84" s="176" t="s">
        <v>64</v>
      </c>
      <c r="F84" s="175" t="s">
        <v>38</v>
      </c>
      <c r="G84" s="177"/>
      <c r="H84" s="178">
        <v>5.0000000000000001E-3</v>
      </c>
      <c r="I84" s="177"/>
      <c r="J84" s="177"/>
      <c r="K84" s="373"/>
    </row>
    <row r="85" spans="1:11" s="179" customFormat="1" ht="25.5">
      <c r="A85" s="175" t="s">
        <v>735</v>
      </c>
      <c r="B85" s="176" t="s">
        <v>247</v>
      </c>
      <c r="C85" s="175" t="s">
        <v>816</v>
      </c>
      <c r="D85" s="175" t="s">
        <v>802</v>
      </c>
      <c r="E85" s="176" t="s">
        <v>971</v>
      </c>
      <c r="F85" s="175" t="s">
        <v>37</v>
      </c>
      <c r="G85" s="177"/>
      <c r="H85" s="178"/>
      <c r="I85" s="177"/>
      <c r="J85" s="177"/>
      <c r="K85" s="373"/>
    </row>
    <row r="86" spans="1:11" s="179" customFormat="1" ht="12.75">
      <c r="A86" s="175" t="s">
        <v>735</v>
      </c>
      <c r="B86" s="176" t="s">
        <v>71</v>
      </c>
      <c r="C86" s="175" t="s">
        <v>816</v>
      </c>
      <c r="D86" s="175" t="s">
        <v>802</v>
      </c>
      <c r="E86" s="176" t="s">
        <v>72</v>
      </c>
      <c r="F86" s="175" t="s">
        <v>37</v>
      </c>
      <c r="G86" s="177"/>
      <c r="H86" s="178"/>
      <c r="I86" s="177"/>
      <c r="J86" s="177"/>
      <c r="K86" s="373"/>
    </row>
    <row r="87" spans="1:11" s="179" customFormat="1" ht="25.5">
      <c r="A87" s="175" t="s">
        <v>735</v>
      </c>
      <c r="B87" s="176" t="s">
        <v>248</v>
      </c>
      <c r="C87" s="175" t="s">
        <v>816</v>
      </c>
      <c r="D87" s="175" t="s">
        <v>802</v>
      </c>
      <c r="E87" s="176" t="s">
        <v>72</v>
      </c>
      <c r="F87" s="175" t="s">
        <v>37</v>
      </c>
      <c r="G87" s="177"/>
      <c r="H87" s="178"/>
      <c r="I87" s="177"/>
      <c r="J87" s="177"/>
      <c r="K87" s="373"/>
    </row>
    <row r="88" spans="1:11" s="179" customFormat="1" ht="25.5">
      <c r="A88" s="175" t="s">
        <v>735</v>
      </c>
      <c r="B88" s="176" t="s">
        <v>73</v>
      </c>
      <c r="C88" s="175" t="s">
        <v>816</v>
      </c>
      <c r="D88" s="175" t="s">
        <v>802</v>
      </c>
      <c r="E88" s="176" t="s">
        <v>72</v>
      </c>
      <c r="F88" s="175" t="s">
        <v>37</v>
      </c>
      <c r="G88" s="177"/>
      <c r="H88" s="178"/>
      <c r="I88" s="177"/>
      <c r="J88" s="177"/>
      <c r="K88" s="373"/>
    </row>
    <row r="89" spans="1:11" s="179" customFormat="1" ht="12.75">
      <c r="A89" s="175" t="s">
        <v>735</v>
      </c>
      <c r="B89" s="176" t="s">
        <v>39</v>
      </c>
      <c r="C89" s="175" t="s">
        <v>816</v>
      </c>
      <c r="D89" s="175" t="s">
        <v>802</v>
      </c>
      <c r="E89" s="176" t="s">
        <v>885</v>
      </c>
      <c r="F89" s="175" t="s">
        <v>37</v>
      </c>
      <c r="G89" s="177"/>
      <c r="H89" s="178"/>
      <c r="I89" s="177"/>
      <c r="J89" s="177"/>
      <c r="K89" s="373"/>
    </row>
    <row r="90" spans="1:11" ht="12.75">
      <c r="A90" s="194" t="s">
        <v>735</v>
      </c>
      <c r="B90" s="170" t="s">
        <v>585</v>
      </c>
      <c r="C90" s="194" t="s">
        <v>816</v>
      </c>
      <c r="D90" s="194" t="s">
        <v>802</v>
      </c>
      <c r="E90" s="170" t="s">
        <v>74</v>
      </c>
      <c r="F90" s="194" t="s">
        <v>37</v>
      </c>
      <c r="G90" s="172" t="s">
        <v>405</v>
      </c>
      <c r="H90" s="196">
        <v>0.18066383027490079</v>
      </c>
      <c r="I90" s="172" t="s">
        <v>697</v>
      </c>
      <c r="J90" s="172" t="s">
        <v>904</v>
      </c>
      <c r="K90" s="373"/>
    </row>
    <row r="91" spans="1:11" ht="12.75">
      <c r="A91" s="194" t="s">
        <v>735</v>
      </c>
      <c r="B91" s="170" t="s">
        <v>579</v>
      </c>
      <c r="C91" s="194" t="s">
        <v>816</v>
      </c>
      <c r="D91" s="194" t="s">
        <v>802</v>
      </c>
      <c r="E91" s="170" t="s">
        <v>885</v>
      </c>
      <c r="F91" s="194" t="s">
        <v>38</v>
      </c>
      <c r="G91" s="172" t="s">
        <v>399</v>
      </c>
      <c r="H91" s="196"/>
      <c r="I91" s="172"/>
      <c r="J91" s="172"/>
      <c r="K91" s="373"/>
    </row>
    <row r="92" spans="1:11" s="179" customFormat="1" ht="12.75">
      <c r="A92" s="175" t="s">
        <v>735</v>
      </c>
      <c r="B92" s="176" t="s">
        <v>75</v>
      </c>
      <c r="C92" s="175" t="s">
        <v>816</v>
      </c>
      <c r="D92" s="175" t="s">
        <v>802</v>
      </c>
      <c r="E92" s="176" t="s">
        <v>72</v>
      </c>
      <c r="F92" s="175" t="s">
        <v>37</v>
      </c>
      <c r="G92" s="177"/>
      <c r="H92" s="178"/>
      <c r="I92" s="177"/>
      <c r="J92" s="177"/>
      <c r="K92" s="373"/>
    </row>
    <row r="93" spans="1:11" s="179" customFormat="1" ht="12.75">
      <c r="A93" s="175" t="s">
        <v>735</v>
      </c>
      <c r="B93" s="176" t="s">
        <v>76</v>
      </c>
      <c r="C93" s="175" t="s">
        <v>816</v>
      </c>
      <c r="D93" s="175" t="s">
        <v>802</v>
      </c>
      <c r="E93" s="176" t="s">
        <v>72</v>
      </c>
      <c r="F93" s="175" t="s">
        <v>37</v>
      </c>
      <c r="G93" s="177"/>
      <c r="H93" s="178"/>
      <c r="I93" s="177"/>
      <c r="J93" s="177"/>
      <c r="K93" s="373"/>
    </row>
    <row r="94" spans="1:11" s="179" customFormat="1" ht="12.75">
      <c r="A94" s="175" t="s">
        <v>735</v>
      </c>
      <c r="B94" s="176" t="s">
        <v>77</v>
      </c>
      <c r="C94" s="175" t="s">
        <v>816</v>
      </c>
      <c r="D94" s="175" t="s">
        <v>802</v>
      </c>
      <c r="E94" s="192" t="s">
        <v>960</v>
      </c>
      <c r="F94" s="175" t="s">
        <v>37</v>
      </c>
      <c r="G94" s="177"/>
      <c r="H94" s="178"/>
      <c r="I94" s="177"/>
      <c r="J94" s="177"/>
      <c r="K94" s="373"/>
    </row>
    <row r="95" spans="1:11" ht="12.75">
      <c r="A95" s="168" t="s">
        <v>735</v>
      </c>
      <c r="B95" s="170" t="s">
        <v>620</v>
      </c>
      <c r="C95" s="168" t="s">
        <v>816</v>
      </c>
      <c r="D95" s="168" t="s">
        <v>802</v>
      </c>
      <c r="E95" s="169" t="s">
        <v>885</v>
      </c>
      <c r="F95" s="168" t="s">
        <v>38</v>
      </c>
      <c r="G95" s="172" t="s">
        <v>384</v>
      </c>
      <c r="H95" s="159"/>
      <c r="I95" s="172" t="s">
        <v>698</v>
      </c>
      <c r="J95" s="172"/>
      <c r="K95" s="373"/>
    </row>
    <row r="96" spans="1:11" s="179" customFormat="1" ht="12.75">
      <c r="A96" s="175" t="s">
        <v>735</v>
      </c>
      <c r="B96" s="176" t="s">
        <v>42</v>
      </c>
      <c r="C96" s="175" t="s">
        <v>816</v>
      </c>
      <c r="D96" s="175" t="s">
        <v>802</v>
      </c>
      <c r="E96" s="176" t="s">
        <v>79</v>
      </c>
      <c r="F96" s="175" t="s">
        <v>37</v>
      </c>
      <c r="G96" s="177"/>
      <c r="H96" s="178"/>
      <c r="I96" s="177"/>
      <c r="J96" s="177"/>
      <c r="K96" s="373"/>
    </row>
    <row r="97" spans="1:11" s="179" customFormat="1" ht="12.75">
      <c r="A97" s="175" t="s">
        <v>735</v>
      </c>
      <c r="B97" s="176" t="s">
        <v>581</v>
      </c>
      <c r="C97" s="175" t="s">
        <v>816</v>
      </c>
      <c r="D97" s="175" t="s">
        <v>802</v>
      </c>
      <c r="E97" s="176" t="s">
        <v>971</v>
      </c>
      <c r="F97" s="175" t="s">
        <v>38</v>
      </c>
      <c r="G97" s="177" t="s">
        <v>366</v>
      </c>
      <c r="H97" s="178"/>
      <c r="I97" s="177"/>
      <c r="J97" s="177"/>
      <c r="K97" s="373"/>
    </row>
    <row r="98" spans="1:11" ht="12.75">
      <c r="A98" s="194" t="s">
        <v>735</v>
      </c>
      <c r="B98" s="170" t="s">
        <v>959</v>
      </c>
      <c r="C98" s="194" t="s">
        <v>816</v>
      </c>
      <c r="D98" s="194" t="s">
        <v>802</v>
      </c>
      <c r="E98" s="198" t="s">
        <v>74</v>
      </c>
      <c r="F98" s="194" t="s">
        <v>37</v>
      </c>
      <c r="G98" s="172" t="s">
        <v>406</v>
      </c>
      <c r="H98" s="196">
        <v>9.9777467266987524E-2</v>
      </c>
      <c r="I98" s="172" t="s">
        <v>699</v>
      </c>
      <c r="J98" s="172"/>
      <c r="K98" s="373"/>
    </row>
    <row r="99" spans="1:11" s="179" customFormat="1" ht="12.75">
      <c r="A99" s="175" t="s">
        <v>735</v>
      </c>
      <c r="B99" s="176" t="s">
        <v>53</v>
      </c>
      <c r="C99" s="175" t="s">
        <v>816</v>
      </c>
      <c r="D99" s="175" t="s">
        <v>802</v>
      </c>
      <c r="E99" s="192" t="s">
        <v>960</v>
      </c>
      <c r="F99" s="175" t="s">
        <v>37</v>
      </c>
      <c r="G99" s="177"/>
      <c r="H99" s="178"/>
      <c r="I99" s="177"/>
      <c r="J99" s="177"/>
      <c r="K99" s="373"/>
    </row>
    <row r="100" spans="1:11" s="179" customFormat="1" ht="25.5">
      <c r="A100" s="175" t="s">
        <v>735</v>
      </c>
      <c r="B100" s="176" t="s">
        <v>616</v>
      </c>
      <c r="C100" s="175" t="s">
        <v>816</v>
      </c>
      <c r="D100" s="175" t="s">
        <v>802</v>
      </c>
      <c r="E100" s="176" t="s">
        <v>971</v>
      </c>
      <c r="F100" s="175" t="s">
        <v>38</v>
      </c>
      <c r="G100" s="177" t="s">
        <v>1035</v>
      </c>
      <c r="H100" s="178">
        <v>0.12421052631578948</v>
      </c>
      <c r="I100" s="177"/>
      <c r="J100" s="177"/>
      <c r="K100" s="373"/>
    </row>
    <row r="101" spans="1:11" s="179" customFormat="1" ht="25.5">
      <c r="A101" s="175" t="s">
        <v>735</v>
      </c>
      <c r="B101" s="176" t="s">
        <v>249</v>
      </c>
      <c r="C101" s="175" t="s">
        <v>816</v>
      </c>
      <c r="D101" s="175" t="s">
        <v>802</v>
      </c>
      <c r="E101" s="176" t="s">
        <v>971</v>
      </c>
      <c r="F101" s="175" t="s">
        <v>38</v>
      </c>
      <c r="G101" s="177"/>
      <c r="H101" s="178"/>
      <c r="I101" s="177"/>
      <c r="J101" s="177"/>
      <c r="K101" s="373"/>
    </row>
    <row r="102" spans="1:11" s="179" customFormat="1" ht="12.75">
      <c r="A102" s="175" t="s">
        <v>735</v>
      </c>
      <c r="B102" s="176" t="s">
        <v>250</v>
      </c>
      <c r="C102" s="175" t="s">
        <v>816</v>
      </c>
      <c r="D102" s="175" t="s">
        <v>802</v>
      </c>
      <c r="E102" s="176" t="s">
        <v>885</v>
      </c>
      <c r="F102" s="175" t="s">
        <v>38</v>
      </c>
      <c r="G102" s="177"/>
      <c r="H102" s="178">
        <v>1.2846517917511832E-2</v>
      </c>
      <c r="I102" s="177"/>
      <c r="J102" s="177"/>
      <c r="K102" s="373"/>
    </row>
    <row r="103" spans="1:11" s="179" customFormat="1" ht="25.5">
      <c r="A103" s="175" t="s">
        <v>735</v>
      </c>
      <c r="B103" s="176" t="s">
        <v>251</v>
      </c>
      <c r="C103" s="175" t="s">
        <v>816</v>
      </c>
      <c r="D103" s="175" t="s">
        <v>802</v>
      </c>
      <c r="E103" s="176" t="s">
        <v>885</v>
      </c>
      <c r="F103" s="175" t="s">
        <v>38</v>
      </c>
      <c r="G103" s="177" t="s">
        <v>1040</v>
      </c>
      <c r="H103" s="178">
        <v>1.2846517917511832E-2</v>
      </c>
      <c r="I103" s="177"/>
      <c r="J103" s="177"/>
      <c r="K103" s="373"/>
    </row>
    <row r="104" spans="1:11" s="179" customFormat="1" ht="12.75">
      <c r="A104" s="175" t="s">
        <v>735</v>
      </c>
      <c r="B104" s="176" t="s">
        <v>105</v>
      </c>
      <c r="C104" s="175" t="s">
        <v>816</v>
      </c>
      <c r="D104" s="175" t="s">
        <v>802</v>
      </c>
      <c r="E104" s="176" t="s">
        <v>72</v>
      </c>
      <c r="F104" s="175" t="s">
        <v>37</v>
      </c>
      <c r="G104" s="177"/>
      <c r="H104" s="178"/>
      <c r="I104" s="177"/>
      <c r="J104" s="177"/>
      <c r="K104" s="373"/>
    </row>
    <row r="105" spans="1:11" ht="12.75">
      <c r="A105" s="194" t="s">
        <v>735</v>
      </c>
      <c r="B105" s="170" t="s">
        <v>107</v>
      </c>
      <c r="C105" s="194" t="s">
        <v>816</v>
      </c>
      <c r="D105" s="194" t="s">
        <v>802</v>
      </c>
      <c r="E105" s="170" t="s">
        <v>885</v>
      </c>
      <c r="F105" s="194" t="s">
        <v>38</v>
      </c>
      <c r="G105" s="172" t="s">
        <v>368</v>
      </c>
      <c r="H105" s="196">
        <v>0.61953216374269005</v>
      </c>
      <c r="I105" s="172"/>
      <c r="J105" s="172" t="s">
        <v>904</v>
      </c>
      <c r="K105" s="373"/>
    </row>
    <row r="106" spans="1:11" s="179" customFormat="1" ht="12.75">
      <c r="A106" s="175" t="s">
        <v>735</v>
      </c>
      <c r="B106" s="176" t="s">
        <v>252</v>
      </c>
      <c r="C106" s="175" t="s">
        <v>816</v>
      </c>
      <c r="D106" s="175" t="s">
        <v>802</v>
      </c>
      <c r="E106" s="192" t="s">
        <v>885</v>
      </c>
      <c r="F106" s="175" t="s">
        <v>37</v>
      </c>
      <c r="G106" s="177"/>
      <c r="H106" s="178"/>
      <c r="I106" s="177"/>
      <c r="J106" s="177"/>
      <c r="K106" s="373"/>
    </row>
    <row r="107" spans="1:11" s="179" customFormat="1" ht="12.75">
      <c r="A107" s="175" t="s">
        <v>735</v>
      </c>
      <c r="B107" s="176" t="s">
        <v>253</v>
      </c>
      <c r="C107" s="175" t="s">
        <v>816</v>
      </c>
      <c r="D107" s="175" t="s">
        <v>802</v>
      </c>
      <c r="E107" s="176" t="s">
        <v>80</v>
      </c>
      <c r="F107" s="175" t="s">
        <v>37</v>
      </c>
      <c r="G107" s="177" t="s">
        <v>369</v>
      </c>
      <c r="H107" s="178">
        <v>2.6707800793301012E-2</v>
      </c>
      <c r="I107" s="177" t="s">
        <v>700</v>
      </c>
      <c r="J107" s="177"/>
      <c r="K107" s="373"/>
    </row>
    <row r="108" spans="1:11" s="179" customFormat="1" ht="12.75">
      <c r="A108" s="175" t="s">
        <v>735</v>
      </c>
      <c r="B108" s="176" t="s">
        <v>254</v>
      </c>
      <c r="C108" s="175" t="s">
        <v>816</v>
      </c>
      <c r="D108" s="175" t="s">
        <v>802</v>
      </c>
      <c r="E108" s="176" t="s">
        <v>64</v>
      </c>
      <c r="F108" s="175" t="s">
        <v>38</v>
      </c>
      <c r="G108" s="177"/>
      <c r="H108" s="178"/>
      <c r="I108" s="177"/>
      <c r="J108" s="177"/>
      <c r="K108" s="373"/>
    </row>
    <row r="109" spans="1:11" s="179" customFormat="1" ht="25.5">
      <c r="A109" s="175" t="s">
        <v>735</v>
      </c>
      <c r="B109" s="176" t="s">
        <v>605</v>
      </c>
      <c r="C109" s="175" t="s">
        <v>816</v>
      </c>
      <c r="D109" s="175" t="s">
        <v>802</v>
      </c>
      <c r="E109" s="176" t="s">
        <v>64</v>
      </c>
      <c r="F109" s="175" t="s">
        <v>37</v>
      </c>
      <c r="G109" s="177" t="s">
        <v>371</v>
      </c>
      <c r="H109" s="178">
        <v>7.5096609696824823E-3</v>
      </c>
      <c r="I109" s="177" t="s">
        <v>692</v>
      </c>
      <c r="J109" s="177"/>
      <c r="K109" s="373"/>
    </row>
    <row r="110" spans="1:11" ht="12.75">
      <c r="A110" s="194" t="s">
        <v>735</v>
      </c>
      <c r="B110" s="170" t="s">
        <v>615</v>
      </c>
      <c r="C110" s="194" t="s">
        <v>816</v>
      </c>
      <c r="D110" s="194" t="s">
        <v>802</v>
      </c>
      <c r="E110" s="170" t="s">
        <v>885</v>
      </c>
      <c r="F110" s="194" t="s">
        <v>37</v>
      </c>
      <c r="G110" s="172" t="s">
        <v>408</v>
      </c>
      <c r="H110" s="196">
        <v>7.6423902894491136E-2</v>
      </c>
      <c r="I110" s="172"/>
      <c r="J110" s="172" t="s">
        <v>904</v>
      </c>
      <c r="K110" s="373"/>
    </row>
    <row r="111" spans="1:11" s="179" customFormat="1" ht="12.75">
      <c r="A111" s="175" t="s">
        <v>735</v>
      </c>
      <c r="B111" s="176" t="s">
        <v>229</v>
      </c>
      <c r="C111" s="175" t="s">
        <v>816</v>
      </c>
      <c r="D111" s="175" t="s">
        <v>802</v>
      </c>
      <c r="E111" s="192" t="s">
        <v>987</v>
      </c>
      <c r="F111" s="175" t="s">
        <v>37</v>
      </c>
      <c r="G111" s="177" t="s">
        <v>372</v>
      </c>
      <c r="H111" s="178">
        <v>4.8215641609719055E-3</v>
      </c>
      <c r="I111" s="177" t="s">
        <v>693</v>
      </c>
      <c r="J111" s="177"/>
      <c r="K111" s="373"/>
    </row>
    <row r="112" spans="1:11" ht="25.5">
      <c r="A112" s="194" t="s">
        <v>735</v>
      </c>
      <c r="B112" s="170" t="s">
        <v>222</v>
      </c>
      <c r="C112" s="194" t="s">
        <v>818</v>
      </c>
      <c r="D112" s="194" t="s">
        <v>802</v>
      </c>
      <c r="E112" s="170" t="s">
        <v>54</v>
      </c>
      <c r="F112" s="194" t="s">
        <v>37</v>
      </c>
      <c r="G112" s="172" t="s">
        <v>409</v>
      </c>
      <c r="H112" s="196">
        <v>0.18766422889858933</v>
      </c>
      <c r="I112" s="172"/>
      <c r="J112" s="172" t="s">
        <v>904</v>
      </c>
      <c r="K112" s="373"/>
    </row>
    <row r="113" spans="1:11" ht="12.75">
      <c r="A113" s="194" t="s">
        <v>735</v>
      </c>
      <c r="B113" s="170" t="s">
        <v>613</v>
      </c>
      <c r="C113" s="194" t="s">
        <v>816</v>
      </c>
      <c r="D113" s="194" t="s">
        <v>802</v>
      </c>
      <c r="E113" s="170" t="s">
        <v>885</v>
      </c>
      <c r="F113" s="194" t="s">
        <v>38</v>
      </c>
      <c r="G113" s="172" t="s">
        <v>400</v>
      </c>
      <c r="H113" s="196">
        <v>0.12421052631578948</v>
      </c>
      <c r="I113" s="172"/>
      <c r="J113" s="172" t="s">
        <v>904</v>
      </c>
      <c r="K113" s="373"/>
    </row>
    <row r="114" spans="1:11" s="179" customFormat="1" ht="12.75">
      <c r="A114" s="175" t="s">
        <v>735</v>
      </c>
      <c r="B114" s="176" t="s">
        <v>575</v>
      </c>
      <c r="C114" s="175" t="s">
        <v>816</v>
      </c>
      <c r="D114" s="175" t="s">
        <v>802</v>
      </c>
      <c r="E114" s="176" t="s">
        <v>64</v>
      </c>
      <c r="F114" s="175" t="s">
        <v>37</v>
      </c>
      <c r="G114" s="177"/>
      <c r="H114" s="178"/>
      <c r="I114" s="177"/>
      <c r="J114" s="177"/>
      <c r="K114" s="373"/>
    </row>
    <row r="115" spans="1:11" s="179" customFormat="1" ht="12.75">
      <c r="A115" s="175" t="s">
        <v>735</v>
      </c>
      <c r="B115" s="176" t="s">
        <v>594</v>
      </c>
      <c r="C115" s="175" t="s">
        <v>816</v>
      </c>
      <c r="D115" s="175" t="s">
        <v>802</v>
      </c>
      <c r="E115" s="176" t="s">
        <v>64</v>
      </c>
      <c r="F115" s="175" t="s">
        <v>38</v>
      </c>
      <c r="G115" s="177" t="s">
        <v>362</v>
      </c>
      <c r="H115" s="178">
        <v>2.2061140876142452E-3</v>
      </c>
      <c r="I115" s="177"/>
      <c r="J115" s="177"/>
      <c r="K115" s="373"/>
    </row>
    <row r="116" spans="1:11" s="179" customFormat="1" ht="12.75">
      <c r="A116" s="175" t="s">
        <v>735</v>
      </c>
      <c r="B116" s="176" t="s">
        <v>584</v>
      </c>
      <c r="C116" s="175" t="s">
        <v>816</v>
      </c>
      <c r="D116" s="175" t="s">
        <v>802</v>
      </c>
      <c r="E116" s="176" t="s">
        <v>885</v>
      </c>
      <c r="F116" s="175" t="s">
        <v>38</v>
      </c>
      <c r="G116" s="177"/>
      <c r="H116" s="178"/>
      <c r="I116" s="177"/>
      <c r="J116" s="177"/>
      <c r="K116" s="373"/>
    </row>
    <row r="117" spans="1:11" ht="12.75">
      <c r="A117" s="194" t="s">
        <v>735</v>
      </c>
      <c r="B117" s="170" t="s">
        <v>255</v>
      </c>
      <c r="C117" s="194" t="s">
        <v>816</v>
      </c>
      <c r="D117" s="194" t="s">
        <v>802</v>
      </c>
      <c r="E117" s="170" t="s">
        <v>885</v>
      </c>
      <c r="F117" s="194" t="s">
        <v>38</v>
      </c>
      <c r="G117" s="172" t="s">
        <v>410</v>
      </c>
      <c r="H117" s="196"/>
      <c r="I117" s="172"/>
      <c r="J117" s="172" t="s">
        <v>904</v>
      </c>
      <c r="K117" s="373"/>
    </row>
    <row r="118" spans="1:11" s="179" customFormat="1" ht="12.75">
      <c r="A118" s="175" t="s">
        <v>735</v>
      </c>
      <c r="B118" s="176" t="s">
        <v>256</v>
      </c>
      <c r="C118" s="175" t="s">
        <v>816</v>
      </c>
      <c r="D118" s="175" t="s">
        <v>802</v>
      </c>
      <c r="E118" s="192" t="s">
        <v>960</v>
      </c>
      <c r="F118" s="175" t="s">
        <v>37</v>
      </c>
      <c r="G118" s="177"/>
      <c r="H118" s="178"/>
      <c r="I118" s="177"/>
      <c r="J118" s="177"/>
      <c r="K118" s="373"/>
    </row>
    <row r="119" spans="1:11" ht="12.75">
      <c r="A119" s="194" t="s">
        <v>735</v>
      </c>
      <c r="B119" s="170" t="s">
        <v>962</v>
      </c>
      <c r="C119" s="194" t="s">
        <v>816</v>
      </c>
      <c r="D119" s="194" t="s">
        <v>802</v>
      </c>
      <c r="E119" s="170" t="s">
        <v>151</v>
      </c>
      <c r="F119" s="194" t="s">
        <v>37</v>
      </c>
      <c r="G119" s="172" t="s">
        <v>374</v>
      </c>
      <c r="H119" s="196">
        <v>2.6927784577723379E-2</v>
      </c>
      <c r="I119" s="172" t="s">
        <v>701</v>
      </c>
      <c r="J119" s="172" t="s">
        <v>904</v>
      </c>
      <c r="K119" s="373"/>
    </row>
    <row r="120" spans="1:11" s="179" customFormat="1" ht="12.75">
      <c r="A120" s="175" t="s">
        <v>735</v>
      </c>
      <c r="B120" s="176" t="s">
        <v>223</v>
      </c>
      <c r="C120" s="175" t="s">
        <v>816</v>
      </c>
      <c r="D120" s="175" t="s">
        <v>802</v>
      </c>
      <c r="E120" s="176" t="s">
        <v>258</v>
      </c>
      <c r="F120" s="175" t="s">
        <v>37</v>
      </c>
      <c r="G120" s="177"/>
      <c r="H120" s="178"/>
      <c r="I120" s="177"/>
      <c r="J120" s="177"/>
      <c r="K120" s="373"/>
    </row>
    <row r="121" spans="1:11" s="179" customFormat="1" ht="12.75">
      <c r="A121" s="175" t="s">
        <v>735</v>
      </c>
      <c r="B121" s="176" t="s">
        <v>223</v>
      </c>
      <c r="C121" s="175" t="s">
        <v>816</v>
      </c>
      <c r="D121" s="175" t="s">
        <v>802</v>
      </c>
      <c r="E121" s="176" t="s">
        <v>259</v>
      </c>
      <c r="F121" s="175" t="s">
        <v>37</v>
      </c>
      <c r="G121" s="177"/>
      <c r="H121" s="178">
        <v>7.0281124497991966E-3</v>
      </c>
      <c r="I121" s="177"/>
      <c r="J121" s="177"/>
      <c r="K121" s="373"/>
    </row>
    <row r="122" spans="1:11" s="179" customFormat="1" ht="12.75">
      <c r="A122" s="175" t="s">
        <v>735</v>
      </c>
      <c r="B122" s="176" t="s">
        <v>223</v>
      </c>
      <c r="C122" s="175" t="s">
        <v>816</v>
      </c>
      <c r="D122" s="175" t="s">
        <v>802</v>
      </c>
      <c r="E122" s="176" t="s">
        <v>971</v>
      </c>
      <c r="F122" s="175" t="s">
        <v>37</v>
      </c>
      <c r="G122" s="177"/>
      <c r="H122" s="178"/>
      <c r="I122" s="177"/>
      <c r="J122" s="177"/>
      <c r="K122" s="373"/>
    </row>
    <row r="123" spans="1:11" ht="12.75">
      <c r="A123" s="194" t="s">
        <v>958</v>
      </c>
      <c r="B123" s="170" t="s">
        <v>609</v>
      </c>
      <c r="C123" s="194" t="s">
        <v>816</v>
      </c>
      <c r="D123" s="194" t="s">
        <v>802</v>
      </c>
      <c r="E123" s="170" t="s">
        <v>72</v>
      </c>
      <c r="F123" s="194" t="s">
        <v>38</v>
      </c>
      <c r="G123" s="172" t="s">
        <v>412</v>
      </c>
      <c r="H123" s="196"/>
      <c r="I123" s="172"/>
      <c r="J123" s="172"/>
      <c r="K123" s="373"/>
    </row>
    <row r="124" spans="1:11" s="179" customFormat="1" ht="12.75">
      <c r="A124" s="175" t="s">
        <v>735</v>
      </c>
      <c r="B124" s="176" t="s">
        <v>257</v>
      </c>
      <c r="C124" s="175" t="s">
        <v>816</v>
      </c>
      <c r="D124" s="175" t="s">
        <v>802</v>
      </c>
      <c r="E124" s="176" t="s">
        <v>971</v>
      </c>
      <c r="F124" s="175" t="s">
        <v>38</v>
      </c>
      <c r="G124" s="177"/>
      <c r="H124" s="178"/>
      <c r="I124" s="177"/>
      <c r="J124" s="177"/>
      <c r="K124" s="373"/>
    </row>
    <row r="125" spans="1:11" s="179" customFormat="1" ht="12.75">
      <c r="A125" s="175" t="s">
        <v>735</v>
      </c>
      <c r="B125" s="176" t="s">
        <v>260</v>
      </c>
      <c r="C125" s="175" t="s">
        <v>816</v>
      </c>
      <c r="D125" s="175" t="s">
        <v>802</v>
      </c>
      <c r="E125" s="176" t="s">
        <v>971</v>
      </c>
      <c r="F125" s="175" t="s">
        <v>38</v>
      </c>
      <c r="G125" s="177"/>
      <c r="H125" s="178"/>
      <c r="I125" s="177"/>
      <c r="J125" s="177"/>
      <c r="K125" s="373"/>
    </row>
    <row r="126" spans="1:11" ht="12.75">
      <c r="A126" s="194" t="s">
        <v>735</v>
      </c>
      <c r="B126" s="170" t="s">
        <v>82</v>
      </c>
      <c r="C126" s="194" t="s">
        <v>816</v>
      </c>
      <c r="D126" s="194" t="s">
        <v>802</v>
      </c>
      <c r="E126" s="170" t="s">
        <v>971</v>
      </c>
      <c r="F126" s="194" t="s">
        <v>38</v>
      </c>
      <c r="G126" s="172" t="s">
        <v>375</v>
      </c>
      <c r="H126" s="196">
        <v>0.61953216374269005</v>
      </c>
      <c r="I126" s="172"/>
      <c r="J126" s="172" t="s">
        <v>904</v>
      </c>
      <c r="K126" s="373"/>
    </row>
    <row r="127" spans="1:11" ht="12.75">
      <c r="A127" s="194" t="s">
        <v>735</v>
      </c>
      <c r="B127" s="170" t="s">
        <v>950</v>
      </c>
      <c r="C127" s="194" t="s">
        <v>816</v>
      </c>
      <c r="D127" s="194" t="s">
        <v>802</v>
      </c>
      <c r="E127" s="170" t="s">
        <v>971</v>
      </c>
      <c r="F127" s="194" t="s">
        <v>37</v>
      </c>
      <c r="G127" s="172" t="s">
        <v>377</v>
      </c>
      <c r="H127" s="196">
        <v>0.38461225403414523</v>
      </c>
      <c r="I127" s="172"/>
      <c r="J127" s="172" t="s">
        <v>904</v>
      </c>
      <c r="K127" s="373"/>
    </row>
    <row r="128" spans="1:11" s="179" customFormat="1" ht="12.75">
      <c r="A128" s="175" t="s">
        <v>735</v>
      </c>
      <c r="B128" s="176" t="s">
        <v>950</v>
      </c>
      <c r="C128" s="175" t="s">
        <v>816</v>
      </c>
      <c r="D128" s="175" t="s">
        <v>802</v>
      </c>
      <c r="E128" s="176" t="s">
        <v>72</v>
      </c>
      <c r="F128" s="175" t="s">
        <v>37</v>
      </c>
      <c r="G128" s="177" t="s">
        <v>378</v>
      </c>
      <c r="H128" s="178"/>
      <c r="I128" s="177" t="s">
        <v>702</v>
      </c>
      <c r="J128" s="177"/>
      <c r="K128" s="373"/>
    </row>
    <row r="129" spans="1:11" s="179" customFormat="1" ht="12.75">
      <c r="A129" s="175" t="s">
        <v>735</v>
      </c>
      <c r="B129" s="176" t="s">
        <v>626</v>
      </c>
      <c r="C129" s="175" t="s">
        <v>816</v>
      </c>
      <c r="D129" s="175" t="s">
        <v>802</v>
      </c>
      <c r="E129" s="192" t="s">
        <v>65</v>
      </c>
      <c r="F129" s="175" t="s">
        <v>37</v>
      </c>
      <c r="G129" s="177" t="s">
        <v>380</v>
      </c>
      <c r="H129" s="178">
        <v>1.7929865039542996E-3</v>
      </c>
      <c r="I129" s="177" t="s">
        <v>694</v>
      </c>
      <c r="J129" s="177"/>
      <c r="K129" s="373"/>
    </row>
    <row r="130" spans="1:11" ht="12.75">
      <c r="A130" s="194" t="s">
        <v>735</v>
      </c>
      <c r="B130" s="170" t="s">
        <v>66</v>
      </c>
      <c r="C130" s="194" t="s">
        <v>816</v>
      </c>
      <c r="D130" s="194" t="s">
        <v>802</v>
      </c>
      <c r="E130" s="170" t="s">
        <v>885</v>
      </c>
      <c r="F130" s="194" t="s">
        <v>38</v>
      </c>
      <c r="G130" s="172" t="s">
        <v>413</v>
      </c>
      <c r="H130" s="196">
        <v>0.55540134166088362</v>
      </c>
      <c r="I130" s="172"/>
      <c r="J130" s="172" t="s">
        <v>904</v>
      </c>
      <c r="K130" s="373"/>
    </row>
    <row r="131" spans="1:11" s="179" customFormat="1" ht="12.75">
      <c r="A131" s="175" t="s">
        <v>735</v>
      </c>
      <c r="B131" s="176" t="s">
        <v>83</v>
      </c>
      <c r="C131" s="175" t="s">
        <v>816</v>
      </c>
      <c r="D131" s="175" t="s">
        <v>802</v>
      </c>
      <c r="E131" s="176" t="s">
        <v>971</v>
      </c>
      <c r="F131" s="175" t="s">
        <v>37</v>
      </c>
      <c r="G131" s="177" t="s">
        <v>414</v>
      </c>
      <c r="H131" s="178"/>
      <c r="I131" s="177"/>
      <c r="J131" s="177"/>
      <c r="K131" s="373"/>
    </row>
    <row r="132" spans="1:11" s="179" customFormat="1" ht="12.75">
      <c r="A132" s="175" t="s">
        <v>735</v>
      </c>
      <c r="B132" s="176" t="s">
        <v>55</v>
      </c>
      <c r="C132" s="175" t="s">
        <v>816</v>
      </c>
      <c r="D132" s="175" t="s">
        <v>802</v>
      </c>
      <c r="E132" s="176" t="s">
        <v>885</v>
      </c>
      <c r="F132" s="175" t="s">
        <v>37</v>
      </c>
      <c r="G132" s="177" t="s">
        <v>382</v>
      </c>
      <c r="H132" s="178"/>
      <c r="I132" s="177"/>
      <c r="J132" s="177"/>
      <c r="K132" s="373"/>
    </row>
    <row r="133" spans="1:11" ht="12.75">
      <c r="A133" s="194" t="s">
        <v>735</v>
      </c>
      <c r="B133" s="170" t="s">
        <v>261</v>
      </c>
      <c r="C133" s="194" t="s">
        <v>816</v>
      </c>
      <c r="D133" s="194" t="s">
        <v>802</v>
      </c>
      <c r="E133" s="170" t="s">
        <v>885</v>
      </c>
      <c r="F133" s="194" t="s">
        <v>37</v>
      </c>
      <c r="G133" s="172" t="s">
        <v>383</v>
      </c>
      <c r="H133" s="196"/>
      <c r="I133" s="172"/>
      <c r="J133" s="172"/>
      <c r="K133" s="373"/>
    </row>
    <row r="134" spans="1:11" s="179" customFormat="1" ht="12.75">
      <c r="A134" s="175" t="s">
        <v>735</v>
      </c>
      <c r="B134" s="176" t="s">
        <v>56</v>
      </c>
      <c r="C134" s="175" t="s">
        <v>816</v>
      </c>
      <c r="D134" s="175" t="s">
        <v>802</v>
      </c>
      <c r="E134" s="176" t="s">
        <v>885</v>
      </c>
      <c r="F134" s="175" t="s">
        <v>37</v>
      </c>
      <c r="G134" s="177"/>
      <c r="H134" s="178"/>
      <c r="I134" s="177"/>
      <c r="J134" s="177"/>
      <c r="K134" s="373"/>
    </row>
    <row r="135" spans="1:11" s="179" customFormat="1" ht="12.75">
      <c r="A135" s="175" t="s">
        <v>735</v>
      </c>
      <c r="B135" s="176" t="s">
        <v>57</v>
      </c>
      <c r="C135" s="175" t="s">
        <v>816</v>
      </c>
      <c r="D135" s="175" t="s">
        <v>802</v>
      </c>
      <c r="E135" s="176" t="s">
        <v>885</v>
      </c>
      <c r="F135" s="175" t="s">
        <v>37</v>
      </c>
      <c r="G135" s="177"/>
      <c r="H135" s="178"/>
      <c r="I135" s="177"/>
      <c r="J135" s="177"/>
      <c r="K135" s="373"/>
    </row>
    <row r="136" spans="1:11" ht="12.75">
      <c r="A136" s="194" t="s">
        <v>735</v>
      </c>
      <c r="B136" s="170" t="s">
        <v>230</v>
      </c>
      <c r="C136" s="194" t="s">
        <v>816</v>
      </c>
      <c r="D136" s="194" t="s">
        <v>802</v>
      </c>
      <c r="E136" s="170" t="s">
        <v>885</v>
      </c>
      <c r="F136" s="194" t="s">
        <v>37</v>
      </c>
      <c r="G136" s="172" t="s">
        <v>384</v>
      </c>
      <c r="H136" s="196">
        <v>0.14337899543378996</v>
      </c>
      <c r="I136" s="172"/>
      <c r="J136" s="172" t="s">
        <v>904</v>
      </c>
      <c r="K136" s="373"/>
    </row>
    <row r="137" spans="1:11" s="179" customFormat="1" ht="25.5">
      <c r="A137" s="175" t="s">
        <v>735</v>
      </c>
      <c r="B137" s="176" t="s">
        <v>627</v>
      </c>
      <c r="C137" s="175" t="s">
        <v>816</v>
      </c>
      <c r="D137" s="175" t="s">
        <v>802</v>
      </c>
      <c r="E137" s="176" t="s">
        <v>971</v>
      </c>
      <c r="F137" s="175" t="s">
        <v>38</v>
      </c>
      <c r="G137" s="177"/>
      <c r="H137" s="178"/>
      <c r="I137" s="177"/>
      <c r="J137" s="177"/>
      <c r="K137" s="373"/>
    </row>
    <row r="138" spans="1:11" s="179" customFormat="1" ht="12.75">
      <c r="A138" s="175" t="s">
        <v>735</v>
      </c>
      <c r="B138" s="176" t="s">
        <v>618</v>
      </c>
      <c r="C138" s="175" t="s">
        <v>816</v>
      </c>
      <c r="D138" s="175" t="s">
        <v>802</v>
      </c>
      <c r="E138" s="176" t="s">
        <v>971</v>
      </c>
      <c r="F138" s="175" t="s">
        <v>37</v>
      </c>
      <c r="G138" s="177"/>
      <c r="H138" s="178"/>
      <c r="I138" s="177"/>
      <c r="J138" s="177"/>
      <c r="K138" s="373"/>
    </row>
    <row r="139" spans="1:11" ht="12.75">
      <c r="A139" s="194" t="s">
        <v>735</v>
      </c>
      <c r="B139" s="170" t="s">
        <v>224</v>
      </c>
      <c r="C139" s="194" t="s">
        <v>816</v>
      </c>
      <c r="D139" s="194" t="s">
        <v>802</v>
      </c>
      <c r="E139" s="170" t="s">
        <v>537</v>
      </c>
      <c r="F139" s="194" t="s">
        <v>37</v>
      </c>
      <c r="G139" s="172" t="s">
        <v>389</v>
      </c>
      <c r="H139" s="196">
        <v>9.0439791334589195E-2</v>
      </c>
      <c r="I139" s="172" t="s">
        <v>695</v>
      </c>
      <c r="J139" s="172" t="s">
        <v>904</v>
      </c>
      <c r="K139" s="373"/>
    </row>
    <row r="140" spans="1:11" ht="12.75">
      <c r="A140" s="194" t="s">
        <v>735</v>
      </c>
      <c r="B140" s="170" t="s">
        <v>231</v>
      </c>
      <c r="C140" s="194" t="s">
        <v>816</v>
      </c>
      <c r="D140" s="194" t="s">
        <v>802</v>
      </c>
      <c r="E140" s="170" t="s">
        <v>885</v>
      </c>
      <c r="F140" s="194" t="s">
        <v>38</v>
      </c>
      <c r="G140" s="172" t="s">
        <v>390</v>
      </c>
      <c r="H140" s="196">
        <v>0.55540134166088362</v>
      </c>
      <c r="I140" s="172"/>
      <c r="J140" s="172" t="s">
        <v>904</v>
      </c>
      <c r="K140" s="373"/>
    </row>
    <row r="141" spans="1:11" s="179" customFormat="1" ht="12.75">
      <c r="A141" s="175" t="s">
        <v>735</v>
      </c>
      <c r="B141" s="176" t="s">
        <v>67</v>
      </c>
      <c r="C141" s="175" t="s">
        <v>816</v>
      </c>
      <c r="D141" s="175" t="s">
        <v>802</v>
      </c>
      <c r="E141" s="176" t="s">
        <v>79</v>
      </c>
      <c r="F141" s="175" t="s">
        <v>37</v>
      </c>
      <c r="G141" s="177" t="s">
        <v>391</v>
      </c>
      <c r="H141" s="178"/>
      <c r="I141" s="177"/>
      <c r="J141" s="177"/>
      <c r="K141" s="373"/>
    </row>
    <row r="142" spans="1:11" s="179" customFormat="1" ht="12.75">
      <c r="A142" s="175" t="s">
        <v>735</v>
      </c>
      <c r="B142" s="176" t="s">
        <v>127</v>
      </c>
      <c r="C142" s="175" t="s">
        <v>816</v>
      </c>
      <c r="D142" s="175" t="s">
        <v>802</v>
      </c>
      <c r="E142" s="176" t="s">
        <v>971</v>
      </c>
      <c r="F142" s="175" t="s">
        <v>37</v>
      </c>
      <c r="G142" s="177" t="s">
        <v>362</v>
      </c>
      <c r="H142" s="178"/>
      <c r="I142" s="177"/>
      <c r="J142" s="177"/>
      <c r="K142" s="373"/>
    </row>
    <row r="143" spans="1:11" s="179" customFormat="1" ht="12.75">
      <c r="A143" s="175" t="s">
        <v>735</v>
      </c>
      <c r="B143" s="176" t="s">
        <v>262</v>
      </c>
      <c r="C143" s="175" t="s">
        <v>816</v>
      </c>
      <c r="D143" s="175" t="s">
        <v>802</v>
      </c>
      <c r="E143" s="176" t="s">
        <v>971</v>
      </c>
      <c r="F143" s="175" t="s">
        <v>37</v>
      </c>
      <c r="G143" s="177"/>
      <c r="H143" s="178"/>
      <c r="I143" s="177"/>
      <c r="J143" s="177"/>
      <c r="K143" s="373"/>
    </row>
    <row r="144" spans="1:11" s="179" customFormat="1" ht="12.75">
      <c r="A144" s="175" t="s">
        <v>735</v>
      </c>
      <c r="B144" s="176" t="s">
        <v>262</v>
      </c>
      <c r="C144" s="175" t="s">
        <v>816</v>
      </c>
      <c r="D144" s="175" t="s">
        <v>802</v>
      </c>
      <c r="E144" s="176" t="s">
        <v>885</v>
      </c>
      <c r="F144" s="175" t="s">
        <v>37</v>
      </c>
      <c r="G144" s="177"/>
      <c r="H144" s="178"/>
      <c r="I144" s="177"/>
      <c r="J144" s="177"/>
      <c r="K144" s="373"/>
    </row>
    <row r="145" spans="1:11" ht="12.75">
      <c r="A145" s="194" t="s">
        <v>735</v>
      </c>
      <c r="B145" s="170" t="s">
        <v>949</v>
      </c>
      <c r="C145" s="194" t="s">
        <v>816</v>
      </c>
      <c r="D145" s="194" t="s">
        <v>802</v>
      </c>
      <c r="E145" s="170" t="s">
        <v>971</v>
      </c>
      <c r="F145" s="194" t="s">
        <v>37</v>
      </c>
      <c r="G145" s="172" t="s">
        <v>393</v>
      </c>
      <c r="H145" s="196">
        <v>0.75241286863270773</v>
      </c>
      <c r="I145" s="172"/>
      <c r="J145" s="172" t="s">
        <v>904</v>
      </c>
      <c r="K145" s="373"/>
    </row>
    <row r="146" spans="1:11" s="179" customFormat="1" ht="12.75">
      <c r="A146" s="175" t="s">
        <v>735</v>
      </c>
      <c r="B146" s="176" t="s">
        <v>949</v>
      </c>
      <c r="C146" s="175" t="s">
        <v>816</v>
      </c>
      <c r="D146" s="175" t="s">
        <v>802</v>
      </c>
      <c r="E146" s="176" t="s">
        <v>72</v>
      </c>
      <c r="F146" s="175" t="s">
        <v>37</v>
      </c>
      <c r="G146" s="177" t="s">
        <v>394</v>
      </c>
      <c r="H146" s="178"/>
      <c r="I146" s="177"/>
      <c r="J146" s="177"/>
      <c r="K146" s="373"/>
    </row>
    <row r="147" spans="1:11" s="179" customFormat="1" ht="12.75">
      <c r="A147" s="175" t="s">
        <v>735</v>
      </c>
      <c r="B147" s="176" t="s">
        <v>193</v>
      </c>
      <c r="C147" s="175" t="s">
        <v>816</v>
      </c>
      <c r="D147" s="175" t="s">
        <v>802</v>
      </c>
      <c r="E147" s="176" t="s">
        <v>971</v>
      </c>
      <c r="F147" s="175" t="s">
        <v>37</v>
      </c>
      <c r="G147" s="177" t="s">
        <v>396</v>
      </c>
      <c r="H147" s="178">
        <v>1.3808006685294963E-2</v>
      </c>
      <c r="I147" s="177"/>
      <c r="J147" s="177"/>
      <c r="K147" s="373"/>
    </row>
    <row r="148" spans="1:11" s="179" customFormat="1" ht="12.75">
      <c r="A148" s="175" t="s">
        <v>735</v>
      </c>
      <c r="B148" s="176" t="s">
        <v>193</v>
      </c>
      <c r="C148" s="175" t="s">
        <v>816</v>
      </c>
      <c r="D148" s="175" t="s">
        <v>802</v>
      </c>
      <c r="E148" s="176" t="s">
        <v>263</v>
      </c>
      <c r="F148" s="175" t="s">
        <v>37</v>
      </c>
      <c r="G148" s="177"/>
      <c r="H148" s="178"/>
      <c r="I148" s="177"/>
      <c r="J148" s="177"/>
      <c r="K148" s="373"/>
    </row>
    <row r="149" spans="1:11" s="179" customFormat="1" ht="12.75">
      <c r="A149" s="175" t="s">
        <v>735</v>
      </c>
      <c r="B149" s="176" t="s">
        <v>194</v>
      </c>
      <c r="C149" s="175" t="s">
        <v>816</v>
      </c>
      <c r="D149" s="175" t="s">
        <v>802</v>
      </c>
      <c r="E149" s="176" t="s">
        <v>885</v>
      </c>
      <c r="F149" s="175" t="s">
        <v>37</v>
      </c>
      <c r="G149" s="177" t="s">
        <v>416</v>
      </c>
      <c r="H149" s="178"/>
      <c r="I149" s="177"/>
      <c r="J149" s="177"/>
      <c r="K149" s="373"/>
    </row>
    <row r="150" spans="1:11" s="179" customFormat="1" ht="12.75">
      <c r="A150" s="175" t="s">
        <v>735</v>
      </c>
      <c r="B150" s="176" t="s">
        <v>58</v>
      </c>
      <c r="C150" s="175" t="s">
        <v>816</v>
      </c>
      <c r="D150" s="175" t="s">
        <v>802</v>
      </c>
      <c r="E150" s="176" t="s">
        <v>74</v>
      </c>
      <c r="F150" s="175" t="s">
        <v>37</v>
      </c>
      <c r="G150" s="177"/>
      <c r="H150" s="178"/>
      <c r="I150" s="177"/>
      <c r="J150" s="177"/>
      <c r="K150" s="373"/>
    </row>
    <row r="151" spans="1:11" s="179" customFormat="1" ht="12.75">
      <c r="A151" s="175" t="s">
        <v>735</v>
      </c>
      <c r="B151" s="176" t="s">
        <v>58</v>
      </c>
      <c r="C151" s="175" t="s">
        <v>816</v>
      </c>
      <c r="D151" s="175" t="s">
        <v>802</v>
      </c>
      <c r="E151" s="192" t="s">
        <v>960</v>
      </c>
      <c r="F151" s="175" t="s">
        <v>37</v>
      </c>
      <c r="G151" s="177"/>
      <c r="H151" s="178"/>
      <c r="I151" s="177"/>
      <c r="J151" s="177"/>
      <c r="K151" s="373"/>
    </row>
    <row r="152" spans="1:11" ht="12.75">
      <c r="A152" s="194" t="s">
        <v>735</v>
      </c>
      <c r="B152" s="170" t="s">
        <v>199</v>
      </c>
      <c r="C152" s="194" t="s">
        <v>816</v>
      </c>
      <c r="D152" s="194" t="s">
        <v>802</v>
      </c>
      <c r="E152" s="375" t="s">
        <v>60</v>
      </c>
      <c r="F152" s="194" t="s">
        <v>38</v>
      </c>
      <c r="G152" s="172" t="s">
        <v>167</v>
      </c>
      <c r="H152" s="196">
        <v>0.291222146050164</v>
      </c>
      <c r="I152" s="172"/>
      <c r="J152" s="172" t="s">
        <v>904</v>
      </c>
      <c r="K152" s="373"/>
    </row>
    <row r="153" spans="1:11" ht="12.75">
      <c r="A153" s="194" t="s">
        <v>735</v>
      </c>
      <c r="B153" s="170" t="s">
        <v>199</v>
      </c>
      <c r="C153" s="194" t="s">
        <v>816</v>
      </c>
      <c r="D153" s="194" t="s">
        <v>802</v>
      </c>
      <c r="E153" s="375" t="s">
        <v>264</v>
      </c>
      <c r="F153" s="194" t="s">
        <v>38</v>
      </c>
      <c r="G153" s="172" t="s">
        <v>166</v>
      </c>
      <c r="H153" s="196">
        <v>0.291222146050164</v>
      </c>
      <c r="I153" s="172"/>
      <c r="J153" s="172" t="s">
        <v>904</v>
      </c>
      <c r="K153" s="373"/>
    </row>
    <row r="154" spans="1:11" ht="12.75">
      <c r="A154" s="168" t="s">
        <v>735</v>
      </c>
      <c r="B154" s="170" t="s">
        <v>602</v>
      </c>
      <c r="C154" s="168" t="s">
        <v>816</v>
      </c>
      <c r="D154" s="168" t="s">
        <v>802</v>
      </c>
      <c r="E154" s="169" t="s">
        <v>971</v>
      </c>
      <c r="F154" s="168" t="s">
        <v>38</v>
      </c>
      <c r="G154" s="172" t="s">
        <v>397</v>
      </c>
      <c r="H154" s="159"/>
      <c r="I154" s="172"/>
      <c r="J154" s="172"/>
      <c r="K154" s="373"/>
    </row>
    <row r="155" spans="1:11" s="179" customFormat="1" ht="12.75">
      <c r="A155" s="175" t="s">
        <v>735</v>
      </c>
      <c r="B155" s="176" t="s">
        <v>590</v>
      </c>
      <c r="C155" s="175" t="s">
        <v>816</v>
      </c>
      <c r="D155" s="175" t="s">
        <v>802</v>
      </c>
      <c r="E155" s="176" t="s">
        <v>64</v>
      </c>
      <c r="F155" s="175" t="s">
        <v>38</v>
      </c>
      <c r="G155" s="177"/>
      <c r="H155" s="178"/>
      <c r="I155" s="177"/>
      <c r="J155" s="177"/>
      <c r="K155" s="373"/>
    </row>
    <row r="156" spans="1:11" s="179" customFormat="1" ht="12.75">
      <c r="A156" s="175" t="s">
        <v>735</v>
      </c>
      <c r="B156" s="176" t="s">
        <v>84</v>
      </c>
      <c r="C156" s="175" t="s">
        <v>816</v>
      </c>
      <c r="D156" s="175" t="s">
        <v>802</v>
      </c>
      <c r="E156" s="176" t="s">
        <v>885</v>
      </c>
      <c r="F156" s="175" t="s">
        <v>38</v>
      </c>
      <c r="G156" s="177" t="s">
        <v>394</v>
      </c>
      <c r="H156" s="178"/>
      <c r="I156" s="177"/>
      <c r="J156" s="177"/>
      <c r="K156" s="373"/>
    </row>
    <row r="157" spans="1:11" s="179" customFormat="1" ht="12.75">
      <c r="A157" s="175" t="s">
        <v>735</v>
      </c>
      <c r="B157" s="176" t="s">
        <v>85</v>
      </c>
      <c r="C157" s="175" t="s">
        <v>818</v>
      </c>
      <c r="D157" s="175" t="s">
        <v>802</v>
      </c>
      <c r="E157" s="176" t="s">
        <v>86</v>
      </c>
      <c r="F157" s="175" t="s">
        <v>38</v>
      </c>
      <c r="G157" s="177"/>
      <c r="H157" s="178"/>
      <c r="I157" s="177"/>
      <c r="J157" s="177"/>
      <c r="K157" s="373"/>
    </row>
    <row r="158" spans="1:11" s="179" customFormat="1" ht="12.75">
      <c r="A158" s="175" t="s">
        <v>735</v>
      </c>
      <c r="B158" s="176" t="s">
        <v>619</v>
      </c>
      <c r="C158" s="175" t="s">
        <v>818</v>
      </c>
      <c r="D158" s="175" t="s">
        <v>802</v>
      </c>
      <c r="E158" s="176" t="s">
        <v>87</v>
      </c>
      <c r="F158" s="175" t="s">
        <v>38</v>
      </c>
      <c r="G158" s="177"/>
      <c r="H158" s="178"/>
      <c r="I158" s="177"/>
      <c r="J158" s="177"/>
      <c r="K158" s="373"/>
    </row>
    <row r="159" spans="1:11" s="179" customFormat="1" ht="12.75">
      <c r="A159" s="175" t="s">
        <v>735</v>
      </c>
      <c r="B159" s="176" t="s">
        <v>220</v>
      </c>
      <c r="C159" s="175" t="s">
        <v>818</v>
      </c>
      <c r="D159" s="175" t="s">
        <v>802</v>
      </c>
      <c r="E159" s="175" t="s">
        <v>152</v>
      </c>
      <c r="F159" s="175" t="s">
        <v>37</v>
      </c>
      <c r="G159" s="177"/>
      <c r="H159" s="178"/>
      <c r="I159" s="177"/>
      <c r="J159" s="177"/>
      <c r="K159" s="373"/>
    </row>
    <row r="160" spans="1:11" s="179" customFormat="1" ht="12.75">
      <c r="A160" s="175" t="s">
        <v>735</v>
      </c>
      <c r="B160" s="176" t="s">
        <v>265</v>
      </c>
      <c r="C160" s="175" t="s">
        <v>818</v>
      </c>
      <c r="D160" s="175" t="s">
        <v>802</v>
      </c>
      <c r="E160" s="175" t="s">
        <v>152</v>
      </c>
      <c r="F160" s="175" t="s">
        <v>37</v>
      </c>
      <c r="G160" s="177"/>
      <c r="H160" s="178"/>
      <c r="I160" s="177"/>
      <c r="J160" s="177"/>
      <c r="K160" s="373"/>
    </row>
    <row r="161" spans="1:11" ht="12.75">
      <c r="A161" s="194" t="s">
        <v>735</v>
      </c>
      <c r="B161" s="170" t="s">
        <v>246</v>
      </c>
      <c r="C161" s="194" t="s">
        <v>818</v>
      </c>
      <c r="D161" s="194" t="s">
        <v>802</v>
      </c>
      <c r="E161" s="376" t="s">
        <v>152</v>
      </c>
      <c r="F161" s="194" t="s">
        <v>38</v>
      </c>
      <c r="G161" s="172" t="s">
        <v>364</v>
      </c>
      <c r="H161" s="196">
        <v>0.63702278780704347</v>
      </c>
      <c r="I161" s="172"/>
      <c r="J161" s="172" t="s">
        <v>904</v>
      </c>
      <c r="K161" s="373"/>
    </row>
    <row r="162" spans="1:11" s="179" customFormat="1" ht="12.75">
      <c r="A162" s="175" t="s">
        <v>735</v>
      </c>
      <c r="B162" s="176" t="s">
        <v>266</v>
      </c>
      <c r="C162" s="175" t="s">
        <v>818</v>
      </c>
      <c r="D162" s="175" t="s">
        <v>802</v>
      </c>
      <c r="E162" s="175" t="s">
        <v>152</v>
      </c>
      <c r="F162" s="175" t="s">
        <v>38</v>
      </c>
      <c r="G162" s="177"/>
      <c r="H162" s="178"/>
      <c r="I162" s="177"/>
      <c r="J162" s="177"/>
      <c r="K162" s="373"/>
    </row>
    <row r="163" spans="1:11" s="179" customFormat="1" ht="12.75">
      <c r="A163" s="175" t="s">
        <v>735</v>
      </c>
      <c r="B163" s="176" t="s">
        <v>70</v>
      </c>
      <c r="C163" s="175" t="s">
        <v>818</v>
      </c>
      <c r="D163" s="175" t="s">
        <v>802</v>
      </c>
      <c r="E163" s="175" t="s">
        <v>152</v>
      </c>
      <c r="F163" s="175" t="s">
        <v>38</v>
      </c>
      <c r="G163" s="177" t="s">
        <v>379</v>
      </c>
      <c r="H163" s="178"/>
      <c r="I163" s="177" t="s">
        <v>694</v>
      </c>
      <c r="J163" s="177"/>
      <c r="K163" s="373"/>
    </row>
    <row r="164" spans="1:11" s="179" customFormat="1" ht="12.75">
      <c r="A164" s="175" t="s">
        <v>735</v>
      </c>
      <c r="B164" s="176" t="s">
        <v>267</v>
      </c>
      <c r="C164" s="175" t="s">
        <v>818</v>
      </c>
      <c r="D164" s="175" t="s">
        <v>802</v>
      </c>
      <c r="E164" s="175" t="s">
        <v>153</v>
      </c>
      <c r="F164" s="175" t="s">
        <v>37</v>
      </c>
      <c r="G164" s="177"/>
      <c r="H164" s="178"/>
      <c r="I164" s="177"/>
      <c r="J164" s="177"/>
      <c r="K164" s="373"/>
    </row>
    <row r="165" spans="1:11" s="179" customFormat="1" ht="12.75">
      <c r="A165" s="175" t="s">
        <v>735</v>
      </c>
      <c r="B165" s="176" t="s">
        <v>267</v>
      </c>
      <c r="C165" s="175" t="s">
        <v>818</v>
      </c>
      <c r="D165" s="175" t="s">
        <v>802</v>
      </c>
      <c r="E165" s="175" t="s">
        <v>117</v>
      </c>
      <c r="F165" s="175" t="s">
        <v>37</v>
      </c>
      <c r="G165" s="177"/>
      <c r="H165" s="178"/>
      <c r="I165" s="177"/>
      <c r="J165" s="177"/>
      <c r="K165" s="373"/>
    </row>
    <row r="166" spans="1:11" s="179" customFormat="1" ht="12.75">
      <c r="A166" s="175" t="s">
        <v>735</v>
      </c>
      <c r="B166" s="176" t="s">
        <v>268</v>
      </c>
      <c r="C166" s="175" t="s">
        <v>818</v>
      </c>
      <c r="D166" s="175" t="s">
        <v>802</v>
      </c>
      <c r="E166" s="176" t="s">
        <v>152</v>
      </c>
      <c r="F166" s="175" t="s">
        <v>38</v>
      </c>
      <c r="G166" s="177" t="s">
        <v>362</v>
      </c>
      <c r="H166" s="178"/>
      <c r="I166" s="177"/>
      <c r="J166" s="177"/>
      <c r="K166" s="373"/>
    </row>
    <row r="167" spans="1:11" s="179" customFormat="1" ht="25.5">
      <c r="A167" s="175" t="s">
        <v>735</v>
      </c>
      <c r="B167" s="176" t="s">
        <v>177</v>
      </c>
      <c r="C167" s="175" t="s">
        <v>818</v>
      </c>
      <c r="D167" s="175" t="s">
        <v>802</v>
      </c>
      <c r="E167" s="176" t="s">
        <v>152</v>
      </c>
      <c r="F167" s="175" t="s">
        <v>37</v>
      </c>
      <c r="G167" s="177"/>
      <c r="H167" s="178"/>
      <c r="I167" s="177"/>
      <c r="J167" s="177"/>
      <c r="K167" s="373"/>
    </row>
    <row r="168" spans="1:11" s="179" customFormat="1" ht="25.5">
      <c r="A168" s="175" t="s">
        <v>735</v>
      </c>
      <c r="B168" s="176" t="s">
        <v>247</v>
      </c>
      <c r="C168" s="175" t="s">
        <v>818</v>
      </c>
      <c r="D168" s="175" t="s">
        <v>802</v>
      </c>
      <c r="E168" s="176" t="s">
        <v>152</v>
      </c>
      <c r="F168" s="175" t="s">
        <v>37</v>
      </c>
      <c r="G168" s="177"/>
      <c r="H168" s="178"/>
      <c r="I168" s="177"/>
      <c r="J168" s="177"/>
      <c r="K168" s="373"/>
    </row>
    <row r="169" spans="1:11" s="179" customFormat="1" ht="12.75">
      <c r="A169" s="175" t="s">
        <v>735</v>
      </c>
      <c r="B169" s="176" t="s">
        <v>71</v>
      </c>
      <c r="C169" s="175" t="s">
        <v>818</v>
      </c>
      <c r="D169" s="175" t="s">
        <v>802</v>
      </c>
      <c r="E169" s="176" t="s">
        <v>88</v>
      </c>
      <c r="F169" s="175" t="s">
        <v>37</v>
      </c>
      <c r="G169" s="177"/>
      <c r="H169" s="178"/>
      <c r="I169" s="177"/>
      <c r="J169" s="177"/>
      <c r="K169" s="373"/>
    </row>
    <row r="170" spans="1:11" s="179" customFormat="1" ht="25.5">
      <c r="A170" s="175" t="s">
        <v>735</v>
      </c>
      <c r="B170" s="176" t="s">
        <v>248</v>
      </c>
      <c r="C170" s="175" t="s">
        <v>818</v>
      </c>
      <c r="D170" s="175" t="s">
        <v>802</v>
      </c>
      <c r="E170" s="176" t="s">
        <v>152</v>
      </c>
      <c r="F170" s="175" t="s">
        <v>37</v>
      </c>
      <c r="G170" s="177"/>
      <c r="H170" s="178"/>
      <c r="I170" s="177"/>
      <c r="J170" s="177"/>
      <c r="K170" s="373"/>
    </row>
    <row r="171" spans="1:11" s="179" customFormat="1" ht="25.5">
      <c r="A171" s="175" t="s">
        <v>735</v>
      </c>
      <c r="B171" s="176" t="s">
        <v>73</v>
      </c>
      <c r="C171" s="175" t="s">
        <v>818</v>
      </c>
      <c r="D171" s="175" t="s">
        <v>802</v>
      </c>
      <c r="E171" s="176" t="s">
        <v>89</v>
      </c>
      <c r="F171" s="175" t="s">
        <v>37</v>
      </c>
      <c r="G171" s="177"/>
      <c r="H171" s="178"/>
      <c r="I171" s="177"/>
      <c r="J171" s="177"/>
      <c r="K171" s="373"/>
    </row>
    <row r="172" spans="1:11" s="179" customFormat="1" ht="12.75">
      <c r="A172" s="175" t="s">
        <v>735</v>
      </c>
      <c r="B172" s="176" t="s">
        <v>39</v>
      </c>
      <c r="C172" s="175" t="s">
        <v>818</v>
      </c>
      <c r="D172" s="175" t="s">
        <v>802</v>
      </c>
      <c r="E172" s="176" t="s">
        <v>152</v>
      </c>
      <c r="F172" s="175" t="s">
        <v>37</v>
      </c>
      <c r="G172" s="177"/>
      <c r="H172" s="178"/>
      <c r="I172" s="177"/>
      <c r="J172" s="177"/>
      <c r="K172" s="373"/>
    </row>
    <row r="173" spans="1:11" ht="12.75">
      <c r="A173" s="194" t="s">
        <v>735</v>
      </c>
      <c r="B173" s="170" t="s">
        <v>585</v>
      </c>
      <c r="C173" s="194" t="s">
        <v>818</v>
      </c>
      <c r="D173" s="194" t="s">
        <v>802</v>
      </c>
      <c r="E173" s="170" t="s">
        <v>87</v>
      </c>
      <c r="F173" s="194" t="s">
        <v>37</v>
      </c>
      <c r="G173" s="172" t="s">
        <v>168</v>
      </c>
      <c r="H173" s="196">
        <v>9.0678090336031789E-2</v>
      </c>
      <c r="I173" s="172"/>
      <c r="J173" s="172" t="s">
        <v>904</v>
      </c>
      <c r="K173" s="373"/>
    </row>
    <row r="174" spans="1:11" ht="12.75">
      <c r="A174" s="194" t="s">
        <v>735</v>
      </c>
      <c r="B174" s="170" t="s">
        <v>585</v>
      </c>
      <c r="C174" s="194" t="s">
        <v>818</v>
      </c>
      <c r="D174" s="194" t="s">
        <v>802</v>
      </c>
      <c r="E174" s="170" t="s">
        <v>269</v>
      </c>
      <c r="F174" s="194" t="s">
        <v>37</v>
      </c>
      <c r="G174" s="172" t="s">
        <v>168</v>
      </c>
      <c r="H174" s="196">
        <v>9.0678090336031789E-2</v>
      </c>
      <c r="I174" s="172"/>
      <c r="J174" s="172" t="s">
        <v>904</v>
      </c>
      <c r="K174" s="373"/>
    </row>
    <row r="175" spans="1:11" ht="12.75">
      <c r="A175" s="194" t="s">
        <v>735</v>
      </c>
      <c r="B175" s="170" t="s">
        <v>585</v>
      </c>
      <c r="C175" s="194" t="s">
        <v>818</v>
      </c>
      <c r="D175" s="194" t="s">
        <v>802</v>
      </c>
      <c r="E175" s="170" t="s">
        <v>270</v>
      </c>
      <c r="F175" s="194" t="s">
        <v>37</v>
      </c>
      <c r="G175" s="172" t="s">
        <v>169</v>
      </c>
      <c r="H175" s="196">
        <v>9.0678090336031789E-2</v>
      </c>
      <c r="I175" s="172"/>
      <c r="J175" s="172" t="s">
        <v>904</v>
      </c>
      <c r="K175" s="373"/>
    </row>
    <row r="176" spans="1:11" ht="12.75">
      <c r="A176" s="194" t="s">
        <v>735</v>
      </c>
      <c r="B176" s="170" t="s">
        <v>585</v>
      </c>
      <c r="C176" s="194" t="s">
        <v>818</v>
      </c>
      <c r="D176" s="194" t="s">
        <v>802</v>
      </c>
      <c r="E176" s="170" t="s">
        <v>960</v>
      </c>
      <c r="F176" s="194" t="s">
        <v>37</v>
      </c>
      <c r="G176" s="172" t="s">
        <v>170</v>
      </c>
      <c r="H176" s="196">
        <v>9.0678090336031789E-2</v>
      </c>
      <c r="I176" s="172"/>
      <c r="J176" s="172" t="s">
        <v>904</v>
      </c>
      <c r="K176" s="373"/>
    </row>
    <row r="177" spans="1:11" ht="12.75">
      <c r="A177" s="194" t="s">
        <v>735</v>
      </c>
      <c r="B177" s="170" t="s">
        <v>585</v>
      </c>
      <c r="C177" s="194" t="s">
        <v>818</v>
      </c>
      <c r="D177" s="194" t="s">
        <v>802</v>
      </c>
      <c r="E177" s="170" t="s">
        <v>271</v>
      </c>
      <c r="F177" s="194" t="s">
        <v>37</v>
      </c>
      <c r="G177" s="172" t="s">
        <v>171</v>
      </c>
      <c r="H177" s="196">
        <v>9.0678090336031789E-2</v>
      </c>
      <c r="I177" s="172"/>
      <c r="J177" s="172" t="s">
        <v>904</v>
      </c>
      <c r="K177" s="373"/>
    </row>
    <row r="178" spans="1:11" s="179" customFormat="1" ht="12.75">
      <c r="A178" s="175" t="s">
        <v>735</v>
      </c>
      <c r="B178" s="176" t="s">
        <v>591</v>
      </c>
      <c r="C178" s="175" t="s">
        <v>818</v>
      </c>
      <c r="D178" s="175" t="s">
        <v>802</v>
      </c>
      <c r="E178" s="176" t="s">
        <v>153</v>
      </c>
      <c r="F178" s="175" t="s">
        <v>38</v>
      </c>
      <c r="G178" s="177" t="s">
        <v>362</v>
      </c>
      <c r="H178" s="178"/>
      <c r="I178" s="177"/>
      <c r="J178" s="177"/>
      <c r="K178" s="373"/>
    </row>
    <row r="179" spans="1:11" s="179" customFormat="1" ht="12.75">
      <c r="A179" s="175" t="s">
        <v>735</v>
      </c>
      <c r="B179" s="176" t="s">
        <v>591</v>
      </c>
      <c r="C179" s="175" t="s">
        <v>818</v>
      </c>
      <c r="D179" s="175" t="s">
        <v>802</v>
      </c>
      <c r="E179" s="176" t="s">
        <v>801</v>
      </c>
      <c r="F179" s="175" t="s">
        <v>38</v>
      </c>
      <c r="G179" s="177"/>
      <c r="H179" s="178"/>
      <c r="I179" s="177"/>
      <c r="J179" s="177"/>
      <c r="K179" s="373"/>
    </row>
    <row r="180" spans="1:11" s="179" customFormat="1" ht="25.5">
      <c r="A180" s="175" t="s">
        <v>735</v>
      </c>
      <c r="B180" s="176" t="s">
        <v>225</v>
      </c>
      <c r="C180" s="175" t="s">
        <v>818</v>
      </c>
      <c r="D180" s="175" t="s">
        <v>802</v>
      </c>
      <c r="E180" s="176" t="s">
        <v>152</v>
      </c>
      <c r="F180" s="175" t="s">
        <v>37</v>
      </c>
      <c r="G180" s="177"/>
      <c r="H180" s="178"/>
      <c r="I180" s="177"/>
      <c r="J180" s="177"/>
      <c r="K180" s="373"/>
    </row>
    <row r="181" spans="1:11" s="179" customFormat="1" ht="12.75">
      <c r="A181" s="175" t="s">
        <v>735</v>
      </c>
      <c r="B181" s="176" t="s">
        <v>75</v>
      </c>
      <c r="C181" s="175" t="s">
        <v>818</v>
      </c>
      <c r="D181" s="175" t="s">
        <v>802</v>
      </c>
      <c r="E181" s="176" t="s">
        <v>152</v>
      </c>
      <c r="F181" s="175" t="s">
        <v>37</v>
      </c>
      <c r="G181" s="177"/>
      <c r="H181" s="178"/>
      <c r="I181" s="177"/>
      <c r="J181" s="177"/>
      <c r="K181" s="373"/>
    </row>
    <row r="182" spans="1:11" s="179" customFormat="1" ht="12.75">
      <c r="A182" s="175" t="s">
        <v>735</v>
      </c>
      <c r="B182" s="176" t="s">
        <v>76</v>
      </c>
      <c r="C182" s="175" t="s">
        <v>818</v>
      </c>
      <c r="D182" s="175" t="s">
        <v>802</v>
      </c>
      <c r="E182" s="176" t="s">
        <v>28</v>
      </c>
      <c r="F182" s="175" t="s">
        <v>37</v>
      </c>
      <c r="G182" s="177"/>
      <c r="H182" s="178"/>
      <c r="I182" s="177"/>
      <c r="J182" s="177"/>
      <c r="K182" s="373"/>
    </row>
    <row r="183" spans="1:11" s="179" customFormat="1" ht="12.75">
      <c r="A183" s="175" t="s">
        <v>735</v>
      </c>
      <c r="B183" s="176" t="s">
        <v>77</v>
      </c>
      <c r="C183" s="175" t="s">
        <v>818</v>
      </c>
      <c r="D183" s="175" t="s">
        <v>802</v>
      </c>
      <c r="E183" s="176" t="s">
        <v>89</v>
      </c>
      <c r="F183" s="175" t="s">
        <v>37</v>
      </c>
      <c r="G183" s="177"/>
      <c r="H183" s="178"/>
      <c r="I183" s="177"/>
      <c r="J183" s="177"/>
      <c r="K183" s="373"/>
    </row>
    <row r="184" spans="1:11" s="179" customFormat="1" ht="12.75">
      <c r="A184" s="175" t="s">
        <v>735</v>
      </c>
      <c r="B184" s="176" t="s">
        <v>620</v>
      </c>
      <c r="C184" s="175" t="s">
        <v>818</v>
      </c>
      <c r="D184" s="175" t="s">
        <v>802</v>
      </c>
      <c r="E184" s="176" t="s">
        <v>154</v>
      </c>
      <c r="F184" s="175" t="s">
        <v>38</v>
      </c>
      <c r="G184" s="177" t="s">
        <v>395</v>
      </c>
      <c r="H184" s="178"/>
      <c r="I184" s="177" t="s">
        <v>692</v>
      </c>
      <c r="J184" s="177"/>
      <c r="K184" s="373"/>
    </row>
    <row r="185" spans="1:11" s="179" customFormat="1" ht="12.75">
      <c r="A185" s="175" t="s">
        <v>735</v>
      </c>
      <c r="B185" s="176" t="s">
        <v>620</v>
      </c>
      <c r="C185" s="175" t="s">
        <v>818</v>
      </c>
      <c r="D185" s="175" t="s">
        <v>802</v>
      </c>
      <c r="E185" s="176" t="s">
        <v>90</v>
      </c>
      <c r="F185" s="175" t="s">
        <v>38</v>
      </c>
      <c r="G185" s="177"/>
      <c r="H185" s="178"/>
      <c r="I185" s="177"/>
      <c r="J185" s="177"/>
      <c r="K185" s="373"/>
    </row>
    <row r="186" spans="1:11" s="179" customFormat="1" ht="12.75">
      <c r="A186" s="175" t="s">
        <v>735</v>
      </c>
      <c r="B186" s="176" t="s">
        <v>91</v>
      </c>
      <c r="C186" s="175" t="s">
        <v>818</v>
      </c>
      <c r="D186" s="175" t="s">
        <v>802</v>
      </c>
      <c r="E186" s="176" t="s">
        <v>92</v>
      </c>
      <c r="F186" s="175" t="s">
        <v>38</v>
      </c>
      <c r="G186" s="177"/>
      <c r="H186" s="178"/>
      <c r="I186" s="177"/>
      <c r="J186" s="177"/>
      <c r="K186" s="373"/>
    </row>
    <row r="187" spans="1:11" s="179" customFormat="1" ht="12.75">
      <c r="A187" s="175" t="s">
        <v>735</v>
      </c>
      <c r="B187" s="176" t="s">
        <v>93</v>
      </c>
      <c r="C187" s="175" t="s">
        <v>818</v>
      </c>
      <c r="D187" s="175" t="s">
        <v>802</v>
      </c>
      <c r="E187" s="176" t="s">
        <v>94</v>
      </c>
      <c r="F187" s="175" t="s">
        <v>37</v>
      </c>
      <c r="G187" s="177"/>
      <c r="H187" s="178"/>
      <c r="I187" s="177"/>
      <c r="J187" s="177"/>
      <c r="K187" s="373"/>
    </row>
    <row r="188" spans="1:11" s="179" customFormat="1" ht="12.75">
      <c r="A188" s="175" t="s">
        <v>735</v>
      </c>
      <c r="B188" s="176" t="s">
        <v>95</v>
      </c>
      <c r="C188" s="175" t="s">
        <v>818</v>
      </c>
      <c r="D188" s="175" t="s">
        <v>802</v>
      </c>
      <c r="E188" s="176" t="s">
        <v>94</v>
      </c>
      <c r="F188" s="175" t="s">
        <v>37</v>
      </c>
      <c r="G188" s="177"/>
      <c r="H188" s="178"/>
      <c r="I188" s="177"/>
      <c r="J188" s="177"/>
      <c r="K188" s="373"/>
    </row>
    <row r="189" spans="1:11" s="179" customFormat="1" ht="12.75">
      <c r="A189" s="175" t="s">
        <v>735</v>
      </c>
      <c r="B189" s="176" t="s">
        <v>178</v>
      </c>
      <c r="C189" s="175" t="s">
        <v>818</v>
      </c>
      <c r="D189" s="175" t="s">
        <v>802</v>
      </c>
      <c r="E189" s="176" t="s">
        <v>155</v>
      </c>
      <c r="F189" s="175" t="s">
        <v>37</v>
      </c>
      <c r="G189" s="177"/>
      <c r="H189" s="178"/>
      <c r="I189" s="177"/>
      <c r="J189" s="177"/>
      <c r="K189" s="373"/>
    </row>
    <row r="190" spans="1:11" s="179" customFormat="1" ht="12.75">
      <c r="A190" s="175" t="s">
        <v>735</v>
      </c>
      <c r="B190" s="176" t="s">
        <v>178</v>
      </c>
      <c r="C190" s="175" t="s">
        <v>818</v>
      </c>
      <c r="D190" s="175" t="s">
        <v>802</v>
      </c>
      <c r="E190" s="176" t="s">
        <v>96</v>
      </c>
      <c r="F190" s="175" t="s">
        <v>37</v>
      </c>
      <c r="G190" s="177"/>
      <c r="H190" s="178"/>
      <c r="I190" s="177"/>
      <c r="J190" s="177"/>
      <c r="K190" s="373"/>
    </row>
    <row r="191" spans="1:11" s="179" customFormat="1" ht="12.75">
      <c r="A191" s="175" t="s">
        <v>735</v>
      </c>
      <c r="B191" s="176" t="s">
        <v>42</v>
      </c>
      <c r="C191" s="175" t="s">
        <v>818</v>
      </c>
      <c r="D191" s="175" t="s">
        <v>802</v>
      </c>
      <c r="E191" s="176" t="s">
        <v>97</v>
      </c>
      <c r="F191" s="175" t="s">
        <v>37</v>
      </c>
      <c r="G191" s="177"/>
      <c r="H191" s="178"/>
      <c r="I191" s="177"/>
      <c r="J191" s="177"/>
      <c r="K191" s="373"/>
    </row>
    <row r="192" spans="1:11" s="179" customFormat="1" ht="12.75">
      <c r="A192" s="175" t="s">
        <v>735</v>
      </c>
      <c r="B192" s="176" t="s">
        <v>581</v>
      </c>
      <c r="C192" s="175" t="s">
        <v>818</v>
      </c>
      <c r="D192" s="175" t="s">
        <v>802</v>
      </c>
      <c r="E192" s="176" t="s">
        <v>156</v>
      </c>
      <c r="F192" s="175" t="s">
        <v>38</v>
      </c>
      <c r="G192" s="177" t="s">
        <v>392</v>
      </c>
      <c r="H192" s="178"/>
      <c r="I192" s="177" t="s">
        <v>703</v>
      </c>
      <c r="J192" s="177"/>
      <c r="K192" s="373"/>
    </row>
    <row r="193" spans="1:11" s="179" customFormat="1" ht="12.75">
      <c r="A193" s="175" t="s">
        <v>735</v>
      </c>
      <c r="B193" s="176" t="s">
        <v>959</v>
      </c>
      <c r="C193" s="175" t="s">
        <v>818</v>
      </c>
      <c r="D193" s="175" t="s">
        <v>802</v>
      </c>
      <c r="E193" s="176" t="s">
        <v>272</v>
      </c>
      <c r="F193" s="175" t="s">
        <v>37</v>
      </c>
      <c r="G193" s="177" t="s">
        <v>379</v>
      </c>
      <c r="H193" s="178">
        <v>4.9290515309932783E-3</v>
      </c>
      <c r="I193" s="177" t="s">
        <v>694</v>
      </c>
      <c r="J193" s="177"/>
      <c r="K193" s="373"/>
    </row>
    <row r="194" spans="1:11" s="179" customFormat="1" ht="12.75">
      <c r="A194" s="175" t="s">
        <v>735</v>
      </c>
      <c r="B194" s="176" t="s">
        <v>959</v>
      </c>
      <c r="C194" s="175" t="s">
        <v>818</v>
      </c>
      <c r="D194" s="175" t="s">
        <v>802</v>
      </c>
      <c r="E194" s="176" t="s">
        <v>428</v>
      </c>
      <c r="F194" s="175" t="s">
        <v>37</v>
      </c>
      <c r="G194" s="177" t="s">
        <v>379</v>
      </c>
      <c r="H194" s="178">
        <v>4.9290515309932783E-3</v>
      </c>
      <c r="I194" s="177" t="s">
        <v>694</v>
      </c>
      <c r="J194" s="177"/>
      <c r="K194" s="373"/>
    </row>
    <row r="195" spans="1:11" s="179" customFormat="1" ht="12.75">
      <c r="A195" s="175" t="s">
        <v>735</v>
      </c>
      <c r="B195" s="176" t="s">
        <v>959</v>
      </c>
      <c r="C195" s="175" t="s">
        <v>818</v>
      </c>
      <c r="D195" s="175" t="s">
        <v>802</v>
      </c>
      <c r="E195" s="176" t="s">
        <v>87</v>
      </c>
      <c r="F195" s="175" t="s">
        <v>37</v>
      </c>
      <c r="G195" s="177" t="s">
        <v>379</v>
      </c>
      <c r="H195" s="178">
        <v>4.9290515309932783E-3</v>
      </c>
      <c r="I195" s="177" t="s">
        <v>694</v>
      </c>
      <c r="J195" s="177"/>
      <c r="K195" s="373"/>
    </row>
    <row r="196" spans="1:11" s="179" customFormat="1" ht="12.75">
      <c r="A196" s="175" t="s">
        <v>735</v>
      </c>
      <c r="B196" s="176" t="s">
        <v>959</v>
      </c>
      <c r="C196" s="175" t="s">
        <v>818</v>
      </c>
      <c r="D196" s="175" t="s">
        <v>802</v>
      </c>
      <c r="E196" s="176" t="s">
        <v>273</v>
      </c>
      <c r="F196" s="175" t="s">
        <v>37</v>
      </c>
      <c r="G196" s="177" t="s">
        <v>379</v>
      </c>
      <c r="H196" s="178">
        <v>4.9290515309932783E-3</v>
      </c>
      <c r="I196" s="177" t="s">
        <v>694</v>
      </c>
      <c r="J196" s="177"/>
      <c r="K196" s="373"/>
    </row>
    <row r="197" spans="1:11" s="179" customFormat="1" ht="12.75">
      <c r="A197" s="175" t="s">
        <v>735</v>
      </c>
      <c r="B197" s="176" t="s">
        <v>959</v>
      </c>
      <c r="C197" s="175" t="s">
        <v>818</v>
      </c>
      <c r="D197" s="175" t="s">
        <v>802</v>
      </c>
      <c r="E197" s="176" t="s">
        <v>960</v>
      </c>
      <c r="F197" s="175" t="s">
        <v>37</v>
      </c>
      <c r="G197" s="177" t="s">
        <v>379</v>
      </c>
      <c r="H197" s="178">
        <v>4.9290515309932783E-3</v>
      </c>
      <c r="I197" s="177" t="s">
        <v>694</v>
      </c>
      <c r="J197" s="177"/>
      <c r="K197" s="373"/>
    </row>
    <row r="198" spans="1:11" s="179" customFormat="1" ht="12.75">
      <c r="A198" s="175" t="s">
        <v>735</v>
      </c>
      <c r="B198" s="176" t="s">
        <v>959</v>
      </c>
      <c r="C198" s="175" t="s">
        <v>818</v>
      </c>
      <c r="D198" s="175" t="s">
        <v>802</v>
      </c>
      <c r="E198" s="176" t="s">
        <v>274</v>
      </c>
      <c r="F198" s="175" t="s">
        <v>37</v>
      </c>
      <c r="G198" s="177" t="s">
        <v>379</v>
      </c>
      <c r="H198" s="178">
        <v>4.9290515309932783E-3</v>
      </c>
      <c r="I198" s="177" t="s">
        <v>694</v>
      </c>
      <c r="J198" s="177"/>
      <c r="K198" s="373"/>
    </row>
    <row r="199" spans="1:11" s="179" customFormat="1" ht="12.75">
      <c r="A199" s="175" t="s">
        <v>735</v>
      </c>
      <c r="B199" s="176" t="s">
        <v>53</v>
      </c>
      <c r="C199" s="175" t="s">
        <v>818</v>
      </c>
      <c r="D199" s="175" t="s">
        <v>802</v>
      </c>
      <c r="E199" s="176" t="s">
        <v>98</v>
      </c>
      <c r="F199" s="175" t="s">
        <v>37</v>
      </c>
      <c r="G199" s="177"/>
      <c r="H199" s="178"/>
      <c r="I199" s="177"/>
      <c r="J199" s="177"/>
      <c r="K199" s="373"/>
    </row>
    <row r="200" spans="1:11" s="179" customFormat="1" ht="25.5">
      <c r="A200" s="175" t="s">
        <v>735</v>
      </c>
      <c r="B200" s="176" t="s">
        <v>616</v>
      </c>
      <c r="C200" s="175" t="s">
        <v>818</v>
      </c>
      <c r="D200" s="175" t="s">
        <v>802</v>
      </c>
      <c r="E200" s="176" t="s">
        <v>99</v>
      </c>
      <c r="F200" s="175" t="s">
        <v>38</v>
      </c>
      <c r="G200" s="177"/>
      <c r="H200" s="178"/>
      <c r="I200" s="177"/>
      <c r="J200" s="177"/>
      <c r="K200" s="373"/>
    </row>
    <row r="201" spans="1:11" s="179" customFormat="1" ht="25.5">
      <c r="A201" s="175" t="s">
        <v>735</v>
      </c>
      <c r="B201" s="176" t="s">
        <v>249</v>
      </c>
      <c r="C201" s="175" t="s">
        <v>818</v>
      </c>
      <c r="D201" s="175" t="s">
        <v>802</v>
      </c>
      <c r="E201" s="176" t="s">
        <v>152</v>
      </c>
      <c r="F201" s="175" t="s">
        <v>38</v>
      </c>
      <c r="G201" s="177"/>
      <c r="H201" s="178"/>
      <c r="I201" s="177"/>
      <c r="J201" s="177"/>
      <c r="K201" s="373"/>
    </row>
    <row r="202" spans="1:11" s="179" customFormat="1" ht="12.75">
      <c r="A202" s="175" t="s">
        <v>735</v>
      </c>
      <c r="B202" s="176" t="s">
        <v>593</v>
      </c>
      <c r="C202" s="175" t="s">
        <v>818</v>
      </c>
      <c r="D202" s="175" t="s">
        <v>802</v>
      </c>
      <c r="E202" s="176" t="s">
        <v>152</v>
      </c>
      <c r="F202" s="175" t="s">
        <v>38</v>
      </c>
      <c r="G202" s="177"/>
      <c r="H202" s="178"/>
      <c r="I202" s="177"/>
      <c r="J202" s="177"/>
      <c r="K202" s="373"/>
    </row>
    <row r="203" spans="1:11" s="179" customFormat="1" ht="12.75">
      <c r="A203" s="175" t="s">
        <v>735</v>
      </c>
      <c r="B203" s="176" t="s">
        <v>275</v>
      </c>
      <c r="C203" s="175" t="s">
        <v>818</v>
      </c>
      <c r="D203" s="175" t="s">
        <v>802</v>
      </c>
      <c r="E203" s="176" t="s">
        <v>152</v>
      </c>
      <c r="F203" s="175" t="s">
        <v>37</v>
      </c>
      <c r="G203" s="177"/>
      <c r="H203" s="178"/>
      <c r="I203" s="177"/>
      <c r="J203" s="177"/>
      <c r="K203" s="373"/>
    </row>
    <row r="204" spans="1:11" s="179" customFormat="1" ht="12.75">
      <c r="A204" s="175" t="s">
        <v>735</v>
      </c>
      <c r="B204" s="176" t="s">
        <v>100</v>
      </c>
      <c r="C204" s="175" t="s">
        <v>818</v>
      </c>
      <c r="D204" s="175" t="s">
        <v>802</v>
      </c>
      <c r="E204" s="176" t="s">
        <v>152</v>
      </c>
      <c r="F204" s="175" t="s">
        <v>37</v>
      </c>
      <c r="G204" s="177"/>
      <c r="H204" s="178"/>
      <c r="I204" s="177"/>
      <c r="J204" s="177"/>
      <c r="K204" s="373"/>
    </row>
    <row r="205" spans="1:11" s="179" customFormat="1" ht="12.75">
      <c r="A205" s="175" t="s">
        <v>735</v>
      </c>
      <c r="B205" s="176" t="s">
        <v>101</v>
      </c>
      <c r="C205" s="175" t="s">
        <v>818</v>
      </c>
      <c r="D205" s="175" t="s">
        <v>802</v>
      </c>
      <c r="E205" s="176" t="s">
        <v>152</v>
      </c>
      <c r="F205" s="175" t="s">
        <v>37</v>
      </c>
      <c r="G205" s="177" t="s">
        <v>362</v>
      </c>
      <c r="H205" s="178"/>
      <c r="I205" s="177"/>
      <c r="J205" s="177"/>
      <c r="K205" s="373"/>
    </row>
    <row r="206" spans="1:11" s="179" customFormat="1" ht="12.75">
      <c r="A206" s="175" t="s">
        <v>735</v>
      </c>
      <c r="B206" s="176" t="s">
        <v>102</v>
      </c>
      <c r="C206" s="175" t="s">
        <v>818</v>
      </c>
      <c r="D206" s="175" t="s">
        <v>802</v>
      </c>
      <c r="E206" s="176" t="s">
        <v>103</v>
      </c>
      <c r="F206" s="175" t="s">
        <v>38</v>
      </c>
      <c r="G206" s="177"/>
      <c r="H206" s="178"/>
      <c r="I206" s="177"/>
      <c r="J206" s="177"/>
      <c r="K206" s="373"/>
    </row>
    <row r="207" spans="1:11" s="179" customFormat="1" ht="12.75">
      <c r="A207" s="175" t="s">
        <v>735</v>
      </c>
      <c r="B207" s="176" t="s">
        <v>250</v>
      </c>
      <c r="C207" s="175" t="s">
        <v>818</v>
      </c>
      <c r="D207" s="175" t="s">
        <v>802</v>
      </c>
      <c r="E207" s="176" t="s">
        <v>104</v>
      </c>
      <c r="F207" s="175" t="s">
        <v>37</v>
      </c>
      <c r="G207" s="177"/>
      <c r="H207" s="178"/>
      <c r="I207" s="177"/>
      <c r="J207" s="177"/>
      <c r="K207" s="373"/>
    </row>
    <row r="208" spans="1:11" s="179" customFormat="1" ht="25.5">
      <c r="A208" s="175" t="s">
        <v>735</v>
      </c>
      <c r="B208" s="176" t="s">
        <v>251</v>
      </c>
      <c r="C208" s="175" t="s">
        <v>818</v>
      </c>
      <c r="D208" s="175" t="s">
        <v>802</v>
      </c>
      <c r="E208" s="176" t="s">
        <v>429</v>
      </c>
      <c r="F208" s="175" t="s">
        <v>37</v>
      </c>
      <c r="G208" s="177"/>
      <c r="H208" s="178"/>
      <c r="I208" s="177"/>
      <c r="J208" s="177"/>
      <c r="K208" s="373"/>
    </row>
    <row r="209" spans="1:11" s="179" customFormat="1" ht="25.5">
      <c r="A209" s="175" t="s">
        <v>735</v>
      </c>
      <c r="B209" s="176" t="s">
        <v>251</v>
      </c>
      <c r="C209" s="175" t="s">
        <v>818</v>
      </c>
      <c r="D209" s="175" t="s">
        <v>802</v>
      </c>
      <c r="E209" s="176" t="s">
        <v>276</v>
      </c>
      <c r="F209" s="175" t="s">
        <v>37</v>
      </c>
      <c r="G209" s="177"/>
      <c r="H209" s="178"/>
      <c r="I209" s="177"/>
      <c r="J209" s="177"/>
      <c r="K209" s="373"/>
    </row>
    <row r="210" spans="1:11" s="179" customFormat="1" ht="25.5">
      <c r="A210" s="175" t="s">
        <v>735</v>
      </c>
      <c r="B210" s="176" t="s">
        <v>251</v>
      </c>
      <c r="C210" s="175" t="s">
        <v>818</v>
      </c>
      <c r="D210" s="175" t="s">
        <v>802</v>
      </c>
      <c r="E210" s="176" t="s">
        <v>104</v>
      </c>
      <c r="F210" s="175" t="s">
        <v>37</v>
      </c>
      <c r="G210" s="177"/>
      <c r="H210" s="178"/>
      <c r="I210" s="177"/>
      <c r="J210" s="177"/>
      <c r="K210" s="373"/>
    </row>
    <row r="211" spans="1:11" s="179" customFormat="1" ht="12.75">
      <c r="A211" s="175" t="s">
        <v>735</v>
      </c>
      <c r="B211" s="176" t="s">
        <v>105</v>
      </c>
      <c r="C211" s="175" t="s">
        <v>818</v>
      </c>
      <c r="D211" s="175" t="s">
        <v>802</v>
      </c>
      <c r="E211" s="176" t="s">
        <v>97</v>
      </c>
      <c r="F211" s="175" t="s">
        <v>37</v>
      </c>
      <c r="G211" s="177"/>
      <c r="H211" s="178"/>
      <c r="I211" s="177"/>
      <c r="J211" s="177"/>
      <c r="K211" s="373"/>
    </row>
    <row r="212" spans="1:11" s="179" customFormat="1" ht="12.75">
      <c r="A212" s="175" t="s">
        <v>735</v>
      </c>
      <c r="B212" s="176" t="s">
        <v>106</v>
      </c>
      <c r="C212" s="175" t="s">
        <v>818</v>
      </c>
      <c r="D212" s="175" t="s">
        <v>802</v>
      </c>
      <c r="E212" s="176" t="s">
        <v>94</v>
      </c>
      <c r="F212" s="175" t="s">
        <v>37</v>
      </c>
      <c r="G212" s="177"/>
      <c r="H212" s="178"/>
      <c r="I212" s="177"/>
      <c r="J212" s="177"/>
      <c r="K212" s="373"/>
    </row>
    <row r="213" spans="1:11" s="179" customFormat="1" ht="12.75">
      <c r="A213" s="175" t="s">
        <v>735</v>
      </c>
      <c r="B213" s="176" t="s">
        <v>107</v>
      </c>
      <c r="C213" s="175" t="s">
        <v>818</v>
      </c>
      <c r="D213" s="175" t="s">
        <v>802</v>
      </c>
      <c r="E213" s="176" t="s">
        <v>961</v>
      </c>
      <c r="F213" s="175" t="s">
        <v>38</v>
      </c>
      <c r="G213" s="177" t="s">
        <v>362</v>
      </c>
      <c r="H213" s="178"/>
      <c r="I213" s="177"/>
      <c r="J213" s="177"/>
      <c r="K213" s="373"/>
    </row>
    <row r="214" spans="1:11" s="179" customFormat="1" ht="12.75">
      <c r="A214" s="175" t="s">
        <v>735</v>
      </c>
      <c r="B214" s="176" t="s">
        <v>107</v>
      </c>
      <c r="C214" s="175" t="s">
        <v>818</v>
      </c>
      <c r="D214" s="175" t="s">
        <v>802</v>
      </c>
      <c r="E214" s="176" t="s">
        <v>278</v>
      </c>
      <c r="F214" s="175" t="s">
        <v>38</v>
      </c>
      <c r="G214" s="177" t="s">
        <v>362</v>
      </c>
      <c r="H214" s="178"/>
      <c r="I214" s="177"/>
      <c r="J214" s="177"/>
      <c r="K214" s="373"/>
    </row>
    <row r="215" spans="1:11" s="179" customFormat="1" ht="25.5">
      <c r="A215" s="175" t="s">
        <v>735</v>
      </c>
      <c r="B215" s="176" t="s">
        <v>277</v>
      </c>
      <c r="C215" s="175" t="s">
        <v>818</v>
      </c>
      <c r="D215" s="175" t="s">
        <v>802</v>
      </c>
      <c r="E215" s="176" t="s">
        <v>157</v>
      </c>
      <c r="F215" s="175" t="s">
        <v>38</v>
      </c>
      <c r="G215" s="177" t="s">
        <v>396</v>
      </c>
      <c r="H215" s="178"/>
      <c r="I215" s="177"/>
      <c r="J215" s="177"/>
      <c r="K215" s="373"/>
    </row>
    <row r="216" spans="1:11" s="179" customFormat="1" ht="12.75">
      <c r="A216" s="175" t="s">
        <v>735</v>
      </c>
      <c r="B216" s="176" t="s">
        <v>277</v>
      </c>
      <c r="C216" s="175" t="s">
        <v>818</v>
      </c>
      <c r="D216" s="175" t="s">
        <v>802</v>
      </c>
      <c r="E216" s="176" t="s">
        <v>104</v>
      </c>
      <c r="F216" s="175" t="s">
        <v>38</v>
      </c>
      <c r="G216" s="177"/>
      <c r="H216" s="178"/>
      <c r="I216" s="177"/>
      <c r="J216" s="177"/>
      <c r="K216" s="373"/>
    </row>
    <row r="217" spans="1:11" s="179" customFormat="1" ht="12.75">
      <c r="A217" s="175" t="s">
        <v>735</v>
      </c>
      <c r="B217" s="176" t="s">
        <v>252</v>
      </c>
      <c r="C217" s="175" t="s">
        <v>818</v>
      </c>
      <c r="D217" s="175" t="s">
        <v>802</v>
      </c>
      <c r="E217" s="192" t="s">
        <v>279</v>
      </c>
      <c r="F217" s="175" t="s">
        <v>37</v>
      </c>
      <c r="G217" s="177"/>
      <c r="H217" s="178">
        <v>1.7556677769420867E-2</v>
      </c>
      <c r="I217" s="177"/>
      <c r="J217" s="177"/>
      <c r="K217" s="373"/>
    </row>
    <row r="218" spans="1:11" s="179" customFormat="1" ht="12.75">
      <c r="A218" s="175" t="s">
        <v>735</v>
      </c>
      <c r="B218" s="176" t="s">
        <v>252</v>
      </c>
      <c r="C218" s="175" t="s">
        <v>818</v>
      </c>
      <c r="D218" s="175" t="s">
        <v>802</v>
      </c>
      <c r="E218" s="176" t="s">
        <v>280</v>
      </c>
      <c r="F218" s="175" t="s">
        <v>37</v>
      </c>
      <c r="G218" s="177"/>
      <c r="H218" s="178"/>
      <c r="I218" s="177"/>
      <c r="J218" s="177"/>
      <c r="K218" s="373"/>
    </row>
    <row r="219" spans="1:11" s="179" customFormat="1" ht="12.75">
      <c r="A219" s="175" t="s">
        <v>735</v>
      </c>
      <c r="B219" s="176" t="s">
        <v>252</v>
      </c>
      <c r="C219" s="175" t="s">
        <v>818</v>
      </c>
      <c r="D219" s="175" t="s">
        <v>802</v>
      </c>
      <c r="E219" s="176" t="s">
        <v>104</v>
      </c>
      <c r="F219" s="175" t="s">
        <v>37</v>
      </c>
      <c r="G219" s="177"/>
      <c r="H219" s="178"/>
      <c r="I219" s="177"/>
      <c r="J219" s="177"/>
      <c r="K219" s="373"/>
    </row>
    <row r="220" spans="1:11" s="179" customFormat="1" ht="12.75">
      <c r="A220" s="175" t="s">
        <v>735</v>
      </c>
      <c r="B220" s="176" t="s">
        <v>253</v>
      </c>
      <c r="C220" s="175" t="s">
        <v>818</v>
      </c>
      <c r="D220" s="175" t="s">
        <v>802</v>
      </c>
      <c r="E220" s="176" t="s">
        <v>279</v>
      </c>
      <c r="F220" s="175" t="s">
        <v>37</v>
      </c>
      <c r="G220" s="177" t="s">
        <v>370</v>
      </c>
      <c r="H220" s="178">
        <v>1.7556677769420867E-2</v>
      </c>
      <c r="I220" s="177"/>
      <c r="J220" s="177"/>
      <c r="K220" s="373"/>
    </row>
    <row r="221" spans="1:11" s="179" customFormat="1" ht="12.75">
      <c r="A221" s="175" t="s">
        <v>735</v>
      </c>
      <c r="B221" s="176" t="s">
        <v>253</v>
      </c>
      <c r="C221" s="175" t="s">
        <v>818</v>
      </c>
      <c r="D221" s="175" t="s">
        <v>802</v>
      </c>
      <c r="E221" s="176" t="s">
        <v>280</v>
      </c>
      <c r="F221" s="175" t="s">
        <v>37</v>
      </c>
      <c r="G221" s="177"/>
      <c r="H221" s="178"/>
      <c r="I221" s="177"/>
      <c r="J221" s="177"/>
      <c r="K221" s="373"/>
    </row>
    <row r="222" spans="1:11" s="179" customFormat="1" ht="12.75">
      <c r="A222" s="175" t="s">
        <v>735</v>
      </c>
      <c r="B222" s="176" t="s">
        <v>253</v>
      </c>
      <c r="C222" s="175" t="s">
        <v>818</v>
      </c>
      <c r="D222" s="175" t="s">
        <v>802</v>
      </c>
      <c r="E222" s="176" t="s">
        <v>104</v>
      </c>
      <c r="F222" s="175" t="s">
        <v>37</v>
      </c>
      <c r="G222" s="177"/>
      <c r="H222" s="178"/>
      <c r="I222" s="177"/>
      <c r="J222" s="177"/>
      <c r="K222" s="373"/>
    </row>
    <row r="223" spans="1:11" s="179" customFormat="1" ht="12.75">
      <c r="A223" s="175" t="s">
        <v>735</v>
      </c>
      <c r="B223" s="176" t="s">
        <v>221</v>
      </c>
      <c r="C223" s="175" t="s">
        <v>818</v>
      </c>
      <c r="D223" s="175" t="s">
        <v>802</v>
      </c>
      <c r="E223" s="176" t="s">
        <v>108</v>
      </c>
      <c r="F223" s="175" t="s">
        <v>38</v>
      </c>
      <c r="G223" s="177"/>
      <c r="H223" s="178"/>
      <c r="I223" s="177"/>
      <c r="J223" s="177"/>
      <c r="K223" s="373"/>
    </row>
    <row r="224" spans="1:11" s="179" customFormat="1" ht="25.5">
      <c r="A224" s="175" t="s">
        <v>735</v>
      </c>
      <c r="B224" s="176" t="s">
        <v>605</v>
      </c>
      <c r="C224" s="175" t="s">
        <v>818</v>
      </c>
      <c r="D224" s="175" t="s">
        <v>802</v>
      </c>
      <c r="E224" s="176" t="s">
        <v>272</v>
      </c>
      <c r="F224" s="175" t="s">
        <v>37</v>
      </c>
      <c r="G224" s="177"/>
      <c r="H224" s="178"/>
      <c r="I224" s="177"/>
      <c r="J224" s="177"/>
      <c r="K224" s="373"/>
    </row>
    <row r="225" spans="1:11" s="179" customFormat="1" ht="25.5">
      <c r="A225" s="175" t="s">
        <v>735</v>
      </c>
      <c r="B225" s="176" t="s">
        <v>605</v>
      </c>
      <c r="C225" s="175" t="s">
        <v>818</v>
      </c>
      <c r="D225" s="175" t="s">
        <v>802</v>
      </c>
      <c r="E225" s="176" t="s">
        <v>428</v>
      </c>
      <c r="F225" s="175" t="s">
        <v>37</v>
      </c>
      <c r="G225" s="177"/>
      <c r="H225" s="178"/>
      <c r="I225" s="177"/>
      <c r="J225" s="177"/>
      <c r="K225" s="373"/>
    </row>
    <row r="226" spans="1:11" s="179" customFormat="1" ht="25.5">
      <c r="A226" s="175" t="s">
        <v>735</v>
      </c>
      <c r="B226" s="176" t="s">
        <v>605</v>
      </c>
      <c r="C226" s="175" t="s">
        <v>818</v>
      </c>
      <c r="D226" s="175" t="s">
        <v>802</v>
      </c>
      <c r="E226" s="176" t="s">
        <v>87</v>
      </c>
      <c r="F226" s="175" t="s">
        <v>37</v>
      </c>
      <c r="G226" s="177"/>
      <c r="H226" s="178"/>
      <c r="I226" s="177"/>
      <c r="J226" s="177"/>
      <c r="K226" s="373"/>
    </row>
    <row r="227" spans="1:11" s="179" customFormat="1" ht="25.5">
      <c r="A227" s="175" t="s">
        <v>735</v>
      </c>
      <c r="B227" s="176" t="s">
        <v>605</v>
      </c>
      <c r="C227" s="175" t="s">
        <v>818</v>
      </c>
      <c r="D227" s="175" t="s">
        <v>802</v>
      </c>
      <c r="E227" s="176" t="s">
        <v>282</v>
      </c>
      <c r="F227" s="175" t="s">
        <v>37</v>
      </c>
      <c r="G227" s="177"/>
      <c r="H227" s="178"/>
      <c r="I227" s="177"/>
      <c r="J227" s="177"/>
      <c r="K227" s="373"/>
    </row>
    <row r="228" spans="1:11" s="179" customFormat="1" ht="25.5">
      <c r="A228" s="175" t="s">
        <v>735</v>
      </c>
      <c r="B228" s="176" t="s">
        <v>605</v>
      </c>
      <c r="C228" s="175" t="s">
        <v>818</v>
      </c>
      <c r="D228" s="175" t="s">
        <v>802</v>
      </c>
      <c r="E228" s="176" t="s">
        <v>960</v>
      </c>
      <c r="F228" s="175" t="s">
        <v>37</v>
      </c>
      <c r="G228" s="177"/>
      <c r="H228" s="178"/>
      <c r="I228" s="177"/>
      <c r="J228" s="177"/>
      <c r="K228" s="373"/>
    </row>
    <row r="229" spans="1:11" s="179" customFormat="1" ht="25.5">
      <c r="A229" s="175" t="s">
        <v>735</v>
      </c>
      <c r="B229" s="176" t="s">
        <v>605</v>
      </c>
      <c r="C229" s="175" t="s">
        <v>818</v>
      </c>
      <c r="D229" s="175" t="s">
        <v>802</v>
      </c>
      <c r="E229" s="176" t="s">
        <v>281</v>
      </c>
      <c r="F229" s="175" t="s">
        <v>37</v>
      </c>
      <c r="G229" s="177"/>
      <c r="H229" s="178"/>
      <c r="I229" s="177"/>
      <c r="J229" s="177"/>
      <c r="K229" s="373"/>
    </row>
    <row r="230" spans="1:11" s="179" customFormat="1" ht="12.75">
      <c r="A230" s="175" t="s">
        <v>735</v>
      </c>
      <c r="B230" s="176" t="s">
        <v>615</v>
      </c>
      <c r="C230" s="175" t="s">
        <v>818</v>
      </c>
      <c r="D230" s="175" t="s">
        <v>802</v>
      </c>
      <c r="E230" s="176" t="s">
        <v>96</v>
      </c>
      <c r="F230" s="175" t="s">
        <v>38</v>
      </c>
      <c r="G230" s="177"/>
      <c r="H230" s="178"/>
      <c r="I230" s="177"/>
      <c r="J230" s="177"/>
      <c r="K230" s="373"/>
    </row>
    <row r="231" spans="1:11" s="179" customFormat="1" ht="12.75">
      <c r="A231" s="175" t="s">
        <v>735</v>
      </c>
      <c r="B231" s="176" t="s">
        <v>615</v>
      </c>
      <c r="C231" s="175" t="s">
        <v>818</v>
      </c>
      <c r="D231" s="175" t="s">
        <v>802</v>
      </c>
      <c r="E231" s="176" t="s">
        <v>283</v>
      </c>
      <c r="F231" s="175" t="s">
        <v>37</v>
      </c>
      <c r="G231" s="177"/>
      <c r="H231" s="178"/>
      <c r="I231" s="177"/>
      <c r="J231" s="177"/>
      <c r="K231" s="373"/>
    </row>
    <row r="232" spans="1:11" s="179" customFormat="1" ht="12.75">
      <c r="A232" s="175" t="s">
        <v>735</v>
      </c>
      <c r="B232" s="176" t="s">
        <v>615</v>
      </c>
      <c r="C232" s="175" t="s">
        <v>818</v>
      </c>
      <c r="D232" s="175" t="s">
        <v>802</v>
      </c>
      <c r="E232" s="176" t="s">
        <v>428</v>
      </c>
      <c r="F232" s="175" t="s">
        <v>37</v>
      </c>
      <c r="G232" s="177"/>
      <c r="H232" s="178"/>
      <c r="I232" s="177"/>
      <c r="J232" s="177"/>
      <c r="K232" s="373"/>
    </row>
    <row r="233" spans="1:11" s="179" customFormat="1" ht="12.75">
      <c r="A233" s="175" t="s">
        <v>735</v>
      </c>
      <c r="B233" s="176" t="s">
        <v>615</v>
      </c>
      <c r="C233" s="175" t="s">
        <v>818</v>
      </c>
      <c r="D233" s="175" t="s">
        <v>802</v>
      </c>
      <c r="E233" s="176" t="s">
        <v>87</v>
      </c>
      <c r="F233" s="175" t="s">
        <v>37</v>
      </c>
      <c r="G233" s="177"/>
      <c r="H233" s="178"/>
      <c r="I233" s="177"/>
      <c r="J233" s="177"/>
      <c r="K233" s="373"/>
    </row>
    <row r="234" spans="1:11" s="179" customFormat="1" ht="12.75">
      <c r="A234" s="175" t="s">
        <v>735</v>
      </c>
      <c r="B234" s="176" t="s">
        <v>615</v>
      </c>
      <c r="C234" s="175" t="s">
        <v>818</v>
      </c>
      <c r="D234" s="175" t="s">
        <v>802</v>
      </c>
      <c r="E234" s="176" t="s">
        <v>273</v>
      </c>
      <c r="F234" s="175" t="s">
        <v>37</v>
      </c>
      <c r="G234" s="177"/>
      <c r="H234" s="178"/>
      <c r="I234" s="177"/>
      <c r="J234" s="177"/>
      <c r="K234" s="373"/>
    </row>
    <row r="235" spans="1:11" s="179" customFormat="1" ht="12.75">
      <c r="A235" s="175" t="s">
        <v>735</v>
      </c>
      <c r="B235" s="176" t="s">
        <v>615</v>
      </c>
      <c r="C235" s="175" t="s">
        <v>818</v>
      </c>
      <c r="D235" s="175" t="s">
        <v>802</v>
      </c>
      <c r="E235" s="176" t="s">
        <v>960</v>
      </c>
      <c r="F235" s="175" t="s">
        <v>37</v>
      </c>
      <c r="G235" s="177"/>
      <c r="H235" s="178"/>
      <c r="I235" s="177"/>
      <c r="J235" s="177"/>
      <c r="K235" s="373"/>
    </row>
    <row r="236" spans="1:11" s="179" customFormat="1" ht="12.75">
      <c r="A236" s="175" t="s">
        <v>735</v>
      </c>
      <c r="B236" s="176" t="s">
        <v>615</v>
      </c>
      <c r="C236" s="175" t="s">
        <v>818</v>
      </c>
      <c r="D236" s="175" t="s">
        <v>802</v>
      </c>
      <c r="E236" s="176" t="s">
        <v>274</v>
      </c>
      <c r="F236" s="175" t="s">
        <v>37</v>
      </c>
      <c r="G236" s="177" t="s">
        <v>407</v>
      </c>
      <c r="H236" s="178">
        <v>4.5473723688528433E-3</v>
      </c>
      <c r="I236" s="177"/>
      <c r="J236" s="177"/>
      <c r="K236" s="373"/>
    </row>
    <row r="237" spans="1:11" s="179" customFormat="1" ht="12.75">
      <c r="A237" s="175" t="s">
        <v>735</v>
      </c>
      <c r="B237" s="176" t="s">
        <v>229</v>
      </c>
      <c r="C237" s="175" t="s">
        <v>818</v>
      </c>
      <c r="D237" s="175" t="s">
        <v>802</v>
      </c>
      <c r="E237" s="192" t="s">
        <v>987</v>
      </c>
      <c r="F237" s="175" t="s">
        <v>37</v>
      </c>
      <c r="G237" s="177" t="s">
        <v>372</v>
      </c>
      <c r="H237" s="178">
        <v>4.3191402530267991E-3</v>
      </c>
      <c r="I237" s="177" t="s">
        <v>693</v>
      </c>
      <c r="J237" s="177"/>
      <c r="K237" s="373"/>
    </row>
    <row r="238" spans="1:11" s="179" customFormat="1" ht="12.75">
      <c r="A238" s="175" t="s">
        <v>735</v>
      </c>
      <c r="B238" s="176" t="s">
        <v>229</v>
      </c>
      <c r="C238" s="175" t="s">
        <v>818</v>
      </c>
      <c r="D238" s="175" t="s">
        <v>802</v>
      </c>
      <c r="E238" s="192" t="s">
        <v>104</v>
      </c>
      <c r="F238" s="175" t="s">
        <v>37</v>
      </c>
      <c r="G238" s="177"/>
      <c r="H238" s="178"/>
      <c r="I238" s="177"/>
      <c r="J238" s="177"/>
      <c r="K238" s="373"/>
    </row>
    <row r="239" spans="1:11" s="179" customFormat="1" ht="12.75">
      <c r="A239" s="175" t="s">
        <v>735</v>
      </c>
      <c r="B239" s="176" t="s">
        <v>284</v>
      </c>
      <c r="C239" s="175" t="s">
        <v>818</v>
      </c>
      <c r="D239" s="175" t="s">
        <v>802</v>
      </c>
      <c r="E239" s="176" t="s">
        <v>152</v>
      </c>
      <c r="F239" s="175" t="s">
        <v>38</v>
      </c>
      <c r="G239" s="177"/>
      <c r="H239" s="178"/>
      <c r="I239" s="177"/>
      <c r="J239" s="177"/>
      <c r="K239" s="373"/>
    </row>
    <row r="240" spans="1:11" ht="25.5">
      <c r="A240" s="194" t="s">
        <v>735</v>
      </c>
      <c r="B240" s="170" t="s">
        <v>222</v>
      </c>
      <c r="C240" s="194" t="s">
        <v>818</v>
      </c>
      <c r="D240" s="194" t="s">
        <v>802</v>
      </c>
      <c r="E240" s="170" t="s">
        <v>54</v>
      </c>
      <c r="F240" s="194" t="s">
        <v>37</v>
      </c>
      <c r="G240" s="172" t="s">
        <v>409</v>
      </c>
      <c r="H240" s="196">
        <v>0.18766422889858933</v>
      </c>
      <c r="I240" s="172"/>
      <c r="J240" s="172" t="s">
        <v>904</v>
      </c>
      <c r="K240" s="373"/>
    </row>
    <row r="241" spans="1:11" s="179" customFormat="1" ht="12.75">
      <c r="A241" s="175" t="s">
        <v>735</v>
      </c>
      <c r="B241" s="176" t="s">
        <v>613</v>
      </c>
      <c r="C241" s="175" t="s">
        <v>818</v>
      </c>
      <c r="D241" s="175" t="s">
        <v>802</v>
      </c>
      <c r="E241" s="176" t="s">
        <v>152</v>
      </c>
      <c r="F241" s="175" t="s">
        <v>38</v>
      </c>
      <c r="G241" s="177" t="s">
        <v>362</v>
      </c>
      <c r="H241" s="178"/>
      <c r="I241" s="177"/>
      <c r="J241" s="177"/>
      <c r="K241" s="373"/>
    </row>
    <row r="242" spans="1:11" s="179" customFormat="1" ht="12.75">
      <c r="A242" s="175" t="s">
        <v>735</v>
      </c>
      <c r="B242" s="176" t="s">
        <v>575</v>
      </c>
      <c r="C242" s="175" t="s">
        <v>818</v>
      </c>
      <c r="D242" s="175" t="s">
        <v>802</v>
      </c>
      <c r="E242" s="176" t="s">
        <v>153</v>
      </c>
      <c r="F242" s="175" t="s">
        <v>37</v>
      </c>
      <c r="G242" s="177"/>
      <c r="H242" s="178"/>
      <c r="I242" s="177"/>
      <c r="J242" s="177"/>
      <c r="K242" s="373"/>
    </row>
    <row r="243" spans="1:11" s="179" customFormat="1" ht="12.75">
      <c r="A243" s="175" t="s">
        <v>735</v>
      </c>
      <c r="B243" s="176" t="s">
        <v>575</v>
      </c>
      <c r="C243" s="175" t="s">
        <v>818</v>
      </c>
      <c r="D243" s="175" t="s">
        <v>802</v>
      </c>
      <c r="E243" s="176" t="s">
        <v>801</v>
      </c>
      <c r="F243" s="175" t="s">
        <v>37</v>
      </c>
      <c r="G243" s="177"/>
      <c r="H243" s="178"/>
      <c r="I243" s="177"/>
      <c r="J243" s="177"/>
      <c r="K243" s="373"/>
    </row>
    <row r="244" spans="1:11" s="179" customFormat="1" ht="12.75">
      <c r="A244" s="175" t="s">
        <v>735</v>
      </c>
      <c r="B244" s="176" t="s">
        <v>594</v>
      </c>
      <c r="C244" s="175" t="s">
        <v>818</v>
      </c>
      <c r="D244" s="175" t="s">
        <v>802</v>
      </c>
      <c r="E244" s="176" t="s">
        <v>152</v>
      </c>
      <c r="F244" s="175" t="s">
        <v>38</v>
      </c>
      <c r="G244" s="177" t="s">
        <v>362</v>
      </c>
      <c r="H244" s="178"/>
      <c r="I244" s="177"/>
      <c r="J244" s="177"/>
      <c r="K244" s="373"/>
    </row>
    <row r="245" spans="1:11" s="179" customFormat="1" ht="12.75">
      <c r="A245" s="175" t="s">
        <v>735</v>
      </c>
      <c r="B245" s="176" t="s">
        <v>255</v>
      </c>
      <c r="C245" s="175" t="s">
        <v>818</v>
      </c>
      <c r="D245" s="175" t="s">
        <v>802</v>
      </c>
      <c r="E245" s="176" t="s">
        <v>152</v>
      </c>
      <c r="F245" s="175" t="s">
        <v>38</v>
      </c>
      <c r="G245" s="177" t="s">
        <v>411</v>
      </c>
      <c r="H245" s="178"/>
      <c r="I245" s="177" t="s">
        <v>704</v>
      </c>
      <c r="J245" s="177"/>
      <c r="K245" s="373"/>
    </row>
    <row r="246" spans="1:11" s="179" customFormat="1" ht="12.75">
      <c r="A246" s="175" t="s">
        <v>735</v>
      </c>
      <c r="B246" s="176" t="s">
        <v>109</v>
      </c>
      <c r="C246" s="175" t="s">
        <v>818</v>
      </c>
      <c r="D246" s="175" t="s">
        <v>802</v>
      </c>
      <c r="E246" s="176" t="s">
        <v>110</v>
      </c>
      <c r="F246" s="175" t="s">
        <v>37</v>
      </c>
      <c r="G246" s="177"/>
      <c r="H246" s="178"/>
      <c r="I246" s="177"/>
      <c r="J246" s="177"/>
      <c r="K246" s="373"/>
    </row>
    <row r="247" spans="1:11" s="179" customFormat="1" ht="12.75">
      <c r="A247" s="175" t="s">
        <v>735</v>
      </c>
      <c r="B247" s="176" t="s">
        <v>111</v>
      </c>
      <c r="C247" s="175" t="s">
        <v>818</v>
      </c>
      <c r="D247" s="175" t="s">
        <v>802</v>
      </c>
      <c r="E247" s="176" t="s">
        <v>110</v>
      </c>
      <c r="F247" s="175" t="s">
        <v>37</v>
      </c>
      <c r="G247" s="177"/>
      <c r="H247" s="178"/>
      <c r="I247" s="177"/>
      <c r="J247" s="177"/>
      <c r="K247" s="373"/>
    </row>
    <row r="248" spans="1:11" s="179" customFormat="1" ht="12.75">
      <c r="A248" s="175" t="s">
        <v>735</v>
      </c>
      <c r="B248" s="176" t="s">
        <v>112</v>
      </c>
      <c r="C248" s="175" t="s">
        <v>818</v>
      </c>
      <c r="D248" s="175" t="s">
        <v>802</v>
      </c>
      <c r="E248" s="176" t="s">
        <v>110</v>
      </c>
      <c r="F248" s="175" t="s">
        <v>37</v>
      </c>
      <c r="G248" s="177"/>
      <c r="H248" s="178"/>
      <c r="I248" s="177"/>
      <c r="J248" s="177"/>
      <c r="K248" s="373"/>
    </row>
    <row r="249" spans="1:11" s="179" customFormat="1" ht="12.75">
      <c r="A249" s="175" t="s">
        <v>735</v>
      </c>
      <c r="B249" s="176" t="s">
        <v>113</v>
      </c>
      <c r="C249" s="175" t="s">
        <v>818</v>
      </c>
      <c r="D249" s="175" t="s">
        <v>802</v>
      </c>
      <c r="E249" s="176" t="s">
        <v>152</v>
      </c>
      <c r="F249" s="175" t="s">
        <v>37</v>
      </c>
      <c r="G249" s="177"/>
      <c r="H249" s="178"/>
      <c r="I249" s="177"/>
      <c r="J249" s="177"/>
      <c r="K249" s="373"/>
    </row>
    <row r="250" spans="1:11" s="179" customFormat="1" ht="12.75">
      <c r="A250" s="175" t="s">
        <v>735</v>
      </c>
      <c r="B250" s="176" t="s">
        <v>962</v>
      </c>
      <c r="C250" s="175" t="s">
        <v>818</v>
      </c>
      <c r="D250" s="175" t="s">
        <v>802</v>
      </c>
      <c r="E250" s="176" t="s">
        <v>158</v>
      </c>
      <c r="F250" s="175" t="s">
        <v>37</v>
      </c>
      <c r="G250" s="177"/>
      <c r="H250" s="178"/>
      <c r="I250" s="177"/>
      <c r="J250" s="177"/>
      <c r="K250" s="373"/>
    </row>
    <row r="251" spans="1:11" s="179" customFormat="1" ht="12.75">
      <c r="A251" s="175" t="s">
        <v>735</v>
      </c>
      <c r="B251" s="176" t="s">
        <v>962</v>
      </c>
      <c r="C251" s="175" t="s">
        <v>818</v>
      </c>
      <c r="D251" s="175" t="s">
        <v>802</v>
      </c>
      <c r="E251" s="176" t="s">
        <v>114</v>
      </c>
      <c r="F251" s="175" t="s">
        <v>37</v>
      </c>
      <c r="G251" s="177"/>
      <c r="H251" s="178"/>
      <c r="I251" s="177"/>
      <c r="J251" s="177"/>
      <c r="K251" s="373"/>
    </row>
    <row r="252" spans="1:11" s="179" customFormat="1" ht="12.75">
      <c r="A252" s="175" t="s">
        <v>735</v>
      </c>
      <c r="B252" s="176" t="s">
        <v>962</v>
      </c>
      <c r="C252" s="175" t="s">
        <v>818</v>
      </c>
      <c r="D252" s="175" t="s">
        <v>802</v>
      </c>
      <c r="E252" s="176" t="s">
        <v>115</v>
      </c>
      <c r="F252" s="175" t="s">
        <v>37</v>
      </c>
      <c r="G252" s="177"/>
      <c r="H252" s="178"/>
      <c r="I252" s="177"/>
      <c r="J252" s="177"/>
      <c r="K252" s="373"/>
    </row>
    <row r="253" spans="1:11" s="179" customFormat="1" ht="25.5">
      <c r="A253" s="175" t="s">
        <v>735</v>
      </c>
      <c r="B253" s="176" t="s">
        <v>285</v>
      </c>
      <c r="C253" s="175" t="s">
        <v>818</v>
      </c>
      <c r="D253" s="175" t="s">
        <v>802</v>
      </c>
      <c r="E253" s="176" t="s">
        <v>157</v>
      </c>
      <c r="F253" s="175" t="s">
        <v>38</v>
      </c>
      <c r="G253" s="177"/>
      <c r="H253" s="178"/>
      <c r="I253" s="177"/>
      <c r="J253" s="177"/>
      <c r="K253" s="373"/>
    </row>
    <row r="254" spans="1:11" s="179" customFormat="1" ht="12.75">
      <c r="A254" s="175" t="s">
        <v>735</v>
      </c>
      <c r="B254" s="176" t="s">
        <v>285</v>
      </c>
      <c r="C254" s="175" t="s">
        <v>818</v>
      </c>
      <c r="D254" s="175" t="s">
        <v>802</v>
      </c>
      <c r="E254" s="176" t="s">
        <v>104</v>
      </c>
      <c r="F254" s="175" t="s">
        <v>38</v>
      </c>
      <c r="G254" s="177"/>
      <c r="H254" s="178"/>
      <c r="I254" s="177"/>
      <c r="J254" s="177"/>
      <c r="K254" s="373"/>
    </row>
    <row r="255" spans="1:11" s="179" customFormat="1" ht="12.75">
      <c r="A255" s="175" t="s">
        <v>735</v>
      </c>
      <c r="B255" s="176" t="s">
        <v>116</v>
      </c>
      <c r="C255" s="175" t="s">
        <v>818</v>
      </c>
      <c r="D255" s="175" t="s">
        <v>802</v>
      </c>
      <c r="E255" s="176" t="s">
        <v>117</v>
      </c>
      <c r="F255" s="175" t="s">
        <v>37</v>
      </c>
      <c r="G255" s="177"/>
      <c r="H255" s="178"/>
      <c r="I255" s="177"/>
      <c r="J255" s="177"/>
      <c r="K255" s="373"/>
    </row>
    <row r="256" spans="1:11" s="179" customFormat="1" ht="12.75">
      <c r="A256" s="175" t="s">
        <v>735</v>
      </c>
      <c r="B256" s="176" t="s">
        <v>286</v>
      </c>
      <c r="C256" s="175" t="s">
        <v>818</v>
      </c>
      <c r="D256" s="175" t="s">
        <v>802</v>
      </c>
      <c r="E256" s="176" t="s">
        <v>152</v>
      </c>
      <c r="F256" s="175" t="s">
        <v>38</v>
      </c>
      <c r="G256" s="177"/>
      <c r="H256" s="178"/>
      <c r="I256" s="177"/>
      <c r="J256" s="177"/>
      <c r="K256" s="373"/>
    </row>
    <row r="257" spans="1:11" s="179" customFormat="1" ht="25.5">
      <c r="A257" s="175" t="s">
        <v>735</v>
      </c>
      <c r="B257" s="176" t="s">
        <v>287</v>
      </c>
      <c r="C257" s="175" t="s">
        <v>818</v>
      </c>
      <c r="D257" s="175" t="s">
        <v>802</v>
      </c>
      <c r="E257" s="176" t="s">
        <v>103</v>
      </c>
      <c r="F257" s="175" t="s">
        <v>38</v>
      </c>
      <c r="G257" s="177"/>
      <c r="H257" s="178"/>
      <c r="I257" s="177"/>
      <c r="J257" s="177"/>
      <c r="K257" s="373"/>
    </row>
    <row r="258" spans="1:11" s="179" customFormat="1" ht="12.75">
      <c r="A258" s="175" t="s">
        <v>735</v>
      </c>
      <c r="B258" s="176" t="s">
        <v>257</v>
      </c>
      <c r="C258" s="175" t="s">
        <v>818</v>
      </c>
      <c r="D258" s="175" t="s">
        <v>802</v>
      </c>
      <c r="E258" s="176" t="s">
        <v>152</v>
      </c>
      <c r="F258" s="175" t="s">
        <v>38</v>
      </c>
      <c r="G258" s="177"/>
      <c r="H258" s="178"/>
      <c r="I258" s="177"/>
      <c r="J258" s="177"/>
      <c r="K258" s="373"/>
    </row>
    <row r="259" spans="1:11" s="179" customFormat="1" ht="12.75">
      <c r="A259" s="175" t="s">
        <v>735</v>
      </c>
      <c r="B259" s="176" t="s">
        <v>260</v>
      </c>
      <c r="C259" s="175" t="s">
        <v>818</v>
      </c>
      <c r="D259" s="175" t="s">
        <v>802</v>
      </c>
      <c r="E259" s="176" t="s">
        <v>152</v>
      </c>
      <c r="F259" s="175" t="s">
        <v>38</v>
      </c>
      <c r="G259" s="177"/>
      <c r="H259" s="178"/>
      <c r="I259" s="177"/>
      <c r="J259" s="177"/>
      <c r="K259" s="373"/>
    </row>
    <row r="260" spans="1:11" s="179" customFormat="1" ht="12.75">
      <c r="A260" s="175" t="s">
        <v>735</v>
      </c>
      <c r="B260" s="176" t="s">
        <v>950</v>
      </c>
      <c r="C260" s="175" t="s">
        <v>818</v>
      </c>
      <c r="D260" s="175" t="s">
        <v>802</v>
      </c>
      <c r="E260" s="176" t="s">
        <v>960</v>
      </c>
      <c r="F260" s="175" t="s">
        <v>37</v>
      </c>
      <c r="G260" s="177" t="s">
        <v>362</v>
      </c>
      <c r="H260" s="178">
        <v>1.9136139967195188E-3</v>
      </c>
      <c r="I260" s="177"/>
      <c r="J260" s="177"/>
      <c r="K260" s="373"/>
    </row>
    <row r="261" spans="1:11" s="179" customFormat="1" ht="12.75">
      <c r="A261" s="175" t="s">
        <v>735</v>
      </c>
      <c r="B261" s="176" t="s">
        <v>950</v>
      </c>
      <c r="C261" s="175" t="s">
        <v>818</v>
      </c>
      <c r="D261" s="175" t="s">
        <v>802</v>
      </c>
      <c r="E261" s="176" t="s">
        <v>961</v>
      </c>
      <c r="F261" s="175" t="s">
        <v>37</v>
      </c>
      <c r="G261" s="177"/>
      <c r="H261" s="178"/>
      <c r="I261" s="177"/>
      <c r="J261" s="177"/>
      <c r="K261" s="373"/>
    </row>
    <row r="262" spans="1:11" s="179" customFormat="1" ht="12.75">
      <c r="A262" s="175" t="s">
        <v>735</v>
      </c>
      <c r="B262" s="176" t="s">
        <v>950</v>
      </c>
      <c r="C262" s="175" t="s">
        <v>818</v>
      </c>
      <c r="D262" s="175" t="s">
        <v>802</v>
      </c>
      <c r="E262" s="176" t="s">
        <v>288</v>
      </c>
      <c r="F262" s="175" t="s">
        <v>37</v>
      </c>
      <c r="G262" s="177"/>
      <c r="H262" s="178"/>
      <c r="I262" s="177"/>
      <c r="J262" s="177"/>
      <c r="K262" s="373"/>
    </row>
    <row r="263" spans="1:11" s="179" customFormat="1" ht="12.75">
      <c r="A263" s="175" t="s">
        <v>735</v>
      </c>
      <c r="B263" s="176" t="s">
        <v>950</v>
      </c>
      <c r="C263" s="175" t="s">
        <v>818</v>
      </c>
      <c r="D263" s="175" t="s">
        <v>802</v>
      </c>
      <c r="E263" s="176" t="s">
        <v>289</v>
      </c>
      <c r="F263" s="175" t="s">
        <v>37</v>
      </c>
      <c r="G263" s="177"/>
      <c r="H263" s="178"/>
      <c r="I263" s="177"/>
      <c r="J263" s="177"/>
      <c r="K263" s="373"/>
    </row>
    <row r="264" spans="1:11" s="179" customFormat="1" ht="12.75">
      <c r="A264" s="175" t="s">
        <v>735</v>
      </c>
      <c r="B264" s="176" t="s">
        <v>950</v>
      </c>
      <c r="C264" s="175" t="s">
        <v>818</v>
      </c>
      <c r="D264" s="175" t="s">
        <v>802</v>
      </c>
      <c r="E264" s="176" t="s">
        <v>290</v>
      </c>
      <c r="F264" s="175" t="s">
        <v>37</v>
      </c>
      <c r="G264" s="177"/>
      <c r="H264" s="178"/>
      <c r="I264" s="177"/>
      <c r="J264" s="177"/>
      <c r="K264" s="373"/>
    </row>
    <row r="265" spans="1:11" s="179" customFormat="1" ht="12.75">
      <c r="A265" s="175" t="s">
        <v>735</v>
      </c>
      <c r="B265" s="176" t="s">
        <v>950</v>
      </c>
      <c r="C265" s="175" t="s">
        <v>818</v>
      </c>
      <c r="D265" s="175" t="s">
        <v>802</v>
      </c>
      <c r="E265" s="176" t="s">
        <v>291</v>
      </c>
      <c r="F265" s="175" t="s">
        <v>37</v>
      </c>
      <c r="G265" s="177"/>
      <c r="H265" s="178"/>
      <c r="I265" s="177"/>
      <c r="J265" s="177"/>
      <c r="K265" s="373"/>
    </row>
    <row r="266" spans="1:11" s="179" customFormat="1" ht="12.75">
      <c r="A266" s="175" t="s">
        <v>735</v>
      </c>
      <c r="B266" s="176" t="s">
        <v>588</v>
      </c>
      <c r="C266" s="175" t="s">
        <v>818</v>
      </c>
      <c r="D266" s="175" t="s">
        <v>802</v>
      </c>
      <c r="E266" s="176" t="s">
        <v>159</v>
      </c>
      <c r="F266" s="175" t="s">
        <v>38</v>
      </c>
      <c r="G266" s="177" t="s">
        <v>362</v>
      </c>
      <c r="H266" s="178"/>
      <c r="I266" s="177" t="s">
        <v>694</v>
      </c>
      <c r="J266" s="177"/>
      <c r="K266" s="373"/>
    </row>
    <row r="267" spans="1:11" s="179" customFormat="1" ht="12.75">
      <c r="A267" s="175" t="s">
        <v>735</v>
      </c>
      <c r="B267" s="176" t="s">
        <v>588</v>
      </c>
      <c r="C267" s="175" t="s">
        <v>818</v>
      </c>
      <c r="D267" s="175" t="s">
        <v>802</v>
      </c>
      <c r="E267" s="176" t="s">
        <v>283</v>
      </c>
      <c r="F267" s="175" t="s">
        <v>38</v>
      </c>
      <c r="G267" s="177"/>
      <c r="H267" s="178"/>
      <c r="I267" s="177"/>
      <c r="J267" s="177"/>
      <c r="K267" s="373"/>
    </row>
    <row r="268" spans="1:11" s="179" customFormat="1" ht="12.75">
      <c r="A268" s="175" t="s">
        <v>735</v>
      </c>
      <c r="B268" s="176" t="s">
        <v>626</v>
      </c>
      <c r="C268" s="175" t="s">
        <v>818</v>
      </c>
      <c r="D268" s="175" t="s">
        <v>802</v>
      </c>
      <c r="E268" s="176" t="s">
        <v>272</v>
      </c>
      <c r="F268" s="175" t="s">
        <v>37</v>
      </c>
      <c r="G268" s="177"/>
      <c r="H268" s="178"/>
      <c r="I268" s="177"/>
      <c r="J268" s="177"/>
      <c r="K268" s="373"/>
    </row>
    <row r="269" spans="1:11" s="179" customFormat="1" ht="12.75">
      <c r="A269" s="175" t="s">
        <v>735</v>
      </c>
      <c r="B269" s="176" t="s">
        <v>626</v>
      </c>
      <c r="C269" s="175" t="s">
        <v>818</v>
      </c>
      <c r="D269" s="175" t="s">
        <v>802</v>
      </c>
      <c r="E269" s="176" t="s">
        <v>428</v>
      </c>
      <c r="F269" s="175" t="s">
        <v>37</v>
      </c>
      <c r="G269" s="177"/>
      <c r="H269" s="178"/>
      <c r="I269" s="177"/>
      <c r="J269" s="177"/>
      <c r="K269" s="373"/>
    </row>
    <row r="270" spans="1:11" s="179" customFormat="1" ht="12.75">
      <c r="A270" s="175" t="s">
        <v>735</v>
      </c>
      <c r="B270" s="176" t="s">
        <v>626</v>
      </c>
      <c r="C270" s="175" t="s">
        <v>818</v>
      </c>
      <c r="D270" s="175" t="s">
        <v>802</v>
      </c>
      <c r="E270" s="176" t="s">
        <v>65</v>
      </c>
      <c r="F270" s="175" t="s">
        <v>37</v>
      </c>
      <c r="G270" s="177" t="s">
        <v>381</v>
      </c>
      <c r="H270" s="178">
        <v>2.4515385748924939E-3</v>
      </c>
      <c r="I270" s="177"/>
      <c r="J270" s="177"/>
      <c r="K270" s="373"/>
    </row>
    <row r="271" spans="1:11" s="179" customFormat="1" ht="12.75">
      <c r="A271" s="175" t="s">
        <v>735</v>
      </c>
      <c r="B271" s="176" t="s">
        <v>626</v>
      </c>
      <c r="C271" s="175" t="s">
        <v>818</v>
      </c>
      <c r="D271" s="175" t="s">
        <v>802</v>
      </c>
      <c r="E271" s="176" t="s">
        <v>28</v>
      </c>
      <c r="F271" s="175" t="s">
        <v>37</v>
      </c>
      <c r="G271" s="177"/>
      <c r="H271" s="178"/>
      <c r="I271" s="177"/>
      <c r="J271" s="177"/>
      <c r="K271" s="373"/>
    </row>
    <row r="272" spans="1:11" s="179" customFormat="1" ht="12.75">
      <c r="A272" s="175" t="s">
        <v>735</v>
      </c>
      <c r="B272" s="176" t="s">
        <v>292</v>
      </c>
      <c r="C272" s="175" t="s">
        <v>818</v>
      </c>
      <c r="D272" s="175" t="s">
        <v>802</v>
      </c>
      <c r="E272" s="176" t="s">
        <v>801</v>
      </c>
      <c r="F272" s="175" t="s">
        <v>38</v>
      </c>
      <c r="G272" s="177"/>
      <c r="H272" s="178"/>
      <c r="I272" s="177"/>
      <c r="J272" s="177"/>
      <c r="K272" s="373"/>
    </row>
    <row r="273" spans="1:11" s="179" customFormat="1" ht="12.75">
      <c r="A273" s="175" t="s">
        <v>735</v>
      </c>
      <c r="B273" s="176" t="s">
        <v>118</v>
      </c>
      <c r="C273" s="175" t="s">
        <v>818</v>
      </c>
      <c r="D273" s="175" t="s">
        <v>802</v>
      </c>
      <c r="E273" s="176" t="s">
        <v>152</v>
      </c>
      <c r="F273" s="175" t="s">
        <v>37</v>
      </c>
      <c r="G273" s="177" t="s">
        <v>362</v>
      </c>
      <c r="H273" s="178"/>
      <c r="I273" s="177"/>
      <c r="J273" s="177"/>
      <c r="K273" s="373"/>
    </row>
    <row r="274" spans="1:11" s="179" customFormat="1" ht="12.75">
      <c r="A274" s="175" t="s">
        <v>735</v>
      </c>
      <c r="B274" s="176" t="s">
        <v>66</v>
      </c>
      <c r="C274" s="175" t="s">
        <v>818</v>
      </c>
      <c r="D274" s="175" t="s">
        <v>802</v>
      </c>
      <c r="E274" s="176" t="s">
        <v>152</v>
      </c>
      <c r="F274" s="175" t="s">
        <v>38</v>
      </c>
      <c r="G274" s="177" t="s">
        <v>362</v>
      </c>
      <c r="H274" s="178"/>
      <c r="I274" s="177"/>
      <c r="J274" s="177"/>
      <c r="K274" s="373"/>
    </row>
    <row r="275" spans="1:11" s="179" customFormat="1" ht="25.5">
      <c r="A275" s="175" t="s">
        <v>735</v>
      </c>
      <c r="B275" s="176" t="s">
        <v>119</v>
      </c>
      <c r="C275" s="175" t="s">
        <v>818</v>
      </c>
      <c r="D275" s="175" t="s">
        <v>802</v>
      </c>
      <c r="E275" s="176" t="s">
        <v>152</v>
      </c>
      <c r="F275" s="175" t="s">
        <v>37</v>
      </c>
      <c r="G275" s="177"/>
      <c r="H275" s="178"/>
      <c r="I275" s="177"/>
      <c r="J275" s="177"/>
      <c r="K275" s="373"/>
    </row>
    <row r="276" spans="1:11" s="179" customFormat="1" ht="12.75">
      <c r="A276" s="175" t="s">
        <v>735</v>
      </c>
      <c r="B276" s="176" t="s">
        <v>120</v>
      </c>
      <c r="C276" s="175" t="s">
        <v>818</v>
      </c>
      <c r="D276" s="175" t="s">
        <v>802</v>
      </c>
      <c r="E276" s="176" t="s">
        <v>90</v>
      </c>
      <c r="F276" s="175" t="s">
        <v>37</v>
      </c>
      <c r="G276" s="177"/>
      <c r="H276" s="178"/>
      <c r="I276" s="177"/>
      <c r="J276" s="177"/>
      <c r="K276" s="373"/>
    </row>
    <row r="277" spans="1:11" s="179" customFormat="1" ht="12.75">
      <c r="A277" s="175" t="s">
        <v>735</v>
      </c>
      <c r="B277" s="176" t="s">
        <v>83</v>
      </c>
      <c r="C277" s="175" t="s">
        <v>818</v>
      </c>
      <c r="D277" s="175" t="s">
        <v>802</v>
      </c>
      <c r="E277" s="176" t="s">
        <v>121</v>
      </c>
      <c r="F277" s="175" t="s">
        <v>37</v>
      </c>
      <c r="G277" s="177"/>
      <c r="H277" s="178"/>
      <c r="I277" s="177"/>
      <c r="J277" s="177"/>
      <c r="K277" s="373"/>
    </row>
    <row r="278" spans="1:11" s="179" customFormat="1" ht="12.75">
      <c r="A278" s="175" t="s">
        <v>735</v>
      </c>
      <c r="B278" s="176" t="s">
        <v>55</v>
      </c>
      <c r="C278" s="175" t="s">
        <v>818</v>
      </c>
      <c r="D278" s="175" t="s">
        <v>802</v>
      </c>
      <c r="E278" s="176" t="s">
        <v>152</v>
      </c>
      <c r="F278" s="175" t="s">
        <v>37</v>
      </c>
      <c r="G278" s="177"/>
      <c r="H278" s="178"/>
      <c r="I278" s="177"/>
      <c r="J278" s="177"/>
      <c r="K278" s="373"/>
    </row>
    <row r="279" spans="1:11" s="179" customFormat="1" ht="12.75">
      <c r="A279" s="175" t="s">
        <v>735</v>
      </c>
      <c r="B279" s="176" t="s">
        <v>122</v>
      </c>
      <c r="C279" s="175" t="s">
        <v>818</v>
      </c>
      <c r="D279" s="175" t="s">
        <v>802</v>
      </c>
      <c r="E279" s="176" t="s">
        <v>121</v>
      </c>
      <c r="F279" s="175" t="s">
        <v>37</v>
      </c>
      <c r="G279" s="177"/>
      <c r="H279" s="178"/>
      <c r="I279" s="177"/>
      <c r="J279" s="177"/>
      <c r="K279" s="373"/>
    </row>
    <row r="280" spans="1:11" s="179" customFormat="1" ht="12.75">
      <c r="A280" s="175" t="s">
        <v>735</v>
      </c>
      <c r="B280" s="176" t="s">
        <v>123</v>
      </c>
      <c r="C280" s="175" t="s">
        <v>818</v>
      </c>
      <c r="D280" s="175" t="s">
        <v>802</v>
      </c>
      <c r="E280" s="176" t="s">
        <v>90</v>
      </c>
      <c r="F280" s="175" t="s">
        <v>37</v>
      </c>
      <c r="G280" s="177"/>
      <c r="H280" s="178"/>
      <c r="I280" s="177"/>
      <c r="J280" s="177"/>
      <c r="K280" s="373"/>
    </row>
    <row r="281" spans="1:11" s="179" customFormat="1" ht="12.75">
      <c r="A281" s="175" t="s">
        <v>735</v>
      </c>
      <c r="B281" s="176" t="s">
        <v>261</v>
      </c>
      <c r="C281" s="175" t="s">
        <v>818</v>
      </c>
      <c r="D281" s="175" t="s">
        <v>802</v>
      </c>
      <c r="E281" s="176" t="s">
        <v>152</v>
      </c>
      <c r="F281" s="175" t="s">
        <v>37</v>
      </c>
      <c r="G281" s="177"/>
      <c r="H281" s="178"/>
      <c r="I281" s="177"/>
      <c r="J281" s="177"/>
      <c r="K281" s="373"/>
    </row>
    <row r="282" spans="1:11" s="179" customFormat="1" ht="12.75">
      <c r="A282" s="175" t="s">
        <v>735</v>
      </c>
      <c r="B282" s="176" t="s">
        <v>56</v>
      </c>
      <c r="C282" s="175" t="s">
        <v>818</v>
      </c>
      <c r="D282" s="175" t="s">
        <v>802</v>
      </c>
      <c r="E282" s="176" t="s">
        <v>152</v>
      </c>
      <c r="F282" s="175" t="s">
        <v>37</v>
      </c>
      <c r="G282" s="177"/>
      <c r="H282" s="178"/>
      <c r="I282" s="177"/>
      <c r="J282" s="177"/>
      <c r="K282" s="373"/>
    </row>
    <row r="283" spans="1:11" s="179" customFormat="1" ht="12.75">
      <c r="A283" s="175" t="s">
        <v>735</v>
      </c>
      <c r="B283" s="176" t="s">
        <v>57</v>
      </c>
      <c r="C283" s="175" t="s">
        <v>818</v>
      </c>
      <c r="D283" s="175" t="s">
        <v>802</v>
      </c>
      <c r="E283" s="176" t="s">
        <v>124</v>
      </c>
      <c r="F283" s="175" t="s">
        <v>37</v>
      </c>
      <c r="G283" s="177"/>
      <c r="H283" s="178"/>
      <c r="I283" s="177"/>
      <c r="J283" s="177"/>
      <c r="K283" s="373"/>
    </row>
    <row r="284" spans="1:11" s="179" customFormat="1" ht="12.75">
      <c r="A284" s="175" t="s">
        <v>735</v>
      </c>
      <c r="B284" s="176" t="s">
        <v>230</v>
      </c>
      <c r="C284" s="175" t="s">
        <v>818</v>
      </c>
      <c r="D284" s="175" t="s">
        <v>802</v>
      </c>
      <c r="E284" s="176" t="s">
        <v>152</v>
      </c>
      <c r="F284" s="175" t="s">
        <v>37</v>
      </c>
      <c r="G284" s="177" t="s">
        <v>362</v>
      </c>
      <c r="H284" s="178"/>
      <c r="I284" s="177"/>
      <c r="J284" s="177"/>
      <c r="K284" s="373"/>
    </row>
    <row r="285" spans="1:11" s="179" customFormat="1" ht="25.5">
      <c r="A285" s="175" t="s">
        <v>735</v>
      </c>
      <c r="B285" s="176" t="s">
        <v>627</v>
      </c>
      <c r="C285" s="175" t="s">
        <v>818</v>
      </c>
      <c r="D285" s="175" t="s">
        <v>802</v>
      </c>
      <c r="E285" s="176" t="s">
        <v>293</v>
      </c>
      <c r="F285" s="175" t="s">
        <v>37</v>
      </c>
      <c r="G285" s="177"/>
      <c r="H285" s="178"/>
      <c r="I285" s="177"/>
      <c r="J285" s="177"/>
      <c r="K285" s="373"/>
    </row>
    <row r="286" spans="1:11" s="179" customFormat="1" ht="25.5">
      <c r="A286" s="175" t="s">
        <v>735</v>
      </c>
      <c r="B286" s="176" t="s">
        <v>627</v>
      </c>
      <c r="C286" s="175" t="s">
        <v>818</v>
      </c>
      <c r="D286" s="175" t="s">
        <v>802</v>
      </c>
      <c r="E286" s="176" t="s">
        <v>429</v>
      </c>
      <c r="F286" s="175" t="s">
        <v>37</v>
      </c>
      <c r="G286" s="177"/>
      <c r="H286" s="178"/>
      <c r="I286" s="177"/>
      <c r="J286" s="177"/>
      <c r="K286" s="373"/>
    </row>
    <row r="287" spans="1:11" s="179" customFormat="1" ht="12.75">
      <c r="A287" s="175" t="s">
        <v>735</v>
      </c>
      <c r="B287" s="176" t="s">
        <v>618</v>
      </c>
      <c r="C287" s="175" t="s">
        <v>818</v>
      </c>
      <c r="D287" s="175" t="s">
        <v>802</v>
      </c>
      <c r="E287" s="176" t="s">
        <v>152</v>
      </c>
      <c r="F287" s="175" t="s">
        <v>37</v>
      </c>
      <c r="G287" s="177"/>
      <c r="H287" s="178"/>
      <c r="I287" s="177"/>
      <c r="J287" s="177"/>
      <c r="K287" s="373"/>
    </row>
    <row r="288" spans="1:11" s="179" customFormat="1" ht="12.75">
      <c r="A288" s="175" t="s">
        <v>735</v>
      </c>
      <c r="B288" s="176" t="s">
        <v>603</v>
      </c>
      <c r="C288" s="175" t="s">
        <v>818</v>
      </c>
      <c r="D288" s="175" t="s">
        <v>802</v>
      </c>
      <c r="E288" s="176" t="s">
        <v>295</v>
      </c>
      <c r="F288" s="175" t="s">
        <v>37</v>
      </c>
      <c r="G288" s="177"/>
      <c r="H288" s="178"/>
      <c r="I288" s="177"/>
      <c r="J288" s="177"/>
      <c r="K288" s="373"/>
    </row>
    <row r="289" spans="1:11" s="179" customFormat="1" ht="12.75">
      <c r="A289" s="175" t="s">
        <v>735</v>
      </c>
      <c r="B289" s="176" t="s">
        <v>603</v>
      </c>
      <c r="C289" s="175" t="s">
        <v>818</v>
      </c>
      <c r="D289" s="175" t="s">
        <v>802</v>
      </c>
      <c r="E289" s="176" t="s">
        <v>104</v>
      </c>
      <c r="F289" s="175" t="s">
        <v>37</v>
      </c>
      <c r="G289" s="177"/>
      <c r="H289" s="178"/>
      <c r="I289" s="177"/>
      <c r="J289" s="177"/>
      <c r="K289" s="373"/>
    </row>
    <row r="290" spans="1:11" s="179" customFormat="1" ht="12.75">
      <c r="A290" s="175" t="s">
        <v>735</v>
      </c>
      <c r="B290" s="176" t="s">
        <v>294</v>
      </c>
      <c r="C290" s="175" t="s">
        <v>818</v>
      </c>
      <c r="D290" s="175" t="s">
        <v>802</v>
      </c>
      <c r="E290" s="176" t="s">
        <v>125</v>
      </c>
      <c r="F290" s="175" t="s">
        <v>38</v>
      </c>
      <c r="G290" s="177"/>
      <c r="H290" s="178"/>
      <c r="I290" s="177"/>
      <c r="J290" s="177"/>
      <c r="K290" s="373"/>
    </row>
    <row r="291" spans="1:11" ht="12.75">
      <c r="A291" s="194" t="s">
        <v>735</v>
      </c>
      <c r="B291" s="170" t="s">
        <v>224</v>
      </c>
      <c r="C291" s="194" t="s">
        <v>816</v>
      </c>
      <c r="D291" s="194" t="s">
        <v>802</v>
      </c>
      <c r="E291" s="170" t="s">
        <v>537</v>
      </c>
      <c r="F291" s="194" t="s">
        <v>37</v>
      </c>
      <c r="G291" s="172" t="s">
        <v>389</v>
      </c>
      <c r="H291" s="196">
        <v>9.0439791334589195E-2</v>
      </c>
      <c r="I291" s="172"/>
      <c r="J291" s="172" t="s">
        <v>904</v>
      </c>
      <c r="K291" s="373"/>
    </row>
    <row r="292" spans="1:11" s="179" customFormat="1" ht="12.75">
      <c r="A292" s="175" t="s">
        <v>735</v>
      </c>
      <c r="B292" s="176" t="s">
        <v>231</v>
      </c>
      <c r="C292" s="175" t="s">
        <v>818</v>
      </c>
      <c r="D292" s="175" t="s">
        <v>802</v>
      </c>
      <c r="E292" s="176" t="s">
        <v>152</v>
      </c>
      <c r="F292" s="175" t="s">
        <v>38</v>
      </c>
      <c r="G292" s="177" t="s">
        <v>362</v>
      </c>
      <c r="H292" s="178"/>
      <c r="I292" s="177"/>
      <c r="J292" s="177"/>
      <c r="K292" s="373"/>
    </row>
    <row r="293" spans="1:11" s="179" customFormat="1" ht="12.75">
      <c r="A293" s="175" t="s">
        <v>735</v>
      </c>
      <c r="B293" s="176" t="s">
        <v>126</v>
      </c>
      <c r="C293" s="175" t="s">
        <v>818</v>
      </c>
      <c r="D293" s="175" t="s">
        <v>802</v>
      </c>
      <c r="E293" s="176" t="s">
        <v>160</v>
      </c>
      <c r="F293" s="175" t="s">
        <v>37</v>
      </c>
      <c r="G293" s="177"/>
      <c r="H293" s="178"/>
      <c r="I293" s="177"/>
      <c r="J293" s="177"/>
      <c r="K293" s="373"/>
    </row>
    <row r="294" spans="1:11" s="179" customFormat="1" ht="12.75">
      <c r="A294" s="175" t="s">
        <v>735</v>
      </c>
      <c r="B294" s="176" t="s">
        <v>127</v>
      </c>
      <c r="C294" s="175" t="s">
        <v>818</v>
      </c>
      <c r="D294" s="175" t="s">
        <v>802</v>
      </c>
      <c r="E294" s="176" t="s">
        <v>160</v>
      </c>
      <c r="F294" s="175" t="s">
        <v>37</v>
      </c>
      <c r="G294" s="177"/>
      <c r="H294" s="178">
        <v>2.1605271686291454E-4</v>
      </c>
      <c r="I294" s="177"/>
      <c r="J294" s="177"/>
      <c r="K294" s="373"/>
    </row>
    <row r="295" spans="1:11" s="179" customFormat="1" ht="12.75">
      <c r="A295" s="175" t="s">
        <v>735</v>
      </c>
      <c r="B295" s="176" t="s">
        <v>351</v>
      </c>
      <c r="C295" s="175" t="s">
        <v>818</v>
      </c>
      <c r="D295" s="175" t="s">
        <v>802</v>
      </c>
      <c r="E295" s="176" t="s">
        <v>152</v>
      </c>
      <c r="F295" s="175" t="s">
        <v>38</v>
      </c>
      <c r="G295" s="177" t="s">
        <v>415</v>
      </c>
      <c r="H295" s="178"/>
      <c r="I295" s="177"/>
      <c r="J295" s="177"/>
      <c r="K295" s="373"/>
    </row>
    <row r="296" spans="1:11" s="179" customFormat="1" ht="12.75">
      <c r="A296" s="175" t="s">
        <v>735</v>
      </c>
      <c r="B296" s="176" t="s">
        <v>949</v>
      </c>
      <c r="C296" s="175" t="s">
        <v>818</v>
      </c>
      <c r="D296" s="175" t="s">
        <v>802</v>
      </c>
      <c r="E296" s="176" t="s">
        <v>960</v>
      </c>
      <c r="F296" s="175" t="s">
        <v>37</v>
      </c>
      <c r="G296" s="177"/>
      <c r="H296" s="178">
        <v>7.4897600936220013E-2</v>
      </c>
      <c r="I296" s="177"/>
      <c r="J296" s="177"/>
      <c r="K296" s="373"/>
    </row>
    <row r="297" spans="1:11" s="179" customFormat="1" ht="12.75">
      <c r="A297" s="175" t="s">
        <v>735</v>
      </c>
      <c r="B297" s="176" t="s">
        <v>949</v>
      </c>
      <c r="C297" s="175" t="s">
        <v>818</v>
      </c>
      <c r="D297" s="175" t="s">
        <v>802</v>
      </c>
      <c r="E297" s="176" t="s">
        <v>288</v>
      </c>
      <c r="F297" s="175" t="s">
        <v>37</v>
      </c>
      <c r="G297" s="177"/>
      <c r="H297" s="178"/>
      <c r="I297" s="177"/>
      <c r="J297" s="177"/>
      <c r="K297" s="373"/>
    </row>
    <row r="298" spans="1:11" s="179" customFormat="1" ht="12.75">
      <c r="A298" s="175" t="s">
        <v>735</v>
      </c>
      <c r="B298" s="176" t="s">
        <v>949</v>
      </c>
      <c r="C298" s="175" t="s">
        <v>818</v>
      </c>
      <c r="D298" s="175" t="s">
        <v>802</v>
      </c>
      <c r="E298" s="176" t="s">
        <v>289</v>
      </c>
      <c r="F298" s="175" t="s">
        <v>37</v>
      </c>
      <c r="G298" s="177" t="s">
        <v>362</v>
      </c>
      <c r="H298" s="178">
        <v>4.4999999999999998E-2</v>
      </c>
      <c r="I298" s="177"/>
      <c r="J298" s="177"/>
      <c r="K298" s="373"/>
    </row>
    <row r="299" spans="1:11" s="179" customFormat="1" ht="12.75">
      <c r="A299" s="175" t="s">
        <v>735</v>
      </c>
      <c r="B299" s="176" t="s">
        <v>949</v>
      </c>
      <c r="C299" s="175" t="s">
        <v>818</v>
      </c>
      <c r="D299" s="175" t="s">
        <v>802</v>
      </c>
      <c r="E299" s="176" t="s">
        <v>296</v>
      </c>
      <c r="F299" s="175" t="s">
        <v>37</v>
      </c>
      <c r="G299" s="177"/>
      <c r="H299" s="178"/>
      <c r="I299" s="177"/>
      <c r="J299" s="177"/>
      <c r="K299" s="373"/>
    </row>
    <row r="300" spans="1:11" s="179" customFormat="1" ht="12.75">
      <c r="A300" s="175" t="s">
        <v>735</v>
      </c>
      <c r="B300" s="176" t="s">
        <v>949</v>
      </c>
      <c r="C300" s="175" t="s">
        <v>818</v>
      </c>
      <c r="D300" s="175" t="s">
        <v>802</v>
      </c>
      <c r="E300" s="176" t="s">
        <v>103</v>
      </c>
      <c r="F300" s="175" t="s">
        <v>37</v>
      </c>
      <c r="G300" s="177"/>
      <c r="H300" s="178"/>
      <c r="I300" s="177"/>
      <c r="J300" s="177"/>
      <c r="K300" s="373"/>
    </row>
    <row r="301" spans="1:11" s="179" customFormat="1" ht="12.75">
      <c r="A301" s="175" t="s">
        <v>735</v>
      </c>
      <c r="B301" s="176" t="s">
        <v>949</v>
      </c>
      <c r="C301" s="175" t="s">
        <v>818</v>
      </c>
      <c r="D301" s="175" t="s">
        <v>802</v>
      </c>
      <c r="E301" s="176" t="s">
        <v>297</v>
      </c>
      <c r="F301" s="175" t="s">
        <v>37</v>
      </c>
      <c r="G301" s="177"/>
      <c r="H301" s="178"/>
      <c r="I301" s="177"/>
      <c r="J301" s="177"/>
      <c r="K301" s="373"/>
    </row>
    <row r="302" spans="1:11" s="179" customFormat="1" ht="12.75">
      <c r="A302" s="175" t="s">
        <v>735</v>
      </c>
      <c r="B302" s="176" t="s">
        <v>949</v>
      </c>
      <c r="C302" s="175" t="s">
        <v>818</v>
      </c>
      <c r="D302" s="175" t="s">
        <v>802</v>
      </c>
      <c r="E302" s="176" t="s">
        <v>961</v>
      </c>
      <c r="F302" s="175" t="s">
        <v>37</v>
      </c>
      <c r="G302" s="177"/>
      <c r="H302" s="178"/>
      <c r="I302" s="177"/>
      <c r="J302" s="177"/>
      <c r="K302" s="373"/>
    </row>
    <row r="303" spans="1:11" s="179" customFormat="1" ht="12.75">
      <c r="A303" s="175" t="s">
        <v>735</v>
      </c>
      <c r="B303" s="176" t="s">
        <v>949</v>
      </c>
      <c r="C303" s="175" t="s">
        <v>818</v>
      </c>
      <c r="D303" s="175" t="s">
        <v>802</v>
      </c>
      <c r="E303" s="176" t="s">
        <v>173</v>
      </c>
      <c r="F303" s="175" t="s">
        <v>37</v>
      </c>
      <c r="G303" s="177"/>
      <c r="H303" s="178">
        <v>6.9000000000000006E-2</v>
      </c>
      <c r="I303" s="177"/>
      <c r="J303" s="177"/>
      <c r="K303" s="373"/>
    </row>
    <row r="304" spans="1:11" s="179" customFormat="1" ht="12.75">
      <c r="A304" s="175" t="s">
        <v>735</v>
      </c>
      <c r="B304" s="176" t="s">
        <v>621</v>
      </c>
      <c r="C304" s="175" t="s">
        <v>818</v>
      </c>
      <c r="D304" s="175" t="s">
        <v>802</v>
      </c>
      <c r="E304" s="176" t="s">
        <v>152</v>
      </c>
      <c r="F304" s="175" t="s">
        <v>38</v>
      </c>
      <c r="G304" s="177"/>
      <c r="H304" s="178"/>
      <c r="I304" s="177"/>
      <c r="J304" s="177"/>
      <c r="K304" s="373"/>
    </row>
    <row r="305" spans="1:11" s="179" customFormat="1" ht="12.75">
      <c r="A305" s="175" t="s">
        <v>735</v>
      </c>
      <c r="B305" s="176" t="s">
        <v>194</v>
      </c>
      <c r="C305" s="175" t="s">
        <v>818</v>
      </c>
      <c r="D305" s="175" t="s">
        <v>802</v>
      </c>
      <c r="E305" s="176" t="s">
        <v>152</v>
      </c>
      <c r="F305" s="175" t="s">
        <v>37</v>
      </c>
      <c r="G305" s="177" t="s">
        <v>373</v>
      </c>
      <c r="H305" s="178"/>
      <c r="I305" s="177"/>
      <c r="J305" s="177"/>
      <c r="K305" s="373"/>
    </row>
    <row r="306" spans="1:11" s="179" customFormat="1" ht="12.75">
      <c r="A306" s="175" t="s">
        <v>735</v>
      </c>
      <c r="B306" s="176" t="s">
        <v>58</v>
      </c>
      <c r="C306" s="175" t="s">
        <v>818</v>
      </c>
      <c r="D306" s="175" t="s">
        <v>802</v>
      </c>
      <c r="E306" s="176" t="s">
        <v>152</v>
      </c>
      <c r="F306" s="175" t="s">
        <v>37</v>
      </c>
      <c r="G306" s="177"/>
      <c r="H306" s="178"/>
      <c r="I306" s="177"/>
      <c r="J306" s="177"/>
      <c r="K306" s="373"/>
    </row>
    <row r="307" spans="1:11" s="179" customFormat="1" ht="12.75">
      <c r="A307" s="175" t="s">
        <v>735</v>
      </c>
      <c r="B307" s="176" t="s">
        <v>174</v>
      </c>
      <c r="C307" s="175" t="s">
        <v>818</v>
      </c>
      <c r="D307" s="175" t="s">
        <v>802</v>
      </c>
      <c r="E307" s="176" t="s">
        <v>96</v>
      </c>
      <c r="F307" s="175" t="s">
        <v>37</v>
      </c>
      <c r="G307" s="177"/>
      <c r="H307" s="178"/>
      <c r="I307" s="177"/>
      <c r="J307" s="177"/>
      <c r="K307" s="373"/>
    </row>
    <row r="308" spans="1:11" s="179" customFormat="1" ht="25.5">
      <c r="A308" s="175" t="s">
        <v>735</v>
      </c>
      <c r="B308" s="176" t="s">
        <v>198</v>
      </c>
      <c r="C308" s="175" t="s">
        <v>818</v>
      </c>
      <c r="D308" s="175" t="s">
        <v>802</v>
      </c>
      <c r="E308" s="176" t="s">
        <v>125</v>
      </c>
      <c r="F308" s="175" t="s">
        <v>38</v>
      </c>
      <c r="G308" s="177"/>
      <c r="H308" s="178"/>
      <c r="I308" s="177"/>
      <c r="J308" s="177"/>
      <c r="K308" s="373"/>
    </row>
    <row r="309" spans="1:11" s="179" customFormat="1" ht="12.75">
      <c r="A309" s="175" t="s">
        <v>735</v>
      </c>
      <c r="B309" s="176" t="s">
        <v>298</v>
      </c>
      <c r="C309" s="175" t="s">
        <v>818</v>
      </c>
      <c r="D309" s="175" t="s">
        <v>802</v>
      </c>
      <c r="E309" s="176" t="s">
        <v>801</v>
      </c>
      <c r="F309" s="175" t="s">
        <v>38</v>
      </c>
      <c r="G309" s="177"/>
      <c r="H309" s="178"/>
      <c r="I309" s="177"/>
      <c r="J309" s="177"/>
      <c r="K309" s="373"/>
    </row>
    <row r="310" spans="1:11" ht="12.75">
      <c r="A310" s="194" t="s">
        <v>735</v>
      </c>
      <c r="B310" s="170" t="s">
        <v>199</v>
      </c>
      <c r="C310" s="194" t="s">
        <v>818</v>
      </c>
      <c r="D310" s="194" t="s">
        <v>802</v>
      </c>
      <c r="E310" s="170" t="s">
        <v>60</v>
      </c>
      <c r="F310" s="194" t="s">
        <v>38</v>
      </c>
      <c r="G310" s="172" t="s">
        <v>403</v>
      </c>
      <c r="H310" s="196"/>
      <c r="I310" s="172"/>
      <c r="J310" s="172" t="s">
        <v>904</v>
      </c>
      <c r="K310" s="373"/>
    </row>
    <row r="311" spans="1:11" ht="12.75">
      <c r="A311" s="175" t="s">
        <v>735</v>
      </c>
      <c r="B311" s="176" t="s">
        <v>199</v>
      </c>
      <c r="C311" s="175" t="s">
        <v>818</v>
      </c>
      <c r="D311" s="175" t="s">
        <v>802</v>
      </c>
      <c r="E311" s="176" t="s">
        <v>801</v>
      </c>
      <c r="F311" s="175" t="s">
        <v>38</v>
      </c>
      <c r="G311" s="177"/>
      <c r="H311" s="178"/>
      <c r="I311" s="177"/>
      <c r="J311" s="177"/>
      <c r="K311" s="373"/>
    </row>
    <row r="312" spans="1:11" ht="12.75">
      <c r="A312" s="175" t="s">
        <v>735</v>
      </c>
      <c r="B312" s="176" t="s">
        <v>199</v>
      </c>
      <c r="C312" s="175" t="s">
        <v>818</v>
      </c>
      <c r="D312" s="175" t="s">
        <v>802</v>
      </c>
      <c r="E312" s="176" t="s">
        <v>104</v>
      </c>
      <c r="F312" s="175" t="s">
        <v>38</v>
      </c>
      <c r="G312" s="177"/>
      <c r="H312" s="178"/>
      <c r="I312" s="177"/>
      <c r="J312" s="177"/>
      <c r="K312" s="373"/>
    </row>
    <row r="313" spans="1:11" s="179" customFormat="1" ht="12.75">
      <c r="A313" s="175" t="s">
        <v>735</v>
      </c>
      <c r="B313" s="176" t="s">
        <v>299</v>
      </c>
      <c r="C313" s="175" t="s">
        <v>818</v>
      </c>
      <c r="D313" s="175" t="s">
        <v>802</v>
      </c>
      <c r="E313" s="176" t="s">
        <v>152</v>
      </c>
      <c r="F313" s="175" t="s">
        <v>38</v>
      </c>
      <c r="G313" s="177"/>
      <c r="H313" s="178"/>
      <c r="I313" s="177"/>
      <c r="J313" s="177"/>
      <c r="K313" s="373"/>
    </row>
    <row r="314" spans="1:11" s="179" customFormat="1" ht="12.75">
      <c r="A314" s="175" t="s">
        <v>735</v>
      </c>
      <c r="B314" s="176" t="s">
        <v>84</v>
      </c>
      <c r="C314" s="175" t="s">
        <v>818</v>
      </c>
      <c r="D314" s="175" t="s">
        <v>802</v>
      </c>
      <c r="E314" s="176" t="s">
        <v>152</v>
      </c>
      <c r="F314" s="175" t="s">
        <v>38</v>
      </c>
      <c r="G314" s="177"/>
      <c r="H314" s="178"/>
      <c r="I314" s="177"/>
      <c r="J314" s="177"/>
      <c r="K314" s="373"/>
    </row>
    <row r="315" spans="1:11" s="179" customFormat="1" ht="12.75">
      <c r="A315" s="175" t="s">
        <v>735</v>
      </c>
      <c r="B315" s="176" t="s">
        <v>176</v>
      </c>
      <c r="C315" s="175" t="s">
        <v>820</v>
      </c>
      <c r="D315" s="175" t="s">
        <v>963</v>
      </c>
      <c r="E315" s="176" t="s">
        <v>131</v>
      </c>
      <c r="F315" s="175" t="s">
        <v>37</v>
      </c>
      <c r="G315" s="177"/>
      <c r="H315" s="178"/>
      <c r="I315" s="177"/>
      <c r="J315" s="177"/>
      <c r="K315" s="373"/>
    </row>
    <row r="316" spans="1:11" s="179" customFormat="1" ht="12.75">
      <c r="A316" s="175" t="s">
        <v>735</v>
      </c>
      <c r="B316" s="176" t="s">
        <v>300</v>
      </c>
      <c r="C316" s="175" t="s">
        <v>820</v>
      </c>
      <c r="D316" s="175" t="s">
        <v>963</v>
      </c>
      <c r="E316" s="176" t="s">
        <v>131</v>
      </c>
      <c r="F316" s="175" t="s">
        <v>37</v>
      </c>
      <c r="G316" s="177"/>
      <c r="H316" s="178"/>
      <c r="I316" s="177"/>
      <c r="J316" s="177"/>
      <c r="K316" s="373"/>
    </row>
    <row r="317" spans="1:11" s="179" customFormat="1" ht="12.75">
      <c r="A317" s="175" t="s">
        <v>735</v>
      </c>
      <c r="B317" s="176" t="s">
        <v>220</v>
      </c>
      <c r="C317" s="175" t="s">
        <v>820</v>
      </c>
      <c r="D317" s="175" t="s">
        <v>963</v>
      </c>
      <c r="E317" s="176" t="s">
        <v>131</v>
      </c>
      <c r="F317" s="175" t="s">
        <v>37</v>
      </c>
      <c r="G317" s="177"/>
      <c r="H317" s="178"/>
      <c r="I317" s="177"/>
      <c r="J317" s="177"/>
      <c r="K317" s="373"/>
    </row>
    <row r="318" spans="1:11" s="179" customFormat="1" ht="12.75">
      <c r="A318" s="175" t="s">
        <v>735</v>
      </c>
      <c r="B318" s="176" t="s">
        <v>301</v>
      </c>
      <c r="C318" s="175" t="s">
        <v>820</v>
      </c>
      <c r="D318" s="175" t="s">
        <v>963</v>
      </c>
      <c r="E318" s="176" t="s">
        <v>131</v>
      </c>
      <c r="F318" s="175" t="s">
        <v>37</v>
      </c>
      <c r="G318" s="177"/>
      <c r="H318" s="178"/>
      <c r="I318" s="177"/>
      <c r="J318" s="177"/>
      <c r="K318" s="373"/>
    </row>
    <row r="319" spans="1:11" s="179" customFormat="1" ht="12.75">
      <c r="A319" s="175" t="s">
        <v>735</v>
      </c>
      <c r="B319" s="176" t="s">
        <v>302</v>
      </c>
      <c r="C319" s="175" t="s">
        <v>820</v>
      </c>
      <c r="D319" s="175" t="s">
        <v>963</v>
      </c>
      <c r="E319" s="176" t="s">
        <v>131</v>
      </c>
      <c r="F319" s="175" t="s">
        <v>37</v>
      </c>
      <c r="G319" s="177"/>
      <c r="H319" s="178"/>
      <c r="I319" s="177"/>
      <c r="J319" s="177"/>
      <c r="K319" s="373"/>
    </row>
    <row r="320" spans="1:11" s="179" customFormat="1" ht="12.75">
      <c r="A320" s="175" t="s">
        <v>735</v>
      </c>
      <c r="B320" s="176" t="s">
        <v>303</v>
      </c>
      <c r="C320" s="175" t="s">
        <v>820</v>
      </c>
      <c r="D320" s="175" t="s">
        <v>963</v>
      </c>
      <c r="E320" s="176" t="s">
        <v>132</v>
      </c>
      <c r="F320" s="175" t="s">
        <v>38</v>
      </c>
      <c r="G320" s="177"/>
      <c r="H320" s="178"/>
      <c r="I320" s="177"/>
      <c r="J320" s="177"/>
      <c r="K320" s="373"/>
    </row>
    <row r="321" spans="1:11" s="179" customFormat="1" ht="12.75">
      <c r="A321" s="175" t="s">
        <v>735</v>
      </c>
      <c r="B321" s="176" t="s">
        <v>304</v>
      </c>
      <c r="C321" s="175" t="s">
        <v>820</v>
      </c>
      <c r="D321" s="175" t="s">
        <v>963</v>
      </c>
      <c r="E321" s="176" t="s">
        <v>131</v>
      </c>
      <c r="F321" s="175" t="s">
        <v>37</v>
      </c>
      <c r="G321" s="177"/>
      <c r="H321" s="178"/>
      <c r="I321" s="177"/>
      <c r="J321" s="177"/>
      <c r="K321" s="373"/>
    </row>
    <row r="322" spans="1:11" s="179" customFormat="1" ht="12.75">
      <c r="A322" s="175" t="s">
        <v>735</v>
      </c>
      <c r="B322" s="176" t="s">
        <v>305</v>
      </c>
      <c r="C322" s="175" t="s">
        <v>820</v>
      </c>
      <c r="D322" s="175" t="s">
        <v>963</v>
      </c>
      <c r="E322" s="176" t="s">
        <v>131</v>
      </c>
      <c r="F322" s="175" t="s">
        <v>37</v>
      </c>
      <c r="G322" s="177"/>
      <c r="H322" s="178"/>
      <c r="I322" s="177"/>
      <c r="J322" s="177"/>
      <c r="K322" s="373"/>
    </row>
    <row r="323" spans="1:11" s="179" customFormat="1" ht="25.5">
      <c r="A323" s="175" t="s">
        <v>735</v>
      </c>
      <c r="B323" s="176" t="s">
        <v>177</v>
      </c>
      <c r="C323" s="175" t="s">
        <v>820</v>
      </c>
      <c r="D323" s="175" t="s">
        <v>963</v>
      </c>
      <c r="E323" s="176" t="s">
        <v>131</v>
      </c>
      <c r="F323" s="175" t="s">
        <v>37</v>
      </c>
      <c r="G323" s="177"/>
      <c r="H323" s="178"/>
      <c r="I323" s="177"/>
      <c r="J323" s="177"/>
      <c r="K323" s="373"/>
    </row>
    <row r="324" spans="1:11" s="179" customFormat="1" ht="12.75">
      <c r="A324" s="175" t="s">
        <v>735</v>
      </c>
      <c r="B324" s="176" t="s">
        <v>39</v>
      </c>
      <c r="C324" s="175" t="s">
        <v>820</v>
      </c>
      <c r="D324" s="175" t="s">
        <v>963</v>
      </c>
      <c r="E324" s="176" t="s">
        <v>131</v>
      </c>
      <c r="F324" s="175" t="s">
        <v>37</v>
      </c>
      <c r="G324" s="177"/>
      <c r="H324" s="178"/>
      <c r="I324" s="177"/>
      <c r="J324" s="177"/>
      <c r="K324" s="373"/>
    </row>
    <row r="325" spans="1:11" s="179" customFormat="1" ht="12.75">
      <c r="A325" s="175" t="s">
        <v>735</v>
      </c>
      <c r="B325" s="176" t="s">
        <v>306</v>
      </c>
      <c r="C325" s="175" t="s">
        <v>820</v>
      </c>
      <c r="D325" s="175" t="s">
        <v>963</v>
      </c>
      <c r="E325" s="176" t="s">
        <v>131</v>
      </c>
      <c r="F325" s="175" t="s">
        <v>38</v>
      </c>
      <c r="G325" s="177"/>
      <c r="H325" s="178"/>
      <c r="I325" s="177"/>
      <c r="J325" s="177"/>
      <c r="K325" s="373"/>
    </row>
    <row r="326" spans="1:11" s="179" customFormat="1" ht="12.75">
      <c r="A326" s="175" t="s">
        <v>735</v>
      </c>
      <c r="B326" s="176" t="s">
        <v>307</v>
      </c>
      <c r="C326" s="175" t="s">
        <v>820</v>
      </c>
      <c r="D326" s="175" t="s">
        <v>963</v>
      </c>
      <c r="E326" s="176" t="s">
        <v>131</v>
      </c>
      <c r="F326" s="175" t="s">
        <v>38</v>
      </c>
      <c r="G326" s="177"/>
      <c r="H326" s="178"/>
      <c r="I326" s="177"/>
      <c r="J326" s="177"/>
      <c r="K326" s="373"/>
    </row>
    <row r="327" spans="1:11" s="179" customFormat="1" ht="12.75">
      <c r="A327" s="175" t="s">
        <v>735</v>
      </c>
      <c r="B327" s="176" t="s">
        <v>75</v>
      </c>
      <c r="C327" s="175" t="s">
        <v>820</v>
      </c>
      <c r="D327" s="175" t="s">
        <v>963</v>
      </c>
      <c r="E327" s="176" t="s">
        <v>131</v>
      </c>
      <c r="F327" s="175" t="s">
        <v>37</v>
      </c>
      <c r="G327" s="177"/>
      <c r="H327" s="178"/>
      <c r="I327" s="177"/>
      <c r="J327" s="177"/>
      <c r="K327" s="373"/>
    </row>
    <row r="328" spans="1:11" s="179" customFormat="1" ht="12.75">
      <c r="A328" s="175" t="s">
        <v>735</v>
      </c>
      <c r="B328" s="176" t="s">
        <v>620</v>
      </c>
      <c r="C328" s="175" t="s">
        <v>820</v>
      </c>
      <c r="D328" s="175" t="s">
        <v>963</v>
      </c>
      <c r="E328" s="176" t="s">
        <v>131</v>
      </c>
      <c r="F328" s="175" t="s">
        <v>38</v>
      </c>
      <c r="G328" s="177"/>
      <c r="H328" s="178"/>
      <c r="I328" s="177"/>
      <c r="J328" s="177"/>
      <c r="K328" s="373"/>
    </row>
    <row r="329" spans="1:11" s="179" customFormat="1" ht="12.75">
      <c r="A329" s="175" t="s">
        <v>735</v>
      </c>
      <c r="B329" s="176" t="s">
        <v>93</v>
      </c>
      <c r="C329" s="175" t="s">
        <v>820</v>
      </c>
      <c r="D329" s="175" t="s">
        <v>963</v>
      </c>
      <c r="E329" s="176" t="s">
        <v>131</v>
      </c>
      <c r="F329" s="175" t="s">
        <v>37</v>
      </c>
      <c r="G329" s="177"/>
      <c r="H329" s="178"/>
      <c r="I329" s="177"/>
      <c r="J329" s="177"/>
      <c r="K329" s="373"/>
    </row>
    <row r="330" spans="1:11" s="179" customFormat="1" ht="12.75">
      <c r="A330" s="175" t="s">
        <v>735</v>
      </c>
      <c r="B330" s="176" t="s">
        <v>95</v>
      </c>
      <c r="C330" s="175" t="s">
        <v>820</v>
      </c>
      <c r="D330" s="175" t="s">
        <v>963</v>
      </c>
      <c r="E330" s="176" t="s">
        <v>131</v>
      </c>
      <c r="F330" s="175" t="s">
        <v>37</v>
      </c>
      <c r="G330" s="177"/>
      <c r="H330" s="178"/>
      <c r="I330" s="177"/>
      <c r="J330" s="177"/>
      <c r="K330" s="373"/>
    </row>
    <row r="331" spans="1:11" s="179" customFormat="1" ht="12.75">
      <c r="A331" s="175" t="s">
        <v>735</v>
      </c>
      <c r="B331" s="176" t="s">
        <v>308</v>
      </c>
      <c r="C331" s="175" t="s">
        <v>820</v>
      </c>
      <c r="D331" s="175" t="s">
        <v>963</v>
      </c>
      <c r="E331" s="176" t="s">
        <v>133</v>
      </c>
      <c r="F331" s="175" t="s">
        <v>38</v>
      </c>
      <c r="G331" s="177"/>
      <c r="H331" s="178"/>
      <c r="I331" s="177"/>
      <c r="J331" s="177"/>
      <c r="K331" s="373"/>
    </row>
    <row r="332" spans="1:11" s="179" customFormat="1" ht="12.75">
      <c r="A332" s="175" t="s">
        <v>735</v>
      </c>
      <c r="B332" s="176" t="s">
        <v>309</v>
      </c>
      <c r="C332" s="175" t="s">
        <v>820</v>
      </c>
      <c r="D332" s="175" t="s">
        <v>963</v>
      </c>
      <c r="E332" s="176" t="s">
        <v>134</v>
      </c>
      <c r="F332" s="175" t="s">
        <v>38</v>
      </c>
      <c r="G332" s="177"/>
      <c r="H332" s="178"/>
      <c r="I332" s="177"/>
      <c r="J332" s="177"/>
      <c r="K332" s="373"/>
    </row>
    <row r="333" spans="1:11" s="179" customFormat="1" ht="12.75">
      <c r="A333" s="175" t="s">
        <v>735</v>
      </c>
      <c r="B333" s="176" t="s">
        <v>178</v>
      </c>
      <c r="C333" s="175" t="s">
        <v>820</v>
      </c>
      <c r="D333" s="175" t="s">
        <v>963</v>
      </c>
      <c r="E333" s="176" t="s">
        <v>131</v>
      </c>
      <c r="F333" s="175" t="s">
        <v>37</v>
      </c>
      <c r="G333" s="177"/>
      <c r="H333" s="178"/>
      <c r="I333" s="177"/>
      <c r="J333" s="177"/>
      <c r="K333" s="373"/>
    </row>
    <row r="334" spans="1:11" s="179" customFormat="1" ht="12.75">
      <c r="A334" s="175" t="s">
        <v>735</v>
      </c>
      <c r="B334" s="176" t="s">
        <v>178</v>
      </c>
      <c r="C334" s="175" t="s">
        <v>820</v>
      </c>
      <c r="D334" s="175" t="s">
        <v>963</v>
      </c>
      <c r="E334" s="176" t="s">
        <v>179</v>
      </c>
      <c r="F334" s="175" t="s">
        <v>37</v>
      </c>
      <c r="G334" s="177"/>
      <c r="H334" s="178"/>
      <c r="I334" s="177"/>
      <c r="J334" s="177"/>
      <c r="K334" s="373"/>
    </row>
    <row r="335" spans="1:11" s="179" customFormat="1" ht="12.75">
      <c r="A335" s="175" t="s">
        <v>735</v>
      </c>
      <c r="B335" s="176" t="s">
        <v>42</v>
      </c>
      <c r="C335" s="175" t="s">
        <v>820</v>
      </c>
      <c r="D335" s="175" t="s">
        <v>963</v>
      </c>
      <c r="E335" s="176" t="s">
        <v>131</v>
      </c>
      <c r="F335" s="175" t="s">
        <v>37</v>
      </c>
      <c r="G335" s="177"/>
      <c r="H335" s="178"/>
      <c r="I335" s="177"/>
      <c r="J335" s="177"/>
      <c r="K335" s="373"/>
    </row>
    <row r="336" spans="1:11" s="179" customFormat="1" ht="12.75">
      <c r="A336" s="175" t="s">
        <v>735</v>
      </c>
      <c r="B336" s="176" t="s">
        <v>581</v>
      </c>
      <c r="C336" s="175" t="s">
        <v>820</v>
      </c>
      <c r="D336" s="175" t="s">
        <v>963</v>
      </c>
      <c r="E336" s="176" t="s">
        <v>135</v>
      </c>
      <c r="F336" s="175" t="s">
        <v>38</v>
      </c>
      <c r="G336" s="177"/>
      <c r="H336" s="178"/>
      <c r="I336" s="177"/>
      <c r="J336" s="177"/>
      <c r="K336" s="373"/>
    </row>
    <row r="337" spans="1:11" s="179" customFormat="1" ht="12.75">
      <c r="A337" s="175" t="s">
        <v>735</v>
      </c>
      <c r="B337" s="176" t="s">
        <v>310</v>
      </c>
      <c r="C337" s="175" t="s">
        <v>820</v>
      </c>
      <c r="D337" s="175" t="s">
        <v>963</v>
      </c>
      <c r="E337" s="176" t="s">
        <v>131</v>
      </c>
      <c r="F337" s="175" t="s">
        <v>37</v>
      </c>
      <c r="G337" s="177"/>
      <c r="H337" s="178"/>
      <c r="I337" s="177"/>
      <c r="J337" s="177"/>
      <c r="K337" s="373"/>
    </row>
    <row r="338" spans="1:11" s="179" customFormat="1" ht="12.75">
      <c r="A338" s="175" t="s">
        <v>735</v>
      </c>
      <c r="B338" s="176" t="s">
        <v>53</v>
      </c>
      <c r="C338" s="175" t="s">
        <v>820</v>
      </c>
      <c r="D338" s="175" t="s">
        <v>963</v>
      </c>
      <c r="E338" s="176" t="s">
        <v>131</v>
      </c>
      <c r="F338" s="175" t="s">
        <v>37</v>
      </c>
      <c r="G338" s="177"/>
      <c r="H338" s="178"/>
      <c r="I338" s="177"/>
      <c r="J338" s="177"/>
      <c r="K338" s="373"/>
    </row>
    <row r="339" spans="1:11" s="179" customFormat="1" ht="12.75">
      <c r="A339" s="175" t="s">
        <v>735</v>
      </c>
      <c r="B339" s="176" t="s">
        <v>312</v>
      </c>
      <c r="C339" s="175" t="s">
        <v>820</v>
      </c>
      <c r="D339" s="175" t="s">
        <v>963</v>
      </c>
      <c r="E339" s="176" t="s">
        <v>131</v>
      </c>
      <c r="F339" s="175" t="s">
        <v>37</v>
      </c>
      <c r="G339" s="177"/>
      <c r="H339" s="178"/>
      <c r="I339" s="177"/>
      <c r="J339" s="177"/>
      <c r="K339" s="373"/>
    </row>
    <row r="340" spans="1:11" s="179" customFormat="1" ht="12.75">
      <c r="A340" s="175" t="s">
        <v>735</v>
      </c>
      <c r="B340" s="176" t="s">
        <v>311</v>
      </c>
      <c r="C340" s="175" t="s">
        <v>820</v>
      </c>
      <c r="D340" s="175" t="s">
        <v>963</v>
      </c>
      <c r="E340" s="176" t="s">
        <v>131</v>
      </c>
      <c r="F340" s="175" t="s">
        <v>37</v>
      </c>
      <c r="G340" s="177"/>
      <c r="H340" s="178"/>
      <c r="I340" s="177"/>
      <c r="J340" s="177"/>
      <c r="K340" s="373"/>
    </row>
    <row r="341" spans="1:11" s="179" customFormat="1" ht="12.75">
      <c r="A341" s="175" t="s">
        <v>735</v>
      </c>
      <c r="B341" s="176" t="s">
        <v>180</v>
      </c>
      <c r="C341" s="175" t="s">
        <v>820</v>
      </c>
      <c r="D341" s="175" t="s">
        <v>963</v>
      </c>
      <c r="E341" s="176" t="s">
        <v>131</v>
      </c>
      <c r="F341" s="175" t="s">
        <v>37</v>
      </c>
      <c r="G341" s="177"/>
      <c r="H341" s="178"/>
      <c r="I341" s="177"/>
      <c r="J341" s="177"/>
      <c r="K341" s="373"/>
    </row>
    <row r="342" spans="1:11" s="179" customFormat="1" ht="12.75">
      <c r="A342" s="175" t="s">
        <v>735</v>
      </c>
      <c r="B342" s="176" t="s">
        <v>313</v>
      </c>
      <c r="C342" s="175" t="s">
        <v>820</v>
      </c>
      <c r="D342" s="175" t="s">
        <v>963</v>
      </c>
      <c r="E342" s="176" t="s">
        <v>131</v>
      </c>
      <c r="F342" s="175" t="s">
        <v>38</v>
      </c>
      <c r="G342" s="177"/>
      <c r="H342" s="178"/>
      <c r="I342" s="177"/>
      <c r="J342" s="177"/>
      <c r="K342" s="373"/>
    </row>
    <row r="343" spans="1:11" s="179" customFormat="1" ht="12.75">
      <c r="A343" s="175" t="s">
        <v>735</v>
      </c>
      <c r="B343" s="176" t="s">
        <v>314</v>
      </c>
      <c r="C343" s="175" t="s">
        <v>820</v>
      </c>
      <c r="D343" s="175" t="s">
        <v>963</v>
      </c>
      <c r="E343" s="176" t="s">
        <v>131</v>
      </c>
      <c r="F343" s="175" t="s">
        <v>37</v>
      </c>
      <c r="G343" s="177"/>
      <c r="H343" s="178"/>
      <c r="I343" s="177"/>
      <c r="J343" s="177"/>
      <c r="K343" s="373"/>
    </row>
    <row r="344" spans="1:11" s="179" customFormat="1" ht="12.75">
      <c r="A344" s="175" t="s">
        <v>735</v>
      </c>
      <c r="B344" s="176" t="s">
        <v>100</v>
      </c>
      <c r="C344" s="175" t="s">
        <v>820</v>
      </c>
      <c r="D344" s="175" t="s">
        <v>963</v>
      </c>
      <c r="E344" s="176" t="s">
        <v>131</v>
      </c>
      <c r="F344" s="175" t="s">
        <v>37</v>
      </c>
      <c r="G344" s="177"/>
      <c r="H344" s="178"/>
      <c r="I344" s="177"/>
      <c r="J344" s="177"/>
      <c r="K344" s="373"/>
    </row>
    <row r="345" spans="1:11" s="179" customFormat="1" ht="12.75">
      <c r="A345" s="175" t="s">
        <v>735</v>
      </c>
      <c r="B345" s="176" t="s">
        <v>101</v>
      </c>
      <c r="C345" s="175" t="s">
        <v>820</v>
      </c>
      <c r="D345" s="175" t="s">
        <v>963</v>
      </c>
      <c r="E345" s="176" t="s">
        <v>131</v>
      </c>
      <c r="F345" s="175" t="s">
        <v>37</v>
      </c>
      <c r="G345" s="177"/>
      <c r="H345" s="178"/>
      <c r="I345" s="177"/>
      <c r="J345" s="177"/>
      <c r="K345" s="373"/>
    </row>
    <row r="346" spans="1:11" s="179" customFormat="1" ht="12.75">
      <c r="A346" s="175" t="s">
        <v>735</v>
      </c>
      <c r="B346" s="176" t="s">
        <v>105</v>
      </c>
      <c r="C346" s="175" t="s">
        <v>820</v>
      </c>
      <c r="D346" s="175" t="s">
        <v>963</v>
      </c>
      <c r="E346" s="176" t="s">
        <v>131</v>
      </c>
      <c r="F346" s="175" t="s">
        <v>37</v>
      </c>
      <c r="G346" s="177"/>
      <c r="H346" s="178"/>
      <c r="I346" s="177"/>
      <c r="J346" s="177"/>
      <c r="K346" s="373"/>
    </row>
    <row r="347" spans="1:11" s="179" customFormat="1" ht="12.75">
      <c r="A347" s="175" t="s">
        <v>735</v>
      </c>
      <c r="B347" s="176" t="s">
        <v>315</v>
      </c>
      <c r="C347" s="175" t="s">
        <v>820</v>
      </c>
      <c r="D347" s="175" t="s">
        <v>963</v>
      </c>
      <c r="E347" s="176" t="s">
        <v>131</v>
      </c>
      <c r="F347" s="175" t="s">
        <v>37</v>
      </c>
      <c r="G347" s="177"/>
      <c r="H347" s="178"/>
      <c r="I347" s="177"/>
      <c r="J347" s="177"/>
      <c r="K347" s="373"/>
    </row>
    <row r="348" spans="1:11" s="179" customFormat="1" ht="12.75">
      <c r="A348" s="175" t="s">
        <v>735</v>
      </c>
      <c r="B348" s="176" t="s">
        <v>277</v>
      </c>
      <c r="C348" s="175" t="s">
        <v>820</v>
      </c>
      <c r="D348" s="175" t="s">
        <v>963</v>
      </c>
      <c r="E348" s="176" t="s">
        <v>131</v>
      </c>
      <c r="F348" s="175" t="s">
        <v>38</v>
      </c>
      <c r="G348" s="177"/>
      <c r="H348" s="178"/>
      <c r="I348" s="177"/>
      <c r="J348" s="177"/>
      <c r="K348" s="373"/>
    </row>
    <row r="349" spans="1:11" s="179" customFormat="1" ht="12.75">
      <c r="A349" s="175" t="s">
        <v>735</v>
      </c>
      <c r="B349" s="176" t="s">
        <v>252</v>
      </c>
      <c r="C349" s="175" t="s">
        <v>820</v>
      </c>
      <c r="D349" s="175" t="s">
        <v>963</v>
      </c>
      <c r="E349" s="176" t="s">
        <v>136</v>
      </c>
      <c r="F349" s="175" t="s">
        <v>38</v>
      </c>
      <c r="G349" s="177"/>
      <c r="H349" s="178"/>
      <c r="I349" s="177"/>
      <c r="J349" s="177"/>
      <c r="K349" s="373"/>
    </row>
    <row r="350" spans="1:11" s="179" customFormat="1" ht="12.75">
      <c r="A350" s="175" t="s">
        <v>735</v>
      </c>
      <c r="B350" s="176" t="s">
        <v>253</v>
      </c>
      <c r="C350" s="175" t="s">
        <v>820</v>
      </c>
      <c r="D350" s="175" t="s">
        <v>963</v>
      </c>
      <c r="E350" s="176" t="s">
        <v>136</v>
      </c>
      <c r="F350" s="175" t="s">
        <v>38</v>
      </c>
      <c r="G350" s="177"/>
      <c r="H350" s="178"/>
      <c r="I350" s="177"/>
      <c r="J350" s="177"/>
      <c r="K350" s="373"/>
    </row>
    <row r="351" spans="1:11" s="179" customFormat="1" ht="12.75">
      <c r="A351" s="175" t="s">
        <v>735</v>
      </c>
      <c r="B351" s="176" t="s">
        <v>229</v>
      </c>
      <c r="C351" s="175" t="s">
        <v>820</v>
      </c>
      <c r="D351" s="175" t="s">
        <v>963</v>
      </c>
      <c r="E351" s="176" t="s">
        <v>131</v>
      </c>
      <c r="F351" s="175" t="s">
        <v>37</v>
      </c>
      <c r="G351" s="177"/>
      <c r="H351" s="178"/>
      <c r="I351" s="177"/>
      <c r="J351" s="177"/>
      <c r="K351" s="373"/>
    </row>
    <row r="352" spans="1:11" s="179" customFormat="1" ht="25.5">
      <c r="A352" s="175" t="s">
        <v>735</v>
      </c>
      <c r="B352" s="176" t="s">
        <v>222</v>
      </c>
      <c r="C352" s="175" t="s">
        <v>820</v>
      </c>
      <c r="D352" s="175" t="s">
        <v>963</v>
      </c>
      <c r="E352" s="176" t="s">
        <v>137</v>
      </c>
      <c r="F352" s="175" t="s">
        <v>38</v>
      </c>
      <c r="G352" s="177"/>
      <c r="H352" s="178"/>
      <c r="I352" s="177"/>
      <c r="J352" s="177"/>
      <c r="K352" s="373"/>
    </row>
    <row r="353" spans="1:11" s="179" customFormat="1" ht="12.75">
      <c r="A353" s="175" t="s">
        <v>735</v>
      </c>
      <c r="B353" s="176" t="s">
        <v>316</v>
      </c>
      <c r="C353" s="175" t="s">
        <v>820</v>
      </c>
      <c r="D353" s="175" t="s">
        <v>963</v>
      </c>
      <c r="E353" s="176" t="s">
        <v>134</v>
      </c>
      <c r="F353" s="175" t="s">
        <v>38</v>
      </c>
      <c r="G353" s="177"/>
      <c r="H353" s="178"/>
      <c r="I353" s="177"/>
      <c r="J353" s="177"/>
      <c r="K353" s="373"/>
    </row>
    <row r="354" spans="1:11" s="179" customFormat="1" ht="12.75">
      <c r="A354" s="175" t="s">
        <v>735</v>
      </c>
      <c r="B354" s="176" t="s">
        <v>584</v>
      </c>
      <c r="C354" s="175" t="s">
        <v>820</v>
      </c>
      <c r="D354" s="175" t="s">
        <v>963</v>
      </c>
      <c r="E354" s="176" t="s">
        <v>131</v>
      </c>
      <c r="F354" s="175" t="s">
        <v>37</v>
      </c>
      <c r="G354" s="177"/>
      <c r="H354" s="178"/>
      <c r="I354" s="177"/>
      <c r="J354" s="177"/>
      <c r="K354" s="373"/>
    </row>
    <row r="355" spans="1:11" s="179" customFormat="1" ht="12.75">
      <c r="A355" s="175" t="s">
        <v>735</v>
      </c>
      <c r="B355" s="176" t="s">
        <v>255</v>
      </c>
      <c r="C355" s="175" t="s">
        <v>820</v>
      </c>
      <c r="D355" s="175" t="s">
        <v>963</v>
      </c>
      <c r="E355" s="176" t="s">
        <v>131</v>
      </c>
      <c r="F355" s="175" t="s">
        <v>37</v>
      </c>
      <c r="G355" s="177"/>
      <c r="H355" s="178"/>
      <c r="I355" s="177"/>
      <c r="J355" s="177"/>
      <c r="K355" s="373"/>
    </row>
    <row r="356" spans="1:11" s="179" customFormat="1" ht="12.75">
      <c r="A356" s="175" t="s">
        <v>735</v>
      </c>
      <c r="B356" s="176" t="s">
        <v>109</v>
      </c>
      <c r="C356" s="175" t="s">
        <v>820</v>
      </c>
      <c r="D356" s="175" t="s">
        <v>963</v>
      </c>
      <c r="E356" s="176" t="s">
        <v>131</v>
      </c>
      <c r="F356" s="175" t="s">
        <v>37</v>
      </c>
      <c r="G356" s="177"/>
      <c r="H356" s="178"/>
      <c r="I356" s="177"/>
      <c r="J356" s="177"/>
      <c r="K356" s="373"/>
    </row>
    <row r="357" spans="1:11" s="179" customFormat="1" ht="12.75">
      <c r="A357" s="175" t="s">
        <v>735</v>
      </c>
      <c r="B357" s="176" t="s">
        <v>111</v>
      </c>
      <c r="C357" s="175" t="s">
        <v>820</v>
      </c>
      <c r="D357" s="175" t="s">
        <v>963</v>
      </c>
      <c r="E357" s="176" t="s">
        <v>131</v>
      </c>
      <c r="F357" s="175" t="s">
        <v>37</v>
      </c>
      <c r="G357" s="177"/>
      <c r="H357" s="178"/>
      <c r="I357" s="177"/>
      <c r="J357" s="177"/>
      <c r="K357" s="373"/>
    </row>
    <row r="358" spans="1:11" s="179" customFormat="1" ht="12.75">
      <c r="A358" s="175" t="s">
        <v>735</v>
      </c>
      <c r="B358" s="176" t="s">
        <v>112</v>
      </c>
      <c r="C358" s="175" t="s">
        <v>820</v>
      </c>
      <c r="D358" s="175" t="s">
        <v>963</v>
      </c>
      <c r="E358" s="176" t="s">
        <v>131</v>
      </c>
      <c r="F358" s="175" t="s">
        <v>37</v>
      </c>
      <c r="G358" s="177"/>
      <c r="H358" s="178"/>
      <c r="I358" s="177"/>
      <c r="J358" s="177"/>
      <c r="K358" s="373"/>
    </row>
    <row r="359" spans="1:11" s="179" customFormat="1" ht="12.75">
      <c r="A359" s="175" t="s">
        <v>735</v>
      </c>
      <c r="B359" s="176" t="s">
        <v>113</v>
      </c>
      <c r="C359" s="175" t="s">
        <v>820</v>
      </c>
      <c r="D359" s="175" t="s">
        <v>963</v>
      </c>
      <c r="E359" s="176" t="s">
        <v>131</v>
      </c>
      <c r="F359" s="175" t="s">
        <v>37</v>
      </c>
      <c r="G359" s="177"/>
      <c r="H359" s="178"/>
      <c r="I359" s="177"/>
      <c r="J359" s="177"/>
      <c r="K359" s="373"/>
    </row>
    <row r="360" spans="1:11" s="179" customFormat="1" ht="12.75">
      <c r="A360" s="175" t="s">
        <v>735</v>
      </c>
      <c r="B360" s="176" t="s">
        <v>962</v>
      </c>
      <c r="C360" s="175" t="s">
        <v>820</v>
      </c>
      <c r="D360" s="175" t="s">
        <v>963</v>
      </c>
      <c r="E360" s="176" t="s">
        <v>131</v>
      </c>
      <c r="F360" s="175" t="s">
        <v>37</v>
      </c>
      <c r="G360" s="177"/>
      <c r="H360" s="178"/>
      <c r="I360" s="177"/>
      <c r="J360" s="177"/>
      <c r="K360" s="373"/>
    </row>
    <row r="361" spans="1:11" s="179" customFormat="1" ht="12.75">
      <c r="A361" s="175" t="s">
        <v>735</v>
      </c>
      <c r="B361" s="176" t="s">
        <v>285</v>
      </c>
      <c r="C361" s="175" t="s">
        <v>820</v>
      </c>
      <c r="D361" s="175" t="s">
        <v>963</v>
      </c>
      <c r="E361" s="176" t="s">
        <v>131</v>
      </c>
      <c r="F361" s="175" t="s">
        <v>38</v>
      </c>
      <c r="G361" s="177"/>
      <c r="H361" s="178"/>
      <c r="I361" s="177"/>
      <c r="J361" s="177"/>
      <c r="K361" s="373"/>
    </row>
    <row r="362" spans="1:11" s="179" customFormat="1" ht="12.75">
      <c r="A362" s="175" t="s">
        <v>735</v>
      </c>
      <c r="B362" s="176" t="s">
        <v>317</v>
      </c>
      <c r="C362" s="175" t="s">
        <v>820</v>
      </c>
      <c r="D362" s="175" t="s">
        <v>963</v>
      </c>
      <c r="E362" s="176" t="s">
        <v>131</v>
      </c>
      <c r="F362" s="175" t="s">
        <v>37</v>
      </c>
      <c r="G362" s="177"/>
      <c r="H362" s="178"/>
      <c r="I362" s="177"/>
      <c r="J362" s="177"/>
      <c r="K362" s="373"/>
    </row>
    <row r="363" spans="1:11" s="179" customFormat="1" ht="12.75">
      <c r="A363" s="175" t="s">
        <v>735</v>
      </c>
      <c r="B363" s="176" t="s">
        <v>181</v>
      </c>
      <c r="C363" s="175" t="s">
        <v>820</v>
      </c>
      <c r="D363" s="175" t="s">
        <v>963</v>
      </c>
      <c r="E363" s="176" t="s">
        <v>131</v>
      </c>
      <c r="F363" s="175" t="s">
        <v>37</v>
      </c>
      <c r="G363" s="177"/>
      <c r="H363" s="178"/>
      <c r="I363" s="177"/>
      <c r="J363" s="177"/>
      <c r="K363" s="373"/>
    </row>
    <row r="364" spans="1:11" s="179" customFormat="1" ht="12.75">
      <c r="A364" s="175" t="s">
        <v>735</v>
      </c>
      <c r="B364" s="176" t="s">
        <v>318</v>
      </c>
      <c r="C364" s="175" t="s">
        <v>820</v>
      </c>
      <c r="D364" s="175" t="s">
        <v>963</v>
      </c>
      <c r="E364" s="176" t="s">
        <v>131</v>
      </c>
      <c r="F364" s="175" t="s">
        <v>38</v>
      </c>
      <c r="G364" s="177"/>
      <c r="H364" s="178"/>
      <c r="I364" s="177"/>
      <c r="J364" s="177"/>
      <c r="K364" s="373"/>
    </row>
    <row r="365" spans="1:11" s="179" customFormat="1" ht="25.5">
      <c r="A365" s="175" t="s">
        <v>735</v>
      </c>
      <c r="B365" s="176" t="s">
        <v>287</v>
      </c>
      <c r="C365" s="175" t="s">
        <v>820</v>
      </c>
      <c r="D365" s="175" t="s">
        <v>963</v>
      </c>
      <c r="E365" s="176" t="s">
        <v>131</v>
      </c>
      <c r="F365" s="175" t="s">
        <v>37</v>
      </c>
      <c r="G365" s="177"/>
      <c r="H365" s="178"/>
      <c r="I365" s="177"/>
      <c r="J365" s="177"/>
      <c r="K365" s="373"/>
    </row>
    <row r="366" spans="1:11" s="179" customFormat="1" ht="12.75">
      <c r="A366" s="175" t="s">
        <v>735</v>
      </c>
      <c r="B366" s="176" t="s">
        <v>319</v>
      </c>
      <c r="C366" s="175" t="s">
        <v>820</v>
      </c>
      <c r="D366" s="175" t="s">
        <v>963</v>
      </c>
      <c r="E366" s="176" t="s">
        <v>138</v>
      </c>
      <c r="F366" s="175" t="s">
        <v>38</v>
      </c>
      <c r="G366" s="177"/>
      <c r="H366" s="178"/>
      <c r="I366" s="177"/>
      <c r="J366" s="177"/>
      <c r="K366" s="373"/>
    </row>
    <row r="367" spans="1:11" s="179" customFormat="1" ht="12.75">
      <c r="A367" s="175" t="s">
        <v>735</v>
      </c>
      <c r="B367" s="176" t="s">
        <v>118</v>
      </c>
      <c r="C367" s="175" t="s">
        <v>820</v>
      </c>
      <c r="D367" s="175" t="s">
        <v>963</v>
      </c>
      <c r="E367" s="176" t="s">
        <v>131</v>
      </c>
      <c r="F367" s="175" t="s">
        <v>37</v>
      </c>
      <c r="G367" s="177"/>
      <c r="H367" s="178"/>
      <c r="I367" s="177"/>
      <c r="J367" s="177"/>
      <c r="K367" s="373"/>
    </row>
    <row r="368" spans="1:11" s="179" customFormat="1" ht="12.75">
      <c r="A368" s="175" t="s">
        <v>735</v>
      </c>
      <c r="B368" s="176" t="s">
        <v>182</v>
      </c>
      <c r="C368" s="175" t="s">
        <v>820</v>
      </c>
      <c r="D368" s="175" t="s">
        <v>963</v>
      </c>
      <c r="E368" s="176" t="s">
        <v>131</v>
      </c>
      <c r="F368" s="175" t="s">
        <v>37</v>
      </c>
      <c r="G368" s="177"/>
      <c r="H368" s="178"/>
      <c r="I368" s="177"/>
      <c r="J368" s="177"/>
      <c r="K368" s="373"/>
    </row>
    <row r="369" spans="1:11" s="179" customFormat="1" ht="12.75">
      <c r="A369" s="175" t="s">
        <v>735</v>
      </c>
      <c r="B369" s="176" t="s">
        <v>183</v>
      </c>
      <c r="C369" s="175" t="s">
        <v>820</v>
      </c>
      <c r="D369" s="175" t="s">
        <v>963</v>
      </c>
      <c r="E369" s="176" t="s">
        <v>131</v>
      </c>
      <c r="F369" s="175" t="s">
        <v>37</v>
      </c>
      <c r="G369" s="177"/>
      <c r="H369" s="178"/>
      <c r="I369" s="177"/>
      <c r="J369" s="177"/>
      <c r="K369" s="373"/>
    </row>
    <row r="370" spans="1:11" s="179" customFormat="1" ht="12.75">
      <c r="A370" s="175" t="s">
        <v>735</v>
      </c>
      <c r="B370" s="176" t="s">
        <v>66</v>
      </c>
      <c r="C370" s="175" t="s">
        <v>820</v>
      </c>
      <c r="D370" s="175" t="s">
        <v>963</v>
      </c>
      <c r="E370" s="176" t="s">
        <v>179</v>
      </c>
      <c r="F370" s="175" t="s">
        <v>37</v>
      </c>
      <c r="G370" s="177"/>
      <c r="H370" s="178"/>
      <c r="I370" s="177"/>
      <c r="J370" s="177"/>
      <c r="K370" s="373"/>
    </row>
    <row r="371" spans="1:11" s="179" customFormat="1" ht="25.5">
      <c r="A371" s="175" t="s">
        <v>735</v>
      </c>
      <c r="B371" s="176" t="s">
        <v>119</v>
      </c>
      <c r="C371" s="175" t="s">
        <v>820</v>
      </c>
      <c r="D371" s="175" t="s">
        <v>963</v>
      </c>
      <c r="E371" s="176" t="s">
        <v>131</v>
      </c>
      <c r="F371" s="175" t="s">
        <v>37</v>
      </c>
      <c r="G371" s="177"/>
      <c r="H371" s="178"/>
      <c r="I371" s="177"/>
      <c r="J371" s="177"/>
      <c r="K371" s="373"/>
    </row>
    <row r="372" spans="1:11" s="179" customFormat="1" ht="12.75">
      <c r="A372" s="175" t="s">
        <v>735</v>
      </c>
      <c r="B372" s="176" t="s">
        <v>184</v>
      </c>
      <c r="C372" s="175" t="s">
        <v>820</v>
      </c>
      <c r="D372" s="175" t="s">
        <v>963</v>
      </c>
      <c r="E372" s="176" t="s">
        <v>131</v>
      </c>
      <c r="F372" s="175" t="s">
        <v>37</v>
      </c>
      <c r="G372" s="177"/>
      <c r="H372" s="178"/>
      <c r="I372" s="177"/>
      <c r="J372" s="177"/>
      <c r="K372" s="373"/>
    </row>
    <row r="373" spans="1:11" s="179" customFormat="1" ht="12.75">
      <c r="A373" s="175" t="s">
        <v>735</v>
      </c>
      <c r="B373" s="176" t="s">
        <v>55</v>
      </c>
      <c r="C373" s="175" t="s">
        <v>820</v>
      </c>
      <c r="D373" s="175" t="s">
        <v>963</v>
      </c>
      <c r="E373" s="176" t="s">
        <v>134</v>
      </c>
      <c r="F373" s="175" t="s">
        <v>37</v>
      </c>
      <c r="G373" s="177"/>
      <c r="H373" s="178"/>
      <c r="I373" s="177"/>
      <c r="J373" s="177"/>
      <c r="K373" s="373"/>
    </row>
    <row r="374" spans="1:11" s="179" customFormat="1" ht="12.75">
      <c r="A374" s="175" t="s">
        <v>735</v>
      </c>
      <c r="B374" s="176" t="s">
        <v>123</v>
      </c>
      <c r="C374" s="175" t="s">
        <v>820</v>
      </c>
      <c r="D374" s="175" t="s">
        <v>963</v>
      </c>
      <c r="E374" s="176" t="s">
        <v>134</v>
      </c>
      <c r="F374" s="175" t="s">
        <v>37</v>
      </c>
      <c r="G374" s="177"/>
      <c r="H374" s="178"/>
      <c r="I374" s="177"/>
      <c r="J374" s="177"/>
      <c r="K374" s="373"/>
    </row>
    <row r="375" spans="1:11" s="179" customFormat="1" ht="12.75">
      <c r="A375" s="175" t="s">
        <v>735</v>
      </c>
      <c r="B375" s="176" t="s">
        <v>320</v>
      </c>
      <c r="C375" s="175" t="s">
        <v>820</v>
      </c>
      <c r="D375" s="175" t="s">
        <v>963</v>
      </c>
      <c r="E375" s="176" t="s">
        <v>131</v>
      </c>
      <c r="F375" s="175" t="s">
        <v>37</v>
      </c>
      <c r="G375" s="177"/>
      <c r="H375" s="178"/>
      <c r="I375" s="177"/>
      <c r="J375" s="177"/>
      <c r="K375" s="373"/>
    </row>
    <row r="376" spans="1:11" s="179" customFormat="1" ht="12.75">
      <c r="A376" s="175" t="s">
        <v>735</v>
      </c>
      <c r="B376" s="176" t="s">
        <v>185</v>
      </c>
      <c r="C376" s="175" t="s">
        <v>820</v>
      </c>
      <c r="D376" s="175" t="s">
        <v>963</v>
      </c>
      <c r="E376" s="176" t="s">
        <v>131</v>
      </c>
      <c r="F376" s="175" t="s">
        <v>37</v>
      </c>
      <c r="G376" s="177"/>
      <c r="H376" s="178"/>
      <c r="I376" s="177"/>
      <c r="J376" s="177"/>
      <c r="K376" s="373"/>
    </row>
    <row r="377" spans="1:11" s="179" customFormat="1" ht="12.75">
      <c r="A377" s="175" t="s">
        <v>735</v>
      </c>
      <c r="B377" s="176" t="s">
        <v>186</v>
      </c>
      <c r="C377" s="175" t="s">
        <v>820</v>
      </c>
      <c r="D377" s="175" t="s">
        <v>963</v>
      </c>
      <c r="E377" s="176" t="s">
        <v>131</v>
      </c>
      <c r="F377" s="175" t="s">
        <v>37</v>
      </c>
      <c r="G377" s="177"/>
      <c r="H377" s="178"/>
      <c r="I377" s="177"/>
      <c r="J377" s="177"/>
      <c r="K377" s="373"/>
    </row>
    <row r="378" spans="1:11" s="179" customFormat="1" ht="12.75">
      <c r="A378" s="175" t="s">
        <v>735</v>
      </c>
      <c r="B378" s="176" t="s">
        <v>321</v>
      </c>
      <c r="C378" s="175" t="s">
        <v>820</v>
      </c>
      <c r="D378" s="175" t="s">
        <v>963</v>
      </c>
      <c r="E378" s="176" t="s">
        <v>131</v>
      </c>
      <c r="F378" s="175" t="s">
        <v>37</v>
      </c>
      <c r="G378" s="177"/>
      <c r="H378" s="178"/>
      <c r="I378" s="177"/>
      <c r="J378" s="177"/>
      <c r="K378" s="373"/>
    </row>
    <row r="379" spans="1:11" s="179" customFormat="1" ht="12.75">
      <c r="A379" s="175" t="s">
        <v>735</v>
      </c>
      <c r="B379" s="176" t="s">
        <v>322</v>
      </c>
      <c r="C379" s="175" t="s">
        <v>820</v>
      </c>
      <c r="D379" s="175" t="s">
        <v>963</v>
      </c>
      <c r="E379" s="176" t="s">
        <v>131</v>
      </c>
      <c r="F379" s="175" t="s">
        <v>38</v>
      </c>
      <c r="G379" s="177"/>
      <c r="H379" s="178"/>
      <c r="I379" s="177"/>
      <c r="J379" s="177"/>
      <c r="K379" s="373"/>
    </row>
    <row r="380" spans="1:11" s="179" customFormat="1" ht="12.75">
      <c r="A380" s="175" t="s">
        <v>735</v>
      </c>
      <c r="B380" s="176" t="s">
        <v>603</v>
      </c>
      <c r="C380" s="175" t="s">
        <v>820</v>
      </c>
      <c r="D380" s="175" t="s">
        <v>963</v>
      </c>
      <c r="E380" s="176" t="s">
        <v>131</v>
      </c>
      <c r="F380" s="175" t="s">
        <v>37</v>
      </c>
      <c r="G380" s="177"/>
      <c r="H380" s="178"/>
      <c r="I380" s="177"/>
      <c r="J380" s="177"/>
      <c r="K380" s="373"/>
    </row>
    <row r="381" spans="1:11" s="179" customFormat="1" ht="12.75">
      <c r="A381" s="175" t="s">
        <v>735</v>
      </c>
      <c r="B381" s="176" t="s">
        <v>323</v>
      </c>
      <c r="C381" s="175" t="s">
        <v>820</v>
      </c>
      <c r="D381" s="175" t="s">
        <v>963</v>
      </c>
      <c r="E381" s="176" t="s">
        <v>131</v>
      </c>
      <c r="F381" s="175" t="s">
        <v>38</v>
      </c>
      <c r="G381" s="177"/>
      <c r="H381" s="178"/>
      <c r="I381" s="177"/>
      <c r="J381" s="177"/>
      <c r="K381" s="373"/>
    </row>
    <row r="382" spans="1:11" s="179" customFormat="1" ht="12.75">
      <c r="A382" s="175" t="s">
        <v>735</v>
      </c>
      <c r="B382" s="176" t="s">
        <v>67</v>
      </c>
      <c r="C382" s="175" t="s">
        <v>820</v>
      </c>
      <c r="D382" s="175" t="s">
        <v>963</v>
      </c>
      <c r="E382" s="176" t="s">
        <v>131</v>
      </c>
      <c r="F382" s="175" t="s">
        <v>37</v>
      </c>
      <c r="G382" s="177"/>
      <c r="H382" s="178"/>
      <c r="I382" s="177"/>
      <c r="J382" s="177"/>
      <c r="K382" s="373"/>
    </row>
    <row r="383" spans="1:11" s="179" customFormat="1" ht="12.75">
      <c r="A383" s="175" t="s">
        <v>735</v>
      </c>
      <c r="B383" s="176" t="s">
        <v>187</v>
      </c>
      <c r="C383" s="175" t="s">
        <v>820</v>
      </c>
      <c r="D383" s="175" t="s">
        <v>963</v>
      </c>
      <c r="E383" s="176" t="s">
        <v>131</v>
      </c>
      <c r="F383" s="175" t="s">
        <v>37</v>
      </c>
      <c r="G383" s="177"/>
      <c r="H383" s="178"/>
      <c r="I383" s="177"/>
      <c r="J383" s="177"/>
      <c r="K383" s="373"/>
    </row>
    <row r="384" spans="1:11" s="179" customFormat="1" ht="12.75">
      <c r="A384" s="175" t="s">
        <v>735</v>
      </c>
      <c r="B384" s="176" t="s">
        <v>351</v>
      </c>
      <c r="C384" s="175" t="s">
        <v>820</v>
      </c>
      <c r="D384" s="175" t="s">
        <v>963</v>
      </c>
      <c r="E384" s="176" t="s">
        <v>131</v>
      </c>
      <c r="F384" s="175" t="s">
        <v>38</v>
      </c>
      <c r="G384" s="177"/>
      <c r="H384" s="178"/>
      <c r="I384" s="177"/>
      <c r="J384" s="177"/>
      <c r="K384" s="373"/>
    </row>
    <row r="385" spans="1:11" s="179" customFormat="1" ht="12.75">
      <c r="A385" s="175" t="s">
        <v>735</v>
      </c>
      <c r="B385" s="176" t="s">
        <v>262</v>
      </c>
      <c r="C385" s="175" t="s">
        <v>820</v>
      </c>
      <c r="D385" s="175" t="s">
        <v>963</v>
      </c>
      <c r="E385" s="176" t="s">
        <v>131</v>
      </c>
      <c r="F385" s="175" t="s">
        <v>37</v>
      </c>
      <c r="G385" s="177"/>
      <c r="H385" s="178"/>
      <c r="I385" s="177"/>
      <c r="J385" s="177"/>
      <c r="K385" s="373"/>
    </row>
    <row r="386" spans="1:11" s="179" customFormat="1" ht="12.75">
      <c r="A386" s="175" t="s">
        <v>735</v>
      </c>
      <c r="B386" s="176" t="s">
        <v>611</v>
      </c>
      <c r="C386" s="175" t="s">
        <v>820</v>
      </c>
      <c r="D386" s="175" t="s">
        <v>963</v>
      </c>
      <c r="E386" s="176" t="s">
        <v>139</v>
      </c>
      <c r="F386" s="175" t="s">
        <v>37</v>
      </c>
      <c r="G386" s="177"/>
      <c r="H386" s="178"/>
      <c r="I386" s="177"/>
      <c r="J386" s="177"/>
      <c r="K386" s="373"/>
    </row>
    <row r="387" spans="1:11" s="179" customFormat="1" ht="12.75">
      <c r="A387" s="175" t="s">
        <v>735</v>
      </c>
      <c r="B387" s="176" t="s">
        <v>324</v>
      </c>
      <c r="C387" s="175" t="s">
        <v>820</v>
      </c>
      <c r="D387" s="175" t="s">
        <v>963</v>
      </c>
      <c r="E387" s="176" t="s">
        <v>140</v>
      </c>
      <c r="F387" s="175" t="s">
        <v>38</v>
      </c>
      <c r="G387" s="177"/>
      <c r="H387" s="178"/>
      <c r="I387" s="177"/>
      <c r="J387" s="177"/>
      <c r="K387" s="373"/>
    </row>
    <row r="388" spans="1:11" s="179" customFormat="1" ht="12.75">
      <c r="A388" s="175" t="s">
        <v>735</v>
      </c>
      <c r="B388" s="176" t="s">
        <v>188</v>
      </c>
      <c r="C388" s="175" t="s">
        <v>820</v>
      </c>
      <c r="D388" s="175" t="s">
        <v>963</v>
      </c>
      <c r="E388" s="176" t="s">
        <v>131</v>
      </c>
      <c r="F388" s="175" t="s">
        <v>37</v>
      </c>
      <c r="G388" s="177"/>
      <c r="H388" s="178"/>
      <c r="I388" s="177"/>
      <c r="J388" s="177"/>
      <c r="K388" s="373"/>
    </row>
    <row r="389" spans="1:11" s="179" customFormat="1" ht="12.75">
      <c r="A389" s="175" t="s">
        <v>735</v>
      </c>
      <c r="B389" s="176" t="s">
        <v>189</v>
      </c>
      <c r="C389" s="175" t="s">
        <v>820</v>
      </c>
      <c r="D389" s="175" t="s">
        <v>963</v>
      </c>
      <c r="E389" s="176" t="s">
        <v>131</v>
      </c>
      <c r="F389" s="175" t="s">
        <v>37</v>
      </c>
      <c r="G389" s="177"/>
      <c r="H389" s="178"/>
      <c r="I389" s="177"/>
      <c r="J389" s="177"/>
      <c r="K389" s="373"/>
    </row>
    <row r="390" spans="1:11" s="179" customFormat="1" ht="12.75">
      <c r="A390" s="175" t="s">
        <v>735</v>
      </c>
      <c r="B390" s="176" t="s">
        <v>190</v>
      </c>
      <c r="C390" s="175" t="s">
        <v>820</v>
      </c>
      <c r="D390" s="175" t="s">
        <v>963</v>
      </c>
      <c r="E390" s="176" t="s">
        <v>131</v>
      </c>
      <c r="F390" s="175" t="s">
        <v>37</v>
      </c>
      <c r="G390" s="177"/>
      <c r="H390" s="178"/>
      <c r="I390" s="177"/>
      <c r="J390" s="177"/>
      <c r="K390" s="373"/>
    </row>
    <row r="391" spans="1:11" s="179" customFormat="1" ht="12.75">
      <c r="A391" s="175" t="s">
        <v>735</v>
      </c>
      <c r="B391" s="176" t="s">
        <v>191</v>
      </c>
      <c r="C391" s="175" t="s">
        <v>820</v>
      </c>
      <c r="D391" s="175" t="s">
        <v>963</v>
      </c>
      <c r="E391" s="176" t="s">
        <v>131</v>
      </c>
      <c r="F391" s="175" t="s">
        <v>37</v>
      </c>
      <c r="G391" s="177"/>
      <c r="H391" s="178"/>
      <c r="I391" s="177"/>
      <c r="J391" s="177"/>
      <c r="K391" s="373"/>
    </row>
    <row r="392" spans="1:11" s="179" customFormat="1" ht="12.75">
      <c r="A392" s="175" t="s">
        <v>735</v>
      </c>
      <c r="B392" s="176" t="s">
        <v>192</v>
      </c>
      <c r="C392" s="175" t="s">
        <v>820</v>
      </c>
      <c r="D392" s="175" t="s">
        <v>963</v>
      </c>
      <c r="E392" s="176" t="s">
        <v>141</v>
      </c>
      <c r="F392" s="175" t="s">
        <v>38</v>
      </c>
      <c r="G392" s="177"/>
      <c r="H392" s="178"/>
      <c r="I392" s="177"/>
      <c r="J392" s="177"/>
      <c r="K392" s="373"/>
    </row>
    <row r="393" spans="1:11" s="179" customFormat="1" ht="12.75">
      <c r="A393" s="175" t="s">
        <v>735</v>
      </c>
      <c r="B393" s="176" t="s">
        <v>193</v>
      </c>
      <c r="C393" s="175" t="s">
        <v>820</v>
      </c>
      <c r="D393" s="175" t="s">
        <v>963</v>
      </c>
      <c r="E393" s="176" t="s">
        <v>179</v>
      </c>
      <c r="F393" s="175" t="s">
        <v>37</v>
      </c>
      <c r="G393" s="177"/>
      <c r="H393" s="178"/>
      <c r="I393" s="177"/>
      <c r="J393" s="177"/>
      <c r="K393" s="373"/>
    </row>
    <row r="394" spans="1:11" s="179" customFormat="1" ht="12.75">
      <c r="A394" s="175" t="s">
        <v>735</v>
      </c>
      <c r="B394" s="176" t="s">
        <v>194</v>
      </c>
      <c r="C394" s="175" t="s">
        <v>820</v>
      </c>
      <c r="D394" s="175" t="s">
        <v>963</v>
      </c>
      <c r="E394" s="176" t="s">
        <v>179</v>
      </c>
      <c r="F394" s="175" t="s">
        <v>37</v>
      </c>
      <c r="G394" s="177"/>
      <c r="H394" s="178"/>
      <c r="I394" s="177"/>
      <c r="J394" s="177"/>
      <c r="K394" s="373"/>
    </row>
    <row r="395" spans="1:11" s="179" customFormat="1" ht="12.75">
      <c r="A395" s="175" t="s">
        <v>735</v>
      </c>
      <c r="B395" s="176" t="s">
        <v>194</v>
      </c>
      <c r="C395" s="175" t="s">
        <v>820</v>
      </c>
      <c r="D395" s="175" t="s">
        <v>963</v>
      </c>
      <c r="E395" s="176" t="s">
        <v>131</v>
      </c>
      <c r="F395" s="175" t="s">
        <v>37</v>
      </c>
      <c r="G395" s="177"/>
      <c r="H395" s="178"/>
      <c r="I395" s="177"/>
      <c r="J395" s="177"/>
      <c r="K395" s="373"/>
    </row>
    <row r="396" spans="1:11" s="179" customFormat="1" ht="12.75">
      <c r="A396" s="175" t="s">
        <v>735</v>
      </c>
      <c r="B396" s="176" t="s">
        <v>195</v>
      </c>
      <c r="C396" s="175" t="s">
        <v>820</v>
      </c>
      <c r="D396" s="175" t="s">
        <v>963</v>
      </c>
      <c r="E396" s="176" t="s">
        <v>131</v>
      </c>
      <c r="F396" s="175" t="s">
        <v>37</v>
      </c>
      <c r="G396" s="177"/>
      <c r="H396" s="178"/>
      <c r="I396" s="177"/>
      <c r="J396" s="177"/>
      <c r="K396" s="373"/>
    </row>
    <row r="397" spans="1:11" s="179" customFormat="1" ht="12.75">
      <c r="A397" s="175" t="s">
        <v>735</v>
      </c>
      <c r="B397" s="176" t="s">
        <v>196</v>
      </c>
      <c r="C397" s="175" t="s">
        <v>820</v>
      </c>
      <c r="D397" s="175" t="s">
        <v>963</v>
      </c>
      <c r="E397" s="176" t="s">
        <v>131</v>
      </c>
      <c r="F397" s="175" t="s">
        <v>37</v>
      </c>
      <c r="G397" s="177"/>
      <c r="H397" s="178"/>
      <c r="I397" s="177"/>
      <c r="J397" s="177"/>
      <c r="K397" s="373"/>
    </row>
    <row r="398" spans="1:11" s="179" customFormat="1" ht="12.75">
      <c r="A398" s="175" t="s">
        <v>735</v>
      </c>
      <c r="B398" s="176" t="s">
        <v>197</v>
      </c>
      <c r="C398" s="175" t="s">
        <v>820</v>
      </c>
      <c r="D398" s="175" t="s">
        <v>963</v>
      </c>
      <c r="E398" s="176" t="s">
        <v>131</v>
      </c>
      <c r="F398" s="175" t="s">
        <v>37</v>
      </c>
      <c r="G398" s="177"/>
      <c r="H398" s="178"/>
      <c r="I398" s="177"/>
      <c r="J398" s="177"/>
      <c r="K398" s="373"/>
    </row>
    <row r="399" spans="1:11" s="179" customFormat="1" ht="12.75">
      <c r="A399" s="175" t="s">
        <v>735</v>
      </c>
      <c r="B399" s="176" t="s">
        <v>58</v>
      </c>
      <c r="C399" s="175" t="s">
        <v>820</v>
      </c>
      <c r="D399" s="175" t="s">
        <v>963</v>
      </c>
      <c r="E399" s="176" t="s">
        <v>131</v>
      </c>
      <c r="F399" s="175" t="s">
        <v>37</v>
      </c>
      <c r="G399" s="177"/>
      <c r="H399" s="178"/>
      <c r="I399" s="177"/>
      <c r="J399" s="177"/>
      <c r="K399" s="373"/>
    </row>
    <row r="400" spans="1:11" s="179" customFormat="1" ht="12.75">
      <c r="A400" s="175" t="s">
        <v>735</v>
      </c>
      <c r="B400" s="176" t="s">
        <v>325</v>
      </c>
      <c r="C400" s="175" t="s">
        <v>820</v>
      </c>
      <c r="D400" s="175" t="s">
        <v>963</v>
      </c>
      <c r="E400" s="176" t="s">
        <v>142</v>
      </c>
      <c r="F400" s="175" t="s">
        <v>38</v>
      </c>
      <c r="G400" s="177"/>
      <c r="H400" s="178"/>
      <c r="I400" s="177"/>
      <c r="J400" s="177"/>
      <c r="K400" s="373"/>
    </row>
    <row r="401" spans="1:11" s="179" customFormat="1" ht="12.75">
      <c r="A401" s="175" t="s">
        <v>735</v>
      </c>
      <c r="B401" s="176" t="s">
        <v>326</v>
      </c>
      <c r="C401" s="175" t="s">
        <v>820</v>
      </c>
      <c r="D401" s="175" t="s">
        <v>963</v>
      </c>
      <c r="E401" s="176" t="s">
        <v>131</v>
      </c>
      <c r="F401" s="175" t="s">
        <v>38</v>
      </c>
      <c r="G401" s="177"/>
      <c r="H401" s="178"/>
      <c r="I401" s="177"/>
      <c r="J401" s="177"/>
      <c r="K401" s="373"/>
    </row>
    <row r="402" spans="1:11" s="179" customFormat="1" ht="12.75">
      <c r="A402" s="175" t="s">
        <v>735</v>
      </c>
      <c r="B402" s="176" t="s">
        <v>577</v>
      </c>
      <c r="C402" s="175" t="s">
        <v>820</v>
      </c>
      <c r="D402" s="175" t="s">
        <v>963</v>
      </c>
      <c r="E402" s="176" t="s">
        <v>131</v>
      </c>
      <c r="F402" s="175" t="s">
        <v>37</v>
      </c>
      <c r="G402" s="177"/>
      <c r="H402" s="178"/>
      <c r="I402" s="177"/>
      <c r="J402" s="177"/>
      <c r="K402" s="373"/>
    </row>
    <row r="403" spans="1:11" s="179" customFormat="1" ht="12.75">
      <c r="A403" s="175" t="s">
        <v>735</v>
      </c>
      <c r="B403" s="176" t="s">
        <v>174</v>
      </c>
      <c r="C403" s="175" t="s">
        <v>820</v>
      </c>
      <c r="D403" s="175" t="s">
        <v>963</v>
      </c>
      <c r="E403" s="176" t="s">
        <v>131</v>
      </c>
      <c r="F403" s="175" t="s">
        <v>37</v>
      </c>
      <c r="G403" s="177"/>
      <c r="H403" s="178"/>
      <c r="I403" s="177"/>
      <c r="J403" s="177"/>
      <c r="K403" s="373"/>
    </row>
    <row r="404" spans="1:11" s="179" customFormat="1" ht="25.5">
      <c r="A404" s="175" t="s">
        <v>735</v>
      </c>
      <c r="B404" s="176" t="s">
        <v>198</v>
      </c>
      <c r="C404" s="175" t="s">
        <v>820</v>
      </c>
      <c r="D404" s="175" t="s">
        <v>963</v>
      </c>
      <c r="E404" s="176" t="s">
        <v>131</v>
      </c>
      <c r="F404" s="175" t="s">
        <v>38</v>
      </c>
      <c r="G404" s="177"/>
      <c r="H404" s="178"/>
      <c r="I404" s="177"/>
      <c r="J404" s="177"/>
      <c r="K404" s="373"/>
    </row>
    <row r="405" spans="1:11" s="179" customFormat="1" ht="25.5">
      <c r="A405" s="175" t="s">
        <v>735</v>
      </c>
      <c r="B405" s="176" t="s">
        <v>198</v>
      </c>
      <c r="C405" s="175" t="s">
        <v>820</v>
      </c>
      <c r="D405" s="175" t="s">
        <v>963</v>
      </c>
      <c r="E405" s="176" t="s">
        <v>179</v>
      </c>
      <c r="F405" s="175" t="s">
        <v>37</v>
      </c>
      <c r="G405" s="177"/>
      <c r="H405" s="178"/>
      <c r="I405" s="177"/>
      <c r="J405" s="177"/>
      <c r="K405" s="373"/>
    </row>
    <row r="406" spans="1:11" s="179" customFormat="1" ht="12.75">
      <c r="A406" s="175" t="s">
        <v>735</v>
      </c>
      <c r="B406" s="176" t="s">
        <v>199</v>
      </c>
      <c r="C406" s="175" t="s">
        <v>820</v>
      </c>
      <c r="D406" s="175" t="s">
        <v>963</v>
      </c>
      <c r="E406" s="176" t="s">
        <v>131</v>
      </c>
      <c r="F406" s="175" t="s">
        <v>38</v>
      </c>
      <c r="G406" s="177"/>
      <c r="H406" s="178"/>
      <c r="I406" s="177"/>
      <c r="J406" s="177"/>
      <c r="K406" s="373"/>
    </row>
    <row r="407" spans="1:11" s="179" customFormat="1" ht="12.75">
      <c r="A407" s="175" t="s">
        <v>735</v>
      </c>
      <c r="B407" s="176" t="s">
        <v>199</v>
      </c>
      <c r="C407" s="175" t="s">
        <v>820</v>
      </c>
      <c r="D407" s="175" t="s">
        <v>963</v>
      </c>
      <c r="E407" s="176" t="s">
        <v>179</v>
      </c>
      <c r="F407" s="175" t="s">
        <v>37</v>
      </c>
      <c r="G407" s="177"/>
      <c r="H407" s="178"/>
      <c r="I407" s="177"/>
      <c r="J407" s="177"/>
      <c r="K407" s="373"/>
    </row>
    <row r="408" spans="1:11" s="179" customFormat="1" ht="12.75">
      <c r="A408" s="175" t="s">
        <v>735</v>
      </c>
      <c r="B408" s="176" t="s">
        <v>602</v>
      </c>
      <c r="C408" s="175" t="s">
        <v>820</v>
      </c>
      <c r="D408" s="175" t="s">
        <v>963</v>
      </c>
      <c r="E408" s="176" t="s">
        <v>143</v>
      </c>
      <c r="F408" s="175" t="s">
        <v>38</v>
      </c>
      <c r="G408" s="177"/>
      <c r="H408" s="178"/>
      <c r="I408" s="177"/>
      <c r="J408" s="177"/>
      <c r="K408" s="373"/>
    </row>
    <row r="409" spans="1:11" s="179" customFormat="1" ht="12.75">
      <c r="A409" s="175" t="s">
        <v>735</v>
      </c>
      <c r="B409" s="176" t="s">
        <v>200</v>
      </c>
      <c r="C409" s="175" t="s">
        <v>820</v>
      </c>
      <c r="D409" s="175" t="s">
        <v>963</v>
      </c>
      <c r="E409" s="176" t="s">
        <v>144</v>
      </c>
      <c r="F409" s="175" t="s">
        <v>38</v>
      </c>
      <c r="G409" s="177"/>
      <c r="H409" s="178"/>
      <c r="I409" s="177"/>
      <c r="J409" s="177"/>
      <c r="K409" s="373"/>
    </row>
    <row r="410" spans="1:11" s="179" customFormat="1" ht="12.75">
      <c r="A410" s="175" t="s">
        <v>735</v>
      </c>
      <c r="B410" s="176" t="s">
        <v>327</v>
      </c>
      <c r="C410" s="175" t="s">
        <v>820</v>
      </c>
      <c r="D410" s="175" t="s">
        <v>963</v>
      </c>
      <c r="E410" s="176" t="s">
        <v>131</v>
      </c>
      <c r="F410" s="175" t="s">
        <v>37</v>
      </c>
      <c r="G410" s="177"/>
      <c r="H410" s="178"/>
      <c r="I410" s="177"/>
      <c r="J410" s="177"/>
      <c r="K410" s="373"/>
    </row>
    <row r="411" spans="1:11" s="179" customFormat="1" ht="12.75">
      <c r="A411" s="175" t="s">
        <v>735</v>
      </c>
      <c r="B411" s="176" t="s">
        <v>959</v>
      </c>
      <c r="C411" s="175" t="s">
        <v>816</v>
      </c>
      <c r="D411" s="175" t="s">
        <v>934</v>
      </c>
      <c r="E411" s="176" t="s">
        <v>201</v>
      </c>
      <c r="F411" s="175" t="s">
        <v>37</v>
      </c>
      <c r="G411" s="177"/>
      <c r="H411" s="178"/>
      <c r="I411" s="177"/>
      <c r="J411" s="177"/>
      <c r="K411" s="373"/>
    </row>
    <row r="412" spans="1:11" s="179" customFormat="1" ht="12.75">
      <c r="A412" s="175" t="s">
        <v>735</v>
      </c>
      <c r="B412" s="176" t="s">
        <v>959</v>
      </c>
      <c r="C412" s="175" t="s">
        <v>816</v>
      </c>
      <c r="D412" s="175" t="s">
        <v>934</v>
      </c>
      <c r="E412" s="176" t="s">
        <v>202</v>
      </c>
      <c r="F412" s="175" t="s">
        <v>37</v>
      </c>
      <c r="G412" s="177"/>
      <c r="H412" s="178"/>
      <c r="I412" s="177"/>
      <c r="J412" s="177"/>
      <c r="K412" s="373"/>
    </row>
    <row r="413" spans="1:11" s="179" customFormat="1" ht="12.75">
      <c r="A413" s="175" t="s">
        <v>735</v>
      </c>
      <c r="B413" s="176" t="s">
        <v>959</v>
      </c>
      <c r="C413" s="175" t="s">
        <v>816</v>
      </c>
      <c r="D413" s="175" t="s">
        <v>934</v>
      </c>
      <c r="E413" s="176" t="s">
        <v>203</v>
      </c>
      <c r="F413" s="175" t="s">
        <v>37</v>
      </c>
      <c r="G413" s="177"/>
      <c r="H413" s="178"/>
      <c r="I413" s="177"/>
      <c r="J413" s="177"/>
      <c r="K413" s="373"/>
    </row>
    <row r="414" spans="1:11" s="179" customFormat="1" ht="12.75">
      <c r="A414" s="175" t="s">
        <v>735</v>
      </c>
      <c r="B414" s="176" t="s">
        <v>959</v>
      </c>
      <c r="C414" s="175" t="s">
        <v>816</v>
      </c>
      <c r="D414" s="175" t="s">
        <v>934</v>
      </c>
      <c r="E414" s="176" t="s">
        <v>204</v>
      </c>
      <c r="F414" s="175" t="s">
        <v>38</v>
      </c>
      <c r="G414" s="177"/>
      <c r="H414" s="178"/>
      <c r="I414" s="177"/>
      <c r="J414" s="177"/>
      <c r="K414" s="373"/>
    </row>
    <row r="415" spans="1:11" s="179" customFormat="1" ht="12.75">
      <c r="A415" s="175" t="s">
        <v>735</v>
      </c>
      <c r="B415" s="176" t="s">
        <v>959</v>
      </c>
      <c r="C415" s="175" t="s">
        <v>816</v>
      </c>
      <c r="D415" s="175" t="s">
        <v>934</v>
      </c>
      <c r="E415" s="176" t="s">
        <v>205</v>
      </c>
      <c r="F415" s="175" t="s">
        <v>37</v>
      </c>
      <c r="G415" s="177"/>
      <c r="H415" s="178"/>
      <c r="I415" s="177"/>
      <c r="J415" s="177"/>
      <c r="K415" s="373"/>
    </row>
    <row r="416" spans="1:11" s="179" customFormat="1" ht="25.5">
      <c r="A416" s="175" t="s">
        <v>735</v>
      </c>
      <c r="B416" s="176" t="s">
        <v>616</v>
      </c>
      <c r="C416" s="175" t="s">
        <v>816</v>
      </c>
      <c r="D416" s="175" t="s">
        <v>934</v>
      </c>
      <c r="E416" s="176" t="s">
        <v>203</v>
      </c>
      <c r="F416" s="175" t="s">
        <v>38</v>
      </c>
      <c r="G416" s="177"/>
      <c r="H416" s="178"/>
      <c r="I416" s="177"/>
      <c r="J416" s="177"/>
      <c r="K416" s="373"/>
    </row>
    <row r="417" spans="1:11" s="179" customFormat="1" ht="25.5">
      <c r="A417" s="175" t="s">
        <v>735</v>
      </c>
      <c r="B417" s="176" t="s">
        <v>328</v>
      </c>
      <c r="C417" s="175" t="s">
        <v>816</v>
      </c>
      <c r="D417" s="175" t="s">
        <v>934</v>
      </c>
      <c r="E417" s="176" t="s">
        <v>206</v>
      </c>
      <c r="F417" s="175" t="s">
        <v>37</v>
      </c>
      <c r="G417" s="177"/>
      <c r="H417" s="178"/>
      <c r="I417" s="177"/>
      <c r="J417" s="177"/>
      <c r="K417" s="373"/>
    </row>
    <row r="418" spans="1:11" s="179" customFormat="1" ht="25.5">
      <c r="A418" s="175" t="s">
        <v>735</v>
      </c>
      <c r="B418" s="176" t="s">
        <v>328</v>
      </c>
      <c r="C418" s="175" t="s">
        <v>816</v>
      </c>
      <c r="D418" s="175" t="s">
        <v>934</v>
      </c>
      <c r="E418" s="176" t="s">
        <v>202</v>
      </c>
      <c r="F418" s="175" t="s">
        <v>37</v>
      </c>
      <c r="G418" s="177"/>
      <c r="H418" s="178"/>
      <c r="I418" s="177"/>
      <c r="J418" s="177"/>
      <c r="K418" s="373"/>
    </row>
    <row r="419" spans="1:11" s="179" customFormat="1" ht="12.75">
      <c r="A419" s="175" t="s">
        <v>735</v>
      </c>
      <c r="B419" s="176" t="s">
        <v>329</v>
      </c>
      <c r="C419" s="175" t="s">
        <v>816</v>
      </c>
      <c r="D419" s="175" t="s">
        <v>934</v>
      </c>
      <c r="E419" s="176" t="s">
        <v>206</v>
      </c>
      <c r="F419" s="175" t="s">
        <v>38</v>
      </c>
      <c r="G419" s="177"/>
      <c r="H419" s="178"/>
      <c r="I419" s="177"/>
      <c r="J419" s="177"/>
      <c r="K419" s="373"/>
    </row>
    <row r="420" spans="1:11" s="179" customFormat="1" ht="12.75">
      <c r="A420" s="175" t="s">
        <v>735</v>
      </c>
      <c r="B420" s="176" t="s">
        <v>582</v>
      </c>
      <c r="C420" s="175" t="s">
        <v>816</v>
      </c>
      <c r="D420" s="175" t="s">
        <v>934</v>
      </c>
      <c r="E420" s="176" t="s">
        <v>207</v>
      </c>
      <c r="F420" s="175" t="s">
        <v>38</v>
      </c>
      <c r="G420" s="177"/>
      <c r="H420" s="178"/>
      <c r="I420" s="177"/>
      <c r="J420" s="177"/>
      <c r="K420" s="373"/>
    </row>
    <row r="421" spans="1:11" s="179" customFormat="1" ht="12.75">
      <c r="A421" s="175" t="s">
        <v>735</v>
      </c>
      <c r="B421" s="176" t="s">
        <v>286</v>
      </c>
      <c r="C421" s="175" t="s">
        <v>816</v>
      </c>
      <c r="D421" s="175" t="s">
        <v>934</v>
      </c>
      <c r="E421" s="176" t="s">
        <v>208</v>
      </c>
      <c r="F421" s="175" t="s">
        <v>37</v>
      </c>
      <c r="G421" s="177"/>
      <c r="H421" s="178"/>
      <c r="I421" s="177"/>
      <c r="J421" s="177"/>
      <c r="K421" s="373"/>
    </row>
    <row r="422" spans="1:11" s="179" customFormat="1" ht="12.75">
      <c r="A422" s="175" t="s">
        <v>735</v>
      </c>
      <c r="B422" s="176" t="s">
        <v>286</v>
      </c>
      <c r="C422" s="175" t="s">
        <v>816</v>
      </c>
      <c r="D422" s="175" t="s">
        <v>934</v>
      </c>
      <c r="E422" s="176" t="s">
        <v>202</v>
      </c>
      <c r="F422" s="175" t="s">
        <v>37</v>
      </c>
      <c r="G422" s="177"/>
      <c r="H422" s="178"/>
      <c r="I422" s="177"/>
      <c r="J422" s="177"/>
      <c r="K422" s="373"/>
    </row>
    <row r="423" spans="1:11" s="179" customFormat="1" ht="12.75">
      <c r="A423" s="175" t="s">
        <v>735</v>
      </c>
      <c r="B423" s="176" t="s">
        <v>230</v>
      </c>
      <c r="C423" s="175" t="s">
        <v>816</v>
      </c>
      <c r="D423" s="175" t="s">
        <v>934</v>
      </c>
      <c r="E423" s="176" t="s">
        <v>209</v>
      </c>
      <c r="F423" s="175" t="s">
        <v>37</v>
      </c>
      <c r="G423" s="177"/>
      <c r="H423" s="178"/>
      <c r="I423" s="177"/>
      <c r="J423" s="177"/>
      <c r="K423" s="373"/>
    </row>
    <row r="424" spans="1:11" s="179" customFormat="1" ht="25.5">
      <c r="A424" s="175" t="s">
        <v>735</v>
      </c>
      <c r="B424" s="176" t="s">
        <v>627</v>
      </c>
      <c r="C424" s="175" t="s">
        <v>816</v>
      </c>
      <c r="D424" s="175" t="s">
        <v>934</v>
      </c>
      <c r="E424" s="176" t="s">
        <v>210</v>
      </c>
      <c r="F424" s="175" t="s">
        <v>37</v>
      </c>
      <c r="G424" s="177"/>
      <c r="H424" s="178"/>
      <c r="I424" s="177"/>
      <c r="J424" s="177"/>
      <c r="K424" s="373"/>
    </row>
    <row r="425" spans="1:11" s="179" customFormat="1" ht="25.5">
      <c r="A425" s="175" t="s">
        <v>735</v>
      </c>
      <c r="B425" s="176" t="s">
        <v>627</v>
      </c>
      <c r="C425" s="175" t="s">
        <v>816</v>
      </c>
      <c r="D425" s="175" t="s">
        <v>934</v>
      </c>
      <c r="E425" s="176" t="s">
        <v>205</v>
      </c>
      <c r="F425" s="175" t="s">
        <v>37</v>
      </c>
      <c r="G425" s="177"/>
      <c r="H425" s="178"/>
      <c r="I425" s="177"/>
      <c r="J425" s="177"/>
      <c r="K425" s="373"/>
    </row>
    <row r="426" spans="1:11" s="179" customFormat="1" ht="12.75">
      <c r="A426" s="175" t="s">
        <v>735</v>
      </c>
      <c r="B426" s="176" t="s">
        <v>618</v>
      </c>
      <c r="C426" s="175" t="s">
        <v>816</v>
      </c>
      <c r="D426" s="175" t="s">
        <v>934</v>
      </c>
      <c r="E426" s="176" t="s">
        <v>145</v>
      </c>
      <c r="F426" s="175" t="s">
        <v>37</v>
      </c>
      <c r="G426" s="177"/>
      <c r="H426" s="178"/>
      <c r="I426" s="177"/>
      <c r="J426" s="177"/>
      <c r="K426" s="373"/>
    </row>
    <row r="427" spans="1:11" s="179" customFormat="1" ht="12.75">
      <c r="A427" s="175" t="s">
        <v>735</v>
      </c>
      <c r="B427" s="176" t="s">
        <v>127</v>
      </c>
      <c r="C427" s="175" t="s">
        <v>816</v>
      </c>
      <c r="D427" s="175" t="s">
        <v>934</v>
      </c>
      <c r="E427" s="176" t="s">
        <v>205</v>
      </c>
      <c r="F427" s="175" t="s">
        <v>37</v>
      </c>
      <c r="G427" s="177"/>
      <c r="H427" s="178"/>
      <c r="I427" s="177"/>
      <c r="J427" s="177"/>
      <c r="K427" s="373"/>
    </row>
    <row r="428" spans="1:11" s="179" customFormat="1" ht="12.75">
      <c r="A428" s="175" t="s">
        <v>735</v>
      </c>
      <c r="B428" s="176" t="s">
        <v>330</v>
      </c>
      <c r="C428" s="175" t="s">
        <v>816</v>
      </c>
      <c r="D428" s="175" t="s">
        <v>934</v>
      </c>
      <c r="E428" s="176" t="s">
        <v>212</v>
      </c>
      <c r="F428" s="175" t="s">
        <v>37</v>
      </c>
      <c r="G428" s="177"/>
      <c r="H428" s="178"/>
      <c r="I428" s="177"/>
      <c r="J428" s="177"/>
      <c r="K428" s="373"/>
    </row>
    <row r="429" spans="1:11" s="179" customFormat="1" ht="12.75">
      <c r="A429" s="175" t="s">
        <v>735</v>
      </c>
      <c r="B429" s="176" t="s">
        <v>330</v>
      </c>
      <c r="C429" s="175" t="s">
        <v>816</v>
      </c>
      <c r="D429" s="175" t="s">
        <v>934</v>
      </c>
      <c r="E429" s="176" t="s">
        <v>202</v>
      </c>
      <c r="F429" s="175" t="s">
        <v>37</v>
      </c>
      <c r="G429" s="177"/>
      <c r="H429" s="178"/>
      <c r="I429" s="177"/>
      <c r="J429" s="177"/>
      <c r="K429" s="373"/>
    </row>
    <row r="430" spans="1:11" s="179" customFormat="1" ht="12.75">
      <c r="A430" s="175" t="s">
        <v>735</v>
      </c>
      <c r="B430" s="176" t="s">
        <v>330</v>
      </c>
      <c r="C430" s="175" t="s">
        <v>816</v>
      </c>
      <c r="D430" s="175" t="s">
        <v>934</v>
      </c>
      <c r="E430" s="176" t="s">
        <v>213</v>
      </c>
      <c r="F430" s="175" t="s">
        <v>37</v>
      </c>
      <c r="G430" s="177"/>
      <c r="H430" s="178"/>
      <c r="I430" s="177"/>
      <c r="J430" s="177"/>
      <c r="K430" s="373"/>
    </row>
    <row r="431" spans="1:11" s="179" customFormat="1" ht="12.75">
      <c r="A431" s="175" t="s">
        <v>735</v>
      </c>
      <c r="B431" s="176" t="s">
        <v>343</v>
      </c>
      <c r="C431" s="175" t="s">
        <v>891</v>
      </c>
      <c r="D431" s="175" t="s">
        <v>404</v>
      </c>
      <c r="E431" s="176"/>
      <c r="F431" s="175" t="s">
        <v>38</v>
      </c>
      <c r="G431" s="177"/>
      <c r="H431" s="178"/>
      <c r="I431" s="177"/>
      <c r="J431" s="177"/>
      <c r="K431" s="373"/>
    </row>
    <row r="432" spans="1:11" s="179" customFormat="1" ht="12.75">
      <c r="A432" s="175" t="s">
        <v>735</v>
      </c>
      <c r="B432" s="176" t="s">
        <v>344</v>
      </c>
      <c r="C432" s="175" t="s">
        <v>891</v>
      </c>
      <c r="D432" s="175" t="s">
        <v>404</v>
      </c>
      <c r="E432" s="176" t="s">
        <v>131</v>
      </c>
      <c r="F432" s="175" t="s">
        <v>37</v>
      </c>
      <c r="G432" s="177"/>
      <c r="H432" s="178"/>
      <c r="I432" s="177"/>
      <c r="J432" s="177"/>
      <c r="K432" s="373"/>
    </row>
    <row r="433" spans="1:11" s="179" customFormat="1" ht="12.75">
      <c r="A433" s="175" t="s">
        <v>735</v>
      </c>
      <c r="B433" s="176" t="s">
        <v>331</v>
      </c>
      <c r="C433" s="175" t="s">
        <v>891</v>
      </c>
      <c r="D433" s="175" t="s">
        <v>404</v>
      </c>
      <c r="E433" s="176" t="s">
        <v>131</v>
      </c>
      <c r="F433" s="175" t="s">
        <v>38</v>
      </c>
      <c r="G433" s="177"/>
      <c r="H433" s="178"/>
      <c r="I433" s="177"/>
      <c r="J433" s="177"/>
      <c r="K433" s="373"/>
    </row>
    <row r="434" spans="1:11" s="179" customFormat="1" ht="12.75">
      <c r="A434" s="175" t="s">
        <v>735</v>
      </c>
      <c r="B434" s="176" t="s">
        <v>314</v>
      </c>
      <c r="C434" s="175" t="s">
        <v>891</v>
      </c>
      <c r="D434" s="175" t="s">
        <v>404</v>
      </c>
      <c r="E434" s="176" t="s">
        <v>131</v>
      </c>
      <c r="F434" s="175" t="s">
        <v>37</v>
      </c>
      <c r="G434" s="177"/>
      <c r="H434" s="178"/>
      <c r="I434" s="177"/>
      <c r="J434" s="177"/>
      <c r="K434" s="373"/>
    </row>
    <row r="435" spans="1:11" s="179" customFormat="1" ht="12.75">
      <c r="A435" s="175" t="s">
        <v>735</v>
      </c>
      <c r="B435" s="176" t="s">
        <v>100</v>
      </c>
      <c r="C435" s="175" t="s">
        <v>891</v>
      </c>
      <c r="D435" s="175" t="s">
        <v>404</v>
      </c>
      <c r="E435" s="176" t="s">
        <v>131</v>
      </c>
      <c r="F435" s="175" t="s">
        <v>37</v>
      </c>
      <c r="G435" s="177"/>
      <c r="H435" s="178"/>
      <c r="I435" s="177"/>
      <c r="J435" s="177"/>
      <c r="K435" s="373"/>
    </row>
    <row r="436" spans="1:11" s="179" customFormat="1" ht="12.75">
      <c r="A436" s="175" t="s">
        <v>735</v>
      </c>
      <c r="B436" s="176" t="s">
        <v>332</v>
      </c>
      <c r="C436" s="175" t="s">
        <v>891</v>
      </c>
      <c r="D436" s="175" t="s">
        <v>404</v>
      </c>
      <c r="E436" s="176" t="s">
        <v>131</v>
      </c>
      <c r="F436" s="175" t="s">
        <v>37</v>
      </c>
      <c r="G436" s="177"/>
      <c r="H436" s="178"/>
      <c r="I436" s="177"/>
      <c r="J436" s="177"/>
      <c r="K436" s="373"/>
    </row>
    <row r="437" spans="1:11" s="179" customFormat="1" ht="12.75">
      <c r="A437" s="175" t="s">
        <v>735</v>
      </c>
      <c r="B437" s="176" t="s">
        <v>101</v>
      </c>
      <c r="C437" s="175" t="s">
        <v>891</v>
      </c>
      <c r="D437" s="175" t="s">
        <v>404</v>
      </c>
      <c r="E437" s="176" t="s">
        <v>131</v>
      </c>
      <c r="F437" s="175" t="s">
        <v>37</v>
      </c>
      <c r="G437" s="177"/>
      <c r="H437" s="178"/>
      <c r="I437" s="177"/>
      <c r="J437" s="177"/>
      <c r="K437" s="373"/>
    </row>
    <row r="438" spans="1:11" s="179" customFormat="1" ht="12.75">
      <c r="A438" s="175" t="s">
        <v>735</v>
      </c>
      <c r="B438" s="176" t="s">
        <v>118</v>
      </c>
      <c r="C438" s="175" t="s">
        <v>891</v>
      </c>
      <c r="D438" s="175" t="s">
        <v>404</v>
      </c>
      <c r="E438" s="176" t="s">
        <v>131</v>
      </c>
      <c r="F438" s="175" t="s">
        <v>37</v>
      </c>
      <c r="G438" s="177"/>
      <c r="H438" s="178"/>
      <c r="I438" s="177"/>
      <c r="J438" s="177"/>
      <c r="K438" s="373"/>
    </row>
    <row r="439" spans="1:11" ht="12.75">
      <c r="A439" s="194" t="s">
        <v>735</v>
      </c>
      <c r="B439" s="170" t="s">
        <v>322</v>
      </c>
      <c r="C439" s="194" t="s">
        <v>891</v>
      </c>
      <c r="D439" s="194" t="s">
        <v>404</v>
      </c>
      <c r="E439" s="176" t="s">
        <v>131</v>
      </c>
      <c r="F439" s="194" t="s">
        <v>37</v>
      </c>
      <c r="G439" s="172" t="s">
        <v>385</v>
      </c>
      <c r="H439" s="196"/>
      <c r="I439" s="172"/>
      <c r="J439" s="172"/>
      <c r="K439" s="373"/>
    </row>
    <row r="440" spans="1:11" s="179" customFormat="1" ht="12.75">
      <c r="A440" s="175" t="s">
        <v>735</v>
      </c>
      <c r="B440" s="176" t="s">
        <v>262</v>
      </c>
      <c r="C440" s="175" t="s">
        <v>891</v>
      </c>
      <c r="D440" s="175" t="s">
        <v>404</v>
      </c>
      <c r="E440" s="176" t="s">
        <v>131</v>
      </c>
      <c r="F440" s="175" t="s">
        <v>37</v>
      </c>
      <c r="G440" s="177"/>
      <c r="H440" s="178"/>
      <c r="I440" s="177"/>
      <c r="J440" s="177"/>
      <c r="K440" s="373"/>
    </row>
    <row r="441" spans="1:11" s="179" customFormat="1" ht="12.75">
      <c r="A441" s="175" t="s">
        <v>735</v>
      </c>
      <c r="B441" s="176" t="s">
        <v>262</v>
      </c>
      <c r="C441" s="175" t="s">
        <v>891</v>
      </c>
      <c r="D441" s="175" t="s">
        <v>404</v>
      </c>
      <c r="E441" s="176" t="s">
        <v>131</v>
      </c>
      <c r="F441" s="175" t="s">
        <v>37</v>
      </c>
      <c r="G441" s="177"/>
      <c r="H441" s="178"/>
      <c r="I441" s="177"/>
      <c r="J441" s="177"/>
      <c r="K441" s="373"/>
    </row>
    <row r="442" spans="1:11" s="179" customFormat="1" ht="12.75">
      <c r="A442" s="175" t="s">
        <v>735</v>
      </c>
      <c r="B442" s="176" t="s">
        <v>326</v>
      </c>
      <c r="C442" s="175" t="s">
        <v>891</v>
      </c>
      <c r="D442" s="175" t="s">
        <v>404</v>
      </c>
      <c r="E442" s="176" t="s">
        <v>131</v>
      </c>
      <c r="F442" s="175" t="s">
        <v>37</v>
      </c>
      <c r="G442" s="177"/>
      <c r="H442" s="178"/>
      <c r="I442" s="177"/>
      <c r="J442" s="177"/>
      <c r="K442" s="373"/>
    </row>
    <row r="443" spans="1:11" s="179" customFormat="1" ht="12.75">
      <c r="A443" s="175" t="s">
        <v>735</v>
      </c>
      <c r="B443" s="176" t="s">
        <v>333</v>
      </c>
      <c r="C443" s="175" t="s">
        <v>891</v>
      </c>
      <c r="D443" s="175" t="s">
        <v>404</v>
      </c>
      <c r="E443" s="176" t="s">
        <v>131</v>
      </c>
      <c r="F443" s="175" t="s">
        <v>37</v>
      </c>
      <c r="G443" s="177"/>
      <c r="H443" s="178"/>
      <c r="I443" s="177"/>
      <c r="J443" s="177"/>
      <c r="K443" s="373"/>
    </row>
    <row r="444" spans="1:11" s="179" customFormat="1" ht="12.75">
      <c r="A444" s="175" t="s">
        <v>735</v>
      </c>
      <c r="B444" s="176" t="s">
        <v>334</v>
      </c>
      <c r="C444" s="175" t="s">
        <v>891</v>
      </c>
      <c r="D444" s="175" t="s">
        <v>404</v>
      </c>
      <c r="E444" s="176" t="s">
        <v>131</v>
      </c>
      <c r="F444" s="175" t="s">
        <v>37</v>
      </c>
      <c r="G444" s="177"/>
      <c r="H444" s="178"/>
      <c r="I444" s="177"/>
      <c r="J444" s="177"/>
      <c r="K444" s="373"/>
    </row>
    <row r="445" spans="1:11" s="179" customFormat="1" ht="12.75">
      <c r="A445" s="175" t="s">
        <v>735</v>
      </c>
      <c r="B445" s="176" t="s">
        <v>577</v>
      </c>
      <c r="C445" s="175" t="s">
        <v>891</v>
      </c>
      <c r="D445" s="175" t="s">
        <v>404</v>
      </c>
      <c r="E445" s="176" t="s">
        <v>131</v>
      </c>
      <c r="F445" s="175" t="s">
        <v>37</v>
      </c>
      <c r="G445" s="177"/>
      <c r="H445" s="178"/>
      <c r="I445" s="177"/>
      <c r="J445" s="177"/>
      <c r="K445" s="373"/>
    </row>
    <row r="446" spans="1:11" s="179" customFormat="1" ht="12.75">
      <c r="A446" s="175" t="s">
        <v>735</v>
      </c>
      <c r="B446" s="176" t="s">
        <v>327</v>
      </c>
      <c r="C446" s="175" t="s">
        <v>891</v>
      </c>
      <c r="D446" s="175" t="s">
        <v>404</v>
      </c>
      <c r="E446" s="176" t="s">
        <v>131</v>
      </c>
      <c r="F446" s="175" t="s">
        <v>37</v>
      </c>
      <c r="G446" s="177"/>
      <c r="H446" s="178"/>
      <c r="I446" s="177"/>
      <c r="J446" s="177"/>
      <c r="K446" s="373"/>
    </row>
    <row r="447" spans="1:11" s="179" customFormat="1" ht="12.75">
      <c r="A447" s="175" t="s">
        <v>735</v>
      </c>
      <c r="B447" s="176" t="s">
        <v>335</v>
      </c>
      <c r="C447" s="175" t="s">
        <v>891</v>
      </c>
      <c r="D447" s="175" t="s">
        <v>346</v>
      </c>
      <c r="E447" s="176" t="s">
        <v>347</v>
      </c>
      <c r="F447" s="175" t="s">
        <v>37</v>
      </c>
      <c r="G447" s="177"/>
      <c r="H447" s="178"/>
      <c r="I447" s="177"/>
      <c r="J447" s="177"/>
      <c r="K447" s="373"/>
    </row>
    <row r="448" spans="1:11" s="179" customFormat="1" ht="12.75">
      <c r="A448" s="175" t="s">
        <v>735</v>
      </c>
      <c r="B448" s="176" t="s">
        <v>178</v>
      </c>
      <c r="C448" s="175" t="s">
        <v>891</v>
      </c>
      <c r="D448" s="175" t="s">
        <v>346</v>
      </c>
      <c r="E448" s="176" t="s">
        <v>348</v>
      </c>
      <c r="F448" s="175" t="s">
        <v>37</v>
      </c>
      <c r="G448" s="177"/>
      <c r="H448" s="178"/>
      <c r="I448" s="177"/>
      <c r="J448" s="177"/>
      <c r="K448" s="373"/>
    </row>
    <row r="449" spans="1:11" s="179" customFormat="1" ht="25.5">
      <c r="A449" s="175" t="s">
        <v>735</v>
      </c>
      <c r="B449" s="176" t="s">
        <v>336</v>
      </c>
      <c r="C449" s="175" t="s">
        <v>891</v>
      </c>
      <c r="D449" s="175" t="s">
        <v>346</v>
      </c>
      <c r="E449" s="176" t="s">
        <v>426</v>
      </c>
      <c r="F449" s="175" t="s">
        <v>37</v>
      </c>
      <c r="G449" s="177"/>
      <c r="H449" s="178"/>
      <c r="I449" s="177"/>
      <c r="J449" s="177"/>
      <c r="K449" s="373"/>
    </row>
    <row r="450" spans="1:11" s="179" customFormat="1" ht="12.75">
      <c r="A450" s="175" t="s">
        <v>735</v>
      </c>
      <c r="B450" s="176" t="s">
        <v>102</v>
      </c>
      <c r="C450" s="175" t="s">
        <v>891</v>
      </c>
      <c r="D450" s="175" t="s">
        <v>346</v>
      </c>
      <c r="E450" s="176" t="s">
        <v>349</v>
      </c>
      <c r="F450" s="175" t="s">
        <v>38</v>
      </c>
      <c r="G450" s="177"/>
      <c r="H450" s="178"/>
      <c r="I450" s="177"/>
      <c r="J450" s="177"/>
      <c r="K450" s="373"/>
    </row>
    <row r="451" spans="1:11" s="179" customFormat="1" ht="12.75">
      <c r="A451" s="175" t="s">
        <v>735</v>
      </c>
      <c r="B451" s="176" t="s">
        <v>277</v>
      </c>
      <c r="C451" s="175" t="s">
        <v>891</v>
      </c>
      <c r="D451" s="175" t="s">
        <v>346</v>
      </c>
      <c r="E451" s="176" t="s">
        <v>426</v>
      </c>
      <c r="F451" s="175" t="s">
        <v>38</v>
      </c>
      <c r="G451" s="177"/>
      <c r="H451" s="178"/>
      <c r="I451" s="177"/>
      <c r="J451" s="177"/>
      <c r="K451" s="373"/>
    </row>
    <row r="452" spans="1:11" s="179" customFormat="1" ht="12.75">
      <c r="A452" s="175" t="s">
        <v>735</v>
      </c>
      <c r="B452" s="176" t="s">
        <v>228</v>
      </c>
      <c r="C452" s="175" t="s">
        <v>891</v>
      </c>
      <c r="D452" s="175" t="s">
        <v>346</v>
      </c>
      <c r="E452" s="176" t="s">
        <v>426</v>
      </c>
      <c r="F452" s="175" t="s">
        <v>37</v>
      </c>
      <c r="G452" s="177"/>
      <c r="H452" s="178"/>
      <c r="I452" s="177"/>
      <c r="J452" s="177"/>
      <c r="K452" s="373"/>
    </row>
    <row r="453" spans="1:11" s="179" customFormat="1" ht="12.75">
      <c r="A453" s="175" t="s">
        <v>735</v>
      </c>
      <c r="B453" s="176" t="s">
        <v>285</v>
      </c>
      <c r="C453" s="175" t="s">
        <v>891</v>
      </c>
      <c r="D453" s="175" t="s">
        <v>346</v>
      </c>
      <c r="E453" s="176" t="s">
        <v>426</v>
      </c>
      <c r="F453" s="175" t="s">
        <v>37</v>
      </c>
      <c r="G453" s="177"/>
      <c r="H453" s="178"/>
      <c r="I453" s="177"/>
      <c r="J453" s="177"/>
      <c r="K453" s="373"/>
    </row>
    <row r="454" spans="1:11" s="179" customFormat="1" ht="25.5">
      <c r="A454" s="175" t="s">
        <v>735</v>
      </c>
      <c r="B454" s="176" t="s">
        <v>287</v>
      </c>
      <c r="C454" s="175" t="s">
        <v>891</v>
      </c>
      <c r="D454" s="175" t="s">
        <v>346</v>
      </c>
      <c r="E454" s="176" t="s">
        <v>426</v>
      </c>
      <c r="F454" s="175" t="s">
        <v>37</v>
      </c>
      <c r="G454" s="177"/>
      <c r="H454" s="178"/>
      <c r="I454" s="177"/>
      <c r="J454" s="177"/>
      <c r="K454" s="373"/>
    </row>
    <row r="455" spans="1:11" s="179" customFormat="1" ht="12.75">
      <c r="A455" s="175" t="s">
        <v>735</v>
      </c>
      <c r="B455" s="176" t="s">
        <v>182</v>
      </c>
      <c r="C455" s="175" t="s">
        <v>891</v>
      </c>
      <c r="D455" s="175" t="s">
        <v>346</v>
      </c>
      <c r="E455" s="176" t="s">
        <v>426</v>
      </c>
      <c r="F455" s="175" t="s">
        <v>37</v>
      </c>
      <c r="G455" s="177"/>
      <c r="H455" s="178"/>
      <c r="I455" s="177"/>
      <c r="J455" s="177"/>
      <c r="K455" s="373"/>
    </row>
    <row r="456" spans="1:11" s="179" customFormat="1" ht="12.75">
      <c r="A456" s="175" t="s">
        <v>735</v>
      </c>
      <c r="B456" s="176" t="s">
        <v>183</v>
      </c>
      <c r="C456" s="175" t="s">
        <v>891</v>
      </c>
      <c r="D456" s="175" t="s">
        <v>346</v>
      </c>
      <c r="E456" s="176" t="s">
        <v>426</v>
      </c>
      <c r="F456" s="175" t="s">
        <v>37</v>
      </c>
      <c r="G456" s="177"/>
      <c r="H456" s="178"/>
      <c r="I456" s="177"/>
      <c r="J456" s="177"/>
      <c r="K456" s="373"/>
    </row>
    <row r="457" spans="1:11" s="179" customFormat="1" ht="25.5">
      <c r="A457" s="175" t="s">
        <v>735</v>
      </c>
      <c r="B457" s="176" t="s">
        <v>119</v>
      </c>
      <c r="C457" s="175" t="s">
        <v>891</v>
      </c>
      <c r="D457" s="175" t="s">
        <v>346</v>
      </c>
      <c r="E457" s="176" t="s">
        <v>426</v>
      </c>
      <c r="F457" s="175" t="s">
        <v>37</v>
      </c>
      <c r="G457" s="177"/>
      <c r="H457" s="178"/>
      <c r="I457" s="177"/>
      <c r="J457" s="177"/>
      <c r="K457" s="373"/>
    </row>
    <row r="458" spans="1:11" s="179" customFormat="1" ht="12.75">
      <c r="A458" s="175" t="s">
        <v>735</v>
      </c>
      <c r="B458" s="176" t="s">
        <v>230</v>
      </c>
      <c r="C458" s="175" t="s">
        <v>891</v>
      </c>
      <c r="D458" s="175" t="s">
        <v>346</v>
      </c>
      <c r="E458" s="176" t="s">
        <v>426</v>
      </c>
      <c r="F458" s="175" t="s">
        <v>37</v>
      </c>
      <c r="G458" s="177"/>
      <c r="H458" s="178"/>
      <c r="I458" s="177"/>
      <c r="J458" s="177"/>
      <c r="K458" s="373"/>
    </row>
    <row r="459" spans="1:11" s="179" customFormat="1" ht="12.75">
      <c r="A459" s="175" t="s">
        <v>735</v>
      </c>
      <c r="B459" s="176" t="s">
        <v>185</v>
      </c>
      <c r="C459" s="175" t="s">
        <v>891</v>
      </c>
      <c r="D459" s="175" t="s">
        <v>346</v>
      </c>
      <c r="E459" s="176" t="s">
        <v>426</v>
      </c>
      <c r="F459" s="175" t="s">
        <v>37</v>
      </c>
      <c r="G459" s="177"/>
      <c r="H459" s="178"/>
      <c r="I459" s="177"/>
      <c r="J459" s="177"/>
      <c r="K459" s="373"/>
    </row>
    <row r="460" spans="1:11" s="179" customFormat="1" ht="12.75">
      <c r="A460" s="175" t="s">
        <v>735</v>
      </c>
      <c r="B460" s="176" t="s">
        <v>186</v>
      </c>
      <c r="C460" s="175" t="s">
        <v>891</v>
      </c>
      <c r="D460" s="175" t="s">
        <v>346</v>
      </c>
      <c r="E460" s="176" t="s">
        <v>426</v>
      </c>
      <c r="F460" s="175" t="s">
        <v>37</v>
      </c>
      <c r="G460" s="177"/>
      <c r="H460" s="178"/>
      <c r="I460" s="177"/>
      <c r="J460" s="177"/>
      <c r="K460" s="373"/>
    </row>
    <row r="461" spans="1:11" ht="12.75">
      <c r="A461" s="194" t="s">
        <v>735</v>
      </c>
      <c r="B461" s="170" t="s">
        <v>603</v>
      </c>
      <c r="C461" s="194" t="s">
        <v>891</v>
      </c>
      <c r="D461" s="194" t="s">
        <v>346</v>
      </c>
      <c r="E461" s="170" t="s">
        <v>426</v>
      </c>
      <c r="F461" s="194" t="s">
        <v>37</v>
      </c>
      <c r="G461" s="172" t="s">
        <v>401</v>
      </c>
      <c r="H461" s="196"/>
      <c r="I461" s="172"/>
      <c r="J461" s="172"/>
      <c r="K461" s="373"/>
    </row>
    <row r="462" spans="1:11" ht="12.75">
      <c r="A462" s="194" t="s">
        <v>735</v>
      </c>
      <c r="B462" s="170" t="s">
        <v>337</v>
      </c>
      <c r="C462" s="194" t="s">
        <v>891</v>
      </c>
      <c r="D462" s="194" t="s">
        <v>346</v>
      </c>
      <c r="E462" s="170" t="s">
        <v>426</v>
      </c>
      <c r="F462" s="194" t="s">
        <v>37</v>
      </c>
      <c r="G462" s="172" t="s">
        <v>386</v>
      </c>
      <c r="H462" s="196"/>
      <c r="I462" s="172"/>
      <c r="J462" s="172"/>
      <c r="K462" s="373"/>
    </row>
    <row r="463" spans="1:11" ht="12.75">
      <c r="A463" s="194" t="s">
        <v>735</v>
      </c>
      <c r="B463" s="170" t="s">
        <v>338</v>
      </c>
      <c r="C463" s="194" t="s">
        <v>891</v>
      </c>
      <c r="D463" s="194" t="s">
        <v>346</v>
      </c>
      <c r="E463" s="170" t="s">
        <v>426</v>
      </c>
      <c r="F463" s="194" t="s">
        <v>37</v>
      </c>
      <c r="G463" s="172" t="s">
        <v>387</v>
      </c>
      <c r="H463" s="196"/>
      <c r="I463" s="172"/>
      <c r="J463" s="172"/>
      <c r="K463" s="373"/>
    </row>
    <row r="464" spans="1:11" s="179" customFormat="1" ht="12.75">
      <c r="A464" s="175" t="s">
        <v>735</v>
      </c>
      <c r="B464" s="176" t="s">
        <v>294</v>
      </c>
      <c r="C464" s="175" t="s">
        <v>891</v>
      </c>
      <c r="D464" s="175" t="s">
        <v>346</v>
      </c>
      <c r="E464" s="176" t="s">
        <v>347</v>
      </c>
      <c r="F464" s="175" t="s">
        <v>37</v>
      </c>
      <c r="G464" s="177"/>
      <c r="H464" s="178"/>
      <c r="I464" s="177"/>
      <c r="J464" s="177"/>
      <c r="K464" s="373"/>
    </row>
    <row r="465" spans="1:11" ht="12.75">
      <c r="A465" s="194" t="s">
        <v>735</v>
      </c>
      <c r="B465" s="170" t="s">
        <v>294</v>
      </c>
      <c r="C465" s="194" t="s">
        <v>891</v>
      </c>
      <c r="D465" s="194" t="s">
        <v>346</v>
      </c>
      <c r="E465" s="170" t="s">
        <v>130</v>
      </c>
      <c r="F465" s="194" t="s">
        <v>37</v>
      </c>
      <c r="G465" s="172" t="s">
        <v>388</v>
      </c>
      <c r="H465" s="196"/>
      <c r="I465" s="172"/>
      <c r="J465" s="172"/>
      <c r="K465" s="373"/>
    </row>
    <row r="466" spans="1:11" s="179" customFormat="1" ht="12.75">
      <c r="A466" s="175" t="s">
        <v>735</v>
      </c>
      <c r="B466" s="176" t="s">
        <v>339</v>
      </c>
      <c r="C466" s="175" t="s">
        <v>891</v>
      </c>
      <c r="D466" s="175" t="s">
        <v>346</v>
      </c>
      <c r="E466" s="176" t="s">
        <v>426</v>
      </c>
      <c r="F466" s="175" t="s">
        <v>37</v>
      </c>
      <c r="G466" s="177"/>
      <c r="H466" s="178"/>
      <c r="I466" s="177"/>
      <c r="J466" s="177"/>
      <c r="K466" s="373"/>
    </row>
    <row r="467" spans="1:11" s="179" customFormat="1" ht="12.75">
      <c r="A467" s="175" t="s">
        <v>735</v>
      </c>
      <c r="B467" s="176" t="s">
        <v>351</v>
      </c>
      <c r="C467" s="175" t="s">
        <v>891</v>
      </c>
      <c r="D467" s="175" t="s">
        <v>346</v>
      </c>
      <c r="E467" s="176" t="s">
        <v>426</v>
      </c>
      <c r="F467" s="175" t="s">
        <v>37</v>
      </c>
      <c r="G467" s="177"/>
      <c r="H467" s="178"/>
      <c r="I467" s="177"/>
      <c r="J467" s="177"/>
      <c r="K467" s="373"/>
    </row>
    <row r="468" spans="1:11" s="179" customFormat="1" ht="12.75">
      <c r="A468" s="175" t="s">
        <v>735</v>
      </c>
      <c r="B468" s="176" t="s">
        <v>262</v>
      </c>
      <c r="C468" s="175" t="s">
        <v>891</v>
      </c>
      <c r="D468" s="175" t="s">
        <v>346</v>
      </c>
      <c r="E468" s="176" t="s">
        <v>426</v>
      </c>
      <c r="F468" s="175" t="s">
        <v>37</v>
      </c>
      <c r="G468" s="177"/>
      <c r="H468" s="178"/>
      <c r="I468" s="177"/>
      <c r="J468" s="177"/>
      <c r="K468" s="373"/>
    </row>
    <row r="469" spans="1:11" s="179" customFormat="1" ht="12.75">
      <c r="A469" s="175" t="s">
        <v>735</v>
      </c>
      <c r="B469" s="176" t="s">
        <v>196</v>
      </c>
      <c r="C469" s="175" t="s">
        <v>891</v>
      </c>
      <c r="D469" s="175" t="s">
        <v>346</v>
      </c>
      <c r="E469" s="176" t="s">
        <v>426</v>
      </c>
      <c r="F469" s="175" t="s">
        <v>37</v>
      </c>
      <c r="G469" s="177"/>
      <c r="H469" s="178"/>
      <c r="I469" s="177"/>
      <c r="J469" s="177"/>
      <c r="K469" s="373"/>
    </row>
    <row r="470" spans="1:11" s="179" customFormat="1" ht="12.75">
      <c r="A470" s="175" t="s">
        <v>735</v>
      </c>
      <c r="B470" s="176" t="s">
        <v>197</v>
      </c>
      <c r="C470" s="175" t="s">
        <v>891</v>
      </c>
      <c r="D470" s="175" t="s">
        <v>346</v>
      </c>
      <c r="E470" s="176" t="s">
        <v>426</v>
      </c>
      <c r="F470" s="175" t="s">
        <v>37</v>
      </c>
      <c r="G470" s="177"/>
      <c r="H470" s="178"/>
      <c r="I470" s="177"/>
      <c r="J470" s="177"/>
      <c r="K470" s="373"/>
    </row>
    <row r="471" spans="1:11" s="179" customFormat="1" ht="12.75">
      <c r="A471" s="175" t="s">
        <v>735</v>
      </c>
      <c r="B471" s="176" t="s">
        <v>58</v>
      </c>
      <c r="C471" s="175" t="s">
        <v>891</v>
      </c>
      <c r="D471" s="175" t="s">
        <v>346</v>
      </c>
      <c r="E471" s="176" t="s">
        <v>426</v>
      </c>
      <c r="F471" s="175" t="s">
        <v>37</v>
      </c>
      <c r="G471" s="177"/>
      <c r="H471" s="178"/>
      <c r="I471" s="177"/>
      <c r="J471" s="177"/>
      <c r="K471" s="373"/>
    </row>
    <row r="472" spans="1:11" ht="12.75">
      <c r="A472" s="194" t="s">
        <v>735</v>
      </c>
      <c r="B472" s="170" t="s">
        <v>340</v>
      </c>
      <c r="C472" s="194" t="s">
        <v>891</v>
      </c>
      <c r="D472" s="194" t="s">
        <v>346</v>
      </c>
      <c r="E472" s="170" t="s">
        <v>129</v>
      </c>
      <c r="F472" s="194" t="s">
        <v>37</v>
      </c>
      <c r="G472" s="172" t="s">
        <v>402</v>
      </c>
      <c r="H472" s="196"/>
      <c r="I472" s="172"/>
      <c r="J472" s="172"/>
      <c r="K472" s="373"/>
    </row>
    <row r="473" spans="1:11" s="179" customFormat="1" ht="12.75">
      <c r="A473" s="175" t="s">
        <v>735</v>
      </c>
      <c r="B473" s="176" t="s">
        <v>341</v>
      </c>
      <c r="C473" s="175" t="s">
        <v>891</v>
      </c>
      <c r="D473" s="175" t="s">
        <v>352</v>
      </c>
      <c r="E473" s="176" t="s">
        <v>128</v>
      </c>
      <c r="F473" s="175" t="s">
        <v>38</v>
      </c>
      <c r="G473" s="177"/>
      <c r="H473" s="178"/>
      <c r="I473" s="177"/>
      <c r="J473" s="177"/>
      <c r="K473" s="373"/>
    </row>
    <row r="474" spans="1:11" s="179" customFormat="1" ht="12.75">
      <c r="A474" s="175" t="s">
        <v>735</v>
      </c>
      <c r="B474" s="176" t="s">
        <v>342</v>
      </c>
      <c r="C474" s="175" t="s">
        <v>891</v>
      </c>
      <c r="D474" s="175" t="s">
        <v>352</v>
      </c>
      <c r="E474" s="176" t="s">
        <v>128</v>
      </c>
      <c r="F474" s="175" t="s">
        <v>37</v>
      </c>
      <c r="G474" s="177"/>
      <c r="H474" s="178"/>
      <c r="I474" s="177"/>
      <c r="J474" s="177"/>
      <c r="K474" s="373"/>
    </row>
    <row r="475" spans="1:11" s="179" customFormat="1" ht="12.75">
      <c r="A475" s="175" t="s">
        <v>735</v>
      </c>
      <c r="B475" s="176" t="s">
        <v>230</v>
      </c>
      <c r="C475" s="175" t="s">
        <v>891</v>
      </c>
      <c r="D475" s="175" t="s">
        <v>352</v>
      </c>
      <c r="E475" s="176" t="s">
        <v>128</v>
      </c>
      <c r="F475" s="175" t="s">
        <v>37</v>
      </c>
      <c r="G475" s="177"/>
      <c r="H475" s="178"/>
      <c r="I475" s="177"/>
      <c r="J475" s="177"/>
      <c r="K475" s="373"/>
    </row>
    <row r="476" spans="1:11" s="179" customFormat="1" ht="12.75">
      <c r="A476" s="175" t="s">
        <v>735</v>
      </c>
      <c r="B476" s="176" t="s">
        <v>262</v>
      </c>
      <c r="C476" s="175" t="s">
        <v>891</v>
      </c>
      <c r="D476" s="175" t="s">
        <v>352</v>
      </c>
      <c r="E476" s="176" t="s">
        <v>128</v>
      </c>
      <c r="F476" s="175" t="s">
        <v>37</v>
      </c>
      <c r="G476" s="177"/>
      <c r="H476" s="178"/>
      <c r="I476" s="177"/>
      <c r="J476" s="177"/>
      <c r="K476" s="373"/>
    </row>
    <row r="477" spans="1:11" ht="12.75">
      <c r="G477" s="173"/>
      <c r="H477" s="174"/>
    </row>
    <row r="478" spans="1:11" ht="12.75">
      <c r="A478" s="164" t="s">
        <v>964</v>
      </c>
      <c r="G478" s="173"/>
      <c r="H478" s="174"/>
    </row>
    <row r="479" spans="1:11" ht="12.75"/>
    <row r="480" spans="1:11" ht="12.75">
      <c r="A480" s="180" t="s">
        <v>356</v>
      </c>
    </row>
    <row r="481" spans="1:1" ht="12.75">
      <c r="A481" s="180" t="s">
        <v>355</v>
      </c>
    </row>
    <row r="482" spans="1:1" ht="12.75">
      <c r="A482" s="180" t="s">
        <v>358</v>
      </c>
    </row>
    <row r="483" spans="1:1" ht="12.75">
      <c r="A483" s="180" t="s">
        <v>360</v>
      </c>
    </row>
    <row r="484" spans="1:1" ht="12.75"/>
    <row r="485" spans="1:1" ht="12.75"/>
    <row r="486" spans="1:1" ht="12.75"/>
    <row r="487" spans="1:1" ht="12.75"/>
    <row r="488" spans="1:1" ht="12.75"/>
    <row r="489" spans="1:1" ht="12.75"/>
    <row r="490" spans="1:1" ht="12.75"/>
    <row r="491" spans="1:1" ht="12.75"/>
    <row r="492" spans="1:1" ht="12.75"/>
    <row r="493" spans="1:1" ht="12.75"/>
    <row r="494" spans="1:1" ht="12.75"/>
    <row r="495" spans="1:1" ht="12.75"/>
    <row r="496" spans="1:1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  <row r="1018" ht="14.25" customHeight="1"/>
    <row r="1019" ht="14.25" customHeight="1"/>
    <row r="1020" ht="14.25" customHeight="1"/>
    <row r="1021" ht="14.25" customHeight="1"/>
    <row r="1022" ht="14.25" customHeight="1"/>
    <row r="1023" ht="14.25" customHeight="1"/>
    <row r="1024" ht="14.25" customHeight="1"/>
    <row r="1025" ht="14.25" customHeight="1"/>
    <row r="1026" ht="14.25" customHeight="1"/>
    <row r="1027" ht="14.25" customHeight="1"/>
    <row r="1028" ht="14.25" customHeight="1"/>
    <row r="1029" ht="14.25" customHeight="1"/>
    <row r="1030" ht="14.25" customHeight="1"/>
    <row r="1031" ht="14.25" customHeight="1"/>
    <row r="1032" ht="14.25" customHeight="1"/>
    <row r="1033" ht="14.25" customHeight="1"/>
    <row r="1034" ht="14.25" customHeight="1"/>
    <row r="1035" ht="14.25" customHeight="1"/>
    <row r="1036" ht="14.25" customHeight="1"/>
    <row r="1037" ht="14.25" customHeight="1"/>
    <row r="1038" ht="14.25" customHeight="1"/>
    <row r="1039" ht="14.25" customHeight="1"/>
    <row r="1040" ht="14.25" customHeight="1"/>
    <row r="1041" ht="14.25" customHeight="1"/>
    <row r="1042" ht="14.25" customHeight="1"/>
    <row r="1043" ht="14.25" customHeight="1"/>
    <row r="1044" ht="14.25" customHeight="1"/>
    <row r="1045" ht="14.25" customHeight="1"/>
    <row r="1046" ht="14.25" customHeight="1"/>
    <row r="1047" ht="14.25" customHeight="1"/>
    <row r="1048" ht="14.25" customHeight="1"/>
    <row r="1049" ht="14.25" customHeight="1"/>
    <row r="1050" ht="14.25" customHeight="1"/>
    <row r="1051" ht="14.25" customHeight="1"/>
    <row r="1052" ht="14.25" customHeight="1"/>
    <row r="1053" ht="14.25" customHeight="1"/>
    <row r="1054" ht="14.25" customHeight="1"/>
    <row r="1055" ht="14.25" customHeight="1"/>
    <row r="1056" ht="14.25" customHeight="1"/>
    <row r="1057" ht="14.25" customHeight="1"/>
    <row r="1058" ht="14.25" customHeight="1"/>
    <row r="1059" ht="14.25" customHeight="1"/>
    <row r="1060" ht="14.25" customHeight="1"/>
    <row r="1061" ht="14.25" customHeight="1"/>
    <row r="1062" ht="14.25" customHeight="1"/>
    <row r="1063" ht="14.25" customHeight="1"/>
    <row r="1064" ht="14.25" customHeight="1"/>
    <row r="1065" ht="14.25" customHeight="1"/>
    <row r="1066" ht="14.25" customHeight="1"/>
    <row r="1067" ht="14.25" customHeight="1"/>
    <row r="1068" ht="14.25" customHeight="1"/>
    <row r="1069" ht="14.25" customHeight="1"/>
    <row r="1070" ht="14.25" customHeight="1"/>
    <row r="1071" ht="14.25" customHeight="1"/>
    <row r="1072" ht="14.25" customHeight="1"/>
    <row r="1073" ht="14.25" customHeight="1"/>
    <row r="1074" ht="14.25" customHeight="1"/>
    <row r="1075" ht="14.25" customHeight="1"/>
    <row r="1076" ht="14.25" customHeight="1"/>
    <row r="1077" ht="14.25" customHeight="1"/>
    <row r="1078" ht="14.25" customHeight="1"/>
    <row r="1079" ht="14.25" customHeight="1"/>
    <row r="1080" ht="14.25" customHeight="1"/>
    <row r="1081" ht="14.25" customHeight="1"/>
    <row r="1082" ht="14.25" customHeight="1"/>
    <row r="1083" ht="14.25" customHeight="1"/>
    <row r="1084" ht="14.25" customHeight="1"/>
    <row r="1085" ht="14.25" customHeight="1"/>
    <row r="1086" ht="14.25" customHeight="1"/>
    <row r="1087" ht="14.25" customHeight="1"/>
    <row r="1088" ht="14.25" customHeight="1"/>
    <row r="1089" ht="14.25" customHeight="1"/>
    <row r="1090" ht="14.25" customHeight="1"/>
    <row r="1091" ht="14.25" customHeight="1"/>
    <row r="1092" ht="14.25" customHeight="1"/>
    <row r="1093" ht="14.25" customHeight="1"/>
    <row r="1094" ht="14.25" customHeight="1"/>
    <row r="1095" ht="14.25" customHeight="1"/>
    <row r="1096" ht="14.25" customHeight="1"/>
    <row r="1097" ht="14.25" customHeight="1"/>
    <row r="1098" ht="14.25" customHeight="1"/>
    <row r="1099" ht="14.25" customHeight="1"/>
    <row r="1100" ht="14.25" customHeight="1"/>
    <row r="1101" ht="14.25" customHeight="1"/>
    <row r="1102" ht="14.25" customHeight="1"/>
    <row r="1103" ht="14.25" customHeight="1"/>
    <row r="1104" ht="14.25" customHeight="1"/>
    <row r="1105" ht="14.25" customHeight="1"/>
    <row r="1106" ht="14.25" customHeight="1"/>
    <row r="1107" ht="14.25" customHeight="1"/>
    <row r="1108" ht="14.25" customHeight="1"/>
    <row r="1109" ht="14.25" customHeight="1"/>
    <row r="1110" ht="14.25" customHeight="1"/>
    <row r="1111" ht="14.25" customHeight="1"/>
    <row r="1112" ht="14.25" customHeight="1"/>
    <row r="1113" ht="14.25" customHeight="1"/>
    <row r="1114" ht="14.25" customHeight="1"/>
    <row r="1115" ht="14.25" customHeight="1"/>
    <row r="1116" ht="14.25" customHeight="1"/>
    <row r="1117" ht="14.25" customHeight="1"/>
    <row r="1118" ht="14.25" customHeight="1"/>
    <row r="1119" ht="14.25" customHeight="1"/>
    <row r="1120" ht="14.25" customHeight="1"/>
    <row r="1121" ht="14.25" customHeight="1"/>
    <row r="1122" ht="14.25" customHeight="1"/>
    <row r="1123" ht="14.25" customHeight="1"/>
    <row r="1124" ht="14.25" customHeight="1"/>
    <row r="1125" ht="14.25" customHeight="1"/>
    <row r="1126" ht="14.25" customHeight="1"/>
    <row r="1127" ht="14.25" customHeight="1"/>
    <row r="1128" ht="14.25" customHeight="1"/>
    <row r="1129" ht="14.25" customHeight="1"/>
    <row r="1130" ht="14.25" customHeight="1"/>
    <row r="1131" ht="14.25" customHeight="1"/>
    <row r="1132" ht="14.25" customHeight="1"/>
    <row r="1133" ht="14.25" customHeight="1"/>
    <row r="1134" ht="14.25" customHeight="1"/>
    <row r="1135" ht="14.25" customHeight="1"/>
    <row r="1136" ht="14.25" customHeight="1"/>
    <row r="1137" ht="14.25" customHeight="1"/>
    <row r="1138" ht="14.25" customHeight="1"/>
    <row r="1139" ht="14.25" customHeight="1"/>
    <row r="1140" ht="14.25" customHeight="1"/>
    <row r="1141" ht="14.25" customHeight="1"/>
    <row r="1142" ht="14.25" customHeight="1"/>
    <row r="1143" ht="14.25" customHeight="1"/>
    <row r="1144" ht="14.25" customHeight="1"/>
    <row r="1145" ht="14.25" customHeight="1"/>
    <row r="1146" ht="14.25" customHeight="1"/>
    <row r="1147" ht="14.25" customHeight="1"/>
    <row r="1148" ht="14.25" customHeight="1"/>
    <row r="1149" ht="14.25" customHeight="1"/>
    <row r="1150" ht="14.25" customHeight="1"/>
    <row r="1151" ht="14.25" customHeight="1"/>
    <row r="1152" ht="14.25" customHeight="1"/>
    <row r="1153" ht="14.25" customHeight="1"/>
    <row r="1154" ht="14.25" customHeight="1"/>
    <row r="1155" ht="14.25" customHeight="1"/>
    <row r="1156" ht="14.25" customHeight="1"/>
    <row r="1157" ht="14.25" customHeight="1"/>
    <row r="1158" ht="14.25" customHeight="1"/>
    <row r="1159" ht="14.25" customHeight="1"/>
    <row r="1160" ht="14.25" customHeight="1"/>
    <row r="1161" ht="14.25" customHeight="1"/>
    <row r="1162" ht="14.25" customHeight="1"/>
    <row r="1163" ht="14.25" customHeight="1"/>
    <row r="1164" ht="14.25" customHeight="1"/>
    <row r="1165" ht="14.25" customHeight="1"/>
    <row r="1166" ht="14.25" customHeight="1"/>
    <row r="1167" ht="14.25" customHeight="1"/>
    <row r="1168" ht="14.25" customHeight="1"/>
    <row r="1169" ht="14.25" customHeight="1"/>
    <row r="1170" ht="14.25" customHeight="1"/>
    <row r="1171" ht="14.25" customHeight="1"/>
    <row r="1172" ht="14.25" customHeight="1"/>
    <row r="1173" ht="14.25" customHeight="1"/>
    <row r="1174" ht="14.25" customHeight="1"/>
    <row r="1175" ht="14.25" customHeight="1"/>
    <row r="1176" ht="14.25" customHeight="1"/>
    <row r="1177" ht="14.25" customHeight="1"/>
    <row r="1178" ht="14.25" customHeight="1"/>
    <row r="1179" ht="14.25" customHeight="1"/>
    <row r="1180" ht="14.25" customHeight="1"/>
    <row r="1181" ht="14.25" customHeight="1"/>
    <row r="1182" ht="14.25" customHeight="1"/>
    <row r="1183" ht="14.25" customHeight="1"/>
    <row r="1184" ht="14.25" customHeight="1"/>
    <row r="1185" ht="14.25" customHeight="1"/>
    <row r="1186" ht="14.25" customHeight="1"/>
    <row r="1187" ht="14.25" customHeight="1"/>
    <row r="1188" ht="14.25" customHeight="1"/>
    <row r="1189" ht="14.25" customHeight="1"/>
    <row r="1190" ht="14.25" customHeight="1"/>
    <row r="1191" ht="14.25" customHeight="1"/>
    <row r="1192" ht="14.25" customHeight="1"/>
    <row r="1193" ht="14.25" customHeight="1"/>
    <row r="1194" ht="14.25" customHeight="1"/>
    <row r="1195" ht="14.25" customHeight="1"/>
    <row r="1196" ht="14.25" customHeight="1"/>
    <row r="1197" ht="14.25" customHeight="1"/>
    <row r="1198" ht="14.25" customHeight="1"/>
    <row r="1199" ht="14.25" customHeight="1"/>
    <row r="1200" ht="14.25" customHeight="1"/>
    <row r="1201" ht="14.25" customHeight="1"/>
    <row r="1202" ht="14.25" customHeight="1"/>
    <row r="1203" ht="14.25" customHeight="1"/>
    <row r="1204" ht="14.25" customHeight="1"/>
    <row r="1205" ht="14.25" customHeight="1"/>
    <row r="1206" ht="14.25" customHeight="1"/>
    <row r="1207" ht="14.25" customHeight="1"/>
    <row r="1208" ht="14.25" customHeight="1"/>
    <row r="1209" ht="14.25" customHeight="1"/>
    <row r="1210" ht="14.25" customHeight="1"/>
    <row r="1211" ht="14.25" customHeight="1"/>
    <row r="1212" ht="14.25" customHeight="1"/>
    <row r="1213" ht="14.25" customHeight="1"/>
    <row r="1214" ht="14.25" customHeight="1"/>
    <row r="1215" ht="14.25" customHeight="1"/>
    <row r="1216" ht="14.25" customHeight="1"/>
    <row r="1217" ht="14.25" customHeight="1"/>
    <row r="1218" ht="14.25" customHeight="1"/>
    <row r="1219" ht="14.25" customHeight="1"/>
    <row r="1220" ht="14.25" customHeight="1"/>
    <row r="1221" ht="14.25" customHeight="1"/>
    <row r="1222" ht="14.25" customHeight="1"/>
    <row r="1223" ht="14.25" customHeight="1"/>
    <row r="1224" ht="14.25" customHeight="1"/>
    <row r="1225" ht="14.25" customHeight="1"/>
    <row r="1226" ht="14.25" customHeight="1"/>
    <row r="1227" ht="14.25" customHeight="1"/>
    <row r="1228" ht="14.25" customHeight="1"/>
    <row r="1229" ht="14.25" customHeight="1"/>
    <row r="1230" ht="14.25" customHeight="1"/>
    <row r="1231" ht="14.25" customHeight="1"/>
    <row r="1232" ht="14.25" customHeight="1"/>
    <row r="1233" ht="14.25" customHeight="1"/>
    <row r="1234" ht="14.25" customHeight="1"/>
    <row r="1235" ht="14.25" customHeight="1"/>
    <row r="1236" ht="14.25" customHeight="1"/>
    <row r="1237" ht="14.25" customHeight="1"/>
    <row r="1238" ht="14.25" customHeight="1"/>
    <row r="1239" ht="14.25" customHeight="1"/>
    <row r="1240" ht="14.25" customHeight="1"/>
    <row r="1241" ht="14.25" customHeight="1"/>
    <row r="1242" ht="14.25" customHeight="1"/>
    <row r="1243" ht="14.25" customHeight="1"/>
    <row r="1244" ht="14.25" customHeight="1"/>
    <row r="1245" ht="14.25" customHeight="1"/>
    <row r="1246" ht="14.25" customHeight="1"/>
    <row r="1247" ht="14.25" customHeight="1"/>
    <row r="1248" ht="14.25" customHeight="1"/>
    <row r="1249" ht="14.25" customHeight="1"/>
    <row r="1250" ht="14.25" customHeight="1"/>
    <row r="1251" ht="14.25" customHeight="1"/>
    <row r="1252" ht="14.25" customHeight="1"/>
    <row r="1253" ht="14.25" customHeight="1"/>
    <row r="1254" ht="14.25" customHeight="1"/>
    <row r="1255" ht="14.25" customHeight="1"/>
    <row r="1256" ht="14.25" customHeight="1"/>
    <row r="1257" ht="14.25" customHeight="1"/>
    <row r="1258" ht="14.25" customHeight="1"/>
    <row r="1259" ht="14.25" customHeight="1"/>
    <row r="1260" ht="14.25" customHeight="1"/>
    <row r="1261" ht="14.25" customHeight="1"/>
    <row r="1262" ht="14.25" customHeight="1"/>
    <row r="1263" ht="14.25" customHeight="1"/>
    <row r="1264" ht="14.25" customHeight="1"/>
    <row r="1265" ht="14.25" customHeight="1"/>
    <row r="1266" ht="14.25" customHeight="1"/>
    <row r="1267" ht="14.25" customHeight="1"/>
    <row r="1268" ht="14.25" customHeight="1"/>
    <row r="1269" ht="14.25" customHeight="1"/>
    <row r="1270" ht="14.25" customHeight="1"/>
    <row r="1271" ht="14.25" customHeight="1"/>
    <row r="1272" ht="14.25" customHeight="1"/>
    <row r="1273" ht="14.25" customHeight="1"/>
    <row r="1274" ht="14.25" customHeight="1"/>
    <row r="1275" ht="14.25" customHeight="1"/>
    <row r="1276" ht="14.25" customHeight="1"/>
    <row r="1277" ht="14.25" customHeight="1"/>
    <row r="1278" ht="14.25" customHeight="1"/>
    <row r="1279" ht="14.25" customHeight="1"/>
    <row r="1280" ht="14.25" customHeight="1"/>
    <row r="1281" ht="14.25" customHeight="1"/>
    <row r="1282" ht="14.25" customHeight="1"/>
    <row r="1283" ht="14.25" customHeight="1"/>
    <row r="1284" ht="14.25" customHeight="1"/>
    <row r="1285" ht="14.25" customHeight="1"/>
    <row r="1286" ht="14.25" customHeight="1"/>
    <row r="1287" ht="14.25" customHeight="1"/>
    <row r="1288" ht="14.25" customHeight="1"/>
    <row r="1289" ht="14.25" customHeight="1"/>
    <row r="1290" ht="14.25" customHeight="1"/>
    <row r="1291" ht="14.25" customHeight="1"/>
    <row r="1292" ht="14.25" customHeight="1"/>
    <row r="1293" ht="14.25" customHeight="1"/>
    <row r="1294" ht="14.25" customHeight="1"/>
    <row r="1295" ht="14.25" customHeight="1"/>
    <row r="1296" ht="14.25" customHeight="1"/>
    <row r="1297" ht="14.25" customHeight="1"/>
    <row r="1298" ht="14.25" customHeight="1"/>
    <row r="1299" ht="14.25" customHeight="1"/>
    <row r="1300" ht="14.25" customHeight="1"/>
    <row r="1301" ht="14.25" customHeight="1"/>
    <row r="1302" ht="14.25" customHeight="1"/>
    <row r="1303" ht="14.25" customHeight="1"/>
    <row r="1304" ht="14.25" customHeight="1"/>
    <row r="1305" ht="14.25" customHeight="1"/>
    <row r="1306" ht="14.25" customHeight="1"/>
    <row r="1307" ht="14.25" customHeight="1"/>
    <row r="1308" ht="14.25" customHeight="1"/>
    <row r="1309" ht="14.25" customHeight="1"/>
    <row r="1310" ht="14.25" customHeight="1"/>
    <row r="1311" ht="14.25" customHeight="1"/>
    <row r="1312" ht="14.25" customHeight="1"/>
    <row r="1313" ht="14.25" customHeight="1"/>
    <row r="1314" ht="14.25" customHeight="1"/>
    <row r="1315" ht="14.25" customHeight="1"/>
    <row r="1316" ht="14.25" customHeight="1"/>
    <row r="1317" ht="14.25" customHeight="1"/>
    <row r="1318" ht="14.25" customHeight="1"/>
    <row r="1319" ht="14.25" customHeight="1"/>
    <row r="1320" ht="14.25" customHeight="1"/>
    <row r="1321" ht="14.25" customHeight="1"/>
    <row r="1322" ht="14.25" customHeight="1"/>
    <row r="1323" ht="14.25" customHeight="1"/>
    <row r="1324" ht="14.25" customHeight="1"/>
    <row r="1325" ht="14.25" customHeight="1"/>
    <row r="1326" ht="14.25" customHeight="1"/>
    <row r="1327" ht="14.25" customHeight="1"/>
    <row r="1328" ht="14.25" customHeight="1"/>
    <row r="1329" ht="14.25" customHeight="1"/>
    <row r="1330" ht="14.25" customHeight="1"/>
    <row r="1331" ht="14.25" customHeight="1"/>
    <row r="1332" ht="14.25" customHeight="1"/>
    <row r="1333" ht="14.25" customHeight="1"/>
    <row r="1334" ht="14.25" customHeight="1"/>
    <row r="1335" ht="14.25" customHeight="1"/>
    <row r="1336" ht="14.25" customHeight="1"/>
    <row r="1337" ht="14.25" customHeight="1"/>
    <row r="1338" ht="14.25" customHeight="1"/>
    <row r="1339" ht="14.25" customHeight="1"/>
    <row r="1340" ht="14.25" customHeight="1"/>
    <row r="1341" ht="14.25" customHeight="1"/>
    <row r="1342" ht="14.25" customHeight="1"/>
    <row r="1343" ht="14.25" customHeight="1"/>
    <row r="1344" ht="14.25" customHeight="1"/>
    <row r="1345" ht="14.25" customHeight="1"/>
    <row r="1346" ht="14.25" customHeight="1"/>
    <row r="1347" ht="14.25" customHeight="1"/>
    <row r="1348" ht="14.25" customHeight="1"/>
    <row r="1349" ht="14.25" customHeight="1"/>
    <row r="1350" ht="14.25" customHeight="1"/>
    <row r="1351" ht="14.25" customHeight="1"/>
    <row r="1352" ht="14.25" customHeight="1"/>
    <row r="1353" ht="14.25" customHeight="1"/>
    <row r="1354" ht="14.25" customHeight="1"/>
    <row r="1355" ht="14.25" customHeight="1"/>
    <row r="1356" ht="14.25" customHeight="1"/>
    <row r="1357" ht="14.25" customHeight="1"/>
    <row r="1358" ht="14.25" customHeight="1"/>
    <row r="1359" ht="14.25" customHeight="1"/>
    <row r="1360" ht="14.25" customHeight="1"/>
    <row r="1361" ht="14.25" customHeight="1"/>
    <row r="1362" ht="14.25" customHeight="1"/>
    <row r="1363" ht="14.25" customHeight="1"/>
    <row r="1364" ht="14.25" customHeight="1"/>
    <row r="1365" ht="14.25" customHeight="1"/>
    <row r="1366" ht="14.25" customHeight="1"/>
    <row r="1367" ht="14.25" customHeight="1"/>
    <row r="1368" ht="14.25" customHeight="1"/>
    <row r="1369" ht="14.25" customHeight="1"/>
    <row r="1370" ht="14.25" customHeight="1"/>
    <row r="1371" ht="14.25" customHeight="1"/>
    <row r="1372" ht="14.25" customHeight="1"/>
    <row r="1373" ht="14.25" customHeight="1"/>
    <row r="1374" ht="14.25" customHeight="1"/>
    <row r="1375" ht="14.25" customHeight="1"/>
    <row r="1376" ht="14.25" customHeight="1"/>
    <row r="1377" ht="14.25" customHeight="1"/>
    <row r="1378" ht="14.25" customHeight="1"/>
    <row r="1379" ht="14.25" customHeight="1"/>
    <row r="1380" ht="14.25" customHeight="1"/>
    <row r="1381" ht="14.25" customHeight="1"/>
    <row r="1382" ht="14.25" customHeight="1"/>
    <row r="1383" ht="14.25" customHeight="1"/>
    <row r="1384" ht="14.25" customHeight="1"/>
    <row r="1385" ht="14.25" customHeight="1"/>
    <row r="1386" ht="14.25" customHeight="1"/>
    <row r="1387" ht="14.25" customHeight="1"/>
    <row r="1388" ht="14.25" customHeight="1"/>
    <row r="1389" ht="14.25" customHeight="1"/>
    <row r="1390" ht="14.25" customHeight="1"/>
    <row r="1391" ht="14.25" customHeight="1"/>
    <row r="1392" ht="14.25" customHeight="1"/>
    <row r="1393" ht="14.25" customHeight="1"/>
    <row r="1394" ht="14.25" customHeight="1"/>
    <row r="1395" ht="14.25" customHeight="1"/>
    <row r="1396" ht="14.25" customHeight="1"/>
    <row r="1397" ht="14.25" customHeight="1"/>
    <row r="1398" ht="14.25" customHeight="1"/>
    <row r="1399" ht="14.25" customHeight="1"/>
    <row r="1400" ht="14.25" customHeight="1"/>
    <row r="1401" ht="14.25" customHeight="1"/>
    <row r="1402" ht="14.25" customHeight="1"/>
    <row r="1403" ht="14.25" customHeight="1"/>
    <row r="1404" ht="14.25" customHeight="1"/>
    <row r="1405" ht="14.25" customHeight="1"/>
    <row r="1406" ht="14.25" customHeight="1"/>
    <row r="1407" ht="14.25" customHeight="1"/>
    <row r="1408" ht="14.25" customHeight="1"/>
    <row r="1409" ht="14.25" customHeight="1"/>
    <row r="1410" ht="14.25" customHeight="1"/>
    <row r="1411" ht="14.25" customHeight="1"/>
    <row r="1412" ht="14.25" customHeight="1"/>
    <row r="1413" ht="14.25" customHeight="1"/>
    <row r="1414" ht="14.25" customHeight="1"/>
    <row r="1415" ht="14.25" customHeight="1"/>
    <row r="1416" ht="14.25" customHeight="1"/>
    <row r="1417" ht="14.25" customHeight="1"/>
    <row r="1418" ht="14.25" customHeight="1"/>
    <row r="1419" ht="14.25" customHeight="1"/>
    <row r="1420" ht="14.25" customHeight="1"/>
    <row r="1421" ht="14.25" customHeight="1"/>
    <row r="1422" ht="14.25" customHeight="1"/>
    <row r="1423" ht="14.25" customHeight="1"/>
    <row r="1424" ht="14.25" customHeight="1"/>
    <row r="1425" ht="14.25" customHeight="1"/>
    <row r="1426" ht="14.25" customHeight="1"/>
    <row r="1427" ht="14.25" customHeight="1"/>
    <row r="1428" ht="14.25" customHeight="1"/>
    <row r="1429" ht="14.25" customHeight="1"/>
    <row r="1430" ht="14.25" customHeight="1"/>
    <row r="1431" ht="14.25" customHeight="1"/>
    <row r="1432" ht="14.25" customHeight="1"/>
    <row r="1433" ht="14.25" customHeight="1"/>
    <row r="1434" ht="14.25" customHeight="1"/>
    <row r="1435" ht="14.25" customHeight="1"/>
    <row r="1436" ht="14.25" customHeight="1"/>
    <row r="1437" ht="14.25" customHeight="1"/>
    <row r="1438" ht="14.25" customHeight="1"/>
    <row r="1439" ht="14.25" customHeight="1"/>
    <row r="1440" ht="14.25" customHeight="1"/>
    <row r="1441" ht="14.25" customHeight="1"/>
    <row r="1442" ht="14.25" customHeight="1"/>
    <row r="1443" ht="14.25" customHeight="1"/>
    <row r="1444" ht="14.25" customHeight="1"/>
    <row r="1445" ht="14.25" customHeight="1"/>
    <row r="1446" ht="14.25" customHeight="1"/>
    <row r="1447" ht="14.25" customHeight="1"/>
    <row r="1448" ht="14.25" customHeight="1"/>
    <row r="1449" ht="14.25" customHeight="1"/>
    <row r="1450" ht="14.25" customHeight="1"/>
    <row r="1451" ht="14.25" customHeight="1"/>
    <row r="1452" ht="14.25" customHeight="1"/>
    <row r="1453" ht="14.25" customHeight="1"/>
    <row r="1454" ht="14.25" customHeight="1"/>
    <row r="1455" ht="14.25" customHeight="1"/>
    <row r="1456" ht="14.25" customHeight="1"/>
    <row r="1457" ht="14.25" customHeight="1"/>
    <row r="1458" ht="14.25" customHeight="1"/>
    <row r="1459" ht="14.25" customHeight="1"/>
    <row r="1460" ht="14.25" customHeight="1"/>
    <row r="1461" ht="14.25" customHeight="1"/>
    <row r="1462" ht="14.25" customHeight="1"/>
    <row r="1463" ht="14.25" customHeight="1"/>
    <row r="1464" ht="14.25" customHeight="1"/>
    <row r="1465" ht="14.25" customHeight="1"/>
    <row r="1466" ht="14.25" customHeight="1"/>
    <row r="1467" ht="14.25" customHeight="1"/>
    <row r="1468" ht="14.25" customHeight="1"/>
    <row r="1469" ht="14.25" customHeight="1"/>
    <row r="1470" ht="14.25" customHeight="1"/>
    <row r="1471" ht="14.25" customHeight="1"/>
    <row r="1472" ht="14.25" customHeight="1"/>
    <row r="1473" ht="14.25" customHeight="1"/>
    <row r="1474" ht="14.25" customHeight="1"/>
    <row r="1475" ht="14.25" customHeight="1"/>
    <row r="1476" ht="14.25" customHeight="1"/>
    <row r="1477" ht="14.25" customHeight="1"/>
    <row r="1478" ht="14.25" customHeight="1"/>
    <row r="1479" ht="14.25" customHeight="1"/>
    <row r="1480" ht="14.25" customHeight="1"/>
    <row r="1481" ht="14.25" customHeight="1"/>
    <row r="1482" ht="14.25" customHeight="1"/>
    <row r="1483" ht="14.25" customHeight="1"/>
    <row r="1484" ht="14.25" customHeight="1"/>
    <row r="1485" ht="14.25" customHeight="1"/>
    <row r="1486" ht="14.25" customHeight="1"/>
    <row r="1487" ht="14.25" customHeight="1"/>
    <row r="1488" ht="14.25" customHeight="1"/>
    <row r="1489" ht="14.25" customHeight="1"/>
    <row r="1490" ht="14.25" customHeight="1"/>
    <row r="1491" ht="14.25" customHeight="1"/>
    <row r="1492" ht="14.25" customHeight="1"/>
    <row r="1493" ht="14.25" customHeight="1"/>
    <row r="1494" ht="14.25" customHeight="1"/>
    <row r="1495" ht="14.25" customHeight="1"/>
    <row r="1496" ht="14.25" customHeight="1"/>
    <row r="1497" ht="14.25" customHeight="1"/>
    <row r="1498" ht="14.25" customHeight="1"/>
    <row r="1499" ht="14.25" customHeight="1"/>
    <row r="1500" ht="14.25" customHeight="1"/>
    <row r="1501" ht="14.25" customHeight="1"/>
    <row r="1502" ht="14.25" customHeight="1"/>
    <row r="1503" ht="14.25" customHeight="1"/>
    <row r="1504" ht="14.25" customHeight="1"/>
    <row r="1505" ht="14.25" customHeight="1"/>
    <row r="1506" ht="14.25" customHeight="1"/>
    <row r="1507" ht="14.25" customHeight="1"/>
    <row r="1508" ht="14.25" customHeight="1"/>
    <row r="1509" ht="14.25" customHeight="1"/>
    <row r="1510" ht="14.25" customHeight="1"/>
    <row r="1511" ht="14.25" customHeight="1"/>
    <row r="1512" ht="14.25" customHeight="1"/>
    <row r="1513" ht="14.25" customHeight="1"/>
    <row r="1514" ht="14.25" customHeight="1"/>
    <row r="1515" ht="14.25" customHeight="1"/>
    <row r="1516" ht="14.25" customHeight="1"/>
    <row r="1517" ht="14.25" customHeight="1"/>
    <row r="1518" ht="14.25" customHeight="1"/>
    <row r="1519" ht="14.25" customHeight="1"/>
    <row r="1520" ht="14.25" customHeight="1"/>
    <row r="1521" ht="14.25" customHeight="1"/>
    <row r="1522" ht="14.25" customHeight="1"/>
    <row r="1523" ht="14.25" customHeight="1"/>
    <row r="1524" ht="14.25" customHeight="1"/>
    <row r="1525" ht="14.25" customHeight="1"/>
    <row r="1526" ht="14.25" customHeight="1"/>
    <row r="1527" ht="14.25" customHeight="1"/>
    <row r="1528" ht="14.25" customHeight="1"/>
    <row r="1529" ht="14.25" customHeight="1"/>
    <row r="1530" ht="14.25" customHeight="1"/>
    <row r="1531" ht="14.25" customHeight="1"/>
    <row r="1532" ht="14.25" customHeight="1"/>
    <row r="1533" ht="14.25" customHeight="1"/>
    <row r="1534" ht="14.25" customHeight="1"/>
    <row r="1535" ht="14.25" customHeight="1"/>
    <row r="1536" ht="14.25" customHeight="1"/>
    <row r="1537" ht="14.25" customHeight="1"/>
    <row r="1538" ht="14.25" customHeight="1"/>
    <row r="1539" ht="14.25" customHeight="1"/>
    <row r="1540" ht="14.25" customHeight="1"/>
    <row r="1541" ht="14.25" customHeight="1"/>
    <row r="1542" ht="14.25" customHeight="1"/>
    <row r="1543" ht="14.25" customHeight="1"/>
    <row r="1544" ht="14.25" customHeight="1"/>
    <row r="1545" ht="14.25" customHeight="1"/>
    <row r="1546" ht="14.25" customHeight="1"/>
    <row r="1547" ht="14.25" customHeight="1"/>
    <row r="1548" ht="14.25" customHeight="1"/>
    <row r="1549" ht="14.25" customHeight="1"/>
    <row r="1550" ht="14.25" customHeight="1"/>
    <row r="1551" ht="14.25" customHeight="1"/>
    <row r="1552" ht="14.25" customHeight="1"/>
    <row r="1553" ht="14.25" customHeight="1"/>
    <row r="1554" ht="14.25" customHeight="1"/>
    <row r="1555" ht="14.25" customHeight="1"/>
    <row r="1556" ht="14.25" customHeight="1"/>
    <row r="1557" ht="14.25" customHeight="1"/>
    <row r="1558" ht="14.25" customHeight="1"/>
    <row r="1559" ht="14.25" customHeight="1"/>
    <row r="1560" ht="14.25" customHeight="1"/>
    <row r="1561" ht="14.25" customHeight="1"/>
    <row r="1562" ht="14.25" customHeight="1"/>
    <row r="1563" ht="14.25" customHeight="1"/>
    <row r="1564" ht="14.25" customHeight="1"/>
    <row r="1565" ht="14.25" customHeight="1"/>
    <row r="1566" ht="14.25" customHeight="1"/>
    <row r="1567" ht="14.25" customHeight="1"/>
    <row r="1568" ht="14.25" customHeight="1"/>
    <row r="1569" ht="14.25" customHeight="1"/>
    <row r="1570" ht="14.25" customHeight="1"/>
    <row r="1571" ht="14.25" customHeight="1"/>
    <row r="1572" ht="14.25" customHeight="1"/>
    <row r="1573" ht="14.25" customHeight="1"/>
    <row r="1574" ht="14.25" customHeight="1"/>
    <row r="1575" ht="14.25" customHeight="1"/>
    <row r="1576" ht="14.25" customHeight="1"/>
    <row r="1577" ht="14.25" customHeight="1"/>
    <row r="1578" ht="14.25" customHeight="1"/>
    <row r="1579" ht="14.25" customHeight="1"/>
    <row r="1580" ht="14.25" customHeight="1"/>
    <row r="1581" ht="14.25" customHeight="1"/>
    <row r="1582" ht="14.25" customHeight="1"/>
    <row r="1583" ht="14.25" customHeight="1"/>
    <row r="1584" ht="14.25" customHeight="1"/>
    <row r="1585" ht="14.25" customHeight="1"/>
    <row r="1586" ht="14.25" customHeight="1"/>
    <row r="1587" ht="14.25" customHeight="1"/>
    <row r="1588" ht="14.25" customHeight="1"/>
    <row r="1589" ht="14.25" customHeight="1"/>
    <row r="1590" ht="14.25" customHeight="1"/>
    <row r="1591" ht="14.25" customHeight="1"/>
    <row r="1592" ht="14.25" customHeight="1"/>
    <row r="1593" ht="14.25" customHeight="1"/>
    <row r="1594" ht="14.25" customHeight="1"/>
    <row r="1595" ht="14.25" customHeight="1"/>
    <row r="1596" ht="14.25" customHeight="1"/>
    <row r="1597" ht="14.25" customHeight="1"/>
    <row r="1598" ht="14.25" customHeight="1"/>
    <row r="1599" ht="14.25" customHeight="1"/>
    <row r="1600" ht="14.25" customHeight="1"/>
    <row r="1601" ht="14.25" customHeight="1"/>
    <row r="1602" ht="14.25" customHeight="1"/>
    <row r="1603" ht="14.25" customHeight="1"/>
    <row r="1604" ht="14.25" customHeight="1"/>
    <row r="1605" ht="14.25" customHeight="1"/>
    <row r="1606" ht="14.25" customHeight="1"/>
    <row r="1607" ht="14.25" customHeight="1"/>
    <row r="1608" ht="14.25" customHeight="1"/>
    <row r="1609" ht="14.25" customHeight="1"/>
    <row r="1610" ht="14.25" customHeight="1"/>
    <row r="1611" ht="14.25" customHeight="1"/>
    <row r="1612" ht="14.25" customHeight="1"/>
    <row r="1613" ht="14.25" customHeight="1"/>
    <row r="1614" ht="14.25" customHeight="1"/>
    <row r="1615" ht="14.25" customHeight="1"/>
    <row r="1616" ht="14.25" customHeight="1"/>
    <row r="1617" ht="14.25" customHeight="1"/>
    <row r="1618" ht="14.25" customHeight="1"/>
    <row r="1619" ht="14.25" customHeight="1"/>
    <row r="1620" ht="14.25" customHeight="1"/>
    <row r="1621" ht="14.25" customHeight="1"/>
    <row r="1622" ht="14.25" customHeight="1"/>
    <row r="1623" ht="14.25" customHeight="1"/>
    <row r="1624" ht="14.25" customHeight="1"/>
    <row r="1625" ht="14.25" customHeight="1"/>
    <row r="1626" ht="14.25" customHeight="1"/>
    <row r="1627" ht="14.25" customHeight="1"/>
    <row r="1628" ht="14.25" customHeight="1"/>
    <row r="1629" ht="14.25" customHeight="1"/>
    <row r="1630" ht="14.25" customHeight="1"/>
    <row r="1631" ht="14.25" customHeight="1"/>
    <row r="1632" ht="14.25" customHeight="1"/>
    <row r="1633" ht="14.25" customHeight="1"/>
    <row r="1634" ht="14.25" customHeight="1"/>
    <row r="1635" ht="14.25" customHeight="1"/>
    <row r="1636" ht="14.25" customHeight="1"/>
    <row r="1637" ht="14.25" customHeight="1"/>
    <row r="1638" ht="14.25" customHeight="1"/>
    <row r="1639" ht="14.25" customHeight="1"/>
    <row r="1640" ht="14.25" customHeight="1"/>
    <row r="1641" ht="14.25" customHeight="1"/>
    <row r="1642" ht="14.25" customHeight="1"/>
    <row r="1643" ht="14.25" customHeight="1"/>
    <row r="1644" ht="14.25" customHeight="1"/>
    <row r="1645" ht="14.25" customHeight="1"/>
    <row r="1646" ht="14.25" customHeight="1"/>
    <row r="1647" ht="14.25" customHeight="1"/>
    <row r="1648" ht="14.25" customHeight="1"/>
    <row r="1649" ht="14.25" customHeight="1"/>
    <row r="1650" ht="14.25" customHeight="1"/>
    <row r="1651" ht="14.25" customHeight="1"/>
    <row r="1652" ht="14.25" customHeight="1"/>
    <row r="1653" ht="14.25" customHeight="1"/>
    <row r="1654" ht="14.25" customHeight="1"/>
    <row r="1655" ht="14.25" customHeight="1"/>
    <row r="1656" ht="14.25" customHeight="1"/>
    <row r="1657" ht="14.25" customHeight="1"/>
    <row r="1658" ht="14.25" customHeight="1"/>
    <row r="1659" ht="14.25" customHeight="1"/>
    <row r="1660" ht="14.25" customHeight="1"/>
    <row r="1661" ht="14.25" customHeight="1"/>
    <row r="1662" ht="14.25" customHeight="1"/>
    <row r="1663" ht="14.25" customHeight="1"/>
    <row r="1664" ht="14.25" customHeight="1"/>
    <row r="1665" ht="14.25" customHeight="1"/>
    <row r="1666" ht="14.25" customHeight="1"/>
    <row r="1667" ht="14.25" customHeight="1"/>
    <row r="1668" ht="14.25" customHeight="1"/>
    <row r="1669" ht="14.25" customHeight="1"/>
    <row r="1670" ht="14.25" customHeight="1"/>
    <row r="1671" ht="14.25" customHeight="1"/>
    <row r="1672" ht="14.25" customHeight="1"/>
    <row r="1673" ht="14.25" customHeight="1"/>
    <row r="1674" ht="14.25" customHeight="1"/>
    <row r="1675" ht="14.25" customHeight="1"/>
    <row r="1676" ht="14.25" customHeight="1"/>
    <row r="1677" ht="14.25" customHeight="1"/>
    <row r="1678" ht="14.25" customHeight="1"/>
    <row r="1679" ht="14.25" customHeight="1"/>
    <row r="1680" ht="14.25" customHeight="1"/>
    <row r="1681" ht="14.25" customHeight="1"/>
    <row r="1682" ht="14.25" customHeight="1"/>
    <row r="1683" ht="14.25" customHeight="1"/>
    <row r="1684" ht="14.25" customHeight="1"/>
    <row r="1685" ht="14.25" customHeight="1"/>
    <row r="1686" ht="14.25" customHeight="1"/>
    <row r="1687" ht="14.25" customHeight="1"/>
    <row r="1688" ht="14.25" customHeight="1"/>
    <row r="1689" ht="14.25" customHeight="1"/>
    <row r="1690" ht="14.25" customHeight="1"/>
    <row r="1691" ht="14.25" customHeight="1"/>
    <row r="1692" ht="14.25" customHeight="1"/>
    <row r="1693" ht="14.25" customHeight="1"/>
    <row r="1694" ht="14.25" customHeight="1"/>
    <row r="1695" ht="14.25" customHeight="1"/>
    <row r="1696" ht="14.25" customHeight="1"/>
    <row r="1697" ht="14.25" customHeight="1"/>
    <row r="1698" ht="14.25" customHeight="1"/>
    <row r="1699" ht="14.25" customHeight="1"/>
    <row r="1700" ht="14.25" customHeight="1"/>
    <row r="1701" ht="14.25" customHeight="1"/>
    <row r="1702" ht="14.25" customHeight="1"/>
    <row r="1703" ht="14.25" customHeight="1"/>
    <row r="1704" ht="14.25" customHeight="1"/>
    <row r="1705" ht="14.25" customHeight="1"/>
    <row r="1706" ht="14.25" customHeight="1"/>
    <row r="1707" ht="14.25" customHeight="1"/>
    <row r="1708" ht="14.25" customHeight="1"/>
    <row r="1709" ht="14.25" customHeight="1"/>
    <row r="1710" ht="14.25" customHeight="1"/>
    <row r="1711" ht="14.25" customHeight="1"/>
    <row r="1712" ht="14.25" customHeight="1"/>
    <row r="1713" ht="14.25" customHeight="1"/>
    <row r="1714" ht="14.25" customHeight="1"/>
    <row r="1715" ht="14.25" customHeight="1"/>
    <row r="1716" ht="14.25" customHeight="1"/>
    <row r="1717" ht="14.25" customHeight="1"/>
    <row r="1718" ht="14.25" customHeight="1"/>
    <row r="1719" ht="14.25" customHeight="1"/>
    <row r="1720" ht="14.25" customHeight="1"/>
    <row r="1721" ht="14.25" customHeight="1"/>
    <row r="1722" ht="14.25" customHeight="1"/>
    <row r="1723" ht="14.25" customHeight="1"/>
    <row r="1724" ht="14.25" customHeight="1"/>
    <row r="1725" ht="14.25" customHeight="1"/>
    <row r="1726" ht="14.25" customHeight="1"/>
    <row r="1727" ht="14.25" customHeight="1"/>
    <row r="1728" ht="14.25" customHeight="1"/>
    <row r="1729" ht="14.25" customHeight="1"/>
    <row r="1730" ht="14.25" customHeight="1"/>
    <row r="1731" ht="14.25" customHeight="1"/>
    <row r="1732" ht="14.25" customHeight="1"/>
    <row r="1733" ht="14.25" customHeight="1"/>
    <row r="1734" ht="14.25" customHeight="1"/>
    <row r="1735" ht="14.25" customHeight="1"/>
    <row r="1736" ht="14.25" customHeight="1"/>
    <row r="1737" ht="14.25" customHeight="1"/>
    <row r="1738" ht="14.25" customHeight="1"/>
    <row r="1739" ht="14.25" customHeight="1"/>
    <row r="1740" ht="14.25" customHeight="1"/>
    <row r="1741" ht="14.25" customHeight="1"/>
    <row r="1742" ht="14.25" customHeight="1"/>
    <row r="1743" ht="14.25" customHeight="1"/>
    <row r="1744" ht="14.25" customHeight="1"/>
    <row r="1745" ht="14.25" customHeight="1"/>
    <row r="1746" ht="14.25" customHeight="1"/>
    <row r="1747" ht="14.25" customHeight="1"/>
    <row r="1748" ht="14.25" customHeight="1"/>
    <row r="1749" ht="14.25" customHeight="1"/>
    <row r="1750" ht="14.25" customHeight="1"/>
    <row r="1751" ht="14.25" customHeight="1"/>
    <row r="1752" ht="14.25" customHeight="1"/>
    <row r="1753" ht="14.25" customHeight="1"/>
    <row r="1754" ht="14.25" customHeight="1"/>
    <row r="1755" ht="14.25" customHeight="1"/>
    <row r="1756" ht="14.25" customHeight="1"/>
    <row r="1757" ht="14.25" customHeight="1"/>
    <row r="1758" ht="14.25" customHeight="1"/>
    <row r="1759" ht="14.25" customHeight="1"/>
    <row r="1760" ht="14.25" customHeight="1"/>
    <row r="1761" ht="14.25" customHeight="1"/>
    <row r="1762" ht="14.25" customHeight="1"/>
    <row r="1763" ht="14.25" customHeight="1"/>
    <row r="1764" ht="14.25" customHeight="1"/>
    <row r="1765" ht="14.25" customHeight="1"/>
    <row r="1766" ht="14.25" customHeight="1"/>
    <row r="1767" ht="14.25" customHeight="1"/>
    <row r="1768" ht="14.25" customHeight="1"/>
    <row r="1769" ht="14.25" customHeight="1"/>
    <row r="1770" ht="14.25" customHeight="1"/>
    <row r="1771" ht="14.25" customHeight="1"/>
    <row r="1772" ht="14.25" customHeight="1"/>
    <row r="1773" ht="14.25" customHeight="1"/>
    <row r="1774" ht="14.25" customHeight="1"/>
    <row r="1775" ht="14.25" customHeight="1"/>
    <row r="1776" ht="14.25" customHeight="1"/>
    <row r="1777" ht="14.25" customHeight="1"/>
    <row r="1778" ht="14.25" customHeight="1"/>
    <row r="1779" ht="14.25" customHeight="1"/>
    <row r="1780" ht="14.25" customHeight="1"/>
    <row r="1781" ht="14.25" customHeight="1"/>
    <row r="1782" ht="14.25" customHeight="1"/>
    <row r="1783" ht="14.25" customHeight="1"/>
    <row r="1784" ht="14.25" customHeight="1"/>
    <row r="1785" ht="14.25" customHeight="1"/>
    <row r="1786" ht="14.25" customHeight="1"/>
    <row r="1787" ht="14.25" customHeight="1"/>
    <row r="1788" ht="14.25" customHeight="1"/>
    <row r="1789" ht="14.25" customHeight="1"/>
    <row r="1790" ht="14.25" customHeight="1"/>
    <row r="1791" ht="14.25" customHeight="1"/>
    <row r="1792" ht="14.25" customHeight="1"/>
    <row r="1793" ht="14.25" customHeight="1"/>
    <row r="1794" ht="14.25" customHeight="1"/>
    <row r="1795" ht="14.25" customHeight="1"/>
    <row r="1796" ht="14.25" customHeight="1"/>
    <row r="1797" ht="14.25" customHeight="1"/>
    <row r="1798" ht="14.25" customHeight="1"/>
    <row r="1799" ht="14.25" customHeight="1"/>
    <row r="1800" ht="14.25" customHeight="1"/>
    <row r="1801" ht="14.25" customHeight="1"/>
    <row r="1802" ht="14.25" customHeight="1"/>
    <row r="1803" ht="14.25" customHeight="1"/>
    <row r="1804" ht="14.25" customHeight="1"/>
    <row r="1805" ht="14.25" customHeight="1"/>
    <row r="1806" ht="14.25" customHeight="1"/>
    <row r="1807" ht="14.25" customHeight="1"/>
    <row r="1808" ht="14.25" customHeight="1"/>
    <row r="1809" ht="14.25" customHeight="1"/>
    <row r="1810" ht="14.25" customHeight="1"/>
    <row r="1811" ht="14.25" customHeight="1"/>
    <row r="1812" ht="14.25" customHeight="1"/>
    <row r="1813" ht="14.25" customHeight="1"/>
    <row r="1814" ht="14.25" customHeight="1"/>
    <row r="1815" ht="14.25" customHeight="1"/>
    <row r="1816" ht="14.25" customHeight="1"/>
    <row r="1817" ht="14.25" customHeight="1"/>
    <row r="1818" ht="14.25" customHeight="1"/>
    <row r="1819" ht="14.25" customHeight="1"/>
    <row r="1820" ht="14.25" customHeight="1"/>
    <row r="1821" ht="14.25" customHeight="1"/>
    <row r="1822" ht="14.25" customHeight="1"/>
    <row r="1823" ht="14.25" customHeight="1"/>
    <row r="1824" ht="14.25" customHeight="1"/>
    <row r="1825" ht="14.25" customHeight="1"/>
    <row r="1826" ht="14.25" customHeight="1"/>
    <row r="1827" ht="14.25" customHeight="1"/>
    <row r="1828" ht="14.25" customHeight="1"/>
    <row r="1829" ht="14.25" customHeight="1"/>
    <row r="1830" ht="14.25" customHeight="1"/>
    <row r="1831" ht="14.25" customHeight="1"/>
    <row r="1832" ht="14.25" customHeight="1"/>
    <row r="1833" ht="14.25" customHeight="1"/>
    <row r="1834" ht="14.25" customHeight="1"/>
    <row r="1835" ht="14.25" customHeight="1"/>
    <row r="1836" ht="14.25" customHeight="1"/>
    <row r="1837" ht="14.25" customHeight="1"/>
    <row r="1838" ht="14.25" customHeight="1"/>
    <row r="1839" ht="14.25" customHeight="1"/>
    <row r="1840" ht="14.25" customHeight="1"/>
    <row r="1841" ht="14.25" customHeight="1"/>
    <row r="1842" ht="14.25" customHeight="1"/>
    <row r="1843" ht="14.25" customHeight="1"/>
    <row r="1844" ht="14.25" customHeight="1"/>
    <row r="1845" ht="14.25" customHeight="1"/>
    <row r="1846" ht="14.25" customHeight="1"/>
    <row r="1847" ht="14.25" customHeight="1"/>
    <row r="1848" ht="14.25" customHeight="1"/>
    <row r="1849" ht="14.25" customHeight="1"/>
    <row r="1850" ht="14.25" customHeight="1"/>
    <row r="1851" ht="14.25" customHeight="1"/>
    <row r="1852" ht="14.25" customHeight="1"/>
    <row r="1853" ht="14.25" customHeight="1"/>
    <row r="1854" ht="14.25" customHeight="1"/>
    <row r="1855" ht="14.25" customHeight="1"/>
    <row r="1856" ht="14.25" customHeight="1"/>
    <row r="1857" ht="14.25" customHeight="1"/>
    <row r="1858" ht="14.25" customHeight="1"/>
    <row r="1859" ht="14.25" customHeight="1"/>
    <row r="1860" ht="14.25" customHeight="1"/>
    <row r="1861" ht="14.25" customHeight="1"/>
    <row r="1862" ht="14.25" customHeight="1"/>
    <row r="1863" ht="14.25" customHeight="1"/>
    <row r="1864" ht="14.25" customHeight="1"/>
    <row r="1865" ht="14.25" customHeight="1"/>
    <row r="1866" ht="14.25" customHeight="1"/>
    <row r="1867" ht="14.25" customHeight="1"/>
    <row r="1868" ht="14.25" customHeight="1"/>
    <row r="1869" ht="14.25" customHeight="1"/>
    <row r="1870" ht="14.25" customHeight="1"/>
    <row r="1871" ht="14.25" customHeight="1"/>
    <row r="1872" ht="14.25" customHeight="1"/>
    <row r="1873" ht="14.25" customHeight="1"/>
    <row r="1874" ht="14.25" customHeight="1"/>
    <row r="1875" ht="14.25" customHeight="1"/>
    <row r="1876" ht="14.25" customHeight="1"/>
    <row r="1877" ht="14.25" customHeight="1"/>
    <row r="1878" ht="14.25" customHeight="1"/>
    <row r="1879" ht="14.25" customHeight="1"/>
    <row r="1880" ht="14.25" customHeight="1"/>
    <row r="1881" ht="14.25" customHeight="1"/>
    <row r="1882" ht="14.25" customHeight="1"/>
    <row r="1883" ht="14.25" customHeight="1"/>
    <row r="1884" ht="14.25" customHeight="1"/>
    <row r="1885" ht="14.25" customHeight="1"/>
    <row r="1886" ht="14.25" customHeight="1"/>
    <row r="1887" ht="14.25" customHeight="1"/>
    <row r="1888" ht="14.25" customHeight="1"/>
    <row r="1889" ht="14.25" customHeight="1"/>
    <row r="1890" ht="14.25" customHeight="1"/>
    <row r="1891" ht="14.25" customHeight="1"/>
    <row r="1892" ht="14.25" customHeight="1"/>
    <row r="1893" ht="14.25" customHeight="1"/>
    <row r="1894" ht="14.25" customHeight="1"/>
    <row r="1895" ht="14.25" customHeight="1"/>
    <row r="1896" ht="14.25" customHeight="1"/>
    <row r="1897" ht="14.25" customHeight="1"/>
    <row r="1898" ht="14.25" customHeight="1"/>
    <row r="1899" ht="14.25" customHeight="1"/>
    <row r="1900" ht="14.25" customHeight="1"/>
    <row r="1901" ht="14.25" customHeight="1"/>
    <row r="1902" ht="14.25" customHeight="1"/>
    <row r="1903" ht="14.25" customHeight="1"/>
    <row r="1904" ht="14.25" customHeight="1"/>
    <row r="1905" ht="14.25" customHeight="1"/>
    <row r="1906" ht="14.25" customHeight="1"/>
    <row r="1907" ht="14.25" customHeight="1"/>
    <row r="1908" ht="14.25" customHeight="1"/>
    <row r="1909" ht="14.25" customHeight="1"/>
    <row r="1910" ht="14.25" customHeight="1"/>
    <row r="1911" ht="14.25" customHeight="1"/>
    <row r="1912" ht="14.25" customHeight="1"/>
    <row r="1913" ht="14.25" customHeight="1"/>
    <row r="1914" ht="14.25" customHeight="1"/>
    <row r="1915" ht="14.25" customHeight="1"/>
    <row r="1916" ht="14.25" customHeight="1"/>
    <row r="1917" ht="14.25" customHeight="1"/>
    <row r="1918" ht="14.25" customHeight="1"/>
    <row r="1919" ht="14.25" customHeight="1"/>
    <row r="1920" ht="14.25" customHeight="1"/>
    <row r="1921" ht="14.25" customHeight="1"/>
    <row r="1922" ht="14.25" customHeight="1"/>
    <row r="1923" ht="14.25" customHeight="1"/>
    <row r="1924" ht="14.25" customHeight="1"/>
    <row r="1925" ht="14.25" customHeight="1"/>
    <row r="1926" ht="14.25" customHeight="1"/>
    <row r="1927" ht="14.25" customHeight="1"/>
    <row r="1928" ht="14.25" customHeight="1"/>
    <row r="1929" ht="14.25" customHeight="1"/>
    <row r="1930" ht="14.25" customHeight="1"/>
    <row r="1931" ht="14.25" customHeight="1"/>
    <row r="1932" ht="14.25" customHeight="1"/>
    <row r="1933" ht="14.25" customHeight="1"/>
    <row r="1934" ht="14.25" customHeight="1"/>
    <row r="1935" ht="14.25" customHeight="1"/>
    <row r="1936" ht="14.25" customHeight="1"/>
    <row r="1937" ht="14.25" customHeight="1"/>
    <row r="1938" ht="14.25" customHeight="1"/>
    <row r="1939" ht="14.25" customHeight="1"/>
    <row r="1940" ht="14.25" customHeight="1"/>
    <row r="1941" ht="14.25" customHeight="1"/>
    <row r="1942" ht="14.25" customHeight="1"/>
    <row r="1943" ht="14.25" customHeight="1"/>
    <row r="1944" ht="14.25" customHeight="1"/>
    <row r="1945" ht="14.25" customHeight="1"/>
    <row r="1946" ht="14.25" customHeight="1"/>
    <row r="1947" ht="14.25" customHeight="1"/>
    <row r="1948" ht="14.25" customHeight="1"/>
    <row r="1949" ht="14.25" customHeight="1"/>
    <row r="1950" ht="14.25" customHeight="1"/>
    <row r="1951" ht="14.25" customHeight="1"/>
    <row r="1952" ht="14.25" customHeight="1"/>
    <row r="1953" ht="14.25" customHeight="1"/>
    <row r="1954" ht="14.25" customHeight="1"/>
    <row r="1955" ht="14.25" customHeight="1"/>
    <row r="1956" ht="14.25" customHeight="1"/>
    <row r="1957" ht="14.25" customHeight="1"/>
    <row r="1958" ht="14.25" customHeight="1"/>
    <row r="1959" ht="14.25" customHeight="1"/>
    <row r="1960" ht="14.25" customHeight="1"/>
    <row r="1961" ht="14.25" customHeight="1"/>
    <row r="1962" ht="14.25" customHeight="1"/>
    <row r="1963" ht="14.25" customHeight="1"/>
    <row r="1964" ht="14.25" customHeight="1"/>
    <row r="1965" ht="14.25" customHeight="1"/>
    <row r="1966" ht="14.25" customHeight="1"/>
    <row r="1967" ht="14.25" customHeight="1"/>
    <row r="1968" ht="14.25" customHeight="1"/>
    <row r="1969" ht="14.25" customHeight="1"/>
    <row r="1970" ht="14.25" customHeight="1"/>
    <row r="1971" ht="14.25" customHeight="1"/>
    <row r="1972" ht="14.25" customHeight="1"/>
    <row r="1973" ht="14.25" customHeight="1"/>
    <row r="1974" ht="14.25" customHeight="1"/>
    <row r="1975" ht="14.25" customHeight="1"/>
    <row r="1976" ht="14.25" customHeight="1"/>
    <row r="1977" ht="14.25" customHeight="1"/>
    <row r="1978" ht="14.25" customHeight="1"/>
    <row r="1979" ht="14.25" customHeight="1"/>
    <row r="1980" ht="14.25" customHeight="1"/>
    <row r="1981" ht="14.25" customHeight="1"/>
    <row r="1982" ht="14.25" customHeight="1"/>
    <row r="1983" ht="14.25" customHeight="1"/>
    <row r="1984" ht="14.25" customHeight="1"/>
    <row r="1985" ht="14.25" customHeight="1"/>
    <row r="1986" ht="14.25" customHeight="1"/>
    <row r="1987" ht="14.25" customHeight="1"/>
    <row r="1988" ht="14.25" customHeight="1"/>
    <row r="1989" ht="14.25" customHeight="1"/>
    <row r="1990" ht="14.25" customHeight="1"/>
    <row r="1991" ht="14.25" customHeight="1"/>
    <row r="1992" ht="14.25" customHeight="1"/>
    <row r="1993" ht="14.25" customHeight="1"/>
    <row r="1994" ht="14.25" customHeight="1"/>
    <row r="1995" ht="14.25" customHeight="1"/>
    <row r="1996" ht="14.25" customHeight="1"/>
    <row r="1997" ht="14.25" customHeight="1"/>
    <row r="1998" ht="14.25" customHeight="1"/>
    <row r="1999" ht="14.25" customHeight="1"/>
    <row r="2000" ht="14.25" customHeight="1"/>
    <row r="2001" ht="14.25" customHeight="1"/>
    <row r="2002" ht="14.25" customHeight="1"/>
    <row r="2003" ht="14.25" customHeight="1"/>
    <row r="2004" ht="14.25" customHeight="1"/>
    <row r="2005" ht="14.25" customHeight="1"/>
    <row r="2006" ht="14.25" customHeight="1"/>
    <row r="2007" ht="14.25" customHeight="1"/>
    <row r="2008" ht="14.25" customHeight="1"/>
    <row r="2009" ht="14.25" customHeight="1"/>
    <row r="2010" ht="14.25" customHeight="1"/>
    <row r="2011" ht="14.25" customHeight="1"/>
    <row r="2012" ht="14.25" customHeight="1"/>
    <row r="2013" ht="14.25" customHeight="1"/>
    <row r="2014" ht="14.25" customHeight="1"/>
    <row r="2015" ht="14.25" customHeight="1"/>
    <row r="2016" ht="14.25" customHeight="1"/>
    <row r="2017" ht="14.25" customHeight="1"/>
    <row r="2018" ht="14.25" customHeight="1"/>
    <row r="2019" ht="14.25" customHeight="1"/>
    <row r="2020" ht="14.25" customHeight="1"/>
    <row r="2021" ht="14.25" customHeight="1"/>
    <row r="2022" ht="14.25" customHeight="1"/>
    <row r="2023" ht="14.25" customHeight="1"/>
    <row r="2024" ht="14.25" customHeight="1"/>
    <row r="2025" ht="14.25" customHeight="1"/>
    <row r="2026" ht="14.25" customHeight="1"/>
    <row r="2027" ht="14.25" customHeight="1"/>
    <row r="2028" ht="14.25" customHeight="1"/>
    <row r="2029" ht="14.25" customHeight="1"/>
    <row r="2030" ht="14.25" customHeight="1"/>
    <row r="2031" ht="14.25" customHeight="1"/>
    <row r="2032" ht="14.25" customHeight="1"/>
    <row r="2033" ht="14.25" customHeight="1"/>
    <row r="2034" ht="14.25" customHeight="1"/>
    <row r="2035" ht="14.25" customHeight="1"/>
    <row r="2036" ht="14.25" customHeight="1"/>
    <row r="2037" ht="14.25" customHeight="1"/>
    <row r="2038" ht="14.25" customHeight="1"/>
    <row r="2039" ht="14.25" customHeight="1"/>
    <row r="2040" ht="14.25" customHeight="1"/>
    <row r="2041" ht="14.25" customHeight="1"/>
    <row r="2042" ht="14.25" customHeight="1"/>
    <row r="2043" ht="14.25" customHeight="1"/>
    <row r="2044" ht="14.25" customHeight="1"/>
    <row r="2045" ht="14.25" customHeight="1"/>
    <row r="2046" ht="14.25" customHeight="1"/>
    <row r="2047" ht="14.25" customHeight="1"/>
    <row r="2048" ht="14.25" customHeight="1"/>
    <row r="2049" ht="14.25" customHeight="1"/>
    <row r="2050" ht="14.25" customHeight="1"/>
    <row r="2051" ht="14.25" customHeight="1"/>
    <row r="2052" ht="14.25" customHeight="1"/>
    <row r="2053" ht="14.25" customHeight="1"/>
    <row r="2054" ht="14.25" customHeight="1"/>
    <row r="2055" ht="14.25" customHeight="1"/>
    <row r="2056" ht="14.25" customHeight="1"/>
    <row r="2057" ht="14.25" customHeight="1"/>
    <row r="2058" ht="14.25" customHeight="1"/>
    <row r="2059" ht="14.25" customHeight="1"/>
    <row r="2060" ht="14.25" customHeight="1"/>
    <row r="2061" ht="14.25" customHeight="1"/>
    <row r="2062" ht="14.25" customHeight="1"/>
    <row r="2063" ht="14.25" customHeight="1"/>
    <row r="2064" ht="14.25" customHeight="1"/>
    <row r="2065" ht="14.25" customHeight="1"/>
    <row r="2066" ht="14.25" customHeight="1"/>
    <row r="2067" ht="14.25" customHeight="1"/>
    <row r="2068" ht="14.25" customHeight="1"/>
    <row r="2069" ht="14.25" customHeight="1"/>
    <row r="2070" ht="14.25" customHeight="1"/>
    <row r="2071" ht="14.25" customHeight="1"/>
    <row r="2072" ht="14.25" customHeight="1"/>
    <row r="2073" ht="14.25" customHeight="1"/>
    <row r="2074" ht="14.25" customHeight="1"/>
    <row r="2075" ht="14.25" customHeight="1"/>
    <row r="2076" ht="14.25" customHeight="1"/>
    <row r="2077" ht="14.25" customHeight="1"/>
    <row r="2078" ht="14.25" customHeight="1"/>
    <row r="2079" ht="14.25" customHeight="1"/>
    <row r="2080" ht="14.25" customHeight="1"/>
    <row r="2081" ht="14.25" customHeight="1"/>
    <row r="2082" ht="14.25" customHeight="1"/>
    <row r="2083" ht="14.25" customHeight="1"/>
    <row r="2084" ht="14.25" customHeight="1"/>
    <row r="2085" ht="14.25" customHeight="1"/>
    <row r="2086" ht="14.25" customHeight="1"/>
    <row r="2087" ht="14.25" customHeight="1"/>
    <row r="2088" ht="14.25" customHeight="1"/>
    <row r="2089" ht="14.25" customHeight="1"/>
    <row r="2090" ht="14.25" customHeight="1"/>
    <row r="2091" ht="14.25" customHeight="1"/>
    <row r="2092" ht="14.25" customHeight="1"/>
    <row r="2093" ht="14.25" customHeight="1"/>
    <row r="2094" ht="14.25" customHeight="1"/>
    <row r="2095" ht="14.25" customHeight="1"/>
    <row r="2096" ht="14.25" customHeight="1"/>
    <row r="2097" ht="14.25" customHeight="1"/>
    <row r="2098" ht="14.25" customHeight="1"/>
    <row r="2099" ht="14.25" customHeight="1"/>
    <row r="2100" ht="14.25" customHeight="1"/>
    <row r="2101" ht="14.25" customHeight="1"/>
    <row r="2102" ht="14.25" customHeight="1"/>
    <row r="2103" ht="14.25" customHeight="1"/>
    <row r="2104" ht="14.25" customHeight="1"/>
    <row r="2105" ht="14.25" customHeight="1"/>
    <row r="2106" ht="14.25" customHeight="1"/>
    <row r="2107" ht="14.25" customHeight="1"/>
    <row r="2108" ht="14.25" customHeight="1"/>
    <row r="2109" ht="14.25" customHeight="1"/>
    <row r="2110" ht="14.25" customHeight="1"/>
    <row r="2111" ht="14.25" customHeight="1"/>
    <row r="2112" ht="14.25" customHeight="1"/>
    <row r="2113" ht="14.25" customHeight="1"/>
    <row r="2114" ht="14.25" customHeight="1"/>
    <row r="2115" ht="14.25" customHeight="1"/>
    <row r="2116" ht="14.25" customHeight="1"/>
    <row r="2117" ht="14.25" customHeight="1"/>
    <row r="2118" ht="14.25" customHeight="1"/>
    <row r="2119" ht="14.25" customHeight="1"/>
    <row r="2120" ht="14.25" customHeight="1"/>
    <row r="2121" ht="14.25" customHeight="1"/>
    <row r="2122" ht="14.25" customHeight="1"/>
    <row r="2123" ht="14.25" customHeight="1"/>
    <row r="2124" ht="14.25" customHeight="1"/>
    <row r="2125" ht="14.25" customHeight="1"/>
    <row r="2126" ht="14.25" customHeight="1"/>
    <row r="2127" ht="14.25" customHeight="1"/>
    <row r="2128" ht="14.25" customHeight="1"/>
    <row r="2129" ht="14.25" customHeight="1"/>
    <row r="2130" ht="14.25" customHeight="1"/>
    <row r="2131" ht="14.25" customHeight="1"/>
    <row r="2132" ht="14.25" customHeight="1"/>
    <row r="2133" ht="14.25" customHeight="1"/>
    <row r="2134" ht="14.25" customHeight="1"/>
    <row r="2135" ht="14.25" customHeight="1"/>
    <row r="2136" ht="14.25" customHeight="1"/>
    <row r="2137" ht="14.25" customHeight="1"/>
    <row r="2138" ht="14.25" customHeight="1"/>
    <row r="2139" ht="14.25" customHeight="1"/>
    <row r="2140" ht="14.25" customHeight="1"/>
    <row r="2141" ht="14.25" customHeight="1"/>
    <row r="2142" ht="14.25" customHeight="1"/>
    <row r="2143" ht="14.25" customHeight="1"/>
    <row r="2144" ht="14.25" customHeight="1"/>
    <row r="2145" ht="14.25" customHeight="1"/>
    <row r="2146" ht="14.25" customHeight="1"/>
    <row r="2147" ht="14.25" customHeight="1"/>
    <row r="2148" ht="14.25" customHeight="1"/>
    <row r="2149" ht="14.25" customHeight="1"/>
    <row r="2150" ht="14.25" customHeight="1"/>
    <row r="2151" ht="14.25" customHeight="1"/>
    <row r="2152" ht="14.25" customHeight="1"/>
    <row r="2153" ht="14.25" customHeight="1"/>
    <row r="2154" ht="14.25" customHeight="1"/>
    <row r="2155" ht="14.25" customHeight="1"/>
    <row r="2156" ht="14.25" customHeight="1"/>
    <row r="2157" ht="14.25" customHeight="1"/>
    <row r="2158" ht="14.25" customHeight="1"/>
    <row r="2159" ht="14.25" customHeight="1"/>
    <row r="2160" ht="14.25" customHeight="1"/>
    <row r="2161" ht="14.25" customHeight="1"/>
    <row r="2162" ht="14.25" customHeight="1"/>
    <row r="2163" ht="14.25" customHeight="1"/>
    <row r="2164" ht="14.25" customHeight="1"/>
    <row r="2165" ht="14.25" customHeight="1"/>
    <row r="2166" ht="14.25" customHeight="1"/>
    <row r="2167" ht="14.25" customHeight="1"/>
    <row r="2168" ht="14.25" customHeight="1"/>
    <row r="2169" ht="14.25" customHeight="1"/>
    <row r="2170" ht="14.25" customHeight="1"/>
    <row r="2171" ht="14.25" customHeight="1"/>
    <row r="2172" ht="14.25" customHeight="1"/>
    <row r="2173" ht="14.25" customHeight="1"/>
    <row r="2174" ht="14.25" customHeight="1"/>
    <row r="2175" ht="14.25" customHeight="1"/>
    <row r="2176" ht="14.25" customHeight="1"/>
    <row r="2177" ht="14.25" customHeight="1"/>
    <row r="2178" ht="14.25" customHeight="1"/>
    <row r="2179" ht="14.25" customHeight="1"/>
    <row r="2180" ht="14.25" customHeight="1"/>
    <row r="2181" ht="14.25" customHeight="1"/>
    <row r="2182" ht="14.25" customHeight="1"/>
    <row r="2183" ht="14.25" customHeight="1"/>
    <row r="2184" ht="14.25" customHeight="1"/>
    <row r="2185" ht="14.25" customHeight="1"/>
    <row r="2186" ht="14.25" customHeight="1"/>
    <row r="2187" ht="14.25" customHeight="1"/>
    <row r="2188" ht="14.25" customHeight="1"/>
    <row r="2189" ht="14.25" customHeight="1"/>
    <row r="2190" ht="14.25" customHeight="1"/>
    <row r="2191" ht="14.25" customHeight="1"/>
    <row r="2192" ht="14.25" customHeight="1"/>
    <row r="2193" ht="14.25" customHeight="1"/>
    <row r="2194" ht="14.25" customHeight="1"/>
    <row r="2195" ht="14.25" customHeight="1"/>
    <row r="2196" ht="14.25" customHeight="1"/>
    <row r="2197" ht="14.25" customHeight="1"/>
    <row r="2198" ht="14.25" customHeight="1"/>
    <row r="2199" ht="14.25" customHeight="1"/>
    <row r="2200" ht="14.25" customHeight="1"/>
    <row r="2201" ht="14.25" customHeight="1"/>
    <row r="2202" ht="14.25" customHeight="1"/>
    <row r="2203" ht="14.25" customHeight="1"/>
    <row r="2204" ht="14.25" customHeight="1"/>
    <row r="2205" ht="14.25" customHeight="1"/>
    <row r="2206" ht="14.25" customHeight="1"/>
    <row r="2207" ht="14.25" customHeight="1"/>
    <row r="2208" ht="14.25" customHeight="1"/>
    <row r="2209" ht="14.25" customHeight="1"/>
    <row r="2210" ht="14.25" customHeight="1"/>
    <row r="2211" ht="14.25" customHeight="1"/>
    <row r="2212" ht="14.25" customHeight="1"/>
    <row r="2213" ht="14.25" customHeight="1"/>
    <row r="2214" ht="14.25" customHeight="1"/>
    <row r="2215" ht="14.25" customHeight="1"/>
    <row r="2216" ht="14.25" customHeight="1"/>
    <row r="2217" ht="14.25" customHeight="1"/>
    <row r="2218" ht="14.25" customHeight="1"/>
    <row r="2219" ht="14.25" customHeight="1"/>
    <row r="2220" ht="14.25" customHeight="1"/>
    <row r="2221" ht="14.25" customHeight="1"/>
    <row r="2222" ht="14.25" customHeight="1"/>
    <row r="2223" ht="14.25" customHeight="1"/>
    <row r="2224" ht="14.25" customHeight="1"/>
    <row r="2225" ht="14.25" customHeight="1"/>
    <row r="2226" ht="14.25" customHeight="1"/>
    <row r="2227" ht="14.25" customHeight="1"/>
    <row r="2228" ht="14.25" customHeight="1"/>
    <row r="2229" ht="14.25" customHeight="1"/>
    <row r="2230" ht="14.25" customHeight="1"/>
    <row r="2231" ht="14.25" customHeight="1"/>
    <row r="2232" ht="14.25" customHeight="1"/>
    <row r="2233" ht="14.25" customHeight="1"/>
    <row r="2234" ht="14.25" customHeight="1"/>
    <row r="2235" ht="14.25" customHeight="1"/>
    <row r="2236" ht="14.25" customHeight="1"/>
    <row r="2237" ht="14.25" customHeight="1"/>
    <row r="2238" ht="14.25" customHeight="1"/>
    <row r="2239" ht="14.25" customHeight="1"/>
    <row r="2240" ht="14.25" customHeight="1"/>
    <row r="2241" ht="14.25" customHeight="1"/>
    <row r="2242" ht="14.25" customHeight="1"/>
    <row r="2243" ht="14.25" customHeight="1"/>
    <row r="2244" ht="14.25" customHeight="1"/>
    <row r="2245" ht="14.25" customHeight="1"/>
    <row r="2246" ht="14.25" customHeight="1"/>
    <row r="2247" ht="14.25" customHeight="1"/>
    <row r="2248" ht="14.25" customHeight="1"/>
    <row r="2249" ht="14.25" customHeight="1"/>
    <row r="2250" ht="14.25" customHeight="1"/>
    <row r="2251" ht="14.25" customHeight="1"/>
    <row r="2252" ht="14.25" customHeight="1"/>
    <row r="2253" ht="14.25" customHeight="1"/>
    <row r="2254" ht="14.25" customHeight="1"/>
    <row r="2255" ht="14.25" customHeight="1"/>
    <row r="2256" ht="14.25" customHeight="1"/>
    <row r="2257" ht="14.25" customHeight="1"/>
    <row r="2258" ht="14.25" customHeight="1"/>
    <row r="2259" ht="14.25" customHeight="1"/>
    <row r="2260" ht="14.25" customHeight="1"/>
    <row r="2261" ht="14.25" customHeight="1"/>
    <row r="2262" ht="14.25" customHeight="1"/>
    <row r="2263" ht="14.25" customHeight="1"/>
    <row r="2264" ht="14.25" customHeight="1"/>
    <row r="2265" ht="14.25" customHeight="1"/>
    <row r="2266" ht="14.25" customHeight="1"/>
    <row r="2267" ht="14.25" customHeight="1"/>
    <row r="2268" ht="14.25" customHeight="1"/>
    <row r="2269" ht="14.25" customHeight="1"/>
    <row r="2270" ht="14.25" customHeight="1"/>
    <row r="2271" ht="14.25" customHeight="1"/>
    <row r="2272" ht="14.25" customHeight="1"/>
    <row r="2273" ht="14.25" customHeight="1"/>
    <row r="2274" ht="14.25" customHeight="1"/>
    <row r="2275" ht="14.25" customHeight="1"/>
    <row r="2276" ht="14.25" customHeight="1"/>
    <row r="2277" ht="14.25" customHeight="1"/>
    <row r="2278" ht="14.25" customHeight="1"/>
    <row r="2279" ht="14.25" customHeight="1"/>
    <row r="2280" ht="14.25" customHeight="1"/>
    <row r="2281" ht="14.25" customHeight="1"/>
    <row r="2282" ht="14.25" customHeight="1"/>
    <row r="2283" ht="14.25" customHeight="1"/>
    <row r="2284" ht="14.25" customHeight="1"/>
    <row r="2285" ht="14.25" customHeight="1"/>
    <row r="2286" ht="14.25" customHeight="1"/>
    <row r="2287" ht="14.25" customHeight="1"/>
    <row r="2288" ht="14.25" customHeight="1"/>
    <row r="2289" ht="14.25" customHeight="1"/>
    <row r="2290" ht="14.25" customHeight="1"/>
    <row r="2291" ht="14.25" customHeight="1"/>
    <row r="2292" ht="14.25" customHeight="1"/>
    <row r="2293" ht="14.25" customHeight="1"/>
    <row r="2294" ht="14.25" customHeight="1"/>
    <row r="2295" ht="14.25" customHeight="1"/>
    <row r="2296" ht="14.25" customHeight="1"/>
    <row r="2297" ht="14.25" customHeight="1"/>
    <row r="2298" ht="14.25" customHeight="1"/>
    <row r="2299" ht="14.25" customHeight="1"/>
    <row r="2300" ht="14.25" customHeight="1"/>
    <row r="2301" ht="14.25" customHeight="1"/>
    <row r="2302" ht="14.25" customHeight="1"/>
    <row r="2303" ht="14.25" customHeight="1"/>
    <row r="2304" ht="14.25" customHeight="1"/>
    <row r="2305" ht="14.25" customHeight="1"/>
    <row r="2306" ht="14.25" customHeight="1"/>
    <row r="2307" ht="14.25" customHeight="1"/>
    <row r="2308" ht="14.25" customHeight="1"/>
    <row r="2309" ht="14.25" customHeight="1"/>
    <row r="2310" ht="14.25" customHeight="1"/>
    <row r="2311" ht="14.25" customHeight="1"/>
    <row r="2312" ht="14.25" customHeight="1"/>
    <row r="2313" ht="14.25" customHeight="1"/>
    <row r="2314" ht="14.25" customHeight="1"/>
    <row r="2315" ht="14.25" customHeight="1"/>
    <row r="2316" ht="14.25" customHeight="1"/>
    <row r="2317" ht="14.25" customHeight="1"/>
    <row r="2318" ht="14.25" customHeight="1"/>
    <row r="2319" ht="14.25" customHeight="1"/>
    <row r="2320" ht="14.25" customHeight="1"/>
    <row r="2321" ht="14.25" customHeight="1"/>
    <row r="2322" ht="14.25" customHeight="1"/>
    <row r="2323" ht="14.25" customHeight="1"/>
    <row r="2324" ht="14.25" customHeight="1"/>
    <row r="2325" ht="14.25" customHeight="1"/>
    <row r="2326" ht="14.25" customHeight="1"/>
    <row r="2327" ht="14.25" customHeight="1"/>
    <row r="2328" ht="14.25" customHeight="1"/>
    <row r="2329" ht="14.25" customHeight="1"/>
    <row r="2330" ht="14.25" customHeight="1"/>
    <row r="2331" ht="14.25" customHeight="1"/>
    <row r="2332" ht="14.25" customHeight="1"/>
    <row r="2333" ht="14.25" customHeight="1"/>
    <row r="2334" ht="14.25" customHeight="1"/>
    <row r="2335" ht="14.25" customHeight="1"/>
    <row r="2336" ht="14.25" customHeight="1"/>
    <row r="2337" ht="14.25" customHeight="1"/>
    <row r="2338" ht="14.25" customHeight="1"/>
    <row r="2339" ht="14.25" customHeight="1"/>
    <row r="2340" ht="14.25" customHeight="1"/>
    <row r="2341" ht="14.25" customHeight="1"/>
    <row r="2342" ht="14.25" customHeight="1"/>
    <row r="2343" ht="14.25" customHeight="1"/>
    <row r="2344" ht="14.25" customHeight="1"/>
    <row r="2345" ht="14.25" customHeight="1"/>
    <row r="2346" ht="14.25" customHeight="1"/>
    <row r="2347" ht="14.25" customHeight="1"/>
    <row r="2348" ht="14.25" customHeight="1"/>
    <row r="2349" ht="14.25" customHeight="1"/>
    <row r="2350" ht="14.25" customHeight="1"/>
    <row r="2351" ht="14.25" customHeight="1"/>
    <row r="2352" ht="14.25" customHeight="1"/>
    <row r="2353" ht="14.25" customHeight="1"/>
    <row r="2354" ht="14.25" customHeight="1"/>
    <row r="2355" ht="14.25" customHeight="1"/>
    <row r="2356" ht="14.25" customHeight="1"/>
    <row r="2357" ht="14.25" customHeight="1"/>
    <row r="2358" ht="14.25" customHeight="1"/>
    <row r="2359" ht="14.25" customHeight="1"/>
    <row r="2360" ht="14.25" customHeight="1"/>
    <row r="2361" ht="14.25" customHeight="1"/>
    <row r="2362" ht="14.25" customHeight="1"/>
    <row r="2363" ht="14.25" customHeight="1"/>
    <row r="2364" ht="14.25" customHeight="1"/>
    <row r="2365" ht="14.25" customHeight="1"/>
    <row r="2366" ht="14.25" customHeight="1"/>
    <row r="2367" ht="14.25" customHeight="1"/>
    <row r="2368" ht="14.25" customHeight="1"/>
    <row r="2369" ht="14.25" customHeight="1"/>
    <row r="2370" ht="14.25" customHeight="1"/>
    <row r="2371" ht="14.25" customHeight="1"/>
    <row r="2372" ht="14.25" customHeight="1"/>
    <row r="2373" ht="14.25" customHeight="1"/>
    <row r="2374" ht="14.25" customHeight="1"/>
    <row r="2375" ht="14.25" customHeight="1"/>
    <row r="2376" ht="14.25" customHeight="1"/>
    <row r="2377" ht="14.25" customHeight="1"/>
    <row r="2378" ht="14.25" customHeight="1"/>
    <row r="2379" ht="14.25" customHeight="1"/>
    <row r="2380" ht="14.25" customHeight="1"/>
    <row r="2381" ht="14.25" customHeight="1"/>
    <row r="2382" ht="14.25" customHeight="1"/>
    <row r="2383" ht="14.25" customHeight="1"/>
    <row r="2384" ht="14.25" customHeight="1"/>
    <row r="2385" ht="14.25" customHeight="1"/>
    <row r="2386" ht="14.25" customHeight="1"/>
    <row r="2387" ht="14.25" customHeight="1"/>
    <row r="2388" ht="14.25" customHeight="1"/>
    <row r="2389" ht="14.25" customHeight="1"/>
    <row r="2390" ht="14.25" customHeight="1"/>
    <row r="2391" ht="14.25" customHeight="1"/>
    <row r="2392" ht="14.25" customHeight="1"/>
    <row r="2393" ht="14.25" customHeight="1"/>
    <row r="2394" ht="14.25" customHeight="1"/>
    <row r="2395" ht="14.25" customHeight="1"/>
    <row r="2396" ht="14.25" customHeight="1"/>
    <row r="2397" ht="14.25" customHeight="1"/>
    <row r="2398" ht="14.25" customHeight="1"/>
    <row r="2399" ht="14.25" customHeight="1"/>
    <row r="2400" ht="14.25" customHeight="1"/>
    <row r="2401" ht="14.25" customHeight="1"/>
    <row r="2402" ht="14.25" customHeight="1"/>
    <row r="2403" ht="14.25" customHeight="1"/>
    <row r="2404" ht="14.25" customHeight="1"/>
    <row r="2405" ht="14.25" customHeight="1"/>
    <row r="2406" ht="14.25" customHeight="1"/>
    <row r="2407" ht="14.25" customHeight="1"/>
    <row r="2408" ht="14.25" customHeight="1"/>
    <row r="2409" ht="14.25" customHeight="1"/>
    <row r="2410" ht="14.25" customHeight="1"/>
    <row r="2411" ht="14.25" customHeight="1"/>
    <row r="2412" ht="14.25" customHeight="1"/>
    <row r="2413" ht="14.25" customHeight="1"/>
    <row r="2414" ht="14.25" customHeight="1"/>
    <row r="2415" ht="14.25" customHeight="1"/>
    <row r="2416" ht="14.25" customHeight="1"/>
    <row r="2417" ht="14.25" customHeight="1"/>
    <row r="2418" ht="14.25" customHeight="1"/>
    <row r="2419" ht="14.25" customHeight="1"/>
    <row r="2420" ht="14.25" customHeight="1"/>
    <row r="2421" ht="14.25" customHeight="1"/>
    <row r="2422" ht="14.25" customHeight="1"/>
    <row r="2423" ht="14.25" customHeight="1"/>
    <row r="2424" ht="14.25" customHeight="1"/>
    <row r="2425" ht="14.25" customHeight="1"/>
    <row r="2426" ht="14.25" customHeight="1"/>
    <row r="2427" ht="14.25" customHeight="1"/>
    <row r="2428" ht="14.25" customHeight="1"/>
    <row r="2429" ht="14.25" customHeight="1"/>
    <row r="2430" ht="14.25" customHeight="1"/>
    <row r="2431" ht="14.25" customHeight="1"/>
    <row r="2432" ht="14.25" customHeight="1"/>
    <row r="2433" ht="14.25" customHeight="1"/>
    <row r="2434" ht="14.25" customHeight="1"/>
    <row r="2435" ht="14.25" customHeight="1"/>
    <row r="2436" ht="14.25" customHeight="1"/>
    <row r="2437" ht="14.25" customHeight="1"/>
    <row r="2438" ht="14.25" customHeight="1"/>
    <row r="2439" ht="14.25" customHeight="1"/>
    <row r="2440" ht="14.25" customHeight="1"/>
    <row r="2441" ht="14.25" customHeight="1"/>
    <row r="2442" ht="14.25" customHeight="1"/>
    <row r="2443" ht="14.25" customHeight="1"/>
    <row r="2444" ht="14.25" customHeight="1"/>
    <row r="2445" ht="14.25" customHeight="1"/>
    <row r="2446" ht="14.25" customHeight="1"/>
    <row r="2447" ht="14.25" customHeight="1"/>
    <row r="2448" ht="14.25" customHeight="1"/>
    <row r="2449" ht="14.25" customHeight="1"/>
    <row r="2450" ht="14.25" customHeight="1"/>
    <row r="2451" ht="14.25" customHeight="1"/>
    <row r="2452" ht="14.25" customHeight="1"/>
    <row r="2453" ht="14.25" customHeight="1"/>
    <row r="2454" ht="14.25" customHeight="1"/>
    <row r="2455" ht="14.25" customHeight="1"/>
    <row r="2456" ht="14.25" customHeight="1"/>
    <row r="2457" ht="14.25" customHeight="1"/>
    <row r="2458" ht="14.25" customHeight="1"/>
    <row r="2459" ht="14.25" customHeight="1"/>
    <row r="2460" ht="14.25" customHeight="1"/>
    <row r="2461" ht="14.25" customHeight="1"/>
    <row r="2462" ht="14.25" customHeight="1"/>
    <row r="2463" ht="14.25" customHeight="1"/>
    <row r="2464" ht="14.25" customHeight="1"/>
    <row r="2465" ht="14.25" customHeight="1"/>
    <row r="2466" ht="14.25" customHeight="1"/>
    <row r="2467" ht="14.25" customHeight="1"/>
    <row r="2468" ht="14.25" customHeight="1"/>
    <row r="2469" ht="14.25" customHeight="1"/>
    <row r="2470" ht="14.25" customHeight="1"/>
    <row r="2471" ht="14.25" customHeight="1"/>
    <row r="2472" ht="14.25" customHeight="1"/>
    <row r="2473" ht="14.25" customHeight="1"/>
    <row r="2474" ht="14.25" customHeight="1"/>
    <row r="2475" ht="14.25" customHeight="1"/>
    <row r="2476" ht="14.25" customHeight="1"/>
    <row r="2477" ht="14.25" customHeight="1"/>
    <row r="2478" ht="14.25" customHeight="1"/>
    <row r="2479" ht="14.25" customHeight="1"/>
    <row r="2480" ht="14.25" customHeight="1"/>
    <row r="2481" ht="14.25" customHeight="1"/>
    <row r="2482" ht="14.25" customHeight="1"/>
    <row r="2483" ht="14.25" customHeight="1"/>
    <row r="2484" ht="14.25" customHeight="1"/>
    <row r="2485" ht="14.25" customHeight="1"/>
    <row r="2486" ht="14.25" customHeight="1"/>
    <row r="2487" ht="14.25" customHeight="1"/>
    <row r="2488" ht="14.25" customHeight="1"/>
    <row r="2489" ht="14.25" customHeight="1"/>
    <row r="2490" ht="14.25" customHeight="1"/>
    <row r="2491" ht="14.25" customHeight="1"/>
    <row r="2492" ht="14.25" customHeight="1"/>
    <row r="2493" ht="14.25" customHeight="1"/>
    <row r="2494" ht="14.25" customHeight="1"/>
    <row r="2495" ht="14.25" customHeight="1"/>
    <row r="2496" ht="14.25" customHeight="1"/>
    <row r="2497" ht="14.25" customHeight="1"/>
    <row r="2498" ht="14.25" customHeight="1"/>
    <row r="2499" ht="14.25" customHeight="1"/>
    <row r="2500" ht="14.25" customHeight="1"/>
    <row r="2501" ht="14.25" customHeight="1"/>
    <row r="2502" ht="14.25" customHeight="1"/>
    <row r="2503" ht="14.25" customHeight="1"/>
    <row r="2504" ht="14.25" customHeight="1"/>
    <row r="2505" ht="14.25" customHeight="1"/>
    <row r="2506" ht="14.25" customHeight="1"/>
    <row r="2507" ht="14.25" customHeight="1"/>
    <row r="2508" ht="14.25" customHeight="1"/>
    <row r="2509" ht="14.25" customHeight="1"/>
    <row r="2510" ht="14.25" customHeight="1"/>
    <row r="2511" ht="14.25" customHeight="1"/>
    <row r="2512" ht="14.25" customHeight="1"/>
    <row r="2513" ht="14.25" customHeight="1"/>
    <row r="2514" ht="14.25" customHeight="1"/>
    <row r="2515" ht="14.25" customHeight="1"/>
    <row r="2516" ht="14.25" customHeight="1"/>
    <row r="2517" ht="14.25" customHeight="1"/>
    <row r="2518" ht="14.25" customHeight="1"/>
    <row r="2519" ht="14.25" customHeight="1"/>
    <row r="2520" ht="14.25" customHeight="1"/>
    <row r="2521" ht="14.25" customHeight="1"/>
    <row r="2522" ht="14.25" customHeight="1"/>
    <row r="2523" ht="14.25" customHeight="1"/>
    <row r="2524" ht="14.25" customHeight="1"/>
    <row r="2525" ht="14.25" customHeight="1"/>
    <row r="2526" ht="14.25" customHeight="1"/>
    <row r="2527" ht="14.25" customHeight="1"/>
    <row r="2528" ht="14.25" customHeight="1"/>
    <row r="2529" ht="14.25" customHeight="1"/>
    <row r="2530" ht="14.25" customHeight="1"/>
    <row r="2531" ht="14.25" customHeight="1"/>
    <row r="2532" ht="14.25" customHeight="1"/>
    <row r="2533" ht="14.25" customHeight="1"/>
    <row r="2534" ht="14.25" customHeight="1"/>
    <row r="2535" ht="14.25" customHeight="1"/>
    <row r="2536" ht="14.25" customHeight="1"/>
    <row r="2537" ht="14.25" customHeight="1"/>
    <row r="2538" ht="14.25" customHeight="1"/>
    <row r="2539" ht="14.25" customHeight="1"/>
    <row r="2540" ht="14.25" customHeight="1"/>
    <row r="2541" ht="14.25" customHeight="1"/>
    <row r="2542" ht="14.25" customHeight="1"/>
    <row r="2543" ht="14.25" customHeight="1"/>
    <row r="2544" ht="14.25" customHeight="1"/>
    <row r="2545" ht="14.25" customHeight="1"/>
    <row r="2546" ht="14.25" customHeight="1"/>
    <row r="2547" ht="14.25" customHeight="1"/>
    <row r="2548" ht="14.25" customHeight="1"/>
    <row r="2549" ht="14.25" customHeight="1"/>
    <row r="2550" ht="14.25" customHeight="1"/>
    <row r="2551" ht="14.25" customHeight="1"/>
    <row r="2552" ht="14.25" customHeight="1"/>
    <row r="2553" ht="14.25" customHeight="1"/>
    <row r="2554" ht="14.25" customHeight="1"/>
    <row r="2555" ht="14.25" customHeight="1"/>
    <row r="2556" ht="14.25" customHeight="1"/>
    <row r="2557" ht="14.25" customHeight="1"/>
    <row r="2558" ht="14.25" customHeight="1"/>
    <row r="2559" ht="14.25" customHeight="1"/>
    <row r="2560" ht="14.25" customHeight="1"/>
    <row r="2561" ht="14.25" customHeight="1"/>
    <row r="2562" ht="14.25" customHeight="1"/>
    <row r="2563" ht="14.25" customHeight="1"/>
    <row r="2564" ht="14.25" customHeight="1"/>
    <row r="2565" ht="14.25" customHeight="1"/>
    <row r="2566" ht="14.25" customHeight="1"/>
    <row r="2567" ht="14.25" customHeight="1"/>
    <row r="2568" ht="14.25" customHeight="1"/>
    <row r="2569" ht="14.25" customHeight="1"/>
    <row r="2570" ht="14.25" customHeight="1"/>
    <row r="2571" ht="14.25" customHeight="1"/>
    <row r="2572" ht="14.25" customHeight="1"/>
    <row r="2573" ht="14.25" customHeight="1"/>
    <row r="2574" ht="14.25" customHeight="1"/>
    <row r="2575" ht="14.25" customHeight="1"/>
    <row r="2576" ht="14.25" customHeight="1"/>
    <row r="2577" ht="14.25" customHeight="1"/>
    <row r="2578" ht="14.25" customHeight="1"/>
    <row r="2579" ht="14.25" customHeight="1"/>
    <row r="2580" ht="14.25" customHeight="1"/>
    <row r="2581" ht="14.25" customHeight="1"/>
    <row r="2582" ht="14.25" customHeight="1"/>
    <row r="2583" ht="14.25" customHeight="1"/>
    <row r="2584" ht="14.25" customHeight="1"/>
    <row r="2585" ht="14.25" customHeight="1"/>
    <row r="2586" ht="14.25" customHeight="1"/>
    <row r="2587" ht="14.25" customHeight="1"/>
    <row r="2588" ht="14.25" customHeight="1"/>
    <row r="2589" ht="14.25" customHeight="1"/>
    <row r="2590" ht="14.25" customHeight="1"/>
    <row r="2591" ht="14.25" customHeight="1"/>
    <row r="2592" ht="14.25" customHeight="1"/>
    <row r="2593" ht="14.25" customHeight="1"/>
    <row r="2594" ht="14.25" customHeight="1"/>
    <row r="2595" ht="14.25" customHeight="1"/>
    <row r="2596" ht="14.25" customHeight="1"/>
    <row r="2597" ht="14.25" customHeight="1"/>
    <row r="2598" ht="14.25" customHeight="1"/>
    <row r="2599" ht="14.25" customHeight="1"/>
    <row r="2600" ht="14.25" customHeight="1"/>
    <row r="2601" ht="14.25" customHeight="1"/>
    <row r="2602" ht="14.25" customHeight="1"/>
    <row r="2603" ht="14.25" customHeight="1"/>
    <row r="2604" ht="14.25" customHeight="1"/>
    <row r="2605" ht="14.25" customHeight="1"/>
    <row r="2606" ht="14.25" customHeight="1"/>
    <row r="2607" ht="14.25" customHeight="1"/>
    <row r="2608" ht="14.25" customHeight="1"/>
    <row r="2609" ht="14.25" customHeight="1"/>
    <row r="2610" ht="14.25" customHeight="1"/>
    <row r="2611" ht="14.25" customHeight="1"/>
    <row r="2612" ht="14.25" customHeight="1"/>
    <row r="2613" ht="14.25" customHeight="1"/>
    <row r="2614" ht="14.25" customHeight="1"/>
    <row r="2615" ht="14.25" customHeight="1"/>
    <row r="2616" ht="14.25" customHeight="1"/>
    <row r="2617" ht="14.25" customHeight="1"/>
    <row r="2618" ht="14.25" customHeight="1"/>
    <row r="2619" ht="14.25" customHeight="1"/>
    <row r="2620" ht="14.25" customHeight="1"/>
    <row r="2621" ht="14.25" customHeight="1"/>
    <row r="2622" ht="14.25" customHeight="1"/>
    <row r="2623" ht="14.25" customHeight="1"/>
    <row r="2624" ht="14.25" customHeight="1"/>
    <row r="2625" ht="14.25" customHeight="1"/>
    <row r="2626" ht="14.25" customHeight="1"/>
    <row r="2627" ht="14.25" customHeight="1"/>
    <row r="2628" ht="14.25" customHeight="1"/>
    <row r="2629" ht="14.25" customHeight="1"/>
    <row r="2630" ht="14.25" customHeight="1"/>
    <row r="2631" ht="14.25" customHeight="1"/>
    <row r="2632" ht="14.25" customHeight="1"/>
    <row r="2633" ht="14.25" customHeight="1"/>
    <row r="2634" ht="14.25" customHeight="1"/>
    <row r="2635" ht="14.25" customHeight="1"/>
    <row r="2636" ht="14.25" customHeight="1"/>
    <row r="2637" ht="14.25" customHeight="1"/>
    <row r="2638" ht="14.25" customHeight="1"/>
    <row r="2639" ht="14.25" customHeight="1"/>
    <row r="2640" ht="14.25" customHeight="1"/>
    <row r="2641" ht="14.25" customHeight="1"/>
    <row r="2642" ht="14.25" customHeight="1"/>
    <row r="2643" ht="14.25" customHeight="1"/>
    <row r="2644" ht="14.25" customHeight="1"/>
    <row r="2645" ht="14.25" customHeight="1"/>
    <row r="2646" ht="14.25" customHeight="1"/>
    <row r="2647" ht="14.25" customHeight="1"/>
    <row r="2648" ht="14.25" customHeight="1"/>
    <row r="2649" ht="14.25" customHeight="1"/>
    <row r="2650" ht="14.25" customHeight="1"/>
    <row r="2651" ht="14.25" customHeight="1"/>
    <row r="2652" ht="14.25" customHeight="1"/>
    <row r="2653" ht="14.25" customHeight="1"/>
    <row r="2654" ht="14.25" customHeight="1"/>
    <row r="2655" ht="14.25" customHeight="1"/>
    <row r="2656" ht="14.25" customHeight="1"/>
    <row r="2657" ht="14.25" customHeight="1"/>
    <row r="2658" ht="14.25" customHeight="1"/>
    <row r="2659" ht="14.25" customHeight="1"/>
    <row r="2660" ht="14.25" customHeight="1"/>
    <row r="2661" ht="14.25" customHeight="1"/>
    <row r="2662" ht="14.25" customHeight="1"/>
    <row r="2663" ht="14.25" customHeight="1"/>
    <row r="2664" ht="14.25" customHeight="1"/>
    <row r="2665" ht="14.25" customHeight="1"/>
    <row r="2666" ht="14.25" customHeight="1"/>
    <row r="2667" ht="14.25" customHeight="1"/>
    <row r="2668" ht="14.25" customHeight="1"/>
    <row r="2669" ht="14.25" customHeight="1"/>
    <row r="2670" ht="14.25" customHeight="1"/>
    <row r="2671" ht="14.25" customHeight="1"/>
    <row r="2672" ht="14.25" customHeight="1"/>
    <row r="2673" ht="14.25" customHeight="1"/>
    <row r="2674" ht="14.25" customHeight="1"/>
    <row r="2675" ht="14.25" customHeight="1"/>
    <row r="2676" ht="14.25" customHeight="1"/>
    <row r="2677" ht="14.25" customHeight="1"/>
    <row r="2678" ht="14.25" customHeight="1"/>
    <row r="2679" ht="14.25" customHeight="1"/>
    <row r="2680" ht="14.25" customHeight="1"/>
    <row r="2681" ht="14.25" customHeight="1"/>
    <row r="2682" ht="14.25" customHeight="1"/>
    <row r="2683" ht="14.25" customHeight="1"/>
    <row r="2684" ht="14.25" customHeight="1"/>
    <row r="2685" ht="14.25" customHeight="1"/>
    <row r="2686" ht="14.25" customHeight="1"/>
    <row r="2687" ht="14.25" customHeight="1"/>
    <row r="2688" ht="14.25" customHeight="1"/>
    <row r="2689" ht="14.25" customHeight="1"/>
    <row r="2690" ht="14.25" customHeight="1"/>
    <row r="2691" ht="14.25" customHeight="1"/>
    <row r="2692" ht="14.25" customHeight="1"/>
    <row r="2693" ht="14.25" customHeight="1"/>
    <row r="2694" ht="14.25" customHeight="1"/>
    <row r="2695" ht="14.25" customHeight="1"/>
    <row r="2696" ht="14.25" customHeight="1"/>
    <row r="2697" ht="14.25" customHeight="1"/>
    <row r="2698" ht="14.25" customHeight="1"/>
    <row r="2699" ht="14.25" customHeight="1"/>
    <row r="2700" ht="14.25" customHeight="1"/>
    <row r="2701" ht="14.25" customHeight="1"/>
    <row r="2702" ht="14.25" customHeight="1"/>
    <row r="2703" ht="14.25" customHeight="1"/>
    <row r="2704" ht="14.25" customHeight="1"/>
    <row r="2705" ht="14.25" customHeight="1"/>
    <row r="2706" ht="14.25" customHeight="1"/>
    <row r="2707" ht="14.25" customHeight="1"/>
    <row r="2708" ht="14.25" customHeight="1"/>
    <row r="2709" ht="14.25" customHeight="1"/>
    <row r="2710" ht="14.25" customHeight="1"/>
    <row r="2711" ht="14.25" customHeight="1"/>
    <row r="2712" ht="14.25" customHeight="1"/>
    <row r="2713" ht="14.25" customHeight="1"/>
    <row r="2714" ht="14.25" customHeight="1"/>
    <row r="2715" ht="14.25" customHeight="1"/>
    <row r="2716" ht="14.25" customHeight="1"/>
    <row r="2717" ht="14.25" customHeight="1"/>
    <row r="2718" ht="14.25" customHeight="1"/>
    <row r="2719" ht="14.25" customHeight="1"/>
    <row r="2720" ht="14.25" customHeight="1"/>
    <row r="2721" ht="14.25" customHeight="1"/>
    <row r="2722" ht="14.25" customHeight="1"/>
    <row r="2723" ht="14.25" customHeight="1"/>
    <row r="2724" ht="14.25" customHeight="1"/>
    <row r="2725" ht="14.25" customHeight="1"/>
    <row r="2726" ht="14.25" customHeight="1"/>
    <row r="2727" ht="14.25" customHeight="1"/>
    <row r="2728" ht="14.25" customHeight="1"/>
    <row r="2729" ht="14.25" customHeight="1"/>
    <row r="2730" ht="14.25" customHeight="1"/>
    <row r="2731" ht="14.25" customHeight="1"/>
    <row r="2732" ht="14.25" customHeight="1"/>
    <row r="2733" ht="14.25" customHeight="1"/>
    <row r="2734" ht="14.25" customHeight="1"/>
    <row r="2735" ht="14.25" customHeight="1"/>
    <row r="2736" ht="14.25" customHeight="1"/>
    <row r="2737" ht="14.25" customHeight="1"/>
    <row r="2738" ht="14.25" customHeight="1"/>
    <row r="2739" ht="14.25" customHeight="1"/>
    <row r="2740" ht="14.25" customHeight="1"/>
    <row r="2741" ht="14.25" customHeight="1"/>
    <row r="2742" ht="14.25" customHeight="1"/>
    <row r="2743" ht="14.25" customHeight="1"/>
    <row r="2744" ht="14.25" customHeight="1"/>
    <row r="2745" ht="14.25" customHeight="1"/>
    <row r="2746" ht="14.25" customHeight="1"/>
    <row r="2747" ht="14.25" customHeight="1"/>
    <row r="2748" ht="14.25" customHeight="1"/>
    <row r="2749" ht="14.25" customHeight="1"/>
    <row r="2750" ht="14.25" customHeight="1"/>
    <row r="2751" ht="14.25" customHeight="1"/>
    <row r="2752" ht="14.25" customHeight="1"/>
    <row r="2753" ht="14.25" customHeight="1"/>
    <row r="2754" ht="14.25" customHeight="1"/>
    <row r="2755" ht="14.25" customHeight="1"/>
    <row r="2756" ht="14.25" customHeight="1"/>
    <row r="2757" ht="14.25" customHeight="1"/>
    <row r="2758" ht="14.25" customHeight="1"/>
    <row r="2759" ht="14.25" customHeight="1"/>
    <row r="2760" ht="14.25" customHeight="1"/>
    <row r="2761" ht="14.25" customHeight="1"/>
    <row r="2762" ht="14.25" customHeight="1"/>
    <row r="2763" ht="14.25" customHeight="1"/>
    <row r="2764" ht="14.25" customHeight="1"/>
    <row r="2765" ht="14.25" customHeight="1"/>
    <row r="2766" ht="14.25" customHeight="1"/>
    <row r="2767" ht="14.25" customHeight="1"/>
    <row r="2768" ht="14.25" customHeight="1"/>
    <row r="2769" ht="14.25" customHeight="1"/>
    <row r="2770" ht="14.25" customHeight="1"/>
    <row r="2771" ht="14.25" customHeight="1"/>
    <row r="2772" ht="14.25" customHeight="1"/>
    <row r="2773" ht="14.25" customHeight="1"/>
    <row r="2774" ht="14.25" customHeight="1"/>
    <row r="2775" ht="14.25" customHeight="1"/>
    <row r="2776" ht="14.25" customHeight="1"/>
    <row r="2777" ht="14.25" customHeight="1"/>
    <row r="2778" ht="14.25" customHeight="1"/>
    <row r="2779" ht="14.25" customHeight="1"/>
    <row r="2780" ht="14.25" customHeight="1"/>
    <row r="2781" ht="14.25" customHeight="1"/>
    <row r="2782" ht="14.25" customHeight="1"/>
    <row r="2783" ht="14.25" customHeight="1"/>
    <row r="2784" ht="14.25" customHeight="1"/>
    <row r="2785" ht="14.25" customHeight="1"/>
    <row r="2786" ht="14.25" customHeight="1"/>
    <row r="2787" ht="14.25" customHeight="1"/>
    <row r="2788" ht="14.25" customHeight="1"/>
    <row r="2789" ht="14.25" customHeight="1"/>
    <row r="2790" ht="14.25" customHeight="1"/>
    <row r="2791" ht="14.25" customHeight="1"/>
    <row r="2792" ht="14.25" customHeight="1"/>
    <row r="2793" ht="14.25" customHeight="1"/>
    <row r="2794" ht="14.25" customHeight="1"/>
    <row r="2795" ht="14.25" customHeight="1"/>
    <row r="2796" ht="14.25" customHeight="1"/>
    <row r="2797" ht="14.25" customHeight="1"/>
    <row r="2798" ht="14.25" customHeight="1"/>
    <row r="2799" ht="14.25" customHeight="1"/>
    <row r="2800" ht="14.25" customHeight="1"/>
    <row r="2801" ht="14.25" customHeight="1"/>
    <row r="2802" ht="14.25" customHeight="1"/>
    <row r="2803" ht="14.25" customHeight="1"/>
    <row r="2804" ht="14.25" customHeight="1"/>
    <row r="2805" ht="14.25" customHeight="1"/>
    <row r="2806" ht="14.25" customHeight="1"/>
    <row r="2807" ht="14.25" customHeight="1"/>
    <row r="2808" ht="14.25" customHeight="1"/>
    <row r="2809" ht="14.25" customHeight="1"/>
    <row r="2810" ht="14.25" customHeight="1"/>
    <row r="2811" ht="14.25" customHeight="1"/>
    <row r="2812" ht="14.25" customHeight="1"/>
    <row r="2813" ht="14.25" customHeight="1"/>
    <row r="2814" ht="14.25" customHeight="1"/>
    <row r="2815" ht="14.25" customHeight="1"/>
    <row r="2816" ht="14.25" customHeight="1"/>
    <row r="2817" ht="14.25" customHeight="1"/>
    <row r="2818" ht="14.25" customHeight="1"/>
    <row r="2819" ht="14.25" customHeight="1"/>
    <row r="2820" ht="14.25" customHeight="1"/>
    <row r="2821" ht="14.25" customHeight="1"/>
    <row r="2822" ht="14.25" customHeight="1"/>
    <row r="2823" ht="14.25" customHeight="1"/>
    <row r="2824" ht="14.25" customHeight="1"/>
    <row r="2825" ht="14.25" customHeight="1"/>
    <row r="2826" ht="14.25" customHeight="1"/>
    <row r="2827" ht="14.25" customHeight="1"/>
    <row r="2828" ht="14.25" customHeight="1"/>
    <row r="2829" ht="14.25" customHeight="1"/>
    <row r="2830" ht="14.25" customHeight="1"/>
    <row r="2831" ht="14.25" customHeight="1"/>
    <row r="2832" ht="14.25" customHeight="1"/>
    <row r="2833" ht="14.25" customHeight="1"/>
    <row r="2834" ht="14.25" customHeight="1"/>
    <row r="2835" ht="14.25" customHeight="1"/>
    <row r="2836" ht="14.25" customHeight="1"/>
    <row r="2837" ht="14.25" customHeight="1"/>
    <row r="2838" ht="14.25" customHeight="1"/>
    <row r="2839" ht="14.25" customHeight="1"/>
    <row r="2840" ht="14.25" customHeight="1"/>
    <row r="2841" ht="14.25" customHeight="1"/>
    <row r="2842" ht="14.25" customHeight="1"/>
    <row r="2843" ht="14.25" customHeight="1"/>
    <row r="2844" ht="14.25" customHeight="1"/>
    <row r="2845" ht="14.25" customHeight="1"/>
    <row r="2846" ht="14.25" customHeight="1"/>
    <row r="2847" ht="14.25" customHeight="1"/>
    <row r="2848" ht="14.25" customHeight="1"/>
    <row r="2849" ht="14.25" customHeight="1"/>
    <row r="2850" ht="14.25" customHeight="1"/>
    <row r="2851" ht="14.25" customHeight="1"/>
    <row r="2852" ht="14.25" customHeight="1"/>
    <row r="2853" ht="14.25" customHeight="1"/>
    <row r="2854" ht="14.25" customHeight="1"/>
    <row r="2855" ht="14.25" customHeight="1"/>
    <row r="2856" ht="14.25" customHeight="1"/>
    <row r="2857" ht="14.25" customHeight="1"/>
    <row r="2858" ht="14.25" customHeight="1"/>
    <row r="2859" ht="14.25" customHeight="1"/>
    <row r="2860" ht="14.25" customHeight="1"/>
    <row r="2861" ht="14.25" customHeight="1"/>
    <row r="2862" ht="14.25" customHeight="1"/>
    <row r="2863" ht="14.25" customHeight="1"/>
    <row r="2864" ht="14.25" customHeight="1"/>
    <row r="2865" ht="14.25" customHeight="1"/>
    <row r="2866" ht="14.25" customHeight="1"/>
    <row r="2867" ht="14.25" customHeight="1"/>
    <row r="2868" ht="14.25" customHeight="1"/>
    <row r="2869" ht="14.25" customHeight="1"/>
    <row r="2870" ht="14.25" customHeight="1"/>
    <row r="2871" ht="14.25" customHeight="1"/>
    <row r="2872" ht="14.25" customHeight="1"/>
    <row r="2873" ht="14.25" customHeight="1"/>
    <row r="2874" ht="14.25" customHeight="1"/>
    <row r="2875" ht="14.25" customHeight="1"/>
    <row r="2876" ht="14.25" customHeight="1"/>
    <row r="2877" ht="14.25" customHeight="1"/>
    <row r="2878" ht="14.25" customHeight="1"/>
    <row r="2879" ht="14.25" customHeight="1"/>
    <row r="2880" ht="14.25" customHeight="1"/>
    <row r="2881" ht="14.25" customHeight="1"/>
    <row r="2882" ht="14.25" customHeight="1"/>
    <row r="2883" ht="14.25" customHeight="1"/>
    <row r="2884" ht="14.25" customHeight="1"/>
    <row r="2885" ht="14.25" customHeight="1"/>
    <row r="2886" ht="14.25" customHeight="1"/>
    <row r="2887" ht="14.25" customHeight="1"/>
    <row r="2888" ht="14.25" customHeight="1"/>
    <row r="2889" ht="14.25" customHeight="1"/>
    <row r="2890" ht="14.25" customHeight="1"/>
    <row r="2891" ht="14.25" customHeight="1"/>
    <row r="2892" ht="14.25" customHeight="1"/>
    <row r="2893" ht="14.25" customHeight="1"/>
    <row r="2894" ht="14.25" customHeight="1"/>
    <row r="2895" ht="14.25" customHeight="1"/>
    <row r="2896" ht="14.25" customHeight="1"/>
    <row r="2897" ht="14.25" customHeight="1"/>
    <row r="2898" ht="14.25" customHeight="1"/>
    <row r="2899" ht="14.25" customHeight="1"/>
    <row r="2900" ht="14.25" customHeight="1"/>
    <row r="2901" ht="14.25" customHeight="1"/>
    <row r="2902" ht="14.25" customHeight="1"/>
    <row r="2903" ht="14.25" customHeight="1"/>
    <row r="2904" ht="14.25" customHeight="1"/>
    <row r="2905" ht="14.25" customHeight="1"/>
    <row r="2906" ht="14.25" customHeight="1"/>
    <row r="2907" ht="14.25" customHeight="1"/>
    <row r="2908" ht="14.25" customHeight="1"/>
    <row r="2909" ht="14.25" customHeight="1"/>
    <row r="2910" ht="14.25" customHeight="1"/>
    <row r="2911" ht="14.25" customHeight="1"/>
    <row r="2912" ht="14.25" customHeight="1"/>
    <row r="2913" ht="14.25" customHeight="1"/>
    <row r="2914" ht="14.25" customHeight="1"/>
    <row r="2915" ht="14.25" customHeight="1"/>
    <row r="2916" ht="14.25" customHeight="1"/>
    <row r="2917" ht="14.25" customHeight="1"/>
    <row r="2918" ht="14.25" customHeight="1"/>
    <row r="2919" ht="14.25" customHeight="1"/>
    <row r="2920" ht="14.25" customHeight="1"/>
    <row r="2921" ht="14.25" customHeight="1"/>
    <row r="2922" ht="14.25" customHeight="1"/>
    <row r="2923" ht="14.25" customHeight="1"/>
    <row r="2924" ht="14.25" customHeight="1"/>
    <row r="2925" ht="14.25" customHeight="1"/>
    <row r="2926" ht="14.25" customHeight="1"/>
    <row r="2927" ht="14.25" customHeight="1"/>
    <row r="2928" ht="14.25" customHeight="1"/>
    <row r="2929" ht="14.25" customHeight="1"/>
    <row r="2930" ht="14.25" customHeight="1"/>
    <row r="2931" ht="14.25" customHeight="1"/>
    <row r="2932" ht="14.25" customHeight="1"/>
    <row r="2933" ht="14.25" customHeight="1"/>
    <row r="2934" ht="14.25" customHeight="1"/>
    <row r="2935" ht="14.25" customHeight="1"/>
    <row r="2936" ht="14.25" customHeight="1"/>
    <row r="2937" ht="14.25" customHeight="1"/>
    <row r="2938" ht="14.25" customHeight="1"/>
    <row r="2939" ht="14.25" customHeight="1"/>
    <row r="2940" ht="14.25" customHeight="1"/>
    <row r="2941" ht="14.25" customHeight="1"/>
    <row r="2942" ht="14.25" customHeight="1"/>
    <row r="2943" ht="14.25" customHeight="1"/>
    <row r="2944" ht="14.25" customHeight="1"/>
    <row r="2945" ht="14.25" customHeight="1"/>
    <row r="2946" ht="14.25" customHeight="1"/>
    <row r="2947" ht="14.25" customHeight="1"/>
    <row r="2948" ht="14.25" customHeight="1"/>
    <row r="2949" ht="14.25" customHeight="1"/>
    <row r="2950" ht="14.25" customHeight="1"/>
    <row r="2951" ht="14.25" customHeight="1"/>
    <row r="2952" ht="14.25" customHeight="1"/>
    <row r="2953" ht="14.25" customHeight="1"/>
    <row r="2954" ht="14.25" customHeight="1"/>
    <row r="2955" ht="14.25" customHeight="1"/>
    <row r="2956" ht="14.25" customHeight="1"/>
    <row r="2957" ht="14.25" customHeight="1"/>
    <row r="2958" ht="14.25" customHeight="1"/>
    <row r="2959" ht="14.25" customHeight="1"/>
    <row r="2960" ht="14.25" customHeight="1"/>
    <row r="2961" ht="14.25" customHeight="1"/>
    <row r="2962" ht="14.25" customHeight="1"/>
    <row r="2963" ht="14.25" customHeight="1"/>
    <row r="2964" ht="14.25" customHeight="1"/>
    <row r="2965" ht="14.25" customHeight="1"/>
    <row r="2966" ht="14.25" customHeight="1"/>
    <row r="2967" ht="14.25" customHeight="1"/>
    <row r="2968" ht="14.25" customHeight="1"/>
    <row r="2969" ht="14.25" customHeight="1"/>
    <row r="2970" ht="14.25" customHeight="1"/>
    <row r="2971" ht="14.25" customHeight="1"/>
    <row r="2972" ht="14.25" customHeight="1"/>
    <row r="2973" ht="14.25" customHeight="1"/>
    <row r="2974" ht="14.25" customHeight="1"/>
    <row r="2975" ht="14.25" customHeight="1"/>
    <row r="2976" ht="14.25" customHeight="1"/>
    <row r="2977" ht="14.25" customHeight="1"/>
    <row r="2978" ht="14.25" customHeight="1"/>
    <row r="2979" ht="14.25" customHeight="1"/>
    <row r="2980" ht="14.25" customHeight="1"/>
    <row r="2981" ht="14.25" customHeight="1"/>
    <row r="2982" ht="14.25" customHeight="1"/>
    <row r="2983" ht="14.25" customHeight="1"/>
    <row r="2984" ht="14.25" customHeight="1"/>
    <row r="2985" ht="14.25" customHeight="1"/>
    <row r="2986" ht="14.25" customHeight="1"/>
    <row r="2987" ht="14.25" customHeight="1"/>
    <row r="2988" ht="14.25" customHeight="1"/>
    <row r="2989" ht="14.25" customHeight="1"/>
    <row r="2990" ht="14.25" customHeight="1"/>
    <row r="2991" ht="14.25" customHeight="1"/>
    <row r="2992" ht="14.25" customHeight="1"/>
    <row r="2993" ht="14.25" customHeight="1"/>
    <row r="2994" ht="14.25" customHeight="1"/>
    <row r="2995" ht="14.25" customHeight="1"/>
    <row r="2996" ht="14.25" customHeight="1"/>
    <row r="2997" ht="14.25" customHeight="1"/>
    <row r="2998" ht="14.25" customHeight="1"/>
    <row r="2999" ht="14.25" customHeight="1"/>
    <row r="3000" ht="14.25" customHeight="1"/>
    <row r="3001" ht="14.25" customHeight="1"/>
    <row r="3002" ht="14.25" customHeight="1"/>
    <row r="3003" ht="14.25" customHeight="1"/>
    <row r="3004" ht="14.25" customHeight="1"/>
    <row r="3005" ht="14.25" customHeight="1"/>
    <row r="3006" ht="14.25" customHeight="1"/>
    <row r="3007" ht="14.25" customHeight="1"/>
    <row r="3008" ht="14.25" customHeight="1"/>
    <row r="3009" ht="14.25" customHeight="1"/>
    <row r="3010" ht="14.25" customHeight="1"/>
    <row r="3011" ht="14.25" customHeight="1"/>
    <row r="3012" ht="14.25" customHeight="1"/>
    <row r="3013" ht="14.25" customHeight="1"/>
    <row r="3014" ht="14.25" customHeight="1"/>
    <row r="3015" ht="14.25" customHeight="1"/>
    <row r="3016" ht="14.25" customHeight="1"/>
    <row r="3017" ht="14.25" customHeight="1"/>
    <row r="3018" ht="14.25" customHeight="1"/>
    <row r="3019" ht="14.25" customHeight="1"/>
    <row r="3020" ht="14.25" customHeight="1"/>
    <row r="3021" ht="14.25" customHeight="1"/>
    <row r="3022" ht="14.25" customHeight="1"/>
    <row r="3023" ht="14.25" customHeight="1"/>
    <row r="3024" ht="14.25" customHeight="1"/>
    <row r="3025" ht="14.25" customHeight="1"/>
    <row r="3026" ht="14.25" customHeight="1"/>
    <row r="3027" ht="14.25" customHeight="1"/>
    <row r="3028" ht="14.25" customHeight="1"/>
    <row r="3029" ht="14.25" customHeight="1"/>
    <row r="3030" ht="14.25" customHeight="1"/>
    <row r="3031" ht="14.25" customHeight="1"/>
    <row r="3032" ht="14.25" customHeight="1"/>
    <row r="3033" ht="14.25" customHeight="1"/>
    <row r="3034" ht="14.25" customHeight="1"/>
    <row r="3035" ht="14.25" customHeight="1"/>
    <row r="3036" ht="14.25" customHeight="1"/>
    <row r="3037" ht="14.25" customHeight="1"/>
    <row r="3038" ht="14.25" customHeight="1"/>
    <row r="3039" ht="14.25" customHeight="1"/>
    <row r="3040" ht="14.25" customHeight="1"/>
    <row r="3041" ht="14.25" customHeight="1"/>
    <row r="3042" ht="14.25" customHeight="1"/>
    <row r="3043" ht="14.25" customHeight="1"/>
    <row r="3044" ht="14.25" customHeight="1"/>
    <row r="3045" ht="14.25" customHeight="1"/>
    <row r="3046" ht="14.25" customHeight="1"/>
    <row r="3047" ht="14.25" customHeight="1"/>
    <row r="3048" ht="14.25" customHeight="1"/>
    <row r="3049" ht="14.25" customHeight="1"/>
    <row r="3050" ht="14.25" customHeight="1"/>
    <row r="3051" ht="14.25" customHeight="1"/>
    <row r="3052" ht="14.25" customHeight="1"/>
    <row r="3053" ht="14.25" customHeight="1"/>
    <row r="3054" ht="14.25" customHeight="1"/>
    <row r="3055" ht="14.25" customHeight="1"/>
    <row r="3056" ht="14.25" customHeight="1"/>
    <row r="3057" ht="14.25" customHeight="1"/>
    <row r="3058" ht="14.25" customHeight="1"/>
    <row r="3059" ht="14.25" customHeight="1"/>
    <row r="3060" ht="14.25" customHeight="1"/>
    <row r="3061" ht="14.25" customHeight="1"/>
    <row r="3062" ht="14.25" customHeight="1"/>
    <row r="3063" ht="14.25" customHeight="1"/>
    <row r="3064" ht="14.25" customHeight="1"/>
    <row r="3065" ht="14.25" customHeight="1"/>
    <row r="3066" ht="14.25" customHeight="1"/>
    <row r="3067" ht="14.25" customHeight="1"/>
    <row r="3068" ht="14.25" customHeight="1"/>
    <row r="3069" ht="14.25" customHeight="1"/>
    <row r="3070" ht="14.25" customHeight="1"/>
    <row r="3071" ht="14.25" customHeight="1"/>
    <row r="3072" ht="14.25" customHeight="1"/>
    <row r="3073" ht="14.25" customHeight="1"/>
    <row r="3074" ht="14.25" customHeight="1"/>
    <row r="3075" ht="14.25" customHeight="1"/>
    <row r="3076" ht="14.25" customHeight="1"/>
    <row r="3077" ht="14.25" customHeight="1"/>
    <row r="3078" ht="14.25" customHeight="1"/>
    <row r="3079" ht="14.25" customHeight="1"/>
    <row r="3080" ht="14.25" customHeight="1"/>
    <row r="3081" ht="14.25" customHeight="1"/>
    <row r="3082" ht="14.25" customHeight="1"/>
    <row r="3083" ht="14.25" customHeight="1"/>
    <row r="3084" ht="14.25" customHeight="1"/>
    <row r="3085" ht="14.25" customHeight="1"/>
    <row r="3086" ht="14.25" customHeight="1"/>
    <row r="3087" ht="14.25" customHeight="1"/>
    <row r="3088" ht="14.25" customHeight="1"/>
    <row r="3089" ht="14.25" customHeight="1"/>
    <row r="3090" ht="14.25" customHeight="1"/>
    <row r="3091" ht="14.25" customHeight="1"/>
    <row r="3092" ht="14.25" customHeight="1"/>
    <row r="3093" ht="14.25" customHeight="1"/>
    <row r="3094" ht="14.25" customHeight="1"/>
    <row r="3095" ht="14.25" customHeight="1"/>
    <row r="3096" ht="14.25" customHeight="1"/>
    <row r="3097" ht="14.25" customHeight="1"/>
    <row r="3098" ht="14.25" customHeight="1"/>
    <row r="3099" ht="14.25" customHeight="1"/>
    <row r="3100" ht="14.25" customHeight="1"/>
    <row r="3101" ht="14.25" customHeight="1"/>
    <row r="3102" ht="14.25" customHeight="1"/>
    <row r="3103" ht="14.25" customHeight="1"/>
    <row r="3104" ht="14.25" customHeight="1"/>
    <row r="3105" ht="14.25" customHeight="1"/>
    <row r="3106" ht="14.25" customHeight="1"/>
    <row r="3107" ht="14.25" customHeight="1"/>
    <row r="3108" ht="14.25" customHeight="1"/>
    <row r="3109" ht="14.25" customHeight="1"/>
    <row r="3110" ht="14.25" customHeight="1"/>
    <row r="3111" ht="14.25" customHeight="1"/>
    <row r="3112" ht="14.25" customHeight="1"/>
    <row r="3113" ht="14.25" customHeight="1"/>
    <row r="3114" ht="14.25" customHeight="1"/>
    <row r="3115" ht="14.25" customHeight="1"/>
    <row r="3116" ht="14.25" customHeight="1"/>
    <row r="3117" ht="14.25" customHeight="1"/>
    <row r="3118" ht="14.25" customHeight="1"/>
    <row r="3119" ht="14.25" customHeight="1"/>
    <row r="3120" ht="14.25" customHeight="1"/>
    <row r="3121" ht="14.25" customHeight="1"/>
    <row r="3122" ht="14.25" customHeight="1"/>
    <row r="3123" ht="14.25" customHeight="1"/>
    <row r="3124" ht="14.25" customHeight="1"/>
    <row r="3125" ht="14.25" customHeight="1"/>
    <row r="3126" ht="14.25" customHeight="1"/>
    <row r="3127" ht="14.25" customHeight="1"/>
    <row r="3128" ht="14.25" customHeight="1"/>
    <row r="3129" ht="14.25" customHeight="1"/>
    <row r="3130" ht="14.25" customHeight="1"/>
    <row r="3131" ht="14.25" customHeight="1"/>
    <row r="3132" ht="14.25" customHeight="1"/>
    <row r="3133" ht="14.25" customHeight="1"/>
    <row r="3134" ht="14.25" customHeight="1"/>
    <row r="3135" ht="14.25" customHeight="1"/>
    <row r="3136" ht="14.25" customHeight="1"/>
    <row r="3137" ht="14.25" customHeight="1"/>
    <row r="3138" ht="14.25" customHeight="1"/>
    <row r="3139" ht="14.25" customHeight="1"/>
    <row r="3140" ht="14.25" customHeight="1"/>
    <row r="3141" ht="14.25" customHeight="1"/>
    <row r="3142" ht="14.25" customHeight="1"/>
    <row r="3143" ht="14.25" customHeight="1"/>
    <row r="3144" ht="14.25" customHeight="1"/>
    <row r="3145" ht="14.25" customHeight="1"/>
    <row r="3146" ht="14.25" customHeight="1"/>
    <row r="3147" ht="14.25" customHeight="1"/>
    <row r="3148" ht="14.25" customHeight="1"/>
    <row r="3149" ht="14.25" customHeight="1"/>
    <row r="3150" ht="14.25" customHeight="1"/>
    <row r="3151" ht="14.25" customHeight="1"/>
    <row r="3152" ht="14.25" customHeight="1"/>
    <row r="3153" ht="14.25" customHeight="1"/>
    <row r="3154" ht="14.25" customHeight="1"/>
    <row r="3155" ht="14.25" customHeight="1"/>
    <row r="3156" ht="14.25" customHeight="1"/>
    <row r="3157" ht="14.25" customHeight="1"/>
    <row r="3158" ht="14.25" customHeight="1"/>
    <row r="3159" ht="14.25" customHeight="1"/>
    <row r="3160" ht="14.25" customHeight="1"/>
    <row r="3161" ht="14.25" customHeight="1"/>
    <row r="3162" ht="14.25" customHeight="1"/>
    <row r="3163" ht="14.25" customHeight="1"/>
    <row r="3164" ht="14.25" customHeight="1"/>
    <row r="3165" ht="14.25" customHeight="1"/>
    <row r="3166" ht="14.25" customHeight="1"/>
    <row r="3167" ht="14.25" customHeight="1"/>
    <row r="3168" ht="14.25" customHeight="1"/>
    <row r="3169" ht="14.25" customHeight="1"/>
    <row r="3170" ht="14.25" customHeight="1"/>
    <row r="3171" ht="14.25" customHeight="1"/>
    <row r="3172" ht="14.25" customHeight="1"/>
    <row r="3173" ht="14.25" customHeight="1"/>
    <row r="3174" ht="14.25" customHeight="1"/>
    <row r="3175" ht="14.25" customHeight="1"/>
    <row r="3176" ht="14.25" customHeight="1"/>
    <row r="3177" ht="14.25" customHeight="1"/>
    <row r="3178" ht="14.25" customHeight="1"/>
    <row r="3179" ht="14.25" customHeight="1"/>
    <row r="3180" ht="14.25" customHeight="1"/>
    <row r="3181" ht="14.25" customHeight="1"/>
    <row r="3182" ht="14.25" customHeight="1"/>
    <row r="3183" ht="14.25" customHeight="1"/>
    <row r="3184" ht="14.25" customHeight="1"/>
    <row r="3185" ht="14.25" customHeight="1"/>
    <row r="3186" ht="14.25" customHeight="1"/>
    <row r="3187" ht="14.25" customHeight="1"/>
    <row r="3188" ht="14.25" customHeight="1"/>
    <row r="3189" ht="14.25" customHeight="1"/>
    <row r="3190" ht="14.25" customHeight="1"/>
    <row r="3191" ht="14.25" customHeight="1"/>
    <row r="3192" ht="14.25" customHeight="1"/>
    <row r="3193" ht="14.25" customHeight="1"/>
    <row r="3194" ht="14.25" customHeight="1"/>
    <row r="3195" ht="14.25" customHeight="1"/>
    <row r="3196" ht="14.25" customHeight="1"/>
    <row r="3197" ht="14.25" customHeight="1"/>
    <row r="3198" ht="14.25" customHeight="1"/>
    <row r="3199" ht="14.25" customHeight="1"/>
    <row r="3200" ht="14.25" customHeight="1"/>
    <row r="3201" ht="14.25" customHeight="1"/>
    <row r="3202" ht="14.25" customHeight="1"/>
    <row r="3203" ht="14.25" customHeight="1"/>
    <row r="3204" ht="14.25" customHeight="1"/>
    <row r="3205" ht="14.25" customHeight="1"/>
    <row r="3206" ht="14.25" customHeight="1"/>
    <row r="3207" ht="14.25" customHeight="1"/>
    <row r="3208" ht="14.25" customHeight="1"/>
    <row r="3209" ht="14.25" customHeight="1"/>
    <row r="3210" ht="14.25" customHeight="1"/>
    <row r="3211" ht="14.25" customHeight="1"/>
    <row r="3212" ht="14.25" customHeight="1"/>
    <row r="3213" ht="14.25" customHeight="1"/>
    <row r="3214" ht="14.25" customHeight="1"/>
    <row r="3215" ht="14.25" customHeight="1"/>
    <row r="3216" ht="14.25" customHeight="1"/>
    <row r="3217" ht="14.25" customHeight="1"/>
    <row r="3218" ht="14.25" customHeight="1"/>
    <row r="3219" ht="14.25" customHeight="1"/>
    <row r="3220" ht="14.25" customHeight="1"/>
    <row r="3221" ht="14.25" customHeight="1"/>
    <row r="3222" ht="14.25" customHeight="1"/>
    <row r="3223" ht="14.25" customHeight="1"/>
    <row r="3224" ht="14.25" customHeight="1"/>
    <row r="3225" ht="14.25" customHeight="1"/>
    <row r="3226" ht="14.25" customHeight="1"/>
    <row r="3227" ht="14.25" customHeight="1"/>
    <row r="3228" ht="14.25" customHeight="1"/>
    <row r="3229" ht="14.25" customHeight="1"/>
    <row r="3230" ht="14.25" customHeight="1"/>
    <row r="3231" ht="14.25" customHeight="1"/>
    <row r="3232" ht="14.25" customHeight="1"/>
    <row r="3233" ht="14.25" customHeight="1"/>
    <row r="3234" ht="14.25" customHeight="1"/>
    <row r="3235" ht="14.25" customHeight="1"/>
    <row r="3236" ht="14.25" customHeight="1"/>
    <row r="3237" ht="14.25" customHeight="1"/>
    <row r="3238" ht="14.25" customHeight="1"/>
    <row r="3239" ht="14.25" customHeight="1"/>
    <row r="3240" ht="14.25" customHeight="1"/>
    <row r="3241" ht="14.25" customHeight="1"/>
    <row r="3242" ht="14.25" customHeight="1"/>
    <row r="3243" ht="14.25" customHeight="1"/>
    <row r="3244" ht="14.25" customHeight="1"/>
    <row r="3245" ht="14.25" customHeight="1"/>
    <row r="3246" ht="14.25" customHeight="1"/>
    <row r="3247" ht="14.25" customHeight="1"/>
    <row r="3248" ht="14.25" customHeight="1"/>
    <row r="3249" ht="14.25" customHeight="1"/>
    <row r="3250" ht="14.25" customHeight="1"/>
    <row r="3251" ht="14.25" customHeight="1"/>
    <row r="3252" ht="14.25" customHeight="1"/>
    <row r="3253" ht="14.25" customHeight="1"/>
    <row r="3254" ht="14.25" customHeight="1"/>
    <row r="3255" ht="14.25" customHeight="1"/>
    <row r="3256" ht="14.25" customHeight="1"/>
    <row r="3257" ht="14.25" customHeight="1"/>
    <row r="3258" ht="14.25" customHeight="1"/>
    <row r="3259" ht="14.25" customHeight="1"/>
    <row r="3260" ht="14.25" customHeight="1"/>
    <row r="3261" ht="14.25" customHeight="1"/>
    <row r="3262" ht="14.25" customHeight="1"/>
    <row r="3263" ht="14.25" customHeight="1"/>
    <row r="3264" ht="14.25" customHeight="1"/>
    <row r="3265" ht="14.25" customHeight="1"/>
    <row r="3266" ht="14.25" customHeight="1"/>
    <row r="3267" ht="14.25" customHeight="1"/>
    <row r="3268" ht="14.25" customHeight="1"/>
    <row r="3269" ht="14.25" customHeight="1"/>
    <row r="3270" ht="14.25" customHeight="1"/>
    <row r="3271" ht="14.25" customHeight="1"/>
    <row r="3272" ht="14.25" customHeight="1"/>
    <row r="3273" ht="14.25" customHeight="1"/>
    <row r="3274" ht="14.25" customHeight="1"/>
    <row r="3275" ht="14.25" customHeight="1"/>
    <row r="3276" ht="14.25" customHeight="1"/>
    <row r="3277" ht="14.25" customHeight="1"/>
    <row r="3278" ht="14.25" customHeight="1"/>
    <row r="3279" ht="14.25" customHeight="1"/>
    <row r="3280" ht="14.25" customHeight="1"/>
    <row r="3281" ht="14.25" customHeight="1"/>
    <row r="3282" ht="14.25" customHeight="1"/>
    <row r="3283" ht="14.25" customHeight="1"/>
    <row r="3284" ht="14.25" customHeight="1"/>
    <row r="3285" ht="14.25" customHeight="1"/>
    <row r="3286" ht="14.25" customHeight="1"/>
    <row r="3287" ht="14.25" customHeight="1"/>
    <row r="3288" ht="14.25" customHeight="1"/>
    <row r="3289" ht="14.25" customHeight="1"/>
    <row r="3290" ht="14.25" customHeight="1"/>
    <row r="3291" ht="14.25" customHeight="1"/>
    <row r="3292" ht="14.25" customHeight="1"/>
    <row r="3293" ht="14.25" customHeight="1"/>
    <row r="3294" ht="14.25" customHeight="1"/>
    <row r="3295" ht="14.25" customHeight="1"/>
    <row r="3296" ht="14.25" customHeight="1"/>
    <row r="3297" ht="14.25" customHeight="1"/>
    <row r="3298" ht="14.25" customHeight="1"/>
    <row r="3299" ht="14.25" customHeight="1"/>
    <row r="3300" ht="14.25" customHeight="1"/>
    <row r="3301" ht="14.25" customHeight="1"/>
    <row r="3302" ht="14.25" customHeight="1"/>
    <row r="3303" ht="14.25" customHeight="1"/>
    <row r="3304" ht="14.25" customHeight="1"/>
    <row r="3305" ht="14.25" customHeight="1"/>
    <row r="3306" ht="14.25" customHeight="1"/>
    <row r="3307" ht="14.25" customHeight="1"/>
    <row r="3308" ht="14.25" customHeight="1"/>
    <row r="3309" ht="14.25" customHeight="1"/>
    <row r="3310" ht="14.25" customHeight="1"/>
    <row r="3311" ht="14.25" customHeight="1"/>
    <row r="3312" ht="14.25" customHeight="1"/>
    <row r="3313" ht="14.25" customHeight="1"/>
    <row r="3314" ht="14.25" customHeight="1"/>
    <row r="3315" ht="14.25" customHeight="1"/>
    <row r="3316" ht="14.25" customHeight="1"/>
    <row r="3317" ht="14.25" customHeight="1"/>
    <row r="3318" ht="14.25" customHeight="1"/>
    <row r="3319" ht="14.25" customHeight="1"/>
    <row r="3320" ht="14.25" customHeight="1"/>
    <row r="3321" ht="14.25" customHeight="1"/>
    <row r="3322" ht="14.25" customHeight="1"/>
    <row r="3323" ht="14.25" customHeight="1"/>
    <row r="3324" ht="14.25" customHeight="1"/>
    <row r="3325" ht="14.25" customHeight="1"/>
    <row r="3326" ht="14.25" customHeight="1"/>
    <row r="3327" ht="14.25" customHeight="1"/>
    <row r="3328" ht="14.25" customHeight="1"/>
    <row r="3329" ht="14.25" customHeight="1"/>
    <row r="3330" ht="14.25" customHeight="1"/>
    <row r="3331" ht="14.25" customHeight="1"/>
    <row r="3332" ht="14.25" customHeight="1"/>
    <row r="3333" ht="14.25" customHeight="1"/>
    <row r="3334" ht="14.25" customHeight="1"/>
    <row r="3335" ht="14.25" customHeight="1"/>
    <row r="3336" ht="14.25" customHeight="1"/>
    <row r="3337" ht="14.25" customHeight="1"/>
    <row r="3338" ht="14.25" customHeight="1"/>
    <row r="3339" ht="14.25" customHeight="1"/>
    <row r="3340" ht="14.25" customHeight="1"/>
    <row r="3341" ht="14.25" customHeight="1"/>
    <row r="3342" ht="14.25" customHeight="1"/>
    <row r="3343" ht="14.25" customHeight="1"/>
    <row r="3344" ht="14.25" customHeight="1"/>
    <row r="3345" ht="14.25" customHeight="1"/>
    <row r="3346" ht="14.25" customHeight="1"/>
    <row r="3347" ht="14.25" customHeight="1"/>
    <row r="3348" ht="14.25" customHeight="1"/>
    <row r="3349" ht="14.25" customHeight="1"/>
    <row r="3350" ht="14.25" customHeight="1"/>
    <row r="3351" ht="14.25" customHeight="1"/>
    <row r="3352" ht="14.25" customHeight="1"/>
    <row r="3353" ht="14.25" customHeight="1"/>
    <row r="3354" ht="14.25" customHeight="1"/>
    <row r="3355" ht="14.25" customHeight="1"/>
    <row r="3356" ht="14.25" customHeight="1"/>
    <row r="3357" ht="14.25" customHeight="1"/>
    <row r="3358" ht="14.25" customHeight="1"/>
    <row r="3359" ht="14.25" customHeight="1"/>
    <row r="3360" ht="14.25" customHeight="1"/>
    <row r="3361" ht="14.25" customHeight="1"/>
    <row r="3362" ht="14.25" customHeight="1"/>
    <row r="3363" ht="14.25" customHeight="1"/>
    <row r="3364" ht="14.25" customHeight="1"/>
    <row r="3365" ht="14.25" customHeight="1"/>
    <row r="3366" ht="14.25" customHeight="1"/>
    <row r="3367" ht="14.25" customHeight="1"/>
    <row r="3368" ht="14.25" customHeight="1"/>
    <row r="3369" ht="14.25" customHeight="1"/>
    <row r="3370" ht="14.25" customHeight="1"/>
    <row r="3371" ht="14.25" customHeight="1"/>
    <row r="3372" ht="14.25" customHeight="1"/>
    <row r="3373" ht="14.25" customHeight="1"/>
    <row r="3374" ht="14.25" customHeight="1"/>
    <row r="3375" ht="14.25" customHeight="1"/>
    <row r="3376" ht="14.25" customHeight="1"/>
    <row r="3377" ht="14.25" customHeight="1"/>
    <row r="3378" ht="14.25" customHeight="1"/>
    <row r="3379" ht="14.25" customHeight="1"/>
    <row r="3380" ht="14.25" customHeight="1"/>
    <row r="3381" ht="14.25" customHeight="1"/>
    <row r="3382" ht="14.25" customHeight="1"/>
    <row r="3383" ht="14.25" customHeight="1"/>
    <row r="3384" ht="14.25" customHeight="1"/>
    <row r="3385" ht="14.25" customHeight="1"/>
    <row r="3386" ht="14.25" customHeight="1"/>
    <row r="3387" ht="14.25" customHeight="1"/>
    <row r="3388" ht="14.25" customHeight="1"/>
    <row r="3389" ht="14.25" customHeight="1"/>
    <row r="3390" ht="14.25" customHeight="1"/>
    <row r="3391" ht="14.25" customHeight="1"/>
    <row r="3392" ht="14.25" customHeight="1"/>
    <row r="3393" ht="14.25" customHeight="1"/>
    <row r="3394" ht="14.25" customHeight="1"/>
    <row r="3395" ht="14.25" customHeight="1"/>
    <row r="3396" ht="14.25" customHeight="1"/>
    <row r="3397" ht="14.25" customHeight="1"/>
    <row r="3398" ht="14.25" customHeight="1"/>
    <row r="3399" ht="14.25" customHeight="1"/>
    <row r="3400" ht="14.25" customHeight="1"/>
    <row r="3401" ht="14.25" customHeight="1"/>
    <row r="3402" ht="14.25" customHeight="1"/>
    <row r="3403" ht="14.25" customHeight="1"/>
    <row r="3404" ht="14.25" customHeight="1"/>
    <row r="3405" ht="14.25" customHeight="1"/>
    <row r="3406" ht="14.25" customHeight="1"/>
    <row r="3407" ht="14.25" customHeight="1"/>
    <row r="3408" ht="14.25" customHeight="1"/>
    <row r="3409" ht="14.25" customHeight="1"/>
    <row r="3410" ht="14.25" customHeight="1"/>
    <row r="3411" ht="14.25" customHeight="1"/>
    <row r="3412" ht="14.25" customHeight="1"/>
    <row r="3413" ht="14.25" customHeight="1"/>
    <row r="3414" ht="14.25" customHeight="1"/>
    <row r="3415" ht="14.25" customHeight="1"/>
    <row r="3416" ht="14.25" customHeight="1"/>
    <row r="3417" ht="14.25" customHeight="1"/>
    <row r="3418" ht="14.25" customHeight="1"/>
    <row r="3419" ht="14.25" customHeight="1"/>
    <row r="3420" ht="14.25" customHeight="1"/>
    <row r="3421" ht="14.25" customHeight="1"/>
    <row r="3422" ht="14.25" customHeight="1"/>
    <row r="3423" ht="14.25" customHeight="1"/>
    <row r="3424" ht="14.25" customHeight="1"/>
    <row r="3425" ht="14.25" customHeight="1"/>
    <row r="3426" ht="14.25" customHeight="1"/>
    <row r="3427" ht="14.25" customHeight="1"/>
    <row r="3428" ht="14.25" customHeight="1"/>
    <row r="3429" ht="14.25" customHeight="1"/>
    <row r="3430" ht="14.25" customHeight="1"/>
    <row r="3431" ht="14.25" customHeight="1"/>
    <row r="3432" ht="14.25" customHeight="1"/>
    <row r="3433" ht="14.25" customHeight="1"/>
    <row r="3434" ht="14.25" customHeight="1"/>
    <row r="3435" ht="14.25" customHeight="1"/>
    <row r="3436" ht="14.25" customHeight="1"/>
    <row r="3437" ht="14.25" customHeight="1"/>
    <row r="3438" ht="14.25" customHeight="1"/>
    <row r="3439" ht="14.25" customHeight="1"/>
    <row r="3440" ht="14.25" customHeight="1"/>
    <row r="3441" ht="14.25" customHeight="1"/>
    <row r="3442" ht="14.25" customHeight="1"/>
    <row r="3443" ht="14.25" customHeight="1"/>
    <row r="3444" ht="14.25" customHeight="1"/>
    <row r="3445" ht="14.25" customHeight="1"/>
    <row r="3446" ht="14.25" customHeight="1"/>
    <row r="3447" ht="14.25" customHeight="1"/>
    <row r="3448" ht="14.25" customHeight="1"/>
    <row r="3449" ht="14.25" customHeight="1"/>
    <row r="3450" ht="14.25" customHeight="1"/>
    <row r="3451" ht="14.25" customHeight="1"/>
    <row r="3452" ht="14.25" customHeight="1"/>
    <row r="3453" ht="14.25" customHeight="1"/>
    <row r="3454" ht="14.25" customHeight="1"/>
    <row r="3455" ht="14.25" customHeight="1"/>
    <row r="3456" ht="14.25" customHeight="1"/>
    <row r="3457" ht="14.25" customHeight="1"/>
    <row r="3458" ht="14.25" customHeight="1"/>
    <row r="3459" ht="14.25" customHeight="1"/>
    <row r="3460" ht="14.25" customHeight="1"/>
    <row r="3461" ht="14.25" customHeight="1"/>
    <row r="3462" ht="14.25" customHeight="1"/>
    <row r="3463" ht="14.25" customHeight="1"/>
    <row r="3464" ht="14.25" customHeight="1"/>
    <row r="3465" ht="14.25" customHeight="1"/>
    <row r="3466" ht="14.25" customHeight="1"/>
    <row r="3467" ht="14.25" customHeight="1"/>
    <row r="3468" ht="14.25" customHeight="1"/>
    <row r="3469" ht="14.25" customHeight="1"/>
    <row r="3470" ht="14.25" customHeight="1"/>
    <row r="3471" ht="14.25" customHeight="1"/>
    <row r="3472" ht="14.25" customHeight="1"/>
    <row r="3473" ht="14.25" customHeight="1"/>
    <row r="3474" ht="14.25" customHeight="1"/>
    <row r="3475" ht="14.25" customHeight="1"/>
    <row r="3476" ht="14.25" customHeight="1"/>
    <row r="3477" ht="14.25" customHeight="1"/>
    <row r="3478" ht="14.25" customHeight="1"/>
    <row r="3479" ht="14.25" customHeight="1"/>
    <row r="3480" ht="14.25" customHeight="1"/>
    <row r="3481" ht="14.25" customHeight="1"/>
    <row r="3482" ht="14.25" customHeight="1"/>
    <row r="3483" ht="14.25" customHeight="1"/>
    <row r="3484" ht="14.25" customHeight="1"/>
    <row r="3485" ht="14.25" customHeight="1"/>
    <row r="3486" ht="14.25" customHeight="1"/>
    <row r="3487" ht="14.25" customHeight="1"/>
    <row r="3488" ht="14.25" customHeight="1"/>
    <row r="3489" ht="14.25" customHeight="1"/>
    <row r="3490" ht="14.25" customHeight="1"/>
    <row r="3491" ht="14.25" customHeight="1"/>
    <row r="3492" ht="14.25" customHeight="1"/>
    <row r="3493" ht="14.25" customHeight="1"/>
    <row r="3494" ht="14.25" customHeight="1"/>
    <row r="3495" ht="14.25" customHeight="1"/>
    <row r="3496" ht="14.25" customHeight="1"/>
    <row r="3497" ht="14.25" customHeight="1"/>
    <row r="3498" ht="14.25" customHeight="1"/>
    <row r="3499" ht="14.25" customHeight="1"/>
    <row r="3500" ht="14.25" customHeight="1"/>
    <row r="3501" ht="14.25" customHeight="1"/>
    <row r="3502" ht="14.25" customHeight="1"/>
    <row r="3503" ht="14.25" customHeight="1"/>
    <row r="3504" ht="14.25" customHeight="1"/>
    <row r="3505" ht="14.25" customHeight="1"/>
    <row r="3506" ht="14.25" customHeight="1"/>
    <row r="3507" ht="14.25" customHeight="1"/>
    <row r="3508" ht="14.25" customHeight="1"/>
    <row r="3509" ht="14.25" customHeight="1"/>
    <row r="3510" ht="14.25" customHeight="1"/>
    <row r="3511" ht="14.25" customHeight="1"/>
    <row r="3512" ht="14.25" customHeight="1"/>
    <row r="3513" ht="14.25" customHeight="1"/>
    <row r="3514" ht="14.25" customHeight="1"/>
    <row r="3515" ht="14.25" customHeight="1"/>
    <row r="3516" ht="14.25" customHeight="1"/>
    <row r="3517" ht="14.25" customHeight="1"/>
    <row r="3518" ht="14.25" customHeight="1"/>
    <row r="3519" ht="14.25" customHeight="1"/>
    <row r="3520" ht="14.25" customHeight="1"/>
    <row r="3521" ht="14.25" customHeight="1"/>
    <row r="3522" ht="14.25" customHeight="1"/>
    <row r="3523" ht="14.25" customHeight="1"/>
    <row r="3524" ht="14.25" customHeight="1"/>
    <row r="3525" ht="14.25" customHeight="1"/>
    <row r="3526" ht="14.25" customHeight="1"/>
    <row r="3527" ht="14.25" customHeight="1"/>
    <row r="3528" ht="14.25" customHeight="1"/>
    <row r="3529" ht="14.25" customHeight="1"/>
    <row r="3530" ht="14.25" customHeight="1"/>
    <row r="3531" ht="14.25" customHeight="1"/>
    <row r="3532" ht="14.25" customHeight="1"/>
    <row r="3533" ht="14.25" customHeight="1"/>
    <row r="3534" ht="14.25" customHeight="1"/>
    <row r="3535" ht="14.25" customHeight="1"/>
    <row r="3536" ht="14.25" customHeight="1"/>
    <row r="3537" ht="14.25" customHeight="1"/>
    <row r="3538" ht="14.25" customHeight="1"/>
    <row r="3539" ht="14.25" customHeight="1"/>
    <row r="3540" ht="14.25" customHeight="1"/>
    <row r="3541" ht="14.25" customHeight="1"/>
    <row r="3542" ht="14.25" customHeight="1"/>
    <row r="3543" ht="14.25" customHeight="1"/>
    <row r="3544" ht="14.25" customHeight="1"/>
    <row r="3545" ht="14.25" customHeight="1"/>
    <row r="3546" ht="14.25" customHeight="1"/>
    <row r="3547" ht="14.25" customHeight="1"/>
    <row r="3548" ht="14.25" customHeight="1"/>
    <row r="3549" ht="14.25" customHeight="1"/>
    <row r="3550" ht="14.25" customHeight="1"/>
    <row r="3551" ht="14.25" customHeight="1"/>
    <row r="3552" ht="14.25" customHeight="1"/>
    <row r="3553" ht="14.25" customHeight="1"/>
    <row r="3554" ht="14.25" customHeight="1"/>
    <row r="3555" ht="14.25" customHeight="1"/>
    <row r="3556" ht="14.25" customHeight="1"/>
    <row r="3557" ht="14.25" customHeight="1"/>
    <row r="3558" ht="14.25" customHeight="1"/>
    <row r="3559" ht="14.25" customHeight="1"/>
    <row r="3560" ht="14.25" customHeight="1"/>
    <row r="3561" ht="14.25" customHeight="1"/>
    <row r="3562" ht="14.25" customHeight="1"/>
    <row r="3563" ht="14.25" customHeight="1"/>
    <row r="3564" ht="14.25" customHeight="1"/>
    <row r="3565" ht="14.25" customHeight="1"/>
    <row r="3566" ht="14.25" customHeight="1"/>
    <row r="3567" ht="14.25" customHeight="1"/>
    <row r="3568" ht="14.25" customHeight="1"/>
    <row r="3569" ht="14.25" customHeight="1"/>
    <row r="3570" ht="14.25" customHeight="1"/>
    <row r="3571" ht="14.25" customHeight="1"/>
    <row r="3572" ht="14.25" customHeight="1"/>
    <row r="3573" ht="14.25" customHeight="1"/>
    <row r="3574" ht="14.25" customHeight="1"/>
    <row r="3575" ht="14.25" customHeight="1"/>
    <row r="3576" ht="14.25" customHeight="1"/>
    <row r="3577" ht="14.25" customHeight="1"/>
    <row r="3578" ht="14.25" customHeight="1"/>
    <row r="3579" ht="14.25" customHeight="1"/>
    <row r="3580" ht="14.25" customHeight="1"/>
    <row r="3581" ht="14.25" customHeight="1"/>
    <row r="3582" ht="14.25" customHeight="1"/>
    <row r="3583" ht="14.25" customHeight="1"/>
    <row r="3584" ht="14.25" customHeight="1"/>
    <row r="3585" ht="14.25" customHeight="1"/>
    <row r="3586" ht="14.25" customHeight="1"/>
    <row r="3587" ht="14.25" customHeight="1"/>
    <row r="3588" ht="14.25" customHeight="1"/>
    <row r="3589" ht="14.25" customHeight="1"/>
    <row r="3590" ht="14.25" customHeight="1"/>
    <row r="3591" ht="14.25" customHeight="1"/>
    <row r="3592" ht="14.25" customHeight="1"/>
    <row r="3593" ht="14.25" customHeight="1"/>
    <row r="3594" ht="14.25" customHeight="1"/>
    <row r="3595" ht="14.25" customHeight="1"/>
    <row r="3596" ht="14.25" customHeight="1"/>
    <row r="3597" ht="14.25" customHeight="1"/>
    <row r="3598" ht="14.25" customHeight="1"/>
    <row r="3599" ht="14.25" customHeight="1"/>
    <row r="3600" ht="14.25" customHeight="1"/>
    <row r="3601" ht="14.25" customHeight="1"/>
    <row r="3602" ht="14.25" customHeight="1"/>
    <row r="3603" ht="14.25" customHeight="1"/>
    <row r="3604" ht="14.25" customHeight="1"/>
    <row r="3605" ht="14.25" customHeight="1"/>
    <row r="3606" ht="14.25" customHeight="1"/>
    <row r="3607" ht="14.25" customHeight="1"/>
    <row r="3608" ht="14.25" customHeight="1"/>
    <row r="3609" ht="14.25" customHeight="1"/>
    <row r="3610" ht="14.25" customHeight="1"/>
    <row r="3611" ht="14.25" customHeight="1"/>
    <row r="3612" ht="14.25" customHeight="1"/>
    <row r="3613" ht="14.25" customHeight="1"/>
    <row r="3614" ht="14.25" customHeight="1"/>
    <row r="3615" ht="14.25" customHeight="1"/>
    <row r="3616" ht="14.25" customHeight="1"/>
    <row r="3617" ht="14.25" customHeight="1"/>
    <row r="3618" ht="14.25" customHeight="1"/>
    <row r="3619" ht="14.25" customHeight="1"/>
    <row r="3620" ht="14.25" customHeight="1"/>
    <row r="3621" ht="14.25" customHeight="1"/>
    <row r="3622" ht="14.25" customHeight="1"/>
    <row r="3623" ht="14.25" customHeight="1"/>
    <row r="3624" ht="14.25" customHeight="1"/>
    <row r="3625" ht="14.25" customHeight="1"/>
    <row r="3626" ht="14.25" customHeight="1"/>
    <row r="3627" ht="14.25" customHeight="1"/>
    <row r="3628" ht="14.25" customHeight="1"/>
    <row r="3629" ht="14.25" customHeight="1"/>
    <row r="3630" ht="14.25" customHeight="1"/>
    <row r="3631" ht="14.25" customHeight="1"/>
    <row r="3632" ht="14.25" customHeight="1"/>
    <row r="3633" ht="14.25" customHeight="1"/>
    <row r="3634" ht="14.25" customHeight="1"/>
    <row r="3635" ht="14.25" customHeight="1"/>
    <row r="3636" ht="14.25" customHeight="1"/>
    <row r="3637" ht="14.25" customHeight="1"/>
    <row r="3638" ht="14.25" customHeight="1"/>
    <row r="3639" ht="14.25" customHeight="1"/>
    <row r="3640" ht="14.25" customHeight="1"/>
    <row r="3641" ht="14.25" customHeight="1"/>
    <row r="3642" ht="14.25" customHeight="1"/>
    <row r="3643" ht="14.25" customHeight="1"/>
    <row r="3644" ht="14.25" customHeight="1"/>
    <row r="3645" ht="14.25" customHeight="1"/>
    <row r="3646" ht="14.25" customHeight="1"/>
    <row r="3647" ht="14.25" customHeight="1"/>
    <row r="3648" ht="14.25" customHeight="1"/>
    <row r="3649" ht="14.25" customHeight="1"/>
    <row r="3650" ht="14.25" customHeight="1"/>
    <row r="3651" ht="14.25" customHeight="1"/>
    <row r="3652" ht="14.25" customHeight="1"/>
    <row r="3653" ht="14.25" customHeight="1"/>
    <row r="3654" ht="14.25" customHeight="1"/>
    <row r="3655" ht="14.25" customHeight="1"/>
    <row r="3656" ht="14.25" customHeight="1"/>
    <row r="3657" ht="14.25" customHeight="1"/>
    <row r="3658" ht="14.25" customHeight="1"/>
    <row r="3659" ht="14.25" customHeight="1"/>
    <row r="3660" ht="14.25" customHeight="1"/>
    <row r="3661" ht="14.25" customHeight="1"/>
    <row r="3662" ht="14.25" customHeight="1"/>
    <row r="3663" ht="14.25" customHeight="1"/>
    <row r="3664" ht="14.25" customHeight="1"/>
    <row r="3665" ht="14.25" customHeight="1"/>
    <row r="3666" ht="14.25" customHeight="1"/>
    <row r="3667" ht="14.25" customHeight="1"/>
    <row r="3668" ht="14.25" customHeight="1"/>
    <row r="3669" ht="14.25" customHeight="1"/>
    <row r="3670" ht="14.25" customHeight="1"/>
    <row r="3671" ht="14.25" customHeight="1"/>
    <row r="3672" ht="14.25" customHeight="1"/>
    <row r="3673" ht="14.25" customHeight="1"/>
    <row r="3674" ht="14.25" customHeight="1"/>
    <row r="3675" ht="14.25" customHeight="1"/>
    <row r="3676" ht="14.25" customHeight="1"/>
    <row r="3677" ht="14.25" customHeight="1"/>
    <row r="3678" ht="14.25" customHeight="1"/>
    <row r="3679" ht="14.25" customHeight="1"/>
    <row r="3680" ht="14.25" customHeight="1"/>
    <row r="3681" ht="14.25" customHeight="1"/>
    <row r="3682" ht="14.25" customHeight="1"/>
    <row r="3683" ht="14.25" customHeight="1"/>
    <row r="3684" ht="14.25" customHeight="1"/>
    <row r="3685" ht="14.25" customHeight="1"/>
    <row r="3686" ht="14.25" customHeight="1"/>
    <row r="3687" ht="14.25" customHeight="1"/>
    <row r="3688" ht="14.25" customHeight="1"/>
    <row r="3689" ht="14.25" customHeight="1"/>
    <row r="3690" ht="14.25" customHeight="1"/>
    <row r="3691" ht="14.25" customHeight="1"/>
    <row r="3692" ht="14.25" customHeight="1"/>
    <row r="3693" ht="14.25" customHeight="1"/>
    <row r="3694" ht="14.25" customHeight="1"/>
    <row r="3695" ht="14.25" customHeight="1"/>
    <row r="3696" ht="14.25" customHeight="1"/>
    <row r="3697" ht="14.25" customHeight="1"/>
    <row r="3698" ht="14.25" customHeight="1"/>
    <row r="3699" ht="14.25" customHeight="1"/>
    <row r="3700" ht="14.25" customHeight="1"/>
    <row r="3701" ht="14.25" customHeight="1"/>
    <row r="3702" ht="14.25" customHeight="1"/>
    <row r="3703" ht="14.25" customHeight="1"/>
    <row r="3704" ht="14.25" customHeight="1"/>
    <row r="3705" ht="14.25" customHeight="1"/>
    <row r="3706" ht="14.25" customHeight="1"/>
    <row r="3707" ht="14.25" customHeight="1"/>
    <row r="3708" ht="14.25" customHeight="1"/>
    <row r="3709" ht="14.25" customHeight="1"/>
    <row r="3710" ht="14.25" customHeight="1"/>
    <row r="3711" ht="14.25" customHeight="1"/>
    <row r="3712" ht="14.25" customHeight="1"/>
    <row r="3713" ht="14.25" customHeight="1"/>
    <row r="3714" ht="14.25" customHeight="1"/>
    <row r="3715" ht="14.25" customHeight="1"/>
    <row r="3716" ht="14.25" customHeight="1"/>
    <row r="3717" ht="14.25" customHeight="1"/>
    <row r="3718" ht="14.25" customHeight="1"/>
    <row r="3719" ht="14.25" customHeight="1"/>
    <row r="3720" ht="14.25" customHeight="1"/>
    <row r="3721" ht="14.25" customHeight="1"/>
    <row r="3722" ht="14.25" customHeight="1"/>
    <row r="3723" ht="14.25" customHeight="1"/>
    <row r="3724" ht="14.25" customHeight="1"/>
    <row r="3725" ht="14.25" customHeight="1"/>
    <row r="3726" ht="14.25" customHeight="1"/>
    <row r="3727" ht="14.25" customHeight="1"/>
    <row r="3728" ht="14.25" customHeight="1"/>
    <row r="3729" ht="14.25" customHeight="1"/>
    <row r="3730" ht="14.25" customHeight="1"/>
    <row r="3731" ht="14.25" customHeight="1"/>
    <row r="3732" ht="14.25" customHeight="1"/>
    <row r="3733" ht="14.25" customHeight="1"/>
    <row r="3734" ht="14.25" customHeight="1"/>
    <row r="3735" ht="14.25" customHeight="1"/>
    <row r="3736" ht="14.25" customHeight="1"/>
    <row r="3737" ht="14.25" customHeight="1"/>
    <row r="3738" ht="14.25" customHeight="1"/>
    <row r="3739" ht="14.25" customHeight="1"/>
    <row r="3740" ht="14.25" customHeight="1"/>
    <row r="3741" ht="14.25" customHeight="1"/>
    <row r="3742" ht="14.25" customHeight="1"/>
    <row r="3743" ht="14.25" customHeight="1"/>
    <row r="3744" ht="14.25" customHeight="1"/>
    <row r="3745" ht="14.25" customHeight="1"/>
    <row r="3746" ht="14.25" customHeight="1"/>
    <row r="3747" ht="14.25" customHeight="1"/>
    <row r="3748" ht="14.25" customHeight="1"/>
    <row r="3749" ht="14.25" customHeight="1"/>
    <row r="3750" ht="14.25" customHeight="1"/>
    <row r="3751" ht="14.25" customHeight="1"/>
    <row r="3752" ht="14.25" customHeight="1"/>
    <row r="3753" ht="14.25" customHeight="1"/>
    <row r="3754" ht="14.25" customHeight="1"/>
    <row r="3755" ht="14.25" customHeight="1"/>
    <row r="3756" ht="14.25" customHeight="1"/>
    <row r="3757" ht="14.25" customHeight="1"/>
    <row r="3758" ht="14.25" customHeight="1"/>
    <row r="3759" ht="14.25" customHeight="1"/>
    <row r="3760" ht="14.25" customHeight="1"/>
    <row r="3761" ht="14.25" customHeight="1"/>
    <row r="3762" ht="14.25" customHeight="1"/>
    <row r="3763" ht="14.25" customHeight="1"/>
    <row r="3764" ht="14.25" customHeight="1"/>
    <row r="3765" ht="14.25" customHeight="1"/>
    <row r="3766" ht="14.25" customHeight="1"/>
    <row r="3767" ht="14.25" customHeight="1"/>
    <row r="3768" ht="14.25" customHeight="1"/>
    <row r="3769" ht="14.25" customHeight="1"/>
    <row r="3770" ht="14.25" customHeight="1"/>
    <row r="3771" ht="14.25" customHeight="1"/>
    <row r="3772" ht="14.25" customHeight="1"/>
    <row r="3773" ht="14.25" customHeight="1"/>
    <row r="3774" ht="14.25" customHeight="1"/>
    <row r="3775" ht="14.25" customHeight="1"/>
    <row r="3776" ht="14.25" customHeight="1"/>
    <row r="3777" ht="14.25" customHeight="1"/>
    <row r="3778" ht="14.25" customHeight="1"/>
    <row r="3779" ht="14.25" customHeight="1"/>
    <row r="3780" ht="14.25" customHeight="1"/>
    <row r="3781" ht="14.25" customHeight="1"/>
    <row r="3782" ht="14.25" customHeight="1"/>
    <row r="3783" ht="14.25" customHeight="1"/>
    <row r="3784" ht="14.25" customHeight="1"/>
    <row r="3785" ht="14.25" customHeight="1"/>
    <row r="3786" ht="14.25" customHeight="1"/>
    <row r="3787" ht="14.25" customHeight="1"/>
    <row r="3788" ht="14.25" customHeight="1"/>
    <row r="3789" ht="14.25" customHeight="1"/>
    <row r="3790" ht="14.25" customHeight="1"/>
    <row r="3791" ht="14.25" customHeight="1"/>
    <row r="3792" ht="14.25" customHeight="1"/>
    <row r="3793" ht="14.25" customHeight="1"/>
    <row r="3794" ht="14.25" customHeight="1"/>
    <row r="3795" ht="14.25" customHeight="1"/>
    <row r="3796" ht="14.25" customHeight="1"/>
    <row r="3797" ht="14.25" customHeight="1"/>
    <row r="3798" ht="14.25" customHeight="1"/>
    <row r="3799" ht="14.25" customHeight="1"/>
    <row r="3800" ht="14.25" customHeight="1"/>
    <row r="3801" ht="14.25" customHeight="1"/>
    <row r="3802" ht="14.25" customHeight="1"/>
    <row r="3803" ht="14.25" customHeight="1"/>
    <row r="3804" ht="14.25" customHeight="1"/>
    <row r="3805" ht="14.25" customHeight="1"/>
    <row r="3806" ht="14.25" customHeight="1"/>
    <row r="3807" ht="14.25" customHeight="1"/>
    <row r="3808" ht="14.25" customHeight="1"/>
    <row r="3809" ht="14.25" customHeight="1"/>
    <row r="3810" ht="14.25" customHeight="1"/>
    <row r="3811" ht="14.25" customHeight="1"/>
    <row r="3812" ht="14.25" customHeight="1"/>
    <row r="3813" ht="14.25" customHeight="1"/>
    <row r="3814" ht="14.25" customHeight="1"/>
    <row r="3815" ht="14.25" customHeight="1"/>
    <row r="3816" ht="14.25" customHeight="1"/>
    <row r="3817" ht="14.25" customHeight="1"/>
    <row r="3818" ht="14.25" customHeight="1"/>
    <row r="3819" ht="14.25" customHeight="1"/>
    <row r="3820" ht="14.25" customHeight="1"/>
    <row r="3821" ht="14.25" customHeight="1"/>
    <row r="3822" ht="14.25" customHeight="1"/>
    <row r="3823" ht="14.25" customHeight="1"/>
    <row r="3824" ht="14.25" customHeight="1"/>
    <row r="3825" ht="14.25" customHeight="1"/>
    <row r="3826" ht="14.25" customHeight="1"/>
    <row r="3827" ht="14.25" customHeight="1"/>
    <row r="3828" ht="14.25" customHeight="1"/>
    <row r="3829" ht="14.25" customHeight="1"/>
    <row r="3830" ht="14.25" customHeight="1"/>
    <row r="3831" ht="14.25" customHeight="1"/>
    <row r="3832" ht="14.25" customHeight="1"/>
    <row r="3833" ht="14.25" customHeight="1"/>
    <row r="3834" ht="14.25" customHeight="1"/>
    <row r="3835" ht="14.25" customHeight="1"/>
    <row r="3836" ht="14.25" customHeight="1"/>
    <row r="3837" ht="14.25" customHeight="1"/>
    <row r="3838" ht="14.25" customHeight="1"/>
    <row r="3839" ht="14.25" customHeight="1"/>
    <row r="3840" ht="14.25" customHeight="1"/>
    <row r="3841" ht="14.25" customHeight="1"/>
    <row r="3842" ht="14.25" customHeight="1"/>
    <row r="3843" ht="14.25" customHeight="1"/>
    <row r="3844" ht="14.25" customHeight="1"/>
    <row r="3845" ht="14.25" customHeight="1"/>
    <row r="3846" ht="14.25" customHeight="1"/>
    <row r="3847" ht="14.25" customHeight="1"/>
    <row r="3848" ht="14.25" customHeight="1"/>
    <row r="3849" ht="14.25" customHeight="1"/>
    <row r="3850" ht="14.25" customHeight="1"/>
    <row r="3851" ht="14.25" customHeight="1"/>
    <row r="3852" ht="14.25" customHeight="1"/>
    <row r="3853" ht="14.25" customHeight="1"/>
    <row r="3854" ht="14.25" customHeight="1"/>
    <row r="3855" ht="14.25" customHeight="1"/>
    <row r="3856" ht="14.25" customHeight="1"/>
    <row r="3857" ht="14.25" customHeight="1"/>
    <row r="3858" ht="14.25" customHeight="1"/>
    <row r="3859" ht="14.25" customHeight="1"/>
    <row r="3860" ht="14.25" customHeight="1"/>
    <row r="3861" ht="14.25" customHeight="1"/>
    <row r="3862" ht="14.25" customHeight="1"/>
    <row r="3863" ht="14.25" customHeight="1"/>
    <row r="3864" ht="14.25" customHeight="1"/>
    <row r="3865" ht="14.25" customHeight="1"/>
    <row r="3866" ht="14.25" customHeight="1"/>
    <row r="3867" ht="14.25" customHeight="1"/>
    <row r="3868" ht="14.25" customHeight="1"/>
    <row r="3869" ht="14.25" customHeight="1"/>
    <row r="3870" ht="14.25" customHeight="1"/>
    <row r="3871" ht="14.25" customHeight="1"/>
    <row r="3872" ht="14.25" customHeight="1"/>
    <row r="3873" ht="14.25" customHeight="1"/>
    <row r="3874" ht="14.25" customHeight="1"/>
    <row r="3875" ht="14.25" customHeight="1"/>
    <row r="3876" ht="14.25" customHeight="1"/>
    <row r="3877" ht="14.25" customHeight="1"/>
    <row r="3878" ht="14.25" customHeight="1"/>
    <row r="3879" ht="14.25" customHeight="1"/>
    <row r="3880" ht="14.25" customHeight="1"/>
    <row r="3881" ht="14.25" customHeight="1"/>
    <row r="3882" ht="14.25" customHeight="1"/>
    <row r="3883" ht="14.25" customHeight="1"/>
    <row r="3884" ht="14.25" customHeight="1"/>
    <row r="3885" ht="14.25" customHeight="1"/>
    <row r="3886" ht="14.25" customHeight="1"/>
    <row r="3887" ht="14.25" customHeight="1"/>
    <row r="3888" ht="14.25" customHeight="1"/>
    <row r="3889" ht="14.25" customHeight="1"/>
    <row r="3890" ht="14.25" customHeight="1"/>
    <row r="3891" ht="14.25" customHeight="1"/>
    <row r="3892" ht="14.25" customHeight="1"/>
    <row r="3893" ht="14.25" customHeight="1"/>
    <row r="3894" ht="14.25" customHeight="1"/>
    <row r="3895" ht="14.25" customHeight="1"/>
    <row r="3896" ht="14.25" customHeight="1"/>
    <row r="3897" ht="14.25" customHeight="1"/>
    <row r="3898" ht="14.25" customHeight="1"/>
    <row r="3899" ht="14.25" customHeight="1"/>
    <row r="3900" ht="14.25" customHeight="1"/>
    <row r="3901" ht="14.25" customHeight="1"/>
    <row r="3902" ht="14.25" customHeight="1"/>
    <row r="3903" ht="14.25" customHeight="1"/>
    <row r="3904" ht="14.25" customHeight="1"/>
    <row r="3905" ht="14.25" customHeight="1"/>
    <row r="3906" ht="14.25" customHeight="1"/>
    <row r="3907" ht="14.25" customHeight="1"/>
    <row r="3908" ht="14.25" customHeight="1"/>
    <row r="3909" ht="14.25" customHeight="1"/>
    <row r="3910" ht="14.25" customHeight="1"/>
    <row r="3911" ht="14.25" customHeight="1"/>
    <row r="3912" ht="14.25" customHeight="1"/>
    <row r="3913" ht="14.25" customHeight="1"/>
    <row r="3914" ht="14.25" customHeight="1"/>
    <row r="3915" ht="14.25" customHeight="1"/>
    <row r="3916" ht="14.25" customHeight="1"/>
    <row r="3917" ht="14.25" customHeight="1"/>
    <row r="3918" ht="14.25" customHeight="1"/>
    <row r="3919" ht="14.25" customHeight="1"/>
    <row r="3920" ht="14.25" customHeight="1"/>
    <row r="3921" ht="14.25" customHeight="1"/>
    <row r="3922" ht="14.25" customHeight="1"/>
    <row r="3923" ht="14.25" customHeight="1"/>
    <row r="3924" ht="14.25" customHeight="1"/>
    <row r="3925" ht="14.25" customHeight="1"/>
    <row r="3926" ht="14.25" customHeight="1"/>
    <row r="3927" ht="14.25" customHeight="1"/>
    <row r="3928" ht="14.25" customHeight="1"/>
    <row r="3929" ht="14.25" customHeight="1"/>
    <row r="3930" ht="14.25" customHeight="1"/>
    <row r="3931" ht="14.25" customHeight="1"/>
    <row r="3932" ht="14.25" customHeight="1"/>
    <row r="3933" ht="14.25" customHeight="1"/>
    <row r="3934" ht="14.25" customHeight="1"/>
    <row r="3935" ht="14.25" customHeight="1"/>
    <row r="3936" ht="14.25" customHeight="1"/>
    <row r="3937" ht="14.25" customHeight="1"/>
    <row r="3938" ht="14.25" customHeight="1"/>
    <row r="3939" ht="14.25" customHeight="1"/>
    <row r="3940" ht="14.25" customHeight="1"/>
    <row r="3941" ht="14.25" customHeight="1"/>
    <row r="3942" ht="14.25" customHeight="1"/>
    <row r="3943" ht="14.25" customHeight="1"/>
    <row r="3944" ht="14.25" customHeight="1"/>
    <row r="3945" ht="14.25" customHeight="1"/>
    <row r="3946" ht="14.25" customHeight="1"/>
    <row r="3947" ht="14.25" customHeight="1"/>
    <row r="3948" ht="14.25" customHeight="1"/>
    <row r="3949" ht="14.25" customHeight="1"/>
    <row r="3950" ht="14.25" customHeight="1"/>
    <row r="3951" ht="14.25" customHeight="1"/>
    <row r="3952" ht="14.25" customHeight="1"/>
    <row r="3953" ht="14.25" customHeight="1"/>
    <row r="3954" ht="14.25" customHeight="1"/>
    <row r="3955" ht="14.25" customHeight="1"/>
    <row r="3956" ht="14.25" customHeight="1"/>
    <row r="3957" ht="14.25" customHeight="1"/>
    <row r="3958" ht="14.25" customHeight="1"/>
    <row r="3959" ht="14.25" customHeight="1"/>
    <row r="3960" ht="14.25" customHeight="1"/>
    <row r="3961" ht="14.25" customHeight="1"/>
    <row r="3962" ht="14.25" customHeight="1"/>
    <row r="3963" ht="14.25" customHeight="1"/>
    <row r="3964" ht="14.25" customHeight="1"/>
    <row r="3965" ht="14.25" customHeight="1"/>
    <row r="3966" ht="14.25" customHeight="1"/>
    <row r="3967" ht="14.25" customHeight="1"/>
    <row r="3968" ht="14.25" customHeight="1"/>
    <row r="3969" ht="14.25" customHeight="1"/>
    <row r="3970" ht="14.25" customHeight="1"/>
    <row r="3971" ht="14.25" customHeight="1"/>
    <row r="3972" ht="14.25" customHeight="1"/>
    <row r="3973" ht="14.25" customHeight="1"/>
    <row r="3974" ht="14.25" customHeight="1"/>
    <row r="3975" ht="14.25" customHeight="1"/>
    <row r="3976" ht="14.25" customHeight="1"/>
    <row r="3977" ht="14.25" customHeight="1"/>
    <row r="3978" ht="14.25" customHeight="1"/>
    <row r="3979" ht="14.25" customHeight="1"/>
    <row r="3980" ht="14.25" customHeight="1"/>
    <row r="3981" ht="14.25" customHeight="1"/>
    <row r="3982" ht="14.25" customHeight="1"/>
    <row r="3983" ht="14.25" customHeight="1"/>
    <row r="3984" ht="14.25" customHeight="1"/>
    <row r="3985" ht="14.25" customHeight="1"/>
    <row r="3986" ht="14.25" customHeight="1"/>
    <row r="3987" ht="14.25" customHeight="1"/>
    <row r="3988" ht="14.25" customHeight="1"/>
    <row r="3989" ht="14.25" customHeight="1"/>
    <row r="3990" ht="14.25" customHeight="1"/>
    <row r="3991" ht="14.25" customHeight="1"/>
    <row r="3992" ht="14.25" customHeight="1"/>
    <row r="3993" ht="14.25" customHeight="1"/>
    <row r="3994" ht="14.25" customHeight="1"/>
    <row r="3995" ht="14.25" customHeight="1"/>
    <row r="3996" ht="14.25" customHeight="1"/>
    <row r="3997" ht="14.25" customHeight="1"/>
    <row r="3998" ht="14.25" customHeight="1"/>
    <row r="3999" ht="14.25" customHeight="1"/>
    <row r="4000" ht="14.25" customHeight="1"/>
    <row r="4001" ht="14.25" customHeight="1"/>
    <row r="4002" ht="14.25" customHeight="1"/>
    <row r="4003" ht="14.25" customHeight="1"/>
    <row r="4004" ht="14.25" customHeight="1"/>
    <row r="4005" ht="14.25" customHeight="1"/>
    <row r="4006" ht="14.25" customHeight="1"/>
    <row r="4007" ht="14.25" customHeight="1"/>
    <row r="4008" ht="14.25" customHeight="1"/>
    <row r="4009" ht="14.25" customHeight="1"/>
    <row r="4010" ht="14.25" customHeight="1"/>
    <row r="4011" ht="14.25" customHeight="1"/>
    <row r="4012" ht="14.25" customHeight="1"/>
    <row r="4013" ht="14.25" customHeight="1"/>
    <row r="4014" ht="14.25" customHeight="1"/>
    <row r="4015" ht="14.25" customHeight="1"/>
    <row r="4016" ht="14.25" customHeight="1"/>
    <row r="4017" ht="14.25" customHeight="1"/>
    <row r="4018" ht="14.25" customHeight="1"/>
    <row r="4019" ht="14.25" customHeight="1"/>
    <row r="4020" ht="14.25" customHeight="1"/>
    <row r="4021" ht="14.25" customHeight="1"/>
    <row r="4022" ht="14.25" customHeight="1"/>
    <row r="4023" ht="14.25" customHeight="1"/>
    <row r="4024" ht="14.25" customHeight="1"/>
    <row r="4025" ht="14.25" customHeight="1"/>
    <row r="4026" ht="14.25" customHeight="1"/>
    <row r="4027" ht="14.25" customHeight="1"/>
    <row r="4028" ht="14.25" customHeight="1"/>
    <row r="4029" ht="14.25" customHeight="1"/>
    <row r="4030" ht="14.25" customHeight="1"/>
    <row r="4031" ht="14.25" customHeight="1"/>
    <row r="4032" ht="14.25" customHeight="1"/>
    <row r="4033" ht="14.25" customHeight="1"/>
    <row r="4034" ht="14.25" customHeight="1"/>
    <row r="4035" ht="14.25" customHeight="1"/>
    <row r="4036" ht="14.25" customHeight="1"/>
    <row r="4037" ht="14.25" customHeight="1"/>
    <row r="4038" ht="14.25" customHeight="1"/>
    <row r="4039" ht="14.25" customHeight="1"/>
    <row r="4040" ht="14.25" customHeight="1"/>
    <row r="4041" ht="14.25" customHeight="1"/>
    <row r="4042" ht="14.25" customHeight="1"/>
    <row r="4043" ht="14.25" customHeight="1"/>
    <row r="4044" ht="14.25" customHeight="1"/>
    <row r="4045" ht="14.25" customHeight="1"/>
    <row r="4046" ht="14.25" customHeight="1"/>
    <row r="4047" ht="14.25" customHeight="1"/>
    <row r="4048" ht="14.25" customHeight="1"/>
    <row r="4049" ht="14.25" customHeight="1"/>
    <row r="4050" ht="14.25" customHeight="1"/>
    <row r="4051" ht="14.25" customHeight="1"/>
    <row r="4052" ht="14.25" customHeight="1"/>
    <row r="4053" ht="14.25" customHeight="1"/>
    <row r="4054" ht="14.25" customHeight="1"/>
    <row r="4055" ht="14.25" customHeight="1"/>
    <row r="4056" ht="14.25" customHeight="1"/>
    <row r="4057" ht="14.25" customHeight="1"/>
    <row r="4058" ht="14.25" customHeight="1"/>
    <row r="4059" ht="14.25" customHeight="1"/>
    <row r="4060" ht="14.25" customHeight="1"/>
    <row r="4061" ht="14.25" customHeight="1"/>
    <row r="4062" ht="14.25" customHeight="1"/>
    <row r="4063" ht="14.25" customHeight="1"/>
    <row r="4064" ht="14.25" customHeight="1"/>
    <row r="4065" ht="14.25" customHeight="1"/>
    <row r="4066" ht="14.25" customHeight="1"/>
    <row r="4067" ht="14.25" customHeight="1"/>
    <row r="4068" ht="14.25" customHeight="1"/>
    <row r="4069" ht="14.25" customHeight="1"/>
    <row r="4070" ht="14.25" customHeight="1"/>
    <row r="4071" ht="14.25" customHeight="1"/>
    <row r="4072" ht="14.25" customHeight="1"/>
    <row r="4073" ht="14.25" customHeight="1"/>
    <row r="4074" ht="14.25" customHeight="1"/>
    <row r="4075" ht="14.25" customHeight="1"/>
    <row r="4076" ht="14.25" customHeight="1"/>
    <row r="4077" ht="14.25" customHeight="1"/>
    <row r="4078" ht="14.25" customHeight="1"/>
    <row r="4079" ht="14.25" customHeight="1"/>
    <row r="4080" ht="14.25" customHeight="1"/>
    <row r="4081" ht="14.25" customHeight="1"/>
    <row r="4082" ht="14.25" customHeight="1"/>
    <row r="4083" ht="14.25" customHeight="1"/>
    <row r="4084" ht="14.25" customHeight="1"/>
    <row r="4085" ht="14.25" customHeight="1"/>
    <row r="4086" ht="14.25" customHeight="1"/>
    <row r="4087" ht="14.25" customHeight="1"/>
    <row r="4088" ht="14.25" customHeight="1"/>
    <row r="4089" ht="14.25" customHeight="1"/>
    <row r="4090" ht="14.25" customHeight="1"/>
    <row r="4091" ht="14.25" customHeight="1"/>
    <row r="4092" ht="14.25" customHeight="1"/>
    <row r="4093" ht="14.25" customHeight="1"/>
    <row r="4094" ht="14.25" customHeight="1"/>
    <row r="4095" ht="14.25" customHeight="1"/>
    <row r="4096" ht="14.25" customHeight="1"/>
    <row r="4097" ht="14.25" customHeight="1"/>
    <row r="4098" ht="14.25" customHeight="1"/>
    <row r="4099" ht="14.25" customHeight="1"/>
    <row r="4100" ht="14.25" customHeight="1"/>
    <row r="4101" ht="14.25" customHeight="1"/>
    <row r="4102" ht="14.25" customHeight="1"/>
    <row r="4103" ht="14.25" customHeight="1"/>
    <row r="4104" ht="14.25" customHeight="1"/>
    <row r="4105" ht="14.25" customHeight="1"/>
    <row r="4106" ht="14.25" customHeight="1"/>
    <row r="4107" ht="14.25" customHeight="1"/>
    <row r="4108" ht="14.25" customHeight="1"/>
    <row r="4109" ht="14.25" customHeight="1"/>
    <row r="4110" ht="14.25" customHeight="1"/>
    <row r="4111" ht="14.25" customHeight="1"/>
    <row r="4112" ht="14.25" customHeight="1"/>
    <row r="4113" ht="14.25" customHeight="1"/>
    <row r="4114" ht="14.25" customHeight="1"/>
    <row r="4115" ht="14.25" customHeight="1"/>
    <row r="4116" ht="14.25" customHeight="1"/>
    <row r="4117" ht="14.25" customHeight="1"/>
    <row r="4118" ht="14.25" customHeight="1"/>
    <row r="4119" ht="14.25" customHeight="1"/>
    <row r="4120" ht="14.25" customHeight="1"/>
    <row r="4121" ht="14.25" customHeight="1"/>
    <row r="4122" ht="14.25" customHeight="1"/>
    <row r="4123" ht="14.25" customHeight="1"/>
    <row r="4124" ht="14.25" customHeight="1"/>
    <row r="4125" ht="14.25" customHeight="1"/>
    <row r="4126" ht="14.25" customHeight="1"/>
    <row r="4127" ht="14.25" customHeight="1"/>
    <row r="4128" ht="14.25" customHeight="1"/>
    <row r="4129" ht="14.25" customHeight="1"/>
    <row r="4130" ht="14.25" customHeight="1"/>
    <row r="4131" ht="14.25" customHeight="1"/>
    <row r="4132" ht="14.25" customHeight="1"/>
    <row r="4133" ht="14.25" customHeight="1"/>
    <row r="4134" ht="14.25" customHeight="1"/>
    <row r="4135" ht="14.25" customHeight="1"/>
    <row r="4136" ht="14.25" customHeight="1"/>
    <row r="4137" ht="14.25" customHeight="1"/>
    <row r="4138" ht="14.25" customHeight="1"/>
    <row r="4139" ht="14.25" customHeight="1"/>
    <row r="4140" ht="14.25" customHeight="1"/>
    <row r="4141" ht="14.25" customHeight="1"/>
    <row r="4142" ht="14.25" customHeight="1"/>
    <row r="4143" ht="14.25" customHeight="1"/>
    <row r="4144" ht="14.25" customHeight="1"/>
    <row r="4145" ht="14.25" customHeight="1"/>
    <row r="4146" ht="14.25" customHeight="1"/>
    <row r="4147" ht="14.25" customHeight="1"/>
    <row r="4148" ht="14.25" customHeight="1"/>
    <row r="4149" ht="14.25" customHeight="1"/>
    <row r="4150" ht="14.25" customHeight="1"/>
    <row r="4151" ht="14.25" customHeight="1"/>
    <row r="4152" ht="14.25" customHeight="1"/>
    <row r="4153" ht="14.25" customHeight="1"/>
    <row r="4154" ht="14.25" customHeight="1"/>
    <row r="4155" ht="14.25" customHeight="1"/>
    <row r="4156" ht="14.25" customHeight="1"/>
    <row r="4157" ht="14.25" customHeight="1"/>
    <row r="4158" ht="14.25" customHeight="1"/>
    <row r="4159" ht="14.25" customHeight="1"/>
    <row r="4160" ht="14.25" customHeight="1"/>
    <row r="4161" ht="14.25" customHeight="1"/>
    <row r="4162" ht="14.25" customHeight="1"/>
    <row r="4163" ht="14.25" customHeight="1"/>
    <row r="4164" ht="14.25" customHeight="1"/>
    <row r="4165" ht="14.25" customHeight="1"/>
    <row r="4166" ht="14.25" customHeight="1"/>
    <row r="4167" ht="14.25" customHeight="1"/>
    <row r="4168" ht="14.25" customHeight="1"/>
    <row r="4169" ht="14.25" customHeight="1"/>
    <row r="4170" ht="14.25" customHeight="1"/>
    <row r="4171" ht="14.25" customHeight="1"/>
    <row r="4172" ht="14.25" customHeight="1"/>
    <row r="4173" ht="14.25" customHeight="1"/>
    <row r="4174" ht="14.25" customHeight="1"/>
    <row r="4175" ht="14.25" customHeight="1"/>
    <row r="4176" ht="14.25" customHeight="1"/>
    <row r="4177" ht="14.25" customHeight="1"/>
    <row r="4178" ht="14.25" customHeight="1"/>
    <row r="4179" ht="14.25" customHeight="1"/>
    <row r="4180" ht="14.25" customHeight="1"/>
    <row r="4181" ht="14.25" customHeight="1"/>
    <row r="4182" ht="14.25" customHeight="1"/>
    <row r="4183" ht="14.25" customHeight="1"/>
    <row r="4184" ht="14.25" customHeight="1"/>
    <row r="4185" ht="14.25" customHeight="1"/>
    <row r="4186" ht="14.25" customHeight="1"/>
    <row r="4187" ht="14.25" customHeight="1"/>
    <row r="4188" ht="14.25" customHeight="1"/>
    <row r="4189" ht="14.25" customHeight="1"/>
    <row r="4190" ht="14.25" customHeight="1"/>
    <row r="4191" ht="14.25" customHeight="1"/>
    <row r="4192" ht="14.25" customHeight="1"/>
    <row r="4193" ht="14.25" customHeight="1"/>
    <row r="4194" ht="14.25" customHeight="1"/>
    <row r="4195" ht="14.25" customHeight="1"/>
    <row r="4196" ht="14.25" customHeight="1"/>
    <row r="4197" ht="14.25" customHeight="1"/>
    <row r="4198" ht="14.25" customHeight="1"/>
    <row r="4199" ht="14.25" customHeight="1"/>
    <row r="4200" ht="14.25" customHeight="1"/>
    <row r="4201" ht="14.25" customHeight="1"/>
    <row r="4202" ht="14.25" customHeight="1"/>
    <row r="4203" ht="14.25" customHeight="1"/>
    <row r="4204" ht="14.25" customHeight="1"/>
    <row r="4205" ht="14.25" customHeight="1"/>
    <row r="4206" ht="14.25" customHeight="1"/>
    <row r="4207" ht="14.25" customHeight="1"/>
    <row r="4208" ht="14.25" customHeight="1"/>
    <row r="4209" ht="14.25" customHeight="1"/>
    <row r="4210" ht="14.25" customHeight="1"/>
    <row r="4211" ht="14.25" customHeight="1"/>
    <row r="4212" ht="14.25" customHeight="1"/>
    <row r="4213" ht="14.25" customHeight="1"/>
    <row r="4214" ht="14.25" customHeight="1"/>
    <row r="4215" ht="14.25" customHeight="1"/>
    <row r="4216" ht="14.25" customHeight="1"/>
    <row r="4217" ht="14.25" customHeight="1"/>
    <row r="4218" ht="14.25" customHeight="1"/>
    <row r="4219" ht="14.25" customHeight="1"/>
    <row r="4220" ht="14.25" customHeight="1"/>
    <row r="4221" ht="14.25" customHeight="1"/>
    <row r="4222" ht="14.25" customHeight="1"/>
    <row r="4223" ht="14.25" customHeight="1"/>
    <row r="4224" ht="14.25" customHeight="1"/>
    <row r="4225" ht="14.25" customHeight="1"/>
    <row r="4226" ht="14.25" customHeight="1"/>
    <row r="4227" ht="14.25" customHeight="1"/>
    <row r="4228" ht="14.25" customHeight="1"/>
    <row r="4229" ht="14.25" customHeight="1"/>
    <row r="4230" ht="14.25" customHeight="1"/>
    <row r="4231" ht="14.25" customHeight="1"/>
    <row r="4232" ht="14.25" customHeight="1"/>
    <row r="4233" ht="14.25" customHeight="1"/>
    <row r="4234" ht="14.25" customHeight="1"/>
    <row r="4235" ht="14.25" customHeight="1"/>
    <row r="4236" ht="14.25" customHeight="1"/>
    <row r="4237" ht="14.25" customHeight="1"/>
    <row r="4238" ht="14.25" customHeight="1"/>
    <row r="4239" ht="14.25" customHeight="1"/>
    <row r="4240" ht="14.25" customHeight="1"/>
    <row r="4241" ht="14.25" customHeight="1"/>
    <row r="4242" ht="14.25" customHeight="1"/>
    <row r="4243" ht="14.25" customHeight="1"/>
    <row r="4244" ht="14.25" customHeight="1"/>
    <row r="4245" ht="14.25" customHeight="1"/>
    <row r="4246" ht="14.25" customHeight="1"/>
    <row r="4247" ht="14.25" customHeight="1"/>
    <row r="4248" ht="14.25" customHeight="1"/>
    <row r="4249" ht="14.25" customHeight="1"/>
    <row r="4250" ht="14.25" customHeight="1"/>
    <row r="4251" ht="14.25" customHeight="1"/>
    <row r="4252" ht="14.25" customHeight="1"/>
    <row r="4253" ht="14.25" customHeight="1"/>
    <row r="4254" ht="14.25" customHeight="1"/>
    <row r="4255" ht="14.25" customHeight="1"/>
    <row r="4256" ht="14.25" customHeight="1"/>
    <row r="4257" ht="14.25" customHeight="1"/>
    <row r="4258" ht="14.25" customHeight="1"/>
    <row r="4259" ht="14.25" customHeight="1"/>
    <row r="4260" ht="14.25" customHeight="1"/>
    <row r="4261" ht="14.25" customHeight="1"/>
    <row r="4262" ht="14.25" customHeight="1"/>
    <row r="4263" ht="14.25" customHeight="1"/>
    <row r="4264" ht="14.25" customHeight="1"/>
    <row r="4265" ht="14.25" customHeight="1"/>
    <row r="4266" ht="14.25" customHeight="1"/>
    <row r="4267" ht="14.25" customHeight="1"/>
    <row r="4268" ht="14.25" customHeight="1"/>
    <row r="4269" ht="14.25" customHeight="1"/>
    <row r="4270" ht="14.25" customHeight="1"/>
    <row r="4271" ht="14.25" customHeight="1"/>
    <row r="4272" ht="14.25" customHeight="1"/>
    <row r="4273" ht="14.25" customHeight="1"/>
    <row r="4274" ht="14.25" customHeight="1"/>
    <row r="4275" ht="14.25" customHeight="1"/>
    <row r="4276" ht="14.25" customHeight="1"/>
    <row r="4277" ht="14.25" customHeight="1"/>
    <row r="4278" ht="14.25" customHeight="1"/>
    <row r="4279" ht="14.25" customHeight="1"/>
    <row r="4280" ht="14.25" customHeight="1"/>
    <row r="4281" ht="14.25" customHeight="1"/>
    <row r="4282" ht="14.25" customHeight="1"/>
    <row r="4283" ht="14.25" customHeight="1"/>
    <row r="4284" ht="14.25" customHeight="1"/>
    <row r="4285" ht="14.25" customHeight="1"/>
    <row r="4286" ht="14.25" customHeight="1"/>
    <row r="4287" ht="14.25" customHeight="1"/>
    <row r="4288" ht="14.25" customHeight="1"/>
    <row r="4289" ht="14.25" customHeight="1"/>
    <row r="4290" ht="14.25" customHeight="1"/>
    <row r="4291" ht="14.25" customHeight="1"/>
    <row r="4292" ht="14.25" customHeight="1"/>
    <row r="4293" ht="14.25" customHeight="1"/>
    <row r="4294" ht="14.25" customHeight="1"/>
    <row r="4295" ht="14.25" customHeight="1"/>
    <row r="4296" ht="14.25" customHeight="1"/>
    <row r="4297" ht="14.25" customHeight="1"/>
    <row r="4298" ht="14.25" customHeight="1"/>
    <row r="4299" ht="14.25" customHeight="1"/>
    <row r="4300" ht="14.25" customHeight="1"/>
    <row r="4301" ht="14.25" customHeight="1"/>
    <row r="4302" ht="14.25" customHeight="1"/>
    <row r="4303" ht="14.25" customHeight="1"/>
    <row r="4304" ht="14.25" customHeight="1"/>
    <row r="4305" ht="14.25" customHeight="1"/>
    <row r="4306" ht="14.25" customHeight="1"/>
    <row r="4307" ht="14.25" customHeight="1"/>
    <row r="4308" ht="14.25" customHeight="1"/>
    <row r="4309" ht="14.25" customHeight="1"/>
    <row r="4310" ht="14.25" customHeight="1"/>
    <row r="4311" ht="14.25" customHeight="1"/>
    <row r="4312" ht="14.25" customHeight="1"/>
    <row r="4313" ht="14.25" customHeight="1"/>
    <row r="4314" ht="14.25" customHeight="1"/>
    <row r="4315" ht="14.25" customHeight="1"/>
    <row r="4316" ht="14.25" customHeight="1"/>
    <row r="4317" ht="14.25" customHeight="1"/>
    <row r="4318" ht="14.25" customHeight="1"/>
    <row r="4319" ht="14.25" customHeight="1"/>
    <row r="4320" ht="14.25" customHeight="1"/>
    <row r="4321" ht="14.25" customHeight="1"/>
    <row r="4322" ht="14.25" customHeight="1"/>
    <row r="4323" ht="14.25" customHeight="1"/>
    <row r="4324" ht="14.25" customHeight="1"/>
    <row r="4325" ht="14.25" customHeight="1"/>
    <row r="4326" ht="14.25" customHeight="1"/>
    <row r="4327" ht="14.25" customHeight="1"/>
    <row r="4328" ht="14.25" customHeight="1"/>
    <row r="4329" ht="14.25" customHeight="1"/>
    <row r="4330" ht="14.25" customHeight="1"/>
    <row r="4331" ht="14.25" customHeight="1"/>
    <row r="4332" ht="14.25" customHeight="1"/>
    <row r="4333" ht="14.25" customHeight="1"/>
    <row r="4334" ht="14.25" customHeight="1"/>
    <row r="4335" ht="14.25" customHeight="1"/>
    <row r="4336" ht="14.25" customHeight="1"/>
    <row r="4337" ht="14.25" customHeight="1"/>
    <row r="4338" ht="14.25" customHeight="1"/>
    <row r="4339" ht="14.25" customHeight="1"/>
    <row r="4340" ht="14.25" customHeight="1"/>
    <row r="4341" ht="14.25" customHeight="1"/>
    <row r="4342" ht="14.25" customHeight="1"/>
    <row r="4343" ht="14.25" customHeight="1"/>
    <row r="4344" ht="14.25" customHeight="1"/>
    <row r="4345" ht="14.25" customHeight="1"/>
    <row r="4346" ht="14.25" customHeight="1"/>
    <row r="4347" ht="14.25" customHeight="1"/>
    <row r="4348" ht="14.25" customHeight="1"/>
    <row r="4349" ht="14.25" customHeight="1"/>
    <row r="4350" ht="14.25" customHeight="1"/>
    <row r="4351" ht="14.25" customHeight="1"/>
    <row r="4352" ht="14.25" customHeight="1"/>
    <row r="4353" ht="14.25" customHeight="1"/>
    <row r="4354" ht="14.25" customHeight="1"/>
    <row r="4355" ht="14.25" customHeight="1"/>
    <row r="4356" ht="14.25" customHeight="1"/>
    <row r="4357" ht="14.25" customHeight="1"/>
    <row r="4358" ht="14.25" customHeight="1"/>
    <row r="4359" ht="14.25" customHeight="1"/>
    <row r="4360" ht="14.25" customHeight="1"/>
    <row r="4361" ht="14.25" customHeight="1"/>
    <row r="4362" ht="14.25" customHeight="1"/>
    <row r="4363" ht="14.25" customHeight="1"/>
    <row r="4364" ht="14.25" customHeight="1"/>
    <row r="4365" ht="14.25" customHeight="1"/>
    <row r="4366" ht="14.25" customHeight="1"/>
    <row r="4367" ht="14.25" customHeight="1"/>
    <row r="4368" ht="14.25" customHeight="1"/>
    <row r="4369" ht="14.25" customHeight="1"/>
    <row r="4370" ht="14.25" customHeight="1"/>
    <row r="4371" ht="14.25" customHeight="1"/>
    <row r="4372" ht="14.25" customHeight="1"/>
    <row r="4373" ht="14.25" customHeight="1"/>
    <row r="4374" ht="14.25" customHeight="1"/>
    <row r="4375" ht="14.25" customHeight="1"/>
    <row r="4376" ht="14.25" customHeight="1"/>
    <row r="4377" ht="14.25" customHeight="1"/>
    <row r="4378" ht="14.25" customHeight="1"/>
    <row r="4379" ht="14.25" customHeight="1"/>
    <row r="4380" ht="14.25" customHeight="1"/>
    <row r="4381" ht="14.25" customHeight="1"/>
    <row r="4382" ht="14.25" customHeight="1"/>
    <row r="4383" ht="14.25" customHeight="1"/>
    <row r="4384" ht="14.25" customHeight="1"/>
    <row r="4385" ht="14.25" customHeight="1"/>
    <row r="4386" ht="14.25" customHeight="1"/>
    <row r="4387" ht="14.25" customHeight="1"/>
    <row r="4388" ht="14.25" customHeight="1"/>
    <row r="4389" ht="14.25" customHeight="1"/>
    <row r="4390" ht="14.25" customHeight="1"/>
    <row r="4391" ht="14.25" customHeight="1"/>
    <row r="4392" ht="14.25" customHeight="1"/>
    <row r="4393" ht="14.25" customHeight="1"/>
    <row r="4394" ht="14.25" customHeight="1"/>
    <row r="4395" ht="14.25" customHeight="1"/>
    <row r="4396" ht="14.25" customHeight="1"/>
    <row r="4397" ht="14.25" customHeight="1"/>
    <row r="4398" ht="14.25" customHeight="1"/>
    <row r="4399" ht="14.25" customHeight="1"/>
    <row r="4400" ht="14.25" customHeight="1"/>
    <row r="4401" ht="14.25" customHeight="1"/>
    <row r="4402" ht="14.25" customHeight="1"/>
    <row r="4403" ht="14.25" customHeight="1"/>
    <row r="4404" ht="14.25" customHeight="1"/>
    <row r="4405" ht="14.25" customHeight="1"/>
    <row r="4406" ht="14.25" customHeight="1"/>
    <row r="4407" ht="14.25" customHeight="1"/>
    <row r="4408" ht="14.25" customHeight="1"/>
    <row r="4409" ht="14.25" customHeight="1"/>
    <row r="4410" ht="14.25" customHeight="1"/>
    <row r="4411" ht="14.25" customHeight="1"/>
    <row r="4412" ht="14.25" customHeight="1"/>
    <row r="4413" ht="14.25" customHeight="1"/>
    <row r="4414" ht="14.25" customHeight="1"/>
    <row r="4415" ht="14.25" customHeight="1"/>
    <row r="4416" ht="14.25" customHeight="1"/>
    <row r="4417" ht="14.25" customHeight="1"/>
    <row r="4418" ht="14.25" customHeight="1"/>
    <row r="4419" ht="14.25" customHeight="1"/>
    <row r="4420" ht="14.25" customHeight="1"/>
    <row r="4421" ht="14.25" customHeight="1"/>
    <row r="4422" ht="14.25" customHeight="1"/>
    <row r="4423" ht="14.25" customHeight="1"/>
    <row r="4424" ht="14.25" customHeight="1"/>
    <row r="4425" ht="14.25" customHeight="1"/>
    <row r="4426" ht="14.25" customHeight="1"/>
    <row r="4427" ht="14.25" customHeight="1"/>
    <row r="4428" ht="14.25" customHeight="1"/>
    <row r="4429" ht="14.25" customHeight="1"/>
    <row r="4430" ht="14.25" customHeight="1"/>
    <row r="4431" ht="14.25" customHeight="1"/>
    <row r="4432" ht="14.25" customHeight="1"/>
    <row r="4433" ht="14.25" customHeight="1"/>
    <row r="4434" ht="14.25" customHeight="1"/>
    <row r="4435" ht="14.25" customHeight="1"/>
    <row r="4436" ht="14.25" customHeight="1"/>
    <row r="4437" ht="14.25" customHeight="1"/>
    <row r="4438" ht="14.25" customHeight="1"/>
    <row r="4439" ht="14.25" customHeight="1"/>
    <row r="4440" ht="14.25" customHeight="1"/>
    <row r="4441" ht="14.25" customHeight="1"/>
    <row r="4442" ht="14.25" customHeight="1"/>
    <row r="4443" ht="14.25" customHeight="1"/>
    <row r="4444" ht="14.25" customHeight="1"/>
    <row r="4445" ht="14.25" customHeight="1"/>
    <row r="4446" ht="14.25" customHeight="1"/>
    <row r="4447" ht="14.25" customHeight="1"/>
    <row r="4448" ht="14.25" customHeight="1"/>
    <row r="4449" ht="14.25" customHeight="1"/>
    <row r="4450" ht="14.25" customHeight="1"/>
    <row r="4451" ht="14.25" customHeight="1"/>
    <row r="4452" ht="14.25" customHeight="1"/>
    <row r="4453" ht="14.25" customHeight="1"/>
    <row r="4454" ht="14.25" customHeight="1"/>
    <row r="4455" ht="14.25" customHeight="1"/>
    <row r="4456" ht="14.25" customHeight="1"/>
    <row r="4457" ht="14.25" customHeight="1"/>
    <row r="4458" ht="14.25" customHeight="1"/>
    <row r="4459" ht="14.25" customHeight="1"/>
    <row r="4460" ht="14.25" customHeight="1"/>
    <row r="4461" ht="14.25" customHeight="1"/>
    <row r="4462" ht="14.25" customHeight="1"/>
    <row r="4463" ht="14.25" customHeight="1"/>
    <row r="4464" ht="14.25" customHeight="1"/>
    <row r="4465" ht="14.25" customHeight="1"/>
    <row r="4466" ht="14.25" customHeight="1"/>
    <row r="4467" ht="14.25" customHeight="1"/>
    <row r="4468" ht="14.25" customHeight="1"/>
    <row r="4469" ht="14.25" customHeight="1"/>
    <row r="4470" ht="14.25" customHeight="1"/>
    <row r="4471" ht="14.25" customHeight="1"/>
    <row r="4472" ht="14.25" customHeight="1"/>
    <row r="4473" ht="14.25" customHeight="1"/>
    <row r="4474" ht="14.25" customHeight="1"/>
    <row r="4475" ht="14.25" customHeight="1"/>
    <row r="4476" ht="14.25" customHeight="1"/>
    <row r="4477" ht="14.25" customHeight="1"/>
    <row r="4478" ht="14.25" customHeight="1"/>
    <row r="4479" ht="14.25" customHeight="1"/>
    <row r="4480" ht="14.25" customHeight="1"/>
    <row r="4481" ht="14.25" customHeight="1"/>
    <row r="4482" ht="14.25" customHeight="1"/>
    <row r="4483" ht="14.25" customHeight="1"/>
    <row r="4484" ht="14.25" customHeight="1"/>
    <row r="4485" ht="14.25" customHeight="1"/>
    <row r="4486" ht="14.25" customHeight="1"/>
    <row r="4487" ht="14.25" customHeight="1"/>
    <row r="4488" ht="14.25" customHeight="1"/>
    <row r="4489" ht="14.25" customHeight="1"/>
    <row r="4490" ht="14.25" customHeight="1"/>
    <row r="4491" ht="14.25" customHeight="1"/>
    <row r="4492" ht="14.25" customHeight="1"/>
    <row r="4493" ht="14.25" customHeight="1"/>
    <row r="4494" ht="14.25" customHeight="1"/>
    <row r="4495" ht="14.25" customHeight="1"/>
    <row r="4496" ht="14.25" customHeight="1"/>
    <row r="4497" ht="14.25" customHeight="1"/>
    <row r="4498" ht="14.25" customHeight="1"/>
    <row r="4499" ht="14.25" customHeight="1"/>
    <row r="4500" ht="14.25" customHeight="1"/>
    <row r="4501" ht="14.25" customHeight="1"/>
    <row r="4502" ht="14.25" customHeight="1"/>
    <row r="4503" ht="14.25" customHeight="1"/>
    <row r="4504" ht="14.25" customHeight="1"/>
    <row r="4505" ht="14.25" customHeight="1"/>
    <row r="4506" ht="14.25" customHeight="1"/>
    <row r="4507" ht="14.25" customHeight="1"/>
    <row r="4508" ht="14.25" customHeight="1"/>
    <row r="4509" ht="14.25" customHeight="1"/>
    <row r="4510" ht="14.25" customHeight="1"/>
    <row r="4511" ht="14.25" customHeight="1"/>
    <row r="4512" ht="14.25" customHeight="1"/>
    <row r="4513" ht="14.25" customHeight="1"/>
    <row r="4514" ht="14.25" customHeight="1"/>
    <row r="4515" ht="14.25" customHeight="1"/>
    <row r="4516" ht="14.25" customHeight="1"/>
    <row r="4517" ht="14.25" customHeight="1"/>
    <row r="4518" ht="14.25" customHeight="1"/>
    <row r="4519" ht="14.25" customHeight="1"/>
    <row r="4520" ht="14.25" customHeight="1"/>
    <row r="4521" ht="14.25" customHeight="1"/>
    <row r="4522" ht="14.25" customHeight="1"/>
    <row r="4523" ht="14.25" customHeight="1"/>
    <row r="4524" ht="14.25" customHeight="1"/>
    <row r="4525" ht="14.25" customHeight="1"/>
    <row r="4526" ht="14.25" customHeight="1"/>
    <row r="4527" ht="14.25" customHeight="1"/>
    <row r="4528" ht="14.25" customHeight="1"/>
    <row r="4529" ht="14.25" customHeight="1"/>
    <row r="4530" ht="14.25" customHeight="1"/>
    <row r="4531" ht="14.25" customHeight="1"/>
    <row r="4532" ht="14.25" customHeight="1"/>
    <row r="4533" ht="14.25" customHeight="1"/>
    <row r="4534" ht="14.25" customHeight="1"/>
    <row r="4535" ht="14.25" customHeight="1"/>
    <row r="4536" ht="14.25" customHeight="1"/>
    <row r="4537" ht="14.25" customHeight="1"/>
    <row r="4538" ht="14.25" customHeight="1"/>
    <row r="4539" ht="14.25" customHeight="1"/>
    <row r="4540" ht="14.25" customHeight="1"/>
    <row r="4541" ht="14.25" customHeight="1"/>
    <row r="4542" ht="14.25" customHeight="1"/>
    <row r="4543" ht="14.25" customHeight="1"/>
    <row r="4544" ht="14.25" customHeight="1"/>
    <row r="4545" ht="14.25" customHeight="1"/>
    <row r="4546" ht="14.25" customHeight="1"/>
    <row r="4547" ht="14.25" customHeight="1"/>
    <row r="4548" ht="14.25" customHeight="1"/>
    <row r="4549" ht="14.25" customHeight="1"/>
    <row r="4550" ht="14.25" customHeight="1"/>
    <row r="4551" ht="14.25" customHeight="1"/>
    <row r="4552" ht="14.25" customHeight="1"/>
    <row r="4553" ht="14.25" customHeight="1"/>
    <row r="4554" ht="14.25" customHeight="1"/>
    <row r="4555" ht="14.25" customHeight="1"/>
    <row r="4556" ht="14.25" customHeight="1"/>
    <row r="4557" ht="14.25" customHeight="1"/>
    <row r="4558" ht="14.25" customHeight="1"/>
    <row r="4559" ht="14.25" customHeight="1"/>
    <row r="4560" ht="14.25" customHeight="1"/>
    <row r="4561" ht="14.25" customHeight="1"/>
    <row r="4562" ht="14.25" customHeight="1"/>
    <row r="4563" ht="14.25" customHeight="1"/>
    <row r="4564" ht="14.25" customHeight="1"/>
    <row r="4565" ht="14.25" customHeight="1"/>
    <row r="4566" ht="14.25" customHeight="1"/>
    <row r="4567" ht="14.25" customHeight="1"/>
    <row r="4568" ht="14.25" customHeight="1"/>
    <row r="4569" ht="14.25" customHeight="1"/>
    <row r="4570" ht="14.25" customHeight="1"/>
    <row r="4571" ht="14.25" customHeight="1"/>
    <row r="4572" ht="14.25" customHeight="1"/>
    <row r="4573" ht="14.25" customHeight="1"/>
    <row r="4574" ht="14.25" customHeight="1"/>
    <row r="4575" ht="14.25" customHeight="1"/>
    <row r="4576" ht="14.25" customHeight="1"/>
    <row r="4577" ht="14.25" customHeight="1"/>
    <row r="4578" ht="14.25" customHeight="1"/>
    <row r="4579" ht="14.25" customHeight="1"/>
    <row r="4580" ht="14.25" customHeight="1"/>
    <row r="4581" ht="14.25" customHeight="1"/>
    <row r="4582" ht="14.25" customHeight="1"/>
    <row r="4583" ht="14.25" customHeight="1"/>
    <row r="4584" ht="14.25" customHeight="1"/>
    <row r="4585" ht="14.25" customHeight="1"/>
    <row r="4586" ht="14.25" customHeight="1"/>
    <row r="4587" ht="14.25" customHeight="1"/>
    <row r="4588" ht="14.25" customHeight="1"/>
    <row r="4589" ht="14.25" customHeight="1"/>
    <row r="4590" ht="14.25" customHeight="1"/>
    <row r="4591" ht="14.25" customHeight="1"/>
    <row r="4592" ht="14.25" customHeight="1"/>
    <row r="4593" ht="14.25" customHeight="1"/>
    <row r="4594" ht="14.25" customHeight="1"/>
    <row r="4595" ht="14.25" customHeight="1"/>
    <row r="4596" ht="14.25" customHeight="1"/>
    <row r="4597" ht="14.25" customHeight="1"/>
    <row r="4598" ht="14.25" customHeight="1"/>
    <row r="4599" ht="14.25" customHeight="1"/>
    <row r="4600" ht="14.25" customHeight="1"/>
    <row r="4601" ht="14.25" customHeight="1"/>
    <row r="4602" ht="14.25" customHeight="1"/>
    <row r="4603" ht="14.25" customHeight="1"/>
    <row r="4604" ht="14.25" customHeight="1"/>
    <row r="4605" ht="14.25" customHeight="1"/>
    <row r="4606" ht="14.25" customHeight="1"/>
    <row r="4607" ht="14.25" customHeight="1"/>
    <row r="4608" ht="14.25" customHeight="1"/>
    <row r="4609" ht="14.25" customHeight="1"/>
    <row r="4610" ht="14.25" customHeight="1"/>
    <row r="4611" ht="14.25" customHeight="1"/>
    <row r="4612" ht="14.25" customHeight="1"/>
    <row r="4613" ht="14.25" customHeight="1"/>
    <row r="4614" ht="14.25" customHeight="1"/>
    <row r="4615" ht="14.25" customHeight="1"/>
    <row r="4616" ht="14.25" customHeight="1"/>
    <row r="4617" ht="14.25" customHeight="1"/>
    <row r="4618" ht="14.25" customHeight="1"/>
    <row r="4619" ht="14.25" customHeight="1"/>
    <row r="4620" ht="14.25" customHeight="1"/>
    <row r="4621" ht="14.25" customHeight="1"/>
    <row r="4622" ht="14.25" customHeight="1"/>
    <row r="4623" ht="14.25" customHeight="1"/>
    <row r="4624" ht="14.25" customHeight="1"/>
    <row r="4625" ht="14.25" customHeight="1"/>
    <row r="4626" ht="14.25" customHeight="1"/>
    <row r="4627" ht="14.25" customHeight="1"/>
    <row r="4628" ht="14.25" customHeight="1"/>
    <row r="4629" ht="14.25" customHeight="1"/>
    <row r="4630" ht="14.25" customHeight="1"/>
    <row r="4631" ht="14.25" customHeight="1"/>
    <row r="4632" ht="14.25" customHeight="1"/>
    <row r="4633" ht="14.25" customHeight="1"/>
    <row r="4634" ht="14.25" customHeight="1"/>
    <row r="4635" ht="14.25" customHeight="1"/>
    <row r="4636" ht="14.25" customHeight="1"/>
    <row r="4637" ht="14.25" customHeight="1"/>
    <row r="4638" ht="14.25" customHeight="1"/>
    <row r="4639" ht="14.25" customHeight="1"/>
    <row r="4640" ht="14.25" customHeight="1"/>
    <row r="4641" ht="14.25" customHeight="1"/>
    <row r="4642" ht="14.25" customHeight="1"/>
    <row r="4643" ht="14.25" customHeight="1"/>
    <row r="4644" ht="14.25" customHeight="1"/>
    <row r="4645" ht="14.25" customHeight="1"/>
    <row r="4646" ht="14.25" customHeight="1"/>
    <row r="4647" ht="14.25" customHeight="1"/>
    <row r="4648" ht="14.25" customHeight="1"/>
    <row r="4649" ht="14.25" customHeight="1"/>
    <row r="4650" ht="14.25" customHeight="1"/>
    <row r="4651" ht="14.25" customHeight="1"/>
    <row r="4652" ht="14.25" customHeight="1"/>
    <row r="4653" ht="14.25" customHeight="1"/>
    <row r="4654" ht="14.25" customHeight="1"/>
    <row r="4655" ht="14.25" customHeight="1"/>
    <row r="4656" ht="14.25" customHeight="1"/>
    <row r="4657" ht="14.25" customHeight="1"/>
    <row r="4658" ht="14.25" customHeight="1"/>
    <row r="4659" ht="14.25" customHeight="1"/>
    <row r="4660" ht="14.25" customHeight="1"/>
    <row r="4661" ht="14.25" customHeight="1"/>
    <row r="4662" ht="14.25" customHeight="1"/>
    <row r="4663" ht="14.25" customHeight="1"/>
    <row r="4664" ht="14.25" customHeight="1"/>
    <row r="4665" ht="14.25" customHeight="1"/>
    <row r="4666" ht="14.25" customHeight="1"/>
    <row r="4667" ht="14.25" customHeight="1"/>
    <row r="4668" ht="14.25" customHeight="1"/>
    <row r="4669" ht="14.25" customHeight="1"/>
    <row r="4670" ht="14.25" customHeight="1"/>
    <row r="4671" ht="14.25" customHeight="1"/>
    <row r="4672" ht="14.25" customHeight="1"/>
    <row r="4673" ht="14.25" customHeight="1"/>
    <row r="4674" ht="14.25" customHeight="1"/>
    <row r="4675" ht="14.25" customHeight="1"/>
    <row r="4676" ht="14.25" customHeight="1"/>
    <row r="4677" ht="14.25" customHeight="1"/>
    <row r="4678" ht="14.25" customHeight="1"/>
    <row r="4679" ht="14.25" customHeight="1"/>
    <row r="4680" ht="14.25" customHeight="1"/>
    <row r="4681" ht="14.25" customHeight="1"/>
    <row r="4682" ht="14.25" customHeight="1"/>
    <row r="4683" ht="14.25" customHeight="1"/>
    <row r="4684" ht="14.25" customHeight="1"/>
    <row r="4685" ht="14.25" customHeight="1"/>
    <row r="4686" ht="14.25" customHeight="1"/>
    <row r="4687" ht="14.25" customHeight="1"/>
    <row r="4688" ht="14.25" customHeight="1"/>
    <row r="4689" ht="14.25" customHeight="1"/>
    <row r="4690" ht="14.25" customHeight="1"/>
    <row r="4691" ht="14.25" customHeight="1"/>
    <row r="4692" ht="14.25" customHeight="1"/>
    <row r="4693" ht="14.25" customHeight="1"/>
    <row r="4694" ht="14.25" customHeight="1"/>
    <row r="4695" ht="14.25" customHeight="1"/>
    <row r="4696" ht="14.25" customHeight="1"/>
    <row r="4697" ht="14.25" customHeight="1"/>
    <row r="4698" ht="14.25" customHeight="1"/>
    <row r="4699" ht="14.25" customHeight="1"/>
    <row r="4700" ht="14.25" customHeight="1"/>
    <row r="4701" ht="14.25" customHeight="1"/>
    <row r="4702" ht="14.25" customHeight="1"/>
    <row r="4703" ht="14.25" customHeight="1"/>
    <row r="4704" ht="14.25" customHeight="1"/>
    <row r="4705" ht="14.25" customHeight="1"/>
    <row r="4706" ht="14.25" customHeight="1"/>
    <row r="4707" ht="14.25" customHeight="1"/>
    <row r="4708" ht="14.25" customHeight="1"/>
    <row r="4709" ht="14.25" customHeight="1"/>
    <row r="4710" ht="14.25" customHeight="1"/>
    <row r="4711" ht="14.25" customHeight="1"/>
    <row r="4712" ht="14.25" customHeight="1"/>
    <row r="4713" ht="14.25" customHeight="1"/>
    <row r="4714" ht="14.25" customHeight="1"/>
    <row r="4715" ht="14.25" customHeight="1"/>
    <row r="4716" ht="14.25" customHeight="1"/>
    <row r="4717" ht="14.25" customHeight="1"/>
    <row r="4718" ht="14.25" customHeight="1"/>
    <row r="4719" ht="14.25" customHeight="1"/>
    <row r="4720" ht="14.25" customHeight="1"/>
    <row r="4721" ht="14.25" customHeight="1"/>
    <row r="4722" ht="14.25" customHeight="1"/>
    <row r="4723" ht="14.25" customHeight="1"/>
    <row r="4724" ht="14.25" customHeight="1"/>
    <row r="4725" ht="14.25" customHeight="1"/>
    <row r="4726" ht="14.25" customHeight="1"/>
    <row r="4727" ht="14.25" customHeight="1"/>
    <row r="4728" ht="14.25" customHeight="1"/>
    <row r="4729" ht="14.25" customHeight="1"/>
    <row r="4730" ht="14.25" customHeight="1"/>
    <row r="4731" ht="14.25" customHeight="1"/>
    <row r="4732" ht="14.25" customHeight="1"/>
    <row r="4733" ht="14.25" customHeight="1"/>
    <row r="4734" ht="14.25" customHeight="1"/>
    <row r="4735" ht="14.25" customHeight="1"/>
    <row r="4736" ht="14.25" customHeight="1"/>
    <row r="4737" ht="14.25" customHeight="1"/>
    <row r="4738" ht="14.25" customHeight="1"/>
    <row r="4739" ht="14.25" customHeight="1"/>
    <row r="4740" ht="14.25" customHeight="1"/>
    <row r="4741" ht="14.25" customHeight="1"/>
    <row r="4742" ht="14.25" customHeight="1"/>
    <row r="4743" ht="14.25" customHeight="1"/>
    <row r="4744" ht="14.25" customHeight="1"/>
    <row r="4745" ht="14.25" customHeight="1"/>
    <row r="4746" ht="14.25" customHeight="1"/>
    <row r="4747" ht="14.25" customHeight="1"/>
    <row r="4748" ht="14.25" customHeight="1"/>
    <row r="4749" ht="14.25" customHeight="1"/>
    <row r="4750" ht="14.25" customHeight="1"/>
    <row r="4751" ht="14.25" customHeight="1"/>
    <row r="4752" ht="14.25" customHeight="1"/>
    <row r="4753" ht="14.25" customHeight="1"/>
    <row r="4754" ht="14.25" customHeight="1"/>
    <row r="4755" ht="14.25" customHeight="1"/>
    <row r="4756" ht="14.25" customHeight="1"/>
    <row r="4757" ht="14.25" customHeight="1"/>
    <row r="4758" ht="14.25" customHeight="1"/>
    <row r="4759" ht="14.25" customHeight="1"/>
    <row r="4760" ht="14.25" customHeight="1"/>
    <row r="4761" ht="14.25" customHeight="1"/>
    <row r="4762" ht="14.25" customHeight="1"/>
    <row r="4763" ht="14.25" customHeight="1"/>
    <row r="4764" ht="14.25" customHeight="1"/>
    <row r="4765" ht="14.25" customHeight="1"/>
    <row r="4766" ht="14.25" customHeight="1"/>
    <row r="4767" ht="14.25" customHeight="1"/>
    <row r="4768" ht="14.25" customHeight="1"/>
    <row r="4769" ht="14.25" customHeight="1"/>
    <row r="4770" ht="14.25" customHeight="1"/>
    <row r="4771" ht="14.25" customHeight="1"/>
    <row r="4772" ht="14.25" customHeight="1"/>
    <row r="4773" ht="14.25" customHeight="1"/>
    <row r="4774" ht="14.25" customHeight="1"/>
    <row r="4775" ht="14.25" customHeight="1"/>
    <row r="4776" ht="14.25" customHeight="1"/>
    <row r="4777" ht="14.25" customHeight="1"/>
    <row r="4778" ht="14.25" customHeight="1"/>
    <row r="4779" ht="14.25" customHeight="1"/>
    <row r="4780" ht="14.25" customHeight="1"/>
    <row r="4781" ht="14.25" customHeight="1"/>
    <row r="4782" ht="14.25" customHeight="1"/>
    <row r="4783" ht="14.25" customHeight="1"/>
    <row r="4784" ht="14.25" customHeight="1"/>
    <row r="4785" ht="14.25" customHeight="1"/>
    <row r="4786" ht="14.25" customHeight="1"/>
    <row r="4787" ht="14.25" customHeight="1"/>
    <row r="4788" ht="14.25" customHeight="1"/>
    <row r="4789" ht="14.25" customHeight="1"/>
    <row r="4790" ht="14.25" customHeight="1"/>
    <row r="4791" ht="14.25" customHeight="1"/>
    <row r="4792" ht="14.25" customHeight="1"/>
    <row r="4793" ht="14.25" customHeight="1"/>
    <row r="4794" ht="14.25" customHeight="1"/>
    <row r="4795" ht="14.25" customHeight="1"/>
    <row r="4796" ht="14.25" customHeight="1"/>
    <row r="4797" ht="14.25" customHeight="1"/>
    <row r="4798" ht="14.25" customHeight="1"/>
    <row r="4799" ht="14.25" customHeight="1"/>
    <row r="4800" ht="14.25" customHeight="1"/>
    <row r="4801" ht="14.25" customHeight="1"/>
    <row r="4802" ht="14.25" customHeight="1"/>
    <row r="4803" ht="14.25" customHeight="1"/>
    <row r="4804" ht="14.25" customHeight="1"/>
    <row r="4805" ht="14.25" customHeight="1"/>
    <row r="4806" ht="14.25" customHeight="1"/>
    <row r="4807" ht="14.25" customHeight="1"/>
    <row r="4808" ht="14.25" customHeight="1"/>
    <row r="4809" ht="14.25" customHeight="1"/>
    <row r="4810" ht="14.25" customHeight="1"/>
    <row r="4811" ht="14.25" customHeight="1"/>
    <row r="4812" ht="14.25" customHeight="1"/>
    <row r="4813" ht="14.25" customHeight="1"/>
    <row r="4814" ht="14.25" customHeight="1"/>
    <row r="4815" ht="14.25" customHeight="1"/>
    <row r="4816" ht="14.25" customHeight="1"/>
    <row r="4817" ht="14.25" customHeight="1"/>
    <row r="4818" ht="14.25" customHeight="1"/>
    <row r="4819" ht="14.25" customHeight="1"/>
    <row r="4820" ht="14.25" customHeight="1"/>
    <row r="4821" ht="14.25" customHeight="1"/>
    <row r="4822" ht="14.25" customHeight="1"/>
    <row r="4823" ht="14.25" customHeight="1"/>
    <row r="4824" ht="14.25" customHeight="1"/>
    <row r="4825" ht="14.25" customHeight="1"/>
    <row r="4826" ht="14.25" customHeight="1"/>
    <row r="4827" ht="14.25" customHeight="1"/>
    <row r="4828" ht="14.25" customHeight="1"/>
    <row r="4829" ht="14.25" customHeight="1"/>
    <row r="4830" ht="14.25" customHeight="1"/>
    <row r="4831" ht="14.25" customHeight="1"/>
    <row r="4832" ht="14.25" customHeight="1"/>
    <row r="4833" ht="14.25" customHeight="1"/>
    <row r="4834" ht="14.25" customHeight="1"/>
    <row r="4835" ht="14.25" customHeight="1"/>
    <row r="4836" ht="14.25" customHeight="1"/>
    <row r="4837" ht="14.25" customHeight="1"/>
    <row r="4838" ht="14.25" customHeight="1"/>
    <row r="4839" ht="14.25" customHeight="1"/>
    <row r="4840" ht="14.25" customHeight="1"/>
    <row r="4841" ht="14.25" customHeight="1"/>
    <row r="4842" ht="14.25" customHeight="1"/>
    <row r="4843" ht="14.25" customHeight="1"/>
    <row r="4844" ht="14.25" customHeight="1"/>
    <row r="4845" ht="14.25" customHeight="1"/>
    <row r="4846" ht="14.25" customHeight="1"/>
    <row r="4847" ht="14.25" customHeight="1"/>
    <row r="4848" ht="14.25" customHeight="1"/>
    <row r="4849" ht="14.25" customHeight="1"/>
    <row r="4850" ht="14.25" customHeight="1"/>
    <row r="4851" ht="14.25" customHeight="1"/>
    <row r="4852" ht="14.25" customHeight="1"/>
    <row r="4853" ht="14.25" customHeight="1"/>
    <row r="4854" ht="14.25" customHeight="1"/>
    <row r="4855" ht="14.25" customHeight="1"/>
    <row r="4856" ht="14.25" customHeight="1"/>
    <row r="4857" ht="14.25" customHeight="1"/>
    <row r="4858" ht="14.25" customHeight="1"/>
    <row r="4859" ht="14.25" customHeight="1"/>
    <row r="4860" ht="14.25" customHeight="1"/>
    <row r="4861" ht="14.25" customHeight="1"/>
    <row r="4862" ht="14.25" customHeight="1"/>
    <row r="4863" ht="14.25" customHeight="1"/>
    <row r="4864" ht="14.25" customHeight="1"/>
    <row r="4865" ht="14.25" customHeight="1"/>
    <row r="4866" ht="14.25" customHeight="1"/>
    <row r="4867" ht="14.25" customHeight="1"/>
    <row r="4868" ht="14.25" customHeight="1"/>
    <row r="4869" ht="14.25" customHeight="1"/>
    <row r="4870" ht="14.25" customHeight="1"/>
    <row r="4871" ht="14.25" customHeight="1"/>
    <row r="4872" ht="14.25" customHeight="1"/>
    <row r="4873" ht="14.25" customHeight="1"/>
    <row r="4874" ht="14.25" customHeight="1"/>
    <row r="4875" ht="14.25" customHeight="1"/>
    <row r="4876" ht="14.25" customHeight="1"/>
    <row r="4877" ht="14.25" customHeight="1"/>
    <row r="4878" ht="14.25" customHeight="1"/>
    <row r="4879" ht="14.25" customHeight="1"/>
    <row r="4880" ht="14.25" customHeight="1"/>
    <row r="4881" ht="14.25" customHeight="1"/>
    <row r="4882" ht="14.25" customHeight="1"/>
    <row r="4883" ht="14.25" customHeight="1"/>
    <row r="4884" ht="14.25" customHeight="1"/>
    <row r="4885" ht="14.25" customHeight="1"/>
    <row r="4886" ht="14.25" customHeight="1"/>
    <row r="4887" ht="14.25" customHeight="1"/>
    <row r="4888" ht="14.25" customHeight="1"/>
    <row r="4889" ht="14.25" customHeight="1"/>
    <row r="4890" ht="14.25" customHeight="1"/>
    <row r="4891" ht="14.25" customHeight="1"/>
    <row r="4892" ht="14.25" customHeight="1"/>
    <row r="4893" ht="14.25" customHeight="1"/>
    <row r="4894" ht="14.25" customHeight="1"/>
    <row r="4895" ht="14.25" customHeight="1"/>
    <row r="4896" ht="14.25" customHeight="1"/>
    <row r="4897" ht="14.25" customHeight="1"/>
    <row r="4898" ht="14.25" customHeight="1"/>
    <row r="4899" ht="14.25" customHeight="1"/>
    <row r="4900" ht="14.25" customHeight="1"/>
    <row r="4901" ht="14.25" customHeight="1"/>
    <row r="4902" ht="14.25" customHeight="1"/>
    <row r="4903" ht="14.25" customHeight="1"/>
    <row r="4904" ht="14.25" customHeight="1"/>
    <row r="4905" ht="14.25" customHeight="1"/>
    <row r="4906" ht="14.25" customHeight="1"/>
    <row r="4907" ht="14.25" customHeight="1"/>
    <row r="4908" ht="14.25" customHeight="1"/>
    <row r="4909" ht="14.25" customHeight="1"/>
    <row r="4910" ht="14.25" customHeight="1"/>
    <row r="4911" ht="14.25" customHeight="1"/>
    <row r="4912" ht="14.25" customHeight="1"/>
    <row r="4913" ht="14.25" customHeight="1"/>
    <row r="4914" ht="14.25" customHeight="1"/>
    <row r="4915" ht="14.25" customHeight="1"/>
    <row r="4916" ht="14.25" customHeight="1"/>
    <row r="4917" ht="14.25" customHeight="1"/>
    <row r="4918" ht="14.25" customHeight="1"/>
    <row r="4919" ht="14.25" customHeight="1"/>
    <row r="4920" ht="14.25" customHeight="1"/>
    <row r="4921" ht="14.25" customHeight="1"/>
    <row r="4922" ht="14.25" customHeight="1"/>
    <row r="4923" ht="14.25" customHeight="1"/>
    <row r="4924" ht="14.25" customHeight="1"/>
    <row r="4925" ht="14.25" customHeight="1"/>
    <row r="4926" ht="14.25" customHeight="1"/>
    <row r="4927" ht="14.25" customHeight="1"/>
    <row r="4928" ht="14.25" customHeight="1"/>
    <row r="4929" ht="14.25" customHeight="1"/>
    <row r="4930" ht="14.25" customHeight="1"/>
    <row r="4931" ht="14.25" customHeight="1"/>
    <row r="4932" ht="14.25" customHeight="1"/>
    <row r="4933" ht="14.25" customHeight="1"/>
    <row r="4934" ht="14.25" customHeight="1"/>
    <row r="4935" ht="14.25" customHeight="1"/>
    <row r="4936" ht="14.25" customHeight="1"/>
    <row r="4937" ht="14.25" customHeight="1"/>
    <row r="4938" ht="14.25" customHeight="1"/>
    <row r="4939" ht="14.25" customHeight="1"/>
    <row r="4940" ht="14.25" customHeight="1"/>
    <row r="4941" ht="14.25" customHeight="1"/>
    <row r="4942" ht="14.25" customHeight="1"/>
    <row r="4943" ht="14.25" customHeight="1"/>
    <row r="4944" ht="14.25" customHeight="1"/>
    <row r="4945" ht="14.25" customHeight="1"/>
    <row r="4946" ht="14.25" customHeight="1"/>
    <row r="4947" ht="14.25" customHeight="1"/>
    <row r="4948" ht="14.25" customHeight="1"/>
    <row r="4949" ht="14.25" customHeight="1"/>
    <row r="4950" ht="14.25" customHeight="1"/>
    <row r="4951" ht="14.25" customHeight="1"/>
    <row r="4952" ht="14.25" customHeight="1"/>
    <row r="4953" ht="14.25" customHeight="1"/>
    <row r="4954" ht="14.25" customHeight="1"/>
    <row r="4955" ht="14.25" customHeight="1"/>
    <row r="4956" ht="14.25" customHeight="1"/>
    <row r="4957" ht="14.25" customHeight="1"/>
    <row r="4958" ht="14.25" customHeight="1"/>
    <row r="4959" ht="14.25" customHeight="1"/>
    <row r="4960" ht="14.25" customHeight="1"/>
    <row r="4961" ht="14.25" customHeight="1"/>
    <row r="4962" ht="14.25" customHeight="1"/>
    <row r="4963" ht="14.25" customHeight="1"/>
    <row r="4964" ht="14.25" customHeight="1"/>
    <row r="4965" ht="14.25" customHeight="1"/>
    <row r="4966" ht="14.25" customHeight="1"/>
    <row r="4967" ht="14.25" customHeight="1"/>
    <row r="4968" ht="14.25" customHeight="1"/>
    <row r="4969" ht="14.25" customHeight="1"/>
    <row r="4970" ht="14.25" customHeight="1"/>
    <row r="4971" ht="14.25" customHeight="1"/>
    <row r="4972" ht="14.25" customHeight="1"/>
    <row r="4973" ht="14.25" customHeight="1"/>
    <row r="4974" ht="14.25" customHeight="1"/>
    <row r="4975" ht="14.25" customHeight="1"/>
    <row r="4976" ht="14.25" customHeight="1"/>
    <row r="4977" ht="14.25" customHeight="1"/>
    <row r="4978" ht="14.25" customHeight="1"/>
    <row r="4979" ht="14.25" customHeight="1"/>
    <row r="4980" ht="14.25" customHeight="1"/>
    <row r="4981" ht="14.25" customHeight="1"/>
    <row r="4982" ht="14.25" customHeight="1"/>
    <row r="4983" ht="14.25" customHeight="1"/>
    <row r="4984" ht="14.25" customHeight="1"/>
    <row r="4985" ht="14.25" customHeight="1"/>
    <row r="4986" ht="14.25" customHeight="1"/>
    <row r="4987" ht="14.25" customHeight="1"/>
    <row r="4988" ht="14.25" customHeight="1"/>
    <row r="4989" ht="14.25" customHeight="1"/>
    <row r="4990" ht="14.25" customHeight="1"/>
    <row r="4991" ht="14.25" customHeight="1"/>
    <row r="4992" ht="14.25" customHeight="1"/>
    <row r="4993" ht="14.25" customHeight="1"/>
    <row r="4994" ht="14.25" customHeight="1"/>
    <row r="4995" ht="14.25" customHeight="1"/>
    <row r="4996" ht="14.25" customHeight="1"/>
    <row r="4997" ht="14.25" customHeight="1"/>
    <row r="4998" ht="14.25" customHeight="1"/>
    <row r="4999" ht="14.25" customHeight="1"/>
    <row r="5000" ht="14.25" customHeight="1"/>
    <row r="5001" ht="14.25" customHeight="1"/>
    <row r="5002" ht="14.25" customHeight="1"/>
    <row r="5003" ht="14.25" customHeight="1"/>
    <row r="5004" ht="14.25" customHeight="1"/>
    <row r="5005" ht="14.25" customHeight="1"/>
    <row r="5006" ht="14.25" customHeight="1"/>
    <row r="5007" ht="14.25" customHeight="1"/>
    <row r="5008" ht="14.25" customHeight="1"/>
    <row r="5009" ht="14.25" customHeight="1"/>
    <row r="5010" ht="14.25" customHeight="1"/>
    <row r="5011" ht="14.25" customHeight="1"/>
    <row r="5012" ht="14.25" customHeight="1"/>
    <row r="5013" ht="14.25" customHeight="1"/>
    <row r="5014" ht="14.25" customHeight="1"/>
    <row r="5015" ht="14.25" customHeight="1"/>
    <row r="5016" ht="14.25" customHeight="1"/>
    <row r="5017" ht="14.25" customHeight="1"/>
    <row r="5018" ht="14.25" customHeight="1"/>
    <row r="5019" ht="14.25" customHeight="1"/>
    <row r="5020" ht="14.25" customHeight="1"/>
    <row r="5021" ht="14.25" customHeight="1"/>
    <row r="5022" ht="14.25" customHeight="1"/>
    <row r="5023" ht="14.25" customHeight="1"/>
    <row r="5024" ht="14.25" customHeight="1"/>
    <row r="5025" ht="14.25" customHeight="1"/>
    <row r="5026" ht="14.25" customHeight="1"/>
    <row r="5027" ht="14.25" customHeight="1"/>
    <row r="5028" ht="14.25" customHeight="1"/>
    <row r="5029" ht="14.25" customHeight="1"/>
    <row r="5030" ht="14.25" customHeight="1"/>
    <row r="5031" ht="14.25" customHeight="1"/>
    <row r="5032" ht="14.25" customHeight="1"/>
    <row r="5033" ht="14.25" customHeight="1"/>
    <row r="5034" ht="14.25" customHeight="1"/>
    <row r="5035" ht="14.25" customHeight="1"/>
    <row r="5036" ht="14.25" customHeight="1"/>
    <row r="5037" ht="14.25" customHeight="1"/>
    <row r="5038" ht="14.25" customHeight="1"/>
    <row r="5039" ht="14.25" customHeight="1"/>
    <row r="5040" ht="14.25" customHeight="1"/>
    <row r="5041" ht="14.25" customHeight="1"/>
    <row r="5042" ht="14.25" customHeight="1"/>
    <row r="5043" ht="14.25" customHeight="1"/>
    <row r="5044" ht="14.25" customHeight="1"/>
    <row r="5045" ht="14.25" customHeight="1"/>
    <row r="5046" ht="14.25" customHeight="1"/>
    <row r="5047" ht="14.25" customHeight="1"/>
    <row r="5048" ht="14.25" customHeight="1"/>
    <row r="5049" ht="14.25" customHeight="1"/>
    <row r="5050" ht="14.25" customHeight="1"/>
    <row r="5051" ht="14.25" customHeight="1"/>
    <row r="5052" ht="14.25" customHeight="1"/>
    <row r="5053" ht="14.25" customHeight="1"/>
    <row r="5054" ht="14.25" customHeight="1"/>
    <row r="5055" ht="14.25" customHeight="1"/>
    <row r="5056" ht="14.25" customHeight="1"/>
    <row r="5057" ht="14.25" customHeight="1"/>
    <row r="5058" ht="14.25" customHeight="1"/>
    <row r="5059" ht="14.25" customHeight="1"/>
    <row r="5060" ht="14.25" customHeight="1"/>
    <row r="5061" ht="14.25" customHeight="1"/>
    <row r="5062" ht="14.25" customHeight="1"/>
    <row r="5063" ht="14.25" customHeight="1"/>
    <row r="5064" ht="14.25" customHeight="1"/>
    <row r="5065" ht="14.25" customHeight="1"/>
    <row r="5066" ht="14.25" customHeight="1"/>
    <row r="5067" ht="14.25" customHeight="1"/>
    <row r="5068" ht="14.25" customHeight="1"/>
    <row r="5069" ht="14.25" customHeight="1"/>
    <row r="5070" ht="14.25" customHeight="1"/>
    <row r="5071" ht="14.25" customHeight="1"/>
    <row r="5072" ht="14.25" customHeight="1"/>
    <row r="5073" ht="14.25" customHeight="1"/>
    <row r="5074" ht="14.25" customHeight="1"/>
    <row r="5075" ht="14.25" customHeight="1"/>
    <row r="5076" ht="14.25" customHeight="1"/>
    <row r="5077" ht="14.25" customHeight="1"/>
    <row r="5078" ht="14.25" customHeight="1"/>
    <row r="5079" ht="14.25" customHeight="1"/>
    <row r="5080" ht="14.25" customHeight="1"/>
    <row r="5081" ht="14.25" customHeight="1"/>
    <row r="5082" ht="14.25" customHeight="1"/>
    <row r="5083" ht="14.25" customHeight="1"/>
    <row r="5084" ht="14.25" customHeight="1"/>
    <row r="5085" ht="14.25" customHeight="1"/>
    <row r="5086" ht="14.25" customHeight="1"/>
    <row r="5087" ht="14.25" customHeight="1"/>
    <row r="5088" ht="14.25" customHeight="1"/>
    <row r="5089" ht="14.25" customHeight="1"/>
    <row r="5090" ht="14.25" customHeight="1"/>
    <row r="5091" ht="14.25" customHeight="1"/>
    <row r="5092" ht="14.25" customHeight="1"/>
    <row r="5093" ht="14.25" customHeight="1"/>
    <row r="5094" ht="14.25" customHeight="1"/>
    <row r="5095" ht="14.25" customHeight="1"/>
    <row r="5096" ht="14.25" customHeight="1"/>
    <row r="5097" ht="14.25" customHeight="1"/>
    <row r="5098" ht="14.25" customHeight="1"/>
    <row r="5099" ht="14.25" customHeight="1"/>
    <row r="5100" ht="14.25" customHeight="1"/>
    <row r="5101" ht="14.25" customHeight="1"/>
    <row r="5102" ht="14.25" customHeight="1"/>
    <row r="5103" ht="14.25" customHeight="1"/>
    <row r="5104" ht="14.25" customHeight="1"/>
    <row r="5105" ht="14.25" customHeight="1"/>
    <row r="5106" ht="14.25" customHeight="1"/>
    <row r="5107" ht="14.25" customHeight="1"/>
    <row r="5108" ht="14.25" customHeight="1"/>
    <row r="5109" ht="14.25" customHeight="1"/>
    <row r="5110" ht="14.25" customHeight="1"/>
    <row r="5111" ht="14.25" customHeight="1"/>
    <row r="5112" ht="14.25" customHeight="1"/>
    <row r="5113" ht="14.25" customHeight="1"/>
    <row r="5114" ht="14.25" customHeight="1"/>
    <row r="5115" ht="14.25" customHeight="1"/>
    <row r="5116" ht="14.25" customHeight="1"/>
    <row r="5117" ht="14.25" customHeight="1"/>
    <row r="5118" ht="14.25" customHeight="1"/>
    <row r="5119" ht="14.25" customHeight="1"/>
    <row r="5120" ht="14.25" customHeight="1"/>
    <row r="5121" ht="14.25" customHeight="1"/>
    <row r="5122" ht="14.25" customHeight="1"/>
    <row r="5123" ht="14.25" customHeight="1"/>
    <row r="5124" ht="14.25" customHeight="1"/>
    <row r="5125" ht="14.25" customHeight="1"/>
    <row r="5126" ht="14.25" customHeight="1"/>
    <row r="5127" ht="14.25" customHeight="1"/>
    <row r="5128" ht="14.25" customHeight="1"/>
    <row r="5129" ht="14.25" customHeight="1"/>
    <row r="5130" ht="14.25" customHeight="1"/>
    <row r="5131" ht="14.25" customHeight="1"/>
    <row r="5132" ht="14.25" customHeight="1"/>
    <row r="5133" ht="14.25" customHeight="1"/>
    <row r="5134" ht="14.25" customHeight="1"/>
    <row r="5135" ht="14.25" customHeight="1"/>
    <row r="5136" ht="14.25" customHeight="1"/>
    <row r="5137" ht="14.25" customHeight="1"/>
    <row r="5138" ht="14.25" customHeight="1"/>
    <row r="5139" ht="14.25" customHeight="1"/>
    <row r="5140" ht="14.25" customHeight="1"/>
    <row r="5141" ht="14.25" customHeight="1"/>
    <row r="5142" ht="14.25" customHeight="1"/>
    <row r="5143" ht="14.25" customHeight="1"/>
    <row r="5144" ht="14.25" customHeight="1"/>
    <row r="5145" ht="14.25" customHeight="1"/>
    <row r="5146" ht="14.25" customHeight="1"/>
    <row r="5147" ht="14.25" customHeight="1"/>
    <row r="5148" ht="14.25" customHeight="1"/>
    <row r="5149" ht="14.25" customHeight="1"/>
    <row r="5150" ht="14.25" customHeight="1"/>
    <row r="5151" ht="14.25" customHeight="1"/>
    <row r="5152" ht="14.25" customHeight="1"/>
    <row r="5153" ht="14.25" customHeight="1"/>
    <row r="5154" ht="14.25" customHeight="1"/>
    <row r="5155" ht="14.25" customHeight="1"/>
    <row r="5156" ht="14.25" customHeight="1"/>
    <row r="5157" ht="14.25" customHeight="1"/>
    <row r="5158" ht="14.25" customHeight="1"/>
    <row r="5159" ht="14.25" customHeight="1"/>
    <row r="5160" ht="14.25" customHeight="1"/>
    <row r="5161" ht="14.25" customHeight="1"/>
    <row r="5162" ht="14.25" customHeight="1"/>
    <row r="5163" ht="14.25" customHeight="1"/>
    <row r="5164" ht="14.25" customHeight="1"/>
    <row r="5165" ht="14.25" customHeight="1"/>
    <row r="5166" ht="14.25" customHeight="1"/>
    <row r="5167" ht="14.25" customHeight="1"/>
    <row r="5168" ht="14.25" customHeight="1"/>
    <row r="5169" ht="14.25" customHeight="1"/>
    <row r="5170" ht="14.25" customHeight="1"/>
    <row r="5171" ht="14.25" customHeight="1"/>
    <row r="5172" ht="14.25" customHeight="1"/>
    <row r="5173" ht="14.25" customHeight="1"/>
    <row r="5174" ht="14.25" customHeight="1"/>
    <row r="5175" ht="14.25" customHeight="1"/>
    <row r="5176" ht="14.25" customHeight="1"/>
    <row r="5177" ht="14.25" customHeight="1"/>
    <row r="5178" ht="14.25" customHeight="1"/>
    <row r="5179" ht="14.25" customHeight="1"/>
    <row r="5180" ht="14.25" customHeight="1"/>
    <row r="5181" ht="14.25" customHeight="1"/>
    <row r="5182" ht="14.25" customHeight="1"/>
    <row r="5183" ht="14.25" customHeight="1"/>
    <row r="5184" ht="14.25" customHeight="1"/>
    <row r="5185" ht="14.25" customHeight="1"/>
    <row r="5186" ht="14.25" customHeight="1"/>
    <row r="5187" ht="14.25" customHeight="1"/>
    <row r="5188" ht="14.25" customHeight="1"/>
    <row r="5189" ht="14.25" customHeight="1"/>
    <row r="5190" ht="14.25" customHeight="1"/>
    <row r="5191" ht="14.25" customHeight="1"/>
    <row r="5192" ht="14.25" customHeight="1"/>
    <row r="5193" ht="14.25" customHeight="1"/>
    <row r="5194" ht="14.25" customHeight="1"/>
    <row r="5195" ht="14.25" customHeight="1"/>
    <row r="5196" ht="14.25" customHeight="1"/>
    <row r="5197" ht="14.25" customHeight="1"/>
    <row r="5198" ht="14.25" customHeight="1"/>
    <row r="5199" ht="14.25" customHeight="1"/>
    <row r="5200" ht="14.25" customHeight="1"/>
    <row r="5201" ht="14.25" customHeight="1"/>
    <row r="5202" ht="14.25" customHeight="1"/>
    <row r="5203" ht="14.25" customHeight="1"/>
    <row r="5204" ht="14.25" customHeight="1"/>
    <row r="5205" ht="14.25" customHeight="1"/>
    <row r="5206" ht="14.25" customHeight="1"/>
    <row r="5207" ht="14.25" customHeight="1"/>
    <row r="5208" ht="14.25" customHeight="1"/>
    <row r="5209" ht="14.25" customHeight="1"/>
    <row r="5210" ht="14.25" customHeight="1"/>
    <row r="5211" ht="14.25" customHeight="1"/>
    <row r="5212" ht="14.25" customHeight="1"/>
    <row r="5213" ht="14.25" customHeight="1"/>
    <row r="5214" ht="14.25" customHeight="1"/>
    <row r="5215" ht="14.25" customHeight="1"/>
    <row r="5216" ht="14.25" customHeight="1"/>
    <row r="5217" ht="14.25" customHeight="1"/>
    <row r="5218" ht="14.25" customHeight="1"/>
    <row r="5219" ht="14.25" customHeight="1"/>
    <row r="5220" ht="14.25" customHeight="1"/>
    <row r="5221" ht="14.25" customHeight="1"/>
    <row r="5222" ht="14.25" customHeight="1"/>
    <row r="5223" ht="14.25" customHeight="1"/>
    <row r="5224" ht="14.25" customHeight="1"/>
    <row r="5225" ht="14.25" customHeight="1"/>
    <row r="5226" ht="14.25" customHeight="1"/>
    <row r="5227" ht="14.25" customHeight="1"/>
    <row r="5228" ht="14.25" customHeight="1"/>
    <row r="5229" ht="14.25" customHeight="1"/>
    <row r="5230" ht="14.25" customHeight="1"/>
    <row r="5231" ht="14.25" customHeight="1"/>
    <row r="5232" ht="14.25" customHeight="1"/>
    <row r="5233" ht="14.25" customHeight="1"/>
    <row r="5234" ht="14.25" customHeight="1"/>
    <row r="5235" ht="14.25" customHeight="1"/>
    <row r="5236" ht="14.25" customHeight="1"/>
    <row r="5237" ht="14.25" customHeight="1"/>
    <row r="5238" ht="14.25" customHeight="1"/>
    <row r="5239" ht="14.25" customHeight="1"/>
    <row r="5240" ht="14.25" customHeight="1"/>
    <row r="5241" ht="14.25" customHeight="1"/>
    <row r="5242" ht="14.25" customHeight="1"/>
    <row r="5243" ht="14.25" customHeight="1"/>
    <row r="5244" ht="14.25" customHeight="1"/>
    <row r="5245" ht="14.25" customHeight="1"/>
    <row r="5246" ht="14.25" customHeight="1"/>
    <row r="5247" ht="14.25" customHeight="1"/>
    <row r="5248" ht="14.25" customHeight="1"/>
    <row r="5249" ht="14.25" customHeight="1"/>
    <row r="5250" ht="14.25" customHeight="1"/>
    <row r="5251" ht="14.25" customHeight="1"/>
    <row r="5252" ht="14.25" customHeight="1"/>
    <row r="5253" ht="14.25" customHeight="1"/>
    <row r="5254" ht="14.25" customHeight="1"/>
    <row r="5255" ht="14.25" customHeight="1"/>
    <row r="5256" ht="14.25" customHeight="1"/>
    <row r="5257" ht="14.25" customHeight="1"/>
    <row r="5258" ht="14.25" customHeight="1"/>
    <row r="5259" ht="14.25" customHeight="1"/>
    <row r="5260" ht="14.25" customHeight="1"/>
    <row r="5261" ht="14.25" customHeight="1"/>
    <row r="5262" ht="14.25" customHeight="1"/>
    <row r="5263" ht="14.25" customHeight="1"/>
    <row r="5264" ht="14.25" customHeight="1"/>
    <row r="5265" ht="14.25" customHeight="1"/>
    <row r="5266" ht="14.25" customHeight="1"/>
    <row r="5267" ht="14.25" customHeight="1"/>
    <row r="5268" ht="14.25" customHeight="1"/>
    <row r="5269" ht="14.25" customHeight="1"/>
    <row r="5270" ht="14.25" customHeight="1"/>
    <row r="5271" ht="14.25" customHeight="1"/>
    <row r="5272" ht="14.25" customHeight="1"/>
    <row r="5273" ht="14.25" customHeight="1"/>
    <row r="5274" ht="14.25" customHeight="1"/>
    <row r="5275" ht="14.25" customHeight="1"/>
    <row r="5276" ht="14.25" customHeight="1"/>
    <row r="5277" ht="14.25" customHeight="1"/>
    <row r="5278" ht="14.25" customHeight="1"/>
    <row r="5279" ht="14.25" customHeight="1"/>
    <row r="5280" ht="14.25" customHeight="1"/>
    <row r="5281" ht="14.25" customHeight="1"/>
    <row r="5282" ht="14.25" customHeight="1"/>
    <row r="5283" ht="14.25" customHeight="1"/>
    <row r="5284" ht="14.25" customHeight="1"/>
    <row r="5285" ht="14.25" customHeight="1"/>
    <row r="5286" ht="14.25" customHeight="1"/>
    <row r="5287" ht="14.25" customHeight="1"/>
    <row r="5288" ht="14.25" customHeight="1"/>
    <row r="5289" ht="14.25" customHeight="1"/>
    <row r="5290" ht="14.25" customHeight="1"/>
    <row r="5291" ht="14.25" customHeight="1"/>
    <row r="5292" ht="14.25" customHeight="1"/>
    <row r="5293" ht="14.25" customHeight="1"/>
    <row r="5294" ht="14.25" customHeight="1"/>
    <row r="5295" ht="14.25" customHeight="1"/>
    <row r="5296" ht="14.25" customHeight="1"/>
    <row r="5297" ht="14.25" customHeight="1"/>
    <row r="5298" ht="14.25" customHeight="1"/>
    <row r="5299" ht="14.25" customHeight="1"/>
    <row r="5300" ht="14.25" customHeight="1"/>
    <row r="5301" ht="14.25" customHeight="1"/>
    <row r="5302" ht="14.25" customHeight="1"/>
    <row r="5303" ht="14.25" customHeight="1"/>
    <row r="5304" ht="14.25" customHeight="1"/>
    <row r="5305" ht="14.25" customHeight="1"/>
    <row r="5306" ht="14.25" customHeight="1"/>
    <row r="5307" ht="14.25" customHeight="1"/>
    <row r="5308" ht="14.25" customHeight="1"/>
    <row r="5309" ht="14.25" customHeight="1"/>
    <row r="5310" ht="14.25" customHeight="1"/>
    <row r="5311" ht="14.25" customHeight="1"/>
    <row r="5312" ht="14.25" customHeight="1"/>
    <row r="5313" ht="14.25" customHeight="1"/>
    <row r="5314" ht="14.25" customHeight="1"/>
    <row r="5315" ht="14.25" customHeight="1"/>
    <row r="5316" ht="14.25" customHeight="1"/>
    <row r="5317" ht="14.25" customHeight="1"/>
    <row r="5318" ht="14.25" customHeight="1"/>
    <row r="5319" ht="14.25" customHeight="1"/>
    <row r="5320" ht="14.25" customHeight="1"/>
    <row r="5321" ht="14.25" customHeight="1"/>
    <row r="5322" ht="14.25" customHeight="1"/>
    <row r="5323" ht="14.25" customHeight="1"/>
    <row r="5324" ht="14.25" customHeight="1"/>
    <row r="5325" ht="14.25" customHeight="1"/>
    <row r="5326" ht="14.25" customHeight="1"/>
    <row r="5327" ht="14.25" customHeight="1"/>
    <row r="5328" ht="14.25" customHeight="1"/>
    <row r="5329" ht="14.25" customHeight="1"/>
    <row r="5330" ht="14.25" customHeight="1"/>
    <row r="5331" ht="14.25" customHeight="1"/>
    <row r="5332" ht="14.25" customHeight="1"/>
    <row r="5333" ht="14.25" customHeight="1"/>
    <row r="5334" ht="14.25" customHeight="1"/>
    <row r="5335" ht="14.25" customHeight="1"/>
    <row r="5336" ht="14.25" customHeight="1"/>
    <row r="5337" ht="14.25" customHeight="1"/>
    <row r="5338" ht="14.25" customHeight="1"/>
    <row r="5339" ht="14.25" customHeight="1"/>
    <row r="5340" ht="14.25" customHeight="1"/>
    <row r="5341" ht="14.25" customHeight="1"/>
    <row r="5342" ht="14.25" customHeight="1"/>
    <row r="5343" ht="14.25" customHeight="1"/>
    <row r="5344" ht="14.25" customHeight="1"/>
    <row r="5345" ht="14.25" customHeight="1"/>
    <row r="5346" ht="14.25" customHeight="1"/>
    <row r="5347" ht="14.25" customHeight="1"/>
    <row r="5348" ht="14.25" customHeight="1"/>
    <row r="5349" ht="14.25" customHeight="1"/>
    <row r="5350" ht="14.25" customHeight="1"/>
    <row r="5351" ht="14.25" customHeight="1"/>
    <row r="5352" ht="14.25" customHeight="1"/>
    <row r="5353" ht="14.25" customHeight="1"/>
    <row r="5354" ht="14.25" customHeight="1"/>
    <row r="5355" ht="14.25" customHeight="1"/>
    <row r="5356" ht="14.25" customHeight="1"/>
    <row r="5357" ht="14.25" customHeight="1"/>
    <row r="5358" ht="14.25" customHeight="1"/>
    <row r="5359" ht="14.25" customHeight="1"/>
    <row r="5360" ht="14.25" customHeight="1"/>
    <row r="5361" ht="14.25" customHeight="1"/>
    <row r="5362" ht="14.25" customHeight="1"/>
    <row r="5363" ht="14.25" customHeight="1"/>
    <row r="5364" ht="14.25" customHeight="1"/>
    <row r="5365" ht="14.25" customHeight="1"/>
    <row r="5366" ht="14.25" customHeight="1"/>
    <row r="5367" ht="14.25" customHeight="1"/>
    <row r="5368" ht="14.25" customHeight="1"/>
    <row r="5369" ht="14.25" customHeight="1"/>
    <row r="5370" ht="14.25" customHeight="1"/>
    <row r="5371" ht="14.25" customHeight="1"/>
    <row r="5372" ht="14.25" customHeight="1"/>
    <row r="5373" ht="14.25" customHeight="1"/>
    <row r="5374" ht="14.25" customHeight="1"/>
    <row r="5375" ht="14.25" customHeight="1"/>
    <row r="5376" ht="14.25" customHeight="1"/>
    <row r="5377" ht="14.25" customHeight="1"/>
    <row r="5378" ht="14.25" customHeight="1"/>
    <row r="5379" ht="14.25" customHeight="1"/>
    <row r="5380" ht="14.25" customHeight="1"/>
    <row r="5381" ht="14.25" customHeight="1"/>
    <row r="5382" ht="14.25" customHeight="1"/>
    <row r="5383" ht="14.25" customHeight="1"/>
    <row r="5384" ht="14.25" customHeight="1"/>
    <row r="5385" ht="14.25" customHeight="1"/>
    <row r="5386" ht="14.25" customHeight="1"/>
    <row r="5387" ht="14.25" customHeight="1"/>
    <row r="5388" ht="14.25" customHeight="1"/>
    <row r="5389" ht="14.25" customHeight="1"/>
    <row r="5390" ht="14.25" customHeight="1"/>
    <row r="5391" ht="14.25" customHeight="1"/>
    <row r="5392" ht="14.25" customHeight="1"/>
    <row r="5393" ht="14.25" customHeight="1"/>
    <row r="5394" ht="14.25" customHeight="1"/>
    <row r="5395" ht="14.25" customHeight="1"/>
    <row r="5396" ht="14.25" customHeight="1"/>
    <row r="5397" ht="14.25" customHeight="1"/>
    <row r="5398" ht="14.25" customHeight="1"/>
    <row r="5399" ht="14.25" customHeight="1"/>
    <row r="5400" ht="14.25" customHeight="1"/>
    <row r="5401" ht="14.25" customHeight="1"/>
    <row r="5402" ht="14.25" customHeight="1"/>
    <row r="5403" ht="14.25" customHeight="1"/>
    <row r="5404" ht="14.25" customHeight="1"/>
    <row r="5405" ht="14.25" customHeight="1"/>
    <row r="5406" ht="14.25" customHeight="1"/>
    <row r="5407" ht="14.25" customHeight="1"/>
    <row r="5408" ht="14.25" customHeight="1"/>
    <row r="5409" ht="14.25" customHeight="1"/>
    <row r="5410" ht="14.25" customHeight="1"/>
    <row r="5411" ht="14.25" customHeight="1"/>
    <row r="5412" ht="14.25" customHeight="1"/>
    <row r="5413" ht="14.25" customHeight="1"/>
    <row r="5414" ht="14.25" customHeight="1"/>
    <row r="5415" ht="14.25" customHeight="1"/>
    <row r="5416" ht="14.25" customHeight="1"/>
    <row r="5417" ht="14.25" customHeight="1"/>
    <row r="5418" ht="14.25" customHeight="1"/>
    <row r="5419" ht="14.25" customHeight="1"/>
    <row r="5420" ht="14.25" customHeight="1"/>
    <row r="5421" ht="14.25" customHeight="1"/>
    <row r="5422" ht="14.25" customHeight="1"/>
    <row r="5423" ht="14.25" customHeight="1"/>
    <row r="5424" ht="14.25" customHeight="1"/>
    <row r="5425" ht="14.25" customHeight="1"/>
    <row r="5426" ht="14.25" customHeight="1"/>
    <row r="5427" ht="14.25" customHeight="1"/>
    <row r="5428" ht="14.25" customHeight="1"/>
    <row r="5429" ht="14.25" customHeight="1"/>
    <row r="5430" ht="14.25" customHeight="1"/>
    <row r="5431" ht="14.25" customHeight="1"/>
    <row r="5432" ht="14.25" customHeight="1"/>
    <row r="5433" ht="14.25" customHeight="1"/>
    <row r="5434" ht="14.25" customHeight="1"/>
    <row r="5435" ht="14.25" customHeight="1"/>
    <row r="5436" ht="14.25" customHeight="1"/>
    <row r="5437" ht="14.25" customHeight="1"/>
    <row r="5438" ht="14.25" customHeight="1"/>
    <row r="5439" ht="14.25" customHeight="1"/>
    <row r="5440" ht="14.25" customHeight="1"/>
    <row r="5441" ht="14.25" customHeight="1"/>
    <row r="5442" ht="14.25" customHeight="1"/>
    <row r="5443" ht="14.25" customHeight="1"/>
    <row r="5444" ht="14.25" customHeight="1"/>
    <row r="5445" ht="14.25" customHeight="1"/>
    <row r="5446" ht="14.25" customHeight="1"/>
    <row r="5447" ht="14.25" customHeight="1"/>
    <row r="5448" ht="14.25" customHeight="1"/>
    <row r="5449" ht="14.25" customHeight="1"/>
    <row r="5450" ht="14.25" customHeight="1"/>
    <row r="5451" ht="14.25" customHeight="1"/>
    <row r="5452" ht="14.25" customHeight="1"/>
    <row r="5453" ht="14.25" customHeight="1"/>
    <row r="5454" ht="14.25" customHeight="1"/>
    <row r="5455" ht="14.25" customHeight="1"/>
    <row r="5456" ht="14.25" customHeight="1"/>
    <row r="5457" ht="14.25" customHeight="1"/>
    <row r="5458" ht="14.25" customHeight="1"/>
    <row r="5459" ht="14.25" customHeight="1"/>
    <row r="5460" ht="14.25" customHeight="1"/>
    <row r="5461" ht="14.25" customHeight="1"/>
    <row r="5462" ht="14.25" customHeight="1"/>
    <row r="5463" ht="14.25" customHeight="1"/>
    <row r="5464" ht="14.25" customHeight="1"/>
    <row r="5465" ht="14.25" customHeight="1"/>
    <row r="5466" ht="14.25" customHeight="1"/>
    <row r="5467" ht="14.25" customHeight="1"/>
    <row r="5468" ht="14.25" customHeight="1"/>
    <row r="5469" ht="14.25" customHeight="1"/>
    <row r="5470" ht="14.25" customHeight="1"/>
    <row r="5471" ht="14.25" customHeight="1"/>
    <row r="5472" ht="14.25" customHeight="1"/>
    <row r="5473" ht="14.25" customHeight="1"/>
    <row r="5474" ht="14.25" customHeight="1"/>
    <row r="5475" ht="14.25" customHeight="1"/>
    <row r="5476" ht="14.25" customHeight="1"/>
    <row r="5477" ht="14.25" customHeight="1"/>
    <row r="5478" ht="14.25" customHeight="1"/>
    <row r="5479" ht="14.25" customHeight="1"/>
    <row r="5480" ht="14.25" customHeight="1"/>
    <row r="5481" ht="14.25" customHeight="1"/>
    <row r="5482" ht="14.25" customHeight="1"/>
    <row r="5483" ht="14.25" customHeight="1"/>
    <row r="5484" ht="14.25" customHeight="1"/>
    <row r="5485" ht="14.25" customHeight="1"/>
    <row r="5486" ht="14.25" customHeight="1"/>
    <row r="5487" ht="14.25" customHeight="1"/>
    <row r="5488" ht="14.25" customHeight="1"/>
    <row r="5489" ht="14.25" customHeight="1"/>
    <row r="5490" ht="14.25" customHeight="1"/>
    <row r="5491" ht="14.25" customHeight="1"/>
    <row r="5492" ht="14.25" customHeight="1"/>
    <row r="5493" ht="14.25" customHeight="1"/>
    <row r="5494" ht="14.25" customHeight="1"/>
    <row r="5495" ht="14.25" customHeight="1"/>
    <row r="5496" ht="14.25" customHeight="1"/>
    <row r="5497" ht="14.25" customHeight="1"/>
    <row r="5498" ht="14.25" customHeight="1"/>
    <row r="5499" ht="14.25" customHeight="1"/>
    <row r="5500" ht="14.25" customHeight="1"/>
    <row r="5501" ht="14.25" customHeight="1"/>
    <row r="5502" ht="14.25" customHeight="1"/>
    <row r="5503" ht="14.25" customHeight="1"/>
    <row r="5504" ht="14.25" customHeight="1"/>
    <row r="5505" ht="14.25" customHeight="1"/>
    <row r="5506" ht="14.25" customHeight="1"/>
    <row r="5507" ht="14.25" customHeight="1"/>
    <row r="5508" ht="14.25" customHeight="1"/>
    <row r="5509" ht="14.25" customHeight="1"/>
    <row r="5510" ht="14.25" customHeight="1"/>
    <row r="5511" ht="14.25" customHeight="1"/>
    <row r="5512" ht="14.25" customHeight="1"/>
    <row r="5513" ht="14.25" customHeight="1"/>
    <row r="5514" ht="14.25" customHeight="1"/>
    <row r="5515" ht="14.25" customHeight="1"/>
    <row r="5516" ht="14.25" customHeight="1"/>
    <row r="5517" ht="14.25" customHeight="1"/>
    <row r="5518" ht="14.25" customHeight="1"/>
    <row r="5519" ht="14.25" customHeight="1"/>
    <row r="5520" ht="14.25" customHeight="1"/>
    <row r="5521" ht="14.25" customHeight="1"/>
    <row r="5522" ht="14.25" customHeight="1"/>
    <row r="5523" ht="14.25" customHeight="1"/>
    <row r="5524" ht="14.25" customHeight="1"/>
    <row r="5525" ht="14.25" customHeight="1"/>
    <row r="5526" ht="14.25" customHeight="1"/>
    <row r="5527" ht="14.25" customHeight="1"/>
    <row r="5528" ht="14.25" customHeight="1"/>
    <row r="5529" ht="14.25" customHeight="1"/>
    <row r="5530" ht="14.25" customHeight="1"/>
    <row r="5531" ht="14.25" customHeight="1"/>
    <row r="5532" ht="14.25" customHeight="1"/>
    <row r="5533" ht="14.25" customHeight="1"/>
    <row r="5534" ht="14.25" customHeight="1"/>
    <row r="5535" ht="14.25" customHeight="1"/>
    <row r="5536" ht="14.25" customHeight="1"/>
    <row r="5537" ht="14.25" customHeight="1"/>
    <row r="5538" ht="14.25" customHeight="1"/>
    <row r="5539" ht="14.25" customHeight="1"/>
    <row r="5540" ht="14.25" customHeight="1"/>
    <row r="5541" ht="14.25" customHeight="1"/>
    <row r="5542" ht="14.25" customHeight="1"/>
    <row r="5543" ht="14.25" customHeight="1"/>
    <row r="5544" ht="14.25" customHeight="1"/>
    <row r="5545" ht="14.25" customHeight="1"/>
    <row r="5546" ht="14.25" customHeight="1"/>
    <row r="5547" ht="14.25" customHeight="1"/>
    <row r="5548" ht="14.25" customHeight="1"/>
    <row r="5549" ht="14.25" customHeight="1"/>
    <row r="5550" ht="14.25" customHeight="1"/>
    <row r="5551" ht="14.25" customHeight="1"/>
    <row r="5552" ht="14.25" customHeight="1"/>
    <row r="5553" ht="14.25" customHeight="1"/>
    <row r="5554" ht="14.25" customHeight="1"/>
    <row r="5555" ht="14.25" customHeight="1"/>
    <row r="5556" ht="14.25" customHeight="1"/>
    <row r="5557" ht="14.25" customHeight="1"/>
    <row r="5558" ht="14.25" customHeight="1"/>
    <row r="5559" ht="14.25" customHeight="1"/>
    <row r="5560" ht="14.25" customHeight="1"/>
    <row r="5561" ht="14.25" customHeight="1"/>
    <row r="5562" ht="14.25" customHeight="1"/>
    <row r="5563" ht="14.25" customHeight="1"/>
    <row r="5564" ht="14.25" customHeight="1"/>
    <row r="5565" ht="14.25" customHeight="1"/>
    <row r="5566" ht="14.25" customHeight="1"/>
    <row r="5567" ht="14.25" customHeight="1"/>
    <row r="5568" ht="14.25" customHeight="1"/>
    <row r="5569" ht="14.25" customHeight="1"/>
    <row r="5570" ht="14.25" customHeight="1"/>
    <row r="5571" ht="14.25" customHeight="1"/>
    <row r="5572" ht="14.25" customHeight="1"/>
    <row r="5573" ht="14.25" customHeight="1"/>
    <row r="5574" ht="14.25" customHeight="1"/>
    <row r="5575" ht="14.25" customHeight="1"/>
    <row r="5576" ht="14.25" customHeight="1"/>
    <row r="5577" ht="14.25" customHeight="1"/>
    <row r="5578" ht="14.25" customHeight="1"/>
    <row r="5579" ht="14.25" customHeight="1"/>
    <row r="5580" ht="14.25" customHeight="1"/>
    <row r="5581" ht="14.25" customHeight="1"/>
    <row r="5582" ht="14.25" customHeight="1"/>
    <row r="5583" ht="14.25" customHeight="1"/>
    <row r="5584" ht="14.25" customHeight="1"/>
    <row r="5585" ht="14.25" customHeight="1"/>
    <row r="5586" ht="14.25" customHeight="1"/>
    <row r="5587" ht="14.25" customHeight="1"/>
    <row r="5588" ht="14.25" customHeight="1"/>
    <row r="5589" ht="14.25" customHeight="1"/>
    <row r="5590" ht="14.25" customHeight="1"/>
    <row r="5591" ht="14.25" customHeight="1"/>
    <row r="5592" ht="14.25" customHeight="1"/>
    <row r="5593" ht="14.25" customHeight="1"/>
    <row r="5594" ht="14.25" customHeight="1"/>
    <row r="5595" ht="14.25" customHeight="1"/>
    <row r="5596" ht="14.25" customHeight="1"/>
    <row r="5597" ht="14.25" customHeight="1"/>
    <row r="5598" ht="14.25" customHeight="1"/>
    <row r="5599" ht="14.25" customHeight="1"/>
    <row r="5600" ht="14.25" customHeight="1"/>
    <row r="5601" ht="14.25" customHeight="1"/>
    <row r="5602" ht="14.25" customHeight="1"/>
    <row r="5603" ht="14.25" customHeight="1"/>
    <row r="5604" ht="14.25" customHeight="1"/>
    <row r="5605" ht="14.25" customHeight="1"/>
    <row r="5606" ht="14.25" customHeight="1"/>
    <row r="5607" ht="14.25" customHeight="1"/>
    <row r="5608" ht="14.25" customHeight="1"/>
    <row r="5609" ht="14.25" customHeight="1"/>
    <row r="5610" ht="14.25" customHeight="1"/>
    <row r="5611" ht="14.25" customHeight="1"/>
    <row r="5612" ht="14.25" customHeight="1"/>
    <row r="5613" ht="14.25" customHeight="1"/>
    <row r="5614" ht="14.25" customHeight="1"/>
    <row r="5615" ht="14.25" customHeight="1"/>
    <row r="5616" ht="14.25" customHeight="1"/>
    <row r="5617" ht="14.25" customHeight="1"/>
    <row r="5618" ht="14.25" customHeight="1"/>
    <row r="5619" ht="14.25" customHeight="1"/>
    <row r="5620" ht="14.25" customHeight="1"/>
    <row r="5621" ht="14.25" customHeight="1"/>
    <row r="5622" ht="14.25" customHeight="1"/>
    <row r="5623" ht="14.25" customHeight="1"/>
    <row r="5624" ht="14.25" customHeight="1"/>
    <row r="5625" ht="14.25" customHeight="1"/>
    <row r="5626" ht="14.25" customHeight="1"/>
    <row r="5627" ht="14.25" customHeight="1"/>
    <row r="5628" ht="14.25" customHeight="1"/>
    <row r="5629" ht="14.25" customHeight="1"/>
    <row r="5630" ht="14.25" customHeight="1"/>
    <row r="5631" ht="14.25" customHeight="1"/>
    <row r="5632" ht="14.25" customHeight="1"/>
    <row r="5633" ht="14.25" customHeight="1"/>
    <row r="5634" ht="14.25" customHeight="1"/>
    <row r="5635" ht="14.25" customHeight="1"/>
    <row r="5636" ht="14.25" customHeight="1"/>
    <row r="5637" ht="14.25" customHeight="1"/>
    <row r="5638" ht="14.25" customHeight="1"/>
    <row r="5639" ht="14.25" customHeight="1"/>
    <row r="5640" ht="14.25" customHeight="1"/>
    <row r="5641" ht="14.25" customHeight="1"/>
    <row r="5642" ht="14.25" customHeight="1"/>
    <row r="5643" ht="14.25" customHeight="1"/>
    <row r="5644" ht="14.25" customHeight="1"/>
    <row r="5645" ht="14.25" customHeight="1"/>
    <row r="5646" ht="14.25" customHeight="1"/>
    <row r="5647" ht="14.25" customHeight="1"/>
    <row r="5648" ht="14.25" customHeight="1"/>
    <row r="5649" ht="14.25" customHeight="1"/>
    <row r="5650" ht="14.25" customHeight="1"/>
    <row r="5651" ht="14.25" customHeight="1"/>
    <row r="5652" ht="14.25" customHeight="1"/>
    <row r="5653" ht="14.25" customHeight="1"/>
    <row r="5654" ht="14.25" customHeight="1"/>
    <row r="5655" ht="14.25" customHeight="1"/>
    <row r="5656" ht="14.25" customHeight="1"/>
    <row r="5657" ht="14.25" customHeight="1"/>
    <row r="5658" ht="14.25" customHeight="1"/>
    <row r="5659" ht="14.25" customHeight="1"/>
    <row r="5660" ht="14.25" customHeight="1"/>
    <row r="5661" ht="14.25" customHeight="1"/>
    <row r="5662" ht="14.25" customHeight="1"/>
    <row r="5663" ht="14.25" customHeight="1"/>
    <row r="5664" ht="14.25" customHeight="1"/>
    <row r="5665" ht="14.25" customHeight="1"/>
    <row r="5666" ht="14.25" customHeight="1"/>
    <row r="5667" ht="14.25" customHeight="1"/>
    <row r="5668" ht="14.25" customHeight="1"/>
    <row r="5669" ht="14.25" customHeight="1"/>
    <row r="5670" ht="14.25" customHeight="1"/>
    <row r="5671" ht="14.25" customHeight="1"/>
    <row r="5672" ht="14.25" customHeight="1"/>
    <row r="5673" ht="14.25" customHeight="1"/>
    <row r="5674" ht="14.25" customHeight="1"/>
    <row r="5675" ht="14.25" customHeight="1"/>
    <row r="5676" ht="14.25" customHeight="1"/>
    <row r="5677" ht="14.25" customHeight="1"/>
    <row r="5678" ht="14.25" customHeight="1"/>
    <row r="5679" ht="14.25" customHeight="1"/>
    <row r="5680" ht="14.25" customHeight="1"/>
    <row r="5681" ht="14.25" customHeight="1"/>
    <row r="5682" ht="14.25" customHeight="1"/>
    <row r="5683" ht="14.25" customHeight="1"/>
    <row r="5684" ht="14.25" customHeight="1"/>
    <row r="5685" ht="14.25" customHeight="1"/>
    <row r="5686" ht="14.25" customHeight="1"/>
    <row r="5687" ht="14.25" customHeight="1"/>
    <row r="5688" ht="14.25" customHeight="1"/>
    <row r="5689" ht="14.25" customHeight="1"/>
    <row r="5690" ht="14.25" customHeight="1"/>
    <row r="5691" ht="14.25" customHeight="1"/>
    <row r="5692" ht="14.25" customHeight="1"/>
    <row r="5693" ht="14.25" customHeight="1"/>
    <row r="5694" ht="14.25" customHeight="1"/>
    <row r="5695" ht="14.25" customHeight="1"/>
    <row r="5696" ht="14.25" customHeight="1"/>
    <row r="5697" ht="14.25" customHeight="1"/>
    <row r="5698" ht="14.25" customHeight="1"/>
    <row r="5699" ht="14.25" customHeight="1"/>
    <row r="5700" ht="14.25" customHeight="1"/>
    <row r="5701" ht="14.25" customHeight="1"/>
    <row r="5702" ht="14.25" customHeight="1"/>
    <row r="5703" ht="14.25" customHeight="1"/>
    <row r="5704" ht="14.25" customHeight="1"/>
    <row r="5705" ht="14.25" customHeight="1"/>
    <row r="5706" ht="14.25" customHeight="1"/>
    <row r="5707" ht="14.25" customHeight="1"/>
    <row r="5708" ht="14.25" customHeight="1"/>
    <row r="5709" ht="14.25" customHeight="1"/>
    <row r="5710" ht="14.25" customHeight="1"/>
    <row r="5711" ht="14.25" customHeight="1"/>
    <row r="5712" ht="14.25" customHeight="1"/>
    <row r="5713" ht="14.25" customHeight="1"/>
    <row r="5714" ht="14.25" customHeight="1"/>
    <row r="5715" ht="14.25" customHeight="1"/>
    <row r="5716" ht="14.25" customHeight="1"/>
    <row r="5717" ht="14.25" customHeight="1"/>
    <row r="5718" ht="14.25" customHeight="1"/>
    <row r="5719" ht="14.25" customHeight="1"/>
    <row r="5720" ht="14.25" customHeight="1"/>
    <row r="5721" ht="14.25" customHeight="1"/>
    <row r="5722" ht="14.25" customHeight="1"/>
    <row r="5723" ht="14.25" customHeight="1"/>
    <row r="5724" ht="14.25" customHeight="1"/>
    <row r="5725" ht="14.25" customHeight="1"/>
    <row r="5726" ht="14.25" customHeight="1"/>
    <row r="5727" ht="14.25" customHeight="1"/>
    <row r="5728" ht="14.25" customHeight="1"/>
    <row r="5729" ht="14.25" customHeight="1"/>
    <row r="5730" ht="14.25" customHeight="1"/>
    <row r="5731" ht="14.25" customHeight="1"/>
    <row r="5732" ht="14.25" customHeight="1"/>
    <row r="5733" ht="14.25" customHeight="1"/>
    <row r="5734" ht="14.25" customHeight="1"/>
    <row r="5735" ht="14.25" customHeight="1"/>
    <row r="5736" ht="14.25" customHeight="1"/>
    <row r="5737" ht="14.25" customHeight="1"/>
    <row r="5738" ht="14.25" customHeight="1"/>
    <row r="5739" ht="14.25" customHeight="1"/>
    <row r="5740" ht="14.25" customHeight="1"/>
    <row r="5741" ht="14.25" customHeight="1"/>
    <row r="5742" ht="14.25" customHeight="1"/>
    <row r="5743" ht="14.25" customHeight="1"/>
    <row r="5744" ht="14.25" customHeight="1"/>
    <row r="5745" ht="14.25" customHeight="1"/>
    <row r="5746" ht="14.25" customHeight="1"/>
    <row r="5747" ht="14.25" customHeight="1"/>
    <row r="5748" ht="14.25" customHeight="1"/>
    <row r="5749" ht="14.25" customHeight="1"/>
    <row r="5750" ht="14.25" customHeight="1"/>
    <row r="5751" ht="14.25" customHeight="1"/>
    <row r="5752" ht="14.25" customHeight="1"/>
    <row r="5753" ht="14.25" customHeight="1"/>
    <row r="5754" ht="14.25" customHeight="1"/>
    <row r="5755" ht="14.25" customHeight="1"/>
    <row r="5756" ht="14.25" customHeight="1"/>
    <row r="5757" ht="14.25" customHeight="1"/>
    <row r="5758" ht="14.25" customHeight="1"/>
    <row r="5759" ht="14.25" customHeight="1"/>
    <row r="5760" ht="14.25" customHeight="1"/>
    <row r="5761" ht="14.25" customHeight="1"/>
    <row r="5762" ht="14.25" customHeight="1"/>
    <row r="5763" ht="14.25" customHeight="1"/>
    <row r="5764" ht="14.25" customHeight="1"/>
    <row r="5765" ht="14.25" customHeight="1"/>
    <row r="5766" ht="14.25" customHeight="1"/>
    <row r="5767" ht="14.25" customHeight="1"/>
    <row r="5768" ht="14.25" customHeight="1"/>
    <row r="5769" ht="14.25" customHeight="1"/>
    <row r="5770" ht="14.25" customHeight="1"/>
    <row r="5771" ht="14.25" customHeight="1"/>
    <row r="5772" ht="14.25" customHeight="1"/>
    <row r="5773" ht="14.25" customHeight="1"/>
    <row r="5774" ht="14.25" customHeight="1"/>
    <row r="5775" ht="14.25" customHeight="1"/>
    <row r="5776" ht="14.25" customHeight="1"/>
    <row r="5777" ht="14.25" customHeight="1"/>
    <row r="5778" ht="14.25" customHeight="1"/>
    <row r="5779" ht="14.25" customHeight="1"/>
    <row r="5780" ht="14.25" customHeight="1"/>
    <row r="5781" ht="14.25" customHeight="1"/>
    <row r="5782" ht="14.25" customHeight="1"/>
    <row r="5783" ht="14.25" customHeight="1"/>
    <row r="5784" ht="14.25" customHeight="1"/>
    <row r="5785" ht="14.25" customHeight="1"/>
    <row r="5786" ht="14.25" customHeight="1"/>
    <row r="5787" ht="14.25" customHeight="1"/>
    <row r="5788" ht="14.25" customHeight="1"/>
    <row r="5789" ht="14.25" customHeight="1"/>
    <row r="5790" ht="14.25" customHeight="1"/>
    <row r="5791" ht="14.25" customHeight="1"/>
    <row r="5792" ht="14.25" customHeight="1"/>
    <row r="5793" ht="14.25" customHeight="1"/>
    <row r="5794" ht="14.25" customHeight="1"/>
    <row r="5795" ht="14.25" customHeight="1"/>
    <row r="5796" ht="14.25" customHeight="1"/>
    <row r="5797" ht="14.25" customHeight="1"/>
    <row r="5798" ht="14.25" customHeight="1"/>
    <row r="5799" ht="14.25" customHeight="1"/>
    <row r="5800" ht="14.25" customHeight="1"/>
    <row r="5801" ht="14.25" customHeight="1"/>
    <row r="5802" ht="14.25" customHeight="1"/>
    <row r="5803" ht="14.25" customHeight="1"/>
    <row r="5804" ht="14.25" customHeight="1"/>
    <row r="5805" ht="14.25" customHeight="1"/>
    <row r="5806" ht="14.25" customHeight="1"/>
    <row r="5807" ht="14.25" customHeight="1"/>
    <row r="5808" ht="14.25" customHeight="1"/>
    <row r="5809" ht="14.25" customHeight="1"/>
    <row r="5810" ht="14.25" customHeight="1"/>
    <row r="5811" ht="14.25" customHeight="1"/>
    <row r="5812" ht="14.25" customHeight="1"/>
    <row r="5813" ht="14.25" customHeight="1"/>
    <row r="5814" ht="14.25" customHeight="1"/>
    <row r="5815" ht="14.25" customHeight="1"/>
    <row r="5816" ht="14.25" customHeight="1"/>
    <row r="5817" ht="14.25" customHeight="1"/>
    <row r="5818" ht="14.25" customHeight="1"/>
    <row r="5819" ht="14.25" customHeight="1"/>
    <row r="5820" ht="14.25" customHeight="1"/>
    <row r="5821" ht="14.25" customHeight="1"/>
    <row r="5822" ht="14.25" customHeight="1"/>
    <row r="5823" ht="14.25" customHeight="1"/>
    <row r="5824" ht="14.25" customHeight="1"/>
    <row r="5825" ht="14.25" customHeight="1"/>
    <row r="5826" ht="14.25" customHeight="1"/>
    <row r="5827" ht="14.25" customHeight="1"/>
    <row r="5828" ht="14.25" customHeight="1"/>
    <row r="5829" ht="14.25" customHeight="1"/>
    <row r="5830" ht="14.25" customHeight="1"/>
    <row r="5831" ht="14.25" customHeight="1"/>
    <row r="5832" ht="14.25" customHeight="1"/>
    <row r="5833" ht="14.25" customHeight="1"/>
    <row r="5834" ht="14.25" customHeight="1"/>
    <row r="5835" ht="14.25" customHeight="1"/>
    <row r="5836" ht="14.25" customHeight="1"/>
    <row r="5837" ht="14.25" customHeight="1"/>
    <row r="5838" ht="14.25" customHeight="1"/>
    <row r="5839" ht="14.25" customHeight="1"/>
    <row r="5840" ht="14.25" customHeight="1"/>
    <row r="5841" ht="14.25" customHeight="1"/>
    <row r="5842" ht="14.25" customHeight="1"/>
    <row r="5843" ht="14.25" customHeight="1"/>
    <row r="5844" ht="14.25" customHeight="1"/>
    <row r="5845" ht="14.25" customHeight="1"/>
    <row r="5846" ht="14.25" customHeight="1"/>
    <row r="5847" ht="14.25" customHeight="1"/>
    <row r="5848" ht="14.25" customHeight="1"/>
    <row r="5849" ht="14.25" customHeight="1"/>
    <row r="5850" ht="14.25" customHeight="1"/>
    <row r="5851" ht="14.25" customHeight="1"/>
    <row r="5852" ht="14.25" customHeight="1"/>
    <row r="5853" ht="14.25" customHeight="1"/>
    <row r="5854" ht="14.25" customHeight="1"/>
    <row r="5855" ht="14.25" customHeight="1"/>
    <row r="5856" ht="14.25" customHeight="1"/>
    <row r="5857" ht="14.25" customHeight="1"/>
    <row r="5858" ht="14.25" customHeight="1"/>
    <row r="5859" ht="14.25" customHeight="1"/>
    <row r="5860" ht="14.25" customHeight="1"/>
    <row r="5861" ht="14.25" customHeight="1"/>
    <row r="5862" ht="14.25" customHeight="1"/>
    <row r="5863" ht="14.25" customHeight="1"/>
    <row r="5864" ht="14.25" customHeight="1"/>
    <row r="5865" ht="14.25" customHeight="1"/>
    <row r="5866" ht="14.25" customHeight="1"/>
    <row r="5867" ht="14.25" customHeight="1"/>
    <row r="5868" ht="14.25" customHeight="1"/>
    <row r="5869" ht="14.25" customHeight="1"/>
    <row r="5870" ht="14.25" customHeight="1"/>
    <row r="5871" ht="14.25" customHeight="1"/>
    <row r="5872" ht="14.25" customHeight="1"/>
    <row r="5873" ht="14.25" customHeight="1"/>
    <row r="5874" ht="14.25" customHeight="1"/>
    <row r="5875" ht="14.25" customHeight="1"/>
    <row r="5876" ht="14.25" customHeight="1"/>
    <row r="5877" ht="14.25" customHeight="1"/>
    <row r="5878" ht="14.25" customHeight="1"/>
    <row r="5879" ht="14.25" customHeight="1"/>
    <row r="5880" ht="14.25" customHeight="1"/>
    <row r="5881" ht="14.25" customHeight="1"/>
    <row r="5882" ht="14.25" customHeight="1"/>
    <row r="5883" ht="14.25" customHeight="1"/>
    <row r="5884" ht="14.25" customHeight="1"/>
    <row r="5885" ht="14.25" customHeight="1"/>
    <row r="5886" ht="14.25" customHeight="1"/>
    <row r="5887" ht="14.25" customHeight="1"/>
    <row r="5888" ht="14.25" customHeight="1"/>
    <row r="5889" ht="14.25" customHeight="1"/>
    <row r="5890" ht="14.25" customHeight="1"/>
    <row r="5891" ht="14.25" customHeight="1"/>
    <row r="5892" ht="14.25" customHeight="1"/>
    <row r="5893" ht="14.25" customHeight="1"/>
    <row r="5894" ht="14.25" customHeight="1"/>
    <row r="5895" ht="14.25" customHeight="1"/>
    <row r="5896" ht="14.25" customHeight="1"/>
    <row r="5897" ht="14.25" customHeight="1"/>
    <row r="5898" ht="14.25" customHeight="1"/>
    <row r="5899" ht="14.25" customHeight="1"/>
    <row r="5900" ht="14.25" customHeight="1"/>
    <row r="5901" ht="14.25" customHeight="1"/>
    <row r="5902" ht="14.25" customHeight="1"/>
    <row r="5903" ht="14.25" customHeight="1"/>
    <row r="5904" ht="14.25" customHeight="1"/>
    <row r="5905" ht="14.25" customHeight="1"/>
    <row r="5906" ht="14.25" customHeight="1"/>
    <row r="5907" ht="14.25" customHeight="1"/>
    <row r="5908" ht="14.25" customHeight="1"/>
    <row r="5909" ht="14.25" customHeight="1"/>
    <row r="5910" ht="14.25" customHeight="1"/>
    <row r="5911" ht="14.25" customHeight="1"/>
    <row r="5912" ht="14.25" customHeight="1"/>
    <row r="5913" ht="14.25" customHeight="1"/>
    <row r="5914" ht="14.25" customHeight="1"/>
    <row r="5915" ht="14.25" customHeight="1"/>
    <row r="5916" ht="14.25" customHeight="1"/>
    <row r="5917" ht="14.25" customHeight="1"/>
    <row r="5918" ht="14.25" customHeight="1"/>
    <row r="5919" ht="14.25" customHeight="1"/>
    <row r="5920" ht="14.25" customHeight="1"/>
    <row r="5921" ht="14.25" customHeight="1"/>
    <row r="5922" ht="14.25" customHeight="1"/>
    <row r="5923" ht="14.25" customHeight="1"/>
    <row r="5924" ht="14.25" customHeight="1"/>
    <row r="5925" ht="14.25" customHeight="1"/>
    <row r="5926" ht="14.25" customHeight="1"/>
    <row r="5927" ht="14.25" customHeight="1"/>
    <row r="5928" ht="14.25" customHeight="1"/>
    <row r="5929" ht="14.25" customHeight="1"/>
    <row r="5930" ht="14.25" customHeight="1"/>
    <row r="5931" ht="14.25" customHeight="1"/>
    <row r="5932" ht="14.25" customHeight="1"/>
    <row r="5933" ht="14.25" customHeight="1"/>
    <row r="5934" ht="14.25" customHeight="1"/>
    <row r="5935" ht="14.25" customHeight="1"/>
    <row r="5936" ht="14.25" customHeight="1"/>
    <row r="5937" ht="14.25" customHeight="1"/>
    <row r="5938" ht="14.25" customHeight="1"/>
    <row r="5939" ht="14.25" customHeight="1"/>
    <row r="5940" ht="14.25" customHeight="1"/>
    <row r="5941" ht="14.25" customHeight="1"/>
    <row r="5942" ht="14.25" customHeight="1"/>
    <row r="5943" ht="14.25" customHeight="1"/>
    <row r="5944" ht="14.25" customHeight="1"/>
    <row r="5945" ht="14.25" customHeight="1"/>
    <row r="5946" ht="14.25" customHeight="1"/>
    <row r="5947" ht="14.25" customHeight="1"/>
    <row r="5948" ht="14.25" customHeight="1"/>
    <row r="5949" ht="14.25" customHeight="1"/>
    <row r="5950" ht="14.25" customHeight="1"/>
    <row r="5951" ht="14.25" customHeight="1"/>
    <row r="5952" ht="14.25" customHeight="1"/>
    <row r="5953" ht="14.25" customHeight="1"/>
    <row r="5954" ht="14.25" customHeight="1"/>
    <row r="5955" ht="14.25" customHeight="1"/>
    <row r="5956" ht="14.25" customHeight="1"/>
    <row r="5957" ht="14.25" customHeight="1"/>
    <row r="5958" ht="14.25" customHeight="1"/>
    <row r="5959" ht="14.25" customHeight="1"/>
    <row r="5960" ht="14.25" customHeight="1"/>
    <row r="5961" ht="14.25" customHeight="1"/>
    <row r="5962" ht="14.25" customHeight="1"/>
    <row r="5963" ht="14.25" customHeight="1"/>
    <row r="5964" ht="14.25" customHeight="1"/>
    <row r="5965" ht="14.25" customHeight="1"/>
    <row r="5966" ht="14.25" customHeight="1"/>
    <row r="5967" ht="14.25" customHeight="1"/>
    <row r="5968" ht="14.25" customHeight="1"/>
    <row r="5969" ht="14.25" customHeight="1"/>
    <row r="5970" ht="14.25" customHeight="1"/>
    <row r="5971" ht="14.25" customHeight="1"/>
    <row r="5972" ht="14.25" customHeight="1"/>
    <row r="5973" ht="14.25" customHeight="1"/>
    <row r="5974" ht="14.25" customHeight="1"/>
    <row r="5975" ht="14.25" customHeight="1"/>
    <row r="5976" ht="14.25" customHeight="1"/>
    <row r="5977" ht="14.25" customHeight="1"/>
    <row r="5978" ht="14.25" customHeight="1"/>
    <row r="5979" ht="14.25" customHeight="1"/>
    <row r="5980" ht="14.25" customHeight="1"/>
    <row r="5981" ht="14.25" customHeight="1"/>
    <row r="5982" ht="14.25" customHeight="1"/>
    <row r="5983" ht="14.25" customHeight="1"/>
    <row r="5984" ht="14.25" customHeight="1"/>
    <row r="5985" ht="14.25" customHeight="1"/>
    <row r="5986" ht="14.25" customHeight="1"/>
    <row r="5987" ht="14.25" customHeight="1"/>
    <row r="5988" ht="14.25" customHeight="1"/>
    <row r="5989" ht="14.25" customHeight="1"/>
    <row r="5990" ht="14.25" customHeight="1"/>
    <row r="5991" ht="14.25" customHeight="1"/>
    <row r="5992" ht="14.25" customHeight="1"/>
    <row r="5993" ht="14.25" customHeight="1"/>
    <row r="5994" ht="14.25" customHeight="1"/>
    <row r="5995" ht="14.25" customHeight="1"/>
    <row r="5996" ht="14.25" customHeight="1"/>
    <row r="5997" ht="14.25" customHeight="1"/>
    <row r="5998" ht="14.25" customHeight="1"/>
    <row r="5999" ht="14.25" customHeight="1"/>
    <row r="6000" ht="14.25" customHeight="1"/>
    <row r="6001" ht="14.25" customHeight="1"/>
    <row r="6002" ht="14.25" customHeight="1"/>
    <row r="6003" ht="14.25" customHeight="1"/>
    <row r="6004" ht="14.25" customHeight="1"/>
    <row r="6005" ht="14.25" customHeight="1"/>
    <row r="6006" ht="14.25" customHeight="1"/>
    <row r="6007" ht="14.25" customHeight="1"/>
    <row r="6008" ht="14.25" customHeight="1"/>
    <row r="6009" ht="14.25" customHeight="1"/>
    <row r="6010" ht="14.25" customHeight="1"/>
    <row r="6011" ht="14.25" customHeight="1"/>
    <row r="6012" ht="14.25" customHeight="1"/>
    <row r="6013" ht="14.25" customHeight="1"/>
    <row r="6014" ht="14.25" customHeight="1"/>
    <row r="6015" ht="14.25" customHeight="1"/>
    <row r="6016" ht="14.25" customHeight="1"/>
    <row r="6017" ht="14.25" customHeight="1"/>
    <row r="6018" ht="14.25" customHeight="1"/>
    <row r="6019" ht="14.25" customHeight="1"/>
    <row r="6020" ht="14.25" customHeight="1"/>
    <row r="6021" ht="14.25" customHeight="1"/>
    <row r="6022" ht="14.25" customHeight="1"/>
    <row r="6023" ht="14.25" customHeight="1"/>
    <row r="6024" ht="14.25" customHeight="1"/>
    <row r="6025" ht="14.25" customHeight="1"/>
    <row r="6026" ht="14.25" customHeight="1"/>
    <row r="6027" ht="14.25" customHeight="1"/>
    <row r="6028" ht="14.25" customHeight="1"/>
    <row r="6029" ht="14.25" customHeight="1"/>
    <row r="6030" ht="14.25" customHeight="1"/>
    <row r="6031" ht="14.25" customHeight="1"/>
    <row r="6032" ht="14.25" customHeight="1"/>
    <row r="6033" ht="14.25" customHeight="1"/>
    <row r="6034" ht="14.25" customHeight="1"/>
    <row r="6035" ht="14.25" customHeight="1"/>
    <row r="6036" ht="14.25" customHeight="1"/>
    <row r="6037" ht="14.25" customHeight="1"/>
    <row r="6038" ht="14.25" customHeight="1"/>
    <row r="6039" ht="14.25" customHeight="1"/>
    <row r="6040" ht="14.25" customHeight="1"/>
    <row r="6041" ht="14.25" customHeight="1"/>
    <row r="6042" ht="14.25" customHeight="1"/>
    <row r="6043" ht="14.25" customHeight="1"/>
    <row r="6044" ht="14.25" customHeight="1"/>
    <row r="6045" ht="14.25" customHeight="1"/>
    <row r="6046" ht="14.25" customHeight="1"/>
    <row r="6047" ht="14.25" customHeight="1"/>
    <row r="6048" ht="14.25" customHeight="1"/>
    <row r="6049" ht="14.25" customHeight="1"/>
    <row r="6050" ht="14.25" customHeight="1"/>
    <row r="6051" ht="14.25" customHeight="1"/>
    <row r="6052" ht="14.25" customHeight="1"/>
    <row r="6053" ht="14.25" customHeight="1"/>
    <row r="6054" ht="14.25" customHeight="1"/>
    <row r="6055" ht="14.25" customHeight="1"/>
    <row r="6056" ht="14.25" customHeight="1"/>
    <row r="6057" ht="14.25" customHeight="1"/>
    <row r="6058" ht="14.25" customHeight="1"/>
    <row r="6059" ht="14.25" customHeight="1"/>
    <row r="6060" ht="14.25" customHeight="1"/>
    <row r="6061" ht="14.25" customHeight="1"/>
    <row r="6062" ht="14.25" customHeight="1"/>
    <row r="6063" ht="14.25" customHeight="1"/>
    <row r="6064" ht="14.25" customHeight="1"/>
    <row r="6065" ht="14.25" customHeight="1"/>
    <row r="6066" ht="14.25" customHeight="1"/>
    <row r="6067" ht="14.25" customHeight="1"/>
    <row r="6068" ht="14.25" customHeight="1"/>
    <row r="6069" ht="14.25" customHeight="1"/>
    <row r="6070" ht="14.25" customHeight="1"/>
    <row r="6071" ht="14.25" customHeight="1"/>
    <row r="6072" ht="14.25" customHeight="1"/>
    <row r="6073" ht="14.25" customHeight="1"/>
    <row r="6074" ht="14.25" customHeight="1"/>
    <row r="6075" ht="14.25" customHeight="1"/>
    <row r="6076" ht="14.25" customHeight="1"/>
    <row r="6077" ht="14.25" customHeight="1"/>
    <row r="6078" ht="14.25" customHeight="1"/>
    <row r="6079" ht="14.25" customHeight="1"/>
    <row r="6080" ht="14.25" customHeight="1"/>
    <row r="6081" ht="14.25" customHeight="1"/>
    <row r="6082" ht="14.25" customHeight="1"/>
    <row r="6083" ht="14.25" customHeight="1"/>
    <row r="6084" ht="14.25" customHeight="1"/>
    <row r="6085" ht="14.25" customHeight="1"/>
    <row r="6086" ht="14.25" customHeight="1"/>
    <row r="6087" ht="14.25" customHeight="1"/>
    <row r="6088" ht="14.25" customHeight="1"/>
    <row r="6089" ht="14.25" customHeight="1"/>
    <row r="6090" ht="14.25" customHeight="1"/>
    <row r="6091" ht="14.25" customHeight="1"/>
    <row r="6092" ht="14.25" customHeight="1"/>
    <row r="6093" ht="14.25" customHeight="1"/>
    <row r="6094" ht="14.25" customHeight="1"/>
    <row r="6095" ht="14.25" customHeight="1"/>
    <row r="6096" ht="14.25" customHeight="1"/>
    <row r="6097" ht="14.25" customHeight="1"/>
    <row r="6098" ht="14.25" customHeight="1"/>
    <row r="6099" ht="14.25" customHeight="1"/>
    <row r="6100" ht="14.25" customHeight="1"/>
    <row r="6101" ht="14.25" customHeight="1"/>
    <row r="6102" ht="14.25" customHeight="1"/>
    <row r="6103" ht="14.25" customHeight="1"/>
    <row r="6104" ht="14.25" customHeight="1"/>
    <row r="6105" ht="14.25" customHeight="1"/>
    <row r="6106" ht="14.25" customHeight="1"/>
    <row r="6107" ht="14.25" customHeight="1"/>
    <row r="6108" ht="14.25" customHeight="1"/>
    <row r="6109" ht="14.25" customHeight="1"/>
    <row r="6110" ht="14.25" customHeight="1"/>
    <row r="6111" ht="14.25" customHeight="1"/>
    <row r="6112" ht="14.25" customHeight="1"/>
    <row r="6113" ht="14.25" customHeight="1"/>
    <row r="6114" ht="14.25" customHeight="1"/>
    <row r="6115" ht="14.25" customHeight="1"/>
    <row r="6116" ht="14.25" customHeight="1"/>
    <row r="6117" ht="14.25" customHeight="1"/>
    <row r="6118" ht="14.25" customHeight="1"/>
    <row r="6119" ht="14.25" customHeight="1"/>
    <row r="6120" ht="14.25" customHeight="1"/>
    <row r="6121" ht="14.25" customHeight="1"/>
    <row r="6122" ht="14.25" customHeight="1"/>
    <row r="6123" ht="14.25" customHeight="1"/>
    <row r="6124" ht="14.25" customHeight="1"/>
    <row r="6125" ht="14.25" customHeight="1"/>
    <row r="6126" ht="14.25" customHeight="1"/>
    <row r="6127" ht="14.25" customHeight="1"/>
    <row r="6128" ht="14.25" customHeight="1"/>
    <row r="6129" ht="14.25" customHeight="1"/>
    <row r="6130" ht="14.25" customHeight="1"/>
    <row r="6131" ht="14.25" customHeight="1"/>
    <row r="6132" ht="14.25" customHeight="1"/>
    <row r="6133" ht="14.25" customHeight="1"/>
    <row r="6134" ht="14.25" customHeight="1"/>
    <row r="6135" ht="14.25" customHeight="1"/>
    <row r="6136" ht="14.25" customHeight="1"/>
    <row r="6137" ht="14.25" customHeight="1"/>
    <row r="6138" ht="14.25" customHeight="1"/>
    <row r="6139" ht="14.25" customHeight="1"/>
    <row r="6140" ht="14.25" customHeight="1"/>
    <row r="6141" ht="14.25" customHeight="1"/>
    <row r="6142" ht="14.25" customHeight="1"/>
    <row r="6143" ht="14.25" customHeight="1"/>
    <row r="6144" ht="14.25" customHeight="1"/>
    <row r="6145" ht="14.25" customHeight="1"/>
    <row r="6146" ht="14.25" customHeight="1"/>
    <row r="6147" ht="14.25" customHeight="1"/>
    <row r="6148" ht="14.25" customHeight="1"/>
    <row r="6149" ht="14.25" customHeight="1"/>
    <row r="6150" ht="14.25" customHeight="1"/>
    <row r="6151" ht="14.25" customHeight="1"/>
    <row r="6152" ht="14.25" customHeight="1"/>
    <row r="6153" ht="14.25" customHeight="1"/>
    <row r="6154" ht="14.25" customHeight="1"/>
    <row r="6155" ht="14.25" customHeight="1"/>
    <row r="6156" ht="14.25" customHeight="1"/>
    <row r="6157" ht="14.25" customHeight="1"/>
    <row r="6158" ht="14.25" customHeight="1"/>
    <row r="6159" ht="14.25" customHeight="1"/>
    <row r="6160" ht="14.25" customHeight="1"/>
    <row r="6161" ht="14.25" customHeight="1"/>
    <row r="6162" ht="14.25" customHeight="1"/>
    <row r="6163" ht="14.25" customHeight="1"/>
    <row r="6164" ht="14.25" customHeight="1"/>
    <row r="6165" ht="14.25" customHeight="1"/>
    <row r="6166" ht="14.25" customHeight="1"/>
    <row r="6167" ht="14.25" customHeight="1"/>
    <row r="6168" ht="14.25" customHeight="1"/>
    <row r="6169" ht="14.25" customHeight="1"/>
    <row r="6170" ht="14.25" customHeight="1"/>
    <row r="6171" ht="14.25" customHeight="1"/>
    <row r="6172" ht="14.25" customHeight="1"/>
    <row r="6173" ht="14.25" customHeight="1"/>
    <row r="6174" ht="14.25" customHeight="1"/>
    <row r="6175" ht="14.25" customHeight="1"/>
    <row r="6176" ht="14.25" customHeight="1"/>
    <row r="6177" ht="14.25" customHeight="1"/>
    <row r="6178" ht="14.25" customHeight="1"/>
    <row r="6179" ht="14.25" customHeight="1"/>
    <row r="6180" ht="14.25" customHeight="1"/>
    <row r="6181" ht="14.25" customHeight="1"/>
    <row r="6182" ht="14.25" customHeight="1"/>
    <row r="6183" ht="14.25" customHeight="1"/>
    <row r="6184" ht="14.25" customHeight="1"/>
    <row r="6185" ht="14.25" customHeight="1"/>
    <row r="6186" ht="14.25" customHeight="1"/>
    <row r="6187" ht="14.25" customHeight="1"/>
    <row r="6188" ht="14.25" customHeight="1"/>
    <row r="6189" ht="14.25" customHeight="1"/>
    <row r="6190" ht="14.25" customHeight="1"/>
    <row r="6191" ht="14.25" customHeight="1"/>
    <row r="6192" ht="14.25" customHeight="1"/>
    <row r="6193" ht="14.25" customHeight="1"/>
    <row r="6194" ht="14.25" customHeight="1"/>
    <row r="6195" ht="14.25" customHeight="1"/>
    <row r="6196" ht="14.25" customHeight="1"/>
    <row r="6197" ht="14.25" customHeight="1"/>
    <row r="6198" ht="14.25" customHeight="1"/>
    <row r="6199" ht="14.25" customHeight="1"/>
    <row r="6200" ht="14.25" customHeight="1"/>
    <row r="6201" ht="14.25" customHeight="1"/>
    <row r="6202" ht="14.25" customHeight="1"/>
    <row r="6203" ht="14.25" customHeight="1"/>
    <row r="6204" ht="14.25" customHeight="1"/>
    <row r="6205" ht="14.25" customHeight="1"/>
    <row r="6206" ht="14.25" customHeight="1"/>
    <row r="6207" ht="14.25" customHeight="1"/>
    <row r="6208" ht="14.25" customHeight="1"/>
    <row r="6209" ht="14.25" customHeight="1"/>
    <row r="6210" ht="14.25" customHeight="1"/>
    <row r="6211" ht="14.25" customHeight="1"/>
    <row r="6212" ht="14.25" customHeight="1"/>
    <row r="6213" ht="14.25" customHeight="1"/>
    <row r="6214" ht="14.25" customHeight="1"/>
    <row r="6215" ht="14.25" customHeight="1"/>
    <row r="6216" ht="14.25" customHeight="1"/>
    <row r="6217" ht="14.25" customHeight="1"/>
    <row r="6218" ht="14.25" customHeight="1"/>
    <row r="6219" ht="14.25" customHeight="1"/>
    <row r="6220" ht="14.25" customHeight="1"/>
    <row r="6221" ht="14.25" customHeight="1"/>
    <row r="6222" ht="14.25" customHeight="1"/>
    <row r="6223" ht="14.25" customHeight="1"/>
    <row r="6224" ht="14.25" customHeight="1"/>
    <row r="6225" ht="14.25" customHeight="1"/>
    <row r="6226" ht="14.25" customHeight="1"/>
    <row r="6227" ht="14.25" customHeight="1"/>
    <row r="6228" ht="14.25" customHeight="1"/>
    <row r="6229" ht="14.25" customHeight="1"/>
    <row r="6230" ht="14.25" customHeight="1"/>
    <row r="6231" ht="14.25" customHeight="1"/>
    <row r="6232" ht="14.25" customHeight="1"/>
    <row r="6233" ht="14.25" customHeight="1"/>
    <row r="6234" ht="14.25" customHeight="1"/>
    <row r="6235" ht="14.25" customHeight="1"/>
    <row r="6236" ht="14.25" customHeight="1"/>
    <row r="6237" ht="14.25" customHeight="1"/>
    <row r="6238" ht="14.25" customHeight="1"/>
    <row r="6239" ht="14.25" customHeight="1"/>
    <row r="6240" ht="14.25" customHeight="1"/>
    <row r="6241" ht="14.25" customHeight="1"/>
    <row r="6242" ht="14.25" customHeight="1"/>
    <row r="6243" ht="14.25" customHeight="1"/>
    <row r="6244" ht="14.25" customHeight="1"/>
    <row r="6245" ht="14.25" customHeight="1"/>
    <row r="6246" ht="14.25" customHeight="1"/>
    <row r="6247" ht="14.25" customHeight="1"/>
    <row r="6248" ht="14.25" customHeight="1"/>
    <row r="6249" ht="14.25" customHeight="1"/>
    <row r="6250" ht="14.25" customHeight="1"/>
    <row r="6251" ht="14.25" customHeight="1"/>
    <row r="6252" ht="14.25" customHeight="1"/>
    <row r="6253" ht="14.25" customHeight="1"/>
    <row r="6254" ht="14.25" customHeight="1"/>
    <row r="6255" ht="14.25" customHeight="1"/>
    <row r="6256" ht="14.25" customHeight="1"/>
    <row r="6257" ht="14.25" customHeight="1"/>
    <row r="6258" ht="14.25" customHeight="1"/>
    <row r="6259" ht="14.25" customHeight="1"/>
    <row r="6260" ht="14.25" customHeight="1"/>
    <row r="6261" ht="14.25" customHeight="1"/>
    <row r="6262" ht="14.25" customHeight="1"/>
    <row r="6263" ht="14.25" customHeight="1"/>
    <row r="6264" ht="14.25" customHeight="1"/>
    <row r="6265" ht="14.25" customHeight="1"/>
    <row r="6266" ht="14.25" customHeight="1"/>
    <row r="6267" ht="14.25" customHeight="1"/>
    <row r="6268" ht="14.25" customHeight="1"/>
    <row r="6269" ht="14.25" customHeight="1"/>
    <row r="6270" ht="14.25" customHeight="1"/>
    <row r="6271" ht="14.25" customHeight="1"/>
    <row r="6272" ht="14.25" customHeight="1"/>
    <row r="6273" ht="14.25" customHeight="1"/>
    <row r="6274" ht="14.25" customHeight="1"/>
    <row r="6275" ht="14.25" customHeight="1"/>
    <row r="6276" ht="14.25" customHeight="1"/>
    <row r="6277" ht="14.25" customHeight="1"/>
    <row r="6278" ht="14.25" customHeight="1"/>
    <row r="6279" ht="14.25" customHeight="1"/>
    <row r="6280" ht="14.25" customHeight="1"/>
    <row r="6281" ht="14.25" customHeight="1"/>
    <row r="6282" ht="14.25" customHeight="1"/>
    <row r="6283" ht="14.25" customHeight="1"/>
    <row r="6284" ht="14.25" customHeight="1"/>
    <row r="6285" ht="14.25" customHeight="1"/>
    <row r="6286" ht="14.25" customHeight="1"/>
    <row r="6287" ht="14.25" customHeight="1"/>
    <row r="6288" ht="14.25" customHeight="1"/>
    <row r="6289" ht="14.25" customHeight="1"/>
    <row r="6290" ht="14.25" customHeight="1"/>
    <row r="6291" ht="14.25" customHeight="1"/>
    <row r="6292" ht="14.25" customHeight="1"/>
    <row r="6293" ht="14.25" customHeight="1"/>
    <row r="6294" ht="14.25" customHeight="1"/>
    <row r="6295" ht="14.25" customHeight="1"/>
    <row r="6296" ht="14.25" customHeight="1"/>
    <row r="6297" ht="14.25" customHeight="1"/>
    <row r="6298" ht="14.25" customHeight="1"/>
    <row r="6299" ht="14.25" customHeight="1"/>
    <row r="6300" ht="14.25" customHeight="1"/>
    <row r="6301" ht="14.25" customHeight="1"/>
    <row r="6302" ht="14.25" customHeight="1"/>
    <row r="6303" ht="14.25" customHeight="1"/>
    <row r="6304" ht="14.25" customHeight="1"/>
    <row r="6305" ht="14.25" customHeight="1"/>
    <row r="6306" ht="14.25" customHeight="1"/>
    <row r="6307" ht="14.25" customHeight="1"/>
    <row r="6308" ht="14.25" customHeight="1"/>
    <row r="6309" ht="14.25" customHeight="1"/>
    <row r="6310" ht="14.25" customHeight="1"/>
    <row r="6311" ht="14.25" customHeight="1"/>
    <row r="6312" ht="14.25" customHeight="1"/>
    <row r="6313" ht="14.25" customHeight="1"/>
    <row r="6314" ht="14.25" customHeight="1"/>
    <row r="6315" ht="14.25" customHeight="1"/>
    <row r="6316" ht="14.25" customHeight="1"/>
    <row r="6317" ht="14.25" customHeight="1"/>
    <row r="6318" ht="14.25" customHeight="1"/>
    <row r="6319" ht="14.25" customHeight="1"/>
    <row r="6320" ht="14.25" customHeight="1"/>
    <row r="6321" ht="14.25" customHeight="1"/>
    <row r="6322" ht="14.25" customHeight="1"/>
    <row r="6323" ht="14.25" customHeight="1"/>
    <row r="6324" ht="14.25" customHeight="1"/>
    <row r="6325" ht="14.25" customHeight="1"/>
    <row r="6326" ht="14.25" customHeight="1"/>
    <row r="6327" ht="14.25" customHeight="1"/>
    <row r="6328" ht="14.25" customHeight="1"/>
    <row r="6329" ht="14.25" customHeight="1"/>
    <row r="6330" ht="14.25" customHeight="1"/>
    <row r="6331" ht="14.25" customHeight="1"/>
    <row r="6332" ht="14.25" customHeight="1"/>
    <row r="6333" ht="14.25" customHeight="1"/>
    <row r="6334" ht="14.25" customHeight="1"/>
    <row r="6335" ht="14.25" customHeight="1"/>
    <row r="6336" ht="14.25" customHeight="1"/>
    <row r="6337" ht="14.25" customHeight="1"/>
    <row r="6338" ht="14.25" customHeight="1"/>
    <row r="6339" ht="14.25" customHeight="1"/>
    <row r="6340" ht="14.25" customHeight="1"/>
    <row r="6341" ht="14.25" customHeight="1"/>
    <row r="6342" ht="14.25" customHeight="1"/>
    <row r="6343" ht="14.25" customHeight="1"/>
    <row r="6344" ht="14.25" customHeight="1"/>
    <row r="6345" ht="14.25" customHeight="1"/>
    <row r="6346" ht="14.25" customHeight="1"/>
    <row r="6347" ht="14.25" customHeight="1"/>
    <row r="6348" ht="14.25" customHeight="1"/>
    <row r="6349" ht="14.25" customHeight="1"/>
    <row r="6350" ht="14.25" customHeight="1"/>
    <row r="6351" ht="14.25" customHeight="1"/>
    <row r="6352" ht="14.25" customHeight="1"/>
    <row r="6353" ht="14.25" customHeight="1"/>
    <row r="6354" ht="14.25" customHeight="1"/>
    <row r="6355" ht="14.25" customHeight="1"/>
    <row r="6356" ht="14.25" customHeight="1"/>
    <row r="6357" ht="14.25" customHeight="1"/>
    <row r="6358" ht="14.25" customHeight="1"/>
    <row r="6359" ht="14.25" customHeight="1"/>
    <row r="6360" ht="14.25" customHeight="1"/>
    <row r="6361" ht="14.25" customHeight="1"/>
    <row r="6362" ht="14.25" customHeight="1"/>
    <row r="6363" ht="14.25" customHeight="1"/>
    <row r="6364" ht="14.25" customHeight="1"/>
    <row r="6365" ht="14.25" customHeight="1"/>
    <row r="6366" ht="14.25" customHeight="1"/>
    <row r="6367" ht="14.25" customHeight="1"/>
    <row r="6368" ht="14.25" customHeight="1"/>
    <row r="6369" ht="14.25" customHeight="1"/>
    <row r="6370" ht="14.25" customHeight="1"/>
    <row r="6371" ht="14.25" customHeight="1"/>
    <row r="6372" ht="14.25" customHeight="1"/>
    <row r="6373" ht="14.25" customHeight="1"/>
    <row r="6374" ht="14.25" customHeight="1"/>
    <row r="6375" ht="14.25" customHeight="1"/>
    <row r="6376" ht="14.25" customHeight="1"/>
    <row r="6377" ht="14.25" customHeight="1"/>
    <row r="6378" ht="14.25" customHeight="1"/>
    <row r="6379" ht="14.25" customHeight="1"/>
    <row r="6380" ht="14.25" customHeight="1"/>
    <row r="6381" ht="14.25" customHeight="1"/>
    <row r="6382" ht="14.25" customHeight="1"/>
    <row r="6383" ht="14.25" customHeight="1"/>
    <row r="6384" ht="14.25" customHeight="1"/>
    <row r="6385" ht="14.25" customHeight="1"/>
    <row r="6386" ht="14.25" customHeight="1"/>
    <row r="6387" ht="14.25" customHeight="1"/>
    <row r="6388" ht="14.25" customHeight="1"/>
    <row r="6389" ht="14.25" customHeight="1"/>
    <row r="6390" ht="14.25" customHeight="1"/>
    <row r="6391" ht="14.25" customHeight="1"/>
    <row r="6392" ht="14.25" customHeight="1"/>
    <row r="6393" ht="14.25" customHeight="1"/>
    <row r="6394" ht="14.25" customHeight="1"/>
    <row r="6395" ht="14.25" customHeight="1"/>
    <row r="6396" ht="14.25" customHeight="1"/>
    <row r="6397" ht="14.25" customHeight="1"/>
    <row r="6398" ht="14.25" customHeight="1"/>
    <row r="6399" ht="14.25" customHeight="1"/>
    <row r="6400" ht="14.25" customHeight="1"/>
    <row r="6401" ht="14.25" customHeight="1"/>
    <row r="6402" ht="14.25" customHeight="1"/>
    <row r="6403" ht="14.25" customHeight="1"/>
    <row r="6404" ht="14.25" customHeight="1"/>
    <row r="6405" ht="14.25" customHeight="1"/>
    <row r="6406" ht="14.25" customHeight="1"/>
    <row r="6407" ht="14.25" customHeight="1"/>
    <row r="6408" ht="14.25" customHeight="1"/>
    <row r="6409" ht="14.25" customHeight="1"/>
    <row r="6410" ht="14.25" customHeight="1"/>
    <row r="6411" ht="14.25" customHeight="1"/>
    <row r="6412" ht="14.25" customHeight="1"/>
    <row r="6413" ht="14.25" customHeight="1"/>
    <row r="6414" ht="14.25" customHeight="1"/>
    <row r="6415" ht="14.25" customHeight="1"/>
    <row r="6416" ht="14.25" customHeight="1"/>
    <row r="6417" ht="14.25" customHeight="1"/>
    <row r="6418" ht="14.25" customHeight="1"/>
    <row r="6419" ht="14.25" customHeight="1"/>
    <row r="6420" ht="14.25" customHeight="1"/>
    <row r="6421" ht="14.25" customHeight="1"/>
    <row r="6422" ht="14.25" customHeight="1"/>
    <row r="6423" ht="14.25" customHeight="1"/>
    <row r="6424" ht="14.25" customHeight="1"/>
    <row r="6425" ht="14.25" customHeight="1"/>
    <row r="6426" ht="14.25" customHeight="1"/>
    <row r="6427" ht="14.25" customHeight="1"/>
    <row r="6428" ht="14.25" customHeight="1"/>
    <row r="6429" ht="14.25" customHeight="1"/>
    <row r="6430" ht="14.25" customHeight="1"/>
    <row r="6431" ht="14.25" customHeight="1"/>
    <row r="6432" ht="14.25" customHeight="1"/>
    <row r="6433" ht="14.25" customHeight="1"/>
    <row r="6434" ht="14.25" customHeight="1"/>
    <row r="6435" ht="14.25" customHeight="1"/>
    <row r="6436" ht="14.25" customHeight="1"/>
    <row r="6437" ht="14.25" customHeight="1"/>
    <row r="6438" ht="14.25" customHeight="1"/>
    <row r="6439" ht="14.25" customHeight="1"/>
    <row r="6440" ht="14.25" customHeight="1"/>
    <row r="6441" ht="14.25" customHeight="1"/>
    <row r="6442" ht="14.25" customHeight="1"/>
    <row r="6443" ht="14.25" customHeight="1"/>
    <row r="6444" ht="14.25" customHeight="1"/>
    <row r="6445" ht="14.25" customHeight="1"/>
    <row r="6446" ht="14.25" customHeight="1"/>
    <row r="6447" ht="14.25" customHeight="1"/>
    <row r="6448" ht="14.25" customHeight="1"/>
    <row r="6449" ht="14.25" customHeight="1"/>
    <row r="6450" ht="14.25" customHeight="1"/>
    <row r="6451" ht="14.25" customHeight="1"/>
    <row r="6452" ht="14.25" customHeight="1"/>
    <row r="6453" ht="14.25" customHeight="1"/>
    <row r="6454" ht="14.25" customHeight="1"/>
    <row r="6455" ht="14.25" customHeight="1"/>
    <row r="6456" ht="14.25" customHeight="1"/>
    <row r="6457" ht="14.25" customHeight="1"/>
    <row r="6458" ht="14.25" customHeight="1"/>
    <row r="6459" ht="14.25" customHeight="1"/>
    <row r="6460" ht="14.25" customHeight="1"/>
    <row r="6461" ht="14.25" customHeight="1"/>
    <row r="6462" ht="14.25" customHeight="1"/>
    <row r="6463" ht="14.25" customHeight="1"/>
    <row r="6464" ht="14.25" customHeight="1"/>
    <row r="6465" ht="14.25" customHeight="1"/>
    <row r="6466" ht="14.25" customHeight="1"/>
    <row r="6467" ht="14.25" customHeight="1"/>
    <row r="6468" ht="14.25" customHeight="1"/>
    <row r="6469" ht="14.25" customHeight="1"/>
    <row r="6470" ht="14.25" customHeight="1"/>
    <row r="6471" ht="14.25" customHeight="1"/>
    <row r="6472" ht="14.25" customHeight="1"/>
    <row r="6473" ht="14.25" customHeight="1"/>
    <row r="6474" ht="14.25" customHeight="1"/>
    <row r="6475" ht="14.25" customHeight="1"/>
    <row r="6476" ht="14.25" customHeight="1"/>
    <row r="6477" ht="14.25" customHeight="1"/>
    <row r="6478" ht="14.25" customHeight="1"/>
    <row r="6479" ht="14.25" customHeight="1"/>
    <row r="6480" ht="14.25" customHeight="1"/>
    <row r="6481" ht="14.25" customHeight="1"/>
    <row r="6482" ht="14.25" customHeight="1"/>
    <row r="6483" ht="14.25" customHeight="1"/>
    <row r="6484" ht="14.25" customHeight="1"/>
    <row r="6485" ht="14.25" customHeight="1"/>
    <row r="6486" ht="14.25" customHeight="1"/>
    <row r="6487" ht="14.25" customHeight="1"/>
    <row r="6488" ht="14.25" customHeight="1"/>
    <row r="6489" ht="14.25" customHeight="1"/>
    <row r="6490" ht="14.25" customHeight="1"/>
    <row r="6491" ht="14.25" customHeight="1"/>
    <row r="6492" ht="14.25" customHeight="1"/>
    <row r="6493" ht="14.25" customHeight="1"/>
    <row r="6494" ht="14.25" customHeight="1"/>
    <row r="6495" ht="14.25" customHeight="1"/>
    <row r="6496" ht="14.25" customHeight="1"/>
    <row r="6497" ht="14.25" customHeight="1"/>
    <row r="6498" ht="14.25" customHeight="1"/>
    <row r="6499" ht="14.25" customHeight="1"/>
    <row r="6500" ht="14.25" customHeight="1"/>
    <row r="6501" ht="14.25" customHeight="1"/>
    <row r="6502" ht="14.25" customHeight="1"/>
    <row r="6503" ht="14.25" customHeight="1"/>
    <row r="6504" ht="14.25" customHeight="1"/>
    <row r="6505" ht="14.25" customHeight="1"/>
    <row r="6506" ht="14.25" customHeight="1"/>
    <row r="6507" ht="14.25" customHeight="1"/>
    <row r="6508" ht="14.25" customHeight="1"/>
    <row r="6509" ht="14.25" customHeight="1"/>
    <row r="6510" ht="14.25" customHeight="1"/>
    <row r="6511" ht="14.25" customHeight="1"/>
    <row r="6512" ht="14.25" customHeight="1"/>
    <row r="6513" ht="14.25" customHeight="1"/>
    <row r="6514" ht="14.25" customHeight="1"/>
    <row r="6515" ht="14.25" customHeight="1"/>
    <row r="6516" ht="14.25" customHeight="1"/>
    <row r="6517" ht="14.25" customHeight="1"/>
    <row r="6518" ht="14.25" customHeight="1"/>
    <row r="6519" ht="14.25" customHeight="1"/>
    <row r="6520" ht="14.25" customHeight="1"/>
    <row r="6521" ht="14.25" customHeight="1"/>
    <row r="6522" ht="14.25" customHeight="1"/>
    <row r="6523" ht="14.25" customHeight="1"/>
    <row r="6524" ht="14.25" customHeight="1"/>
    <row r="6525" ht="14.25" customHeight="1"/>
    <row r="6526" ht="14.25" customHeight="1"/>
    <row r="6527" ht="14.25" customHeight="1"/>
    <row r="6528" ht="14.25" customHeight="1"/>
    <row r="6529" ht="14.25" customHeight="1"/>
    <row r="6530" ht="14.25" customHeight="1"/>
    <row r="6531" ht="14.25" customHeight="1"/>
    <row r="6532" ht="14.25" customHeight="1"/>
    <row r="6533" ht="14.25" customHeight="1"/>
    <row r="6534" ht="14.25" customHeight="1"/>
    <row r="6535" ht="14.25" customHeight="1"/>
    <row r="6536" ht="14.25" customHeight="1"/>
    <row r="6537" ht="14.25" customHeight="1"/>
    <row r="6538" ht="14.25" customHeight="1"/>
    <row r="6539" ht="14.25" customHeight="1"/>
    <row r="6540" ht="14.25" customHeight="1"/>
    <row r="6541" ht="14.25" customHeight="1"/>
    <row r="6542" ht="14.25" customHeight="1"/>
    <row r="6543" ht="14.25" customHeight="1"/>
    <row r="6544" ht="14.25" customHeight="1"/>
    <row r="6545" ht="14.25" customHeight="1"/>
    <row r="6546" ht="14.25" customHeight="1"/>
    <row r="6547" ht="14.25" customHeight="1"/>
    <row r="6548" ht="14.25" customHeight="1"/>
    <row r="6549" ht="14.25" customHeight="1"/>
    <row r="6550" ht="14.25" customHeight="1"/>
    <row r="6551" ht="14.25" customHeight="1"/>
    <row r="6552" ht="14.25" customHeight="1"/>
    <row r="6553" ht="14.25" customHeight="1"/>
    <row r="6554" ht="14.25" customHeight="1"/>
    <row r="6555" ht="14.25" customHeight="1"/>
    <row r="6556" ht="14.25" customHeight="1"/>
    <row r="6557" ht="14.25" customHeight="1"/>
    <row r="6558" ht="14.25" customHeight="1"/>
    <row r="6559" ht="14.25" customHeight="1"/>
    <row r="6560" ht="14.25" customHeight="1"/>
    <row r="6561" ht="14.25" customHeight="1"/>
    <row r="6562" ht="14.25" customHeight="1"/>
    <row r="6563" ht="14.25" customHeight="1"/>
    <row r="6564" ht="14.25" customHeight="1"/>
    <row r="6565" ht="14.25" customHeight="1"/>
    <row r="6566" ht="14.25" customHeight="1"/>
    <row r="6567" ht="14.25" customHeight="1"/>
    <row r="6568" ht="14.25" customHeight="1"/>
    <row r="6569" ht="14.25" customHeight="1"/>
    <row r="6570" ht="14.25" customHeight="1"/>
    <row r="6571" ht="14.25" customHeight="1"/>
    <row r="6572" ht="14.25" customHeight="1"/>
    <row r="6573" ht="14.25" customHeight="1"/>
    <row r="6574" ht="14.25" customHeight="1"/>
    <row r="6575" ht="14.25" customHeight="1"/>
    <row r="6576" ht="14.25" customHeight="1"/>
    <row r="6577" ht="14.25" customHeight="1"/>
    <row r="6578" ht="14.25" customHeight="1"/>
    <row r="6579" ht="14.25" customHeight="1"/>
    <row r="6580" ht="14.25" customHeight="1"/>
    <row r="6581" ht="14.25" customHeight="1"/>
    <row r="6582" ht="14.25" customHeight="1"/>
    <row r="6583" ht="14.25" customHeight="1"/>
    <row r="6584" ht="14.25" customHeight="1"/>
    <row r="6585" ht="14.25" customHeight="1"/>
    <row r="6586" ht="14.25" customHeight="1"/>
    <row r="6587" ht="14.25" customHeight="1"/>
    <row r="6588" ht="14.25" customHeight="1"/>
    <row r="6589" ht="14.25" customHeight="1"/>
    <row r="6590" ht="14.25" customHeight="1"/>
    <row r="6591" ht="14.25" customHeight="1"/>
    <row r="6592" ht="14.25" customHeight="1"/>
    <row r="6593" ht="14.25" customHeight="1"/>
    <row r="6594" ht="14.25" customHeight="1"/>
    <row r="6595" ht="14.25" customHeight="1"/>
    <row r="6596" ht="14.25" customHeight="1"/>
    <row r="6597" ht="14.25" customHeight="1"/>
    <row r="6598" ht="14.25" customHeight="1"/>
    <row r="6599" ht="14.25" customHeight="1"/>
    <row r="6600" ht="14.25" customHeight="1"/>
    <row r="6601" ht="14.25" customHeight="1"/>
    <row r="6602" ht="14.25" customHeight="1"/>
    <row r="6603" ht="14.25" customHeight="1"/>
    <row r="6604" ht="14.25" customHeight="1"/>
    <row r="6605" ht="14.25" customHeight="1"/>
    <row r="6606" ht="14.25" customHeight="1"/>
    <row r="6607" ht="14.25" customHeight="1"/>
    <row r="6608" ht="14.25" customHeight="1"/>
    <row r="6609" ht="14.25" customHeight="1"/>
    <row r="6610" ht="14.25" customHeight="1"/>
    <row r="6611" ht="14.25" customHeight="1"/>
    <row r="6612" ht="14.25" customHeight="1"/>
    <row r="6613" ht="14.25" customHeight="1"/>
    <row r="6614" ht="14.25" customHeight="1"/>
    <row r="6615" ht="14.25" customHeight="1"/>
    <row r="6616" ht="14.25" customHeight="1"/>
    <row r="6617" ht="14.25" customHeight="1"/>
    <row r="6618" ht="14.25" customHeight="1"/>
    <row r="6619" ht="14.25" customHeight="1"/>
    <row r="6620" ht="14.25" customHeight="1"/>
    <row r="6621" ht="14.25" customHeight="1"/>
    <row r="6622" ht="14.25" customHeight="1"/>
    <row r="6623" ht="14.25" customHeight="1"/>
    <row r="6624" ht="14.25" customHeight="1"/>
    <row r="6625" ht="14.25" customHeight="1"/>
    <row r="6626" ht="14.25" customHeight="1"/>
    <row r="6627" ht="14.25" customHeight="1"/>
    <row r="6628" ht="14.25" customHeight="1"/>
    <row r="6629" ht="14.25" customHeight="1"/>
    <row r="6630" ht="14.25" customHeight="1"/>
    <row r="6631" ht="14.25" customHeight="1"/>
    <row r="6632" ht="14.25" customHeight="1"/>
    <row r="6633" ht="14.25" customHeight="1"/>
    <row r="6634" ht="14.25" customHeight="1"/>
    <row r="6635" ht="14.25" customHeight="1"/>
    <row r="6636" ht="14.25" customHeight="1"/>
    <row r="6637" ht="14.25" customHeight="1"/>
    <row r="6638" ht="14.25" customHeight="1"/>
    <row r="6639" ht="14.25" customHeight="1"/>
    <row r="6640" ht="14.25" customHeight="1"/>
    <row r="6641" ht="14.25" customHeight="1"/>
    <row r="6642" ht="14.25" customHeight="1"/>
    <row r="6643" ht="14.25" customHeight="1"/>
    <row r="6644" ht="14.25" customHeight="1"/>
    <row r="6645" ht="14.25" customHeight="1"/>
    <row r="6646" ht="14.25" customHeight="1"/>
    <row r="6647" ht="14.25" customHeight="1"/>
    <row r="6648" ht="14.25" customHeight="1"/>
    <row r="6649" ht="14.25" customHeight="1"/>
    <row r="6650" ht="14.25" customHeight="1"/>
    <row r="6651" ht="14.25" customHeight="1"/>
    <row r="6652" ht="14.25" customHeight="1"/>
    <row r="6653" ht="14.25" customHeight="1"/>
    <row r="6654" ht="14.25" customHeight="1"/>
    <row r="6655" ht="14.25" customHeight="1"/>
    <row r="6656" ht="14.25" customHeight="1"/>
    <row r="6657" ht="14.25" customHeight="1"/>
    <row r="6658" ht="14.25" customHeight="1"/>
    <row r="6659" ht="14.25" customHeight="1"/>
    <row r="6660" ht="14.25" customHeight="1"/>
    <row r="6661" ht="14.25" customHeight="1"/>
    <row r="6662" ht="14.25" customHeight="1"/>
    <row r="6663" ht="14.25" customHeight="1"/>
    <row r="6664" ht="14.25" customHeight="1"/>
    <row r="6665" ht="14.25" customHeight="1"/>
    <row r="6666" ht="14.25" customHeight="1"/>
    <row r="6667" ht="14.25" customHeight="1"/>
    <row r="6668" ht="14.25" customHeight="1"/>
    <row r="6669" ht="14.25" customHeight="1"/>
    <row r="6670" ht="14.25" customHeight="1"/>
    <row r="6671" ht="14.25" customHeight="1"/>
    <row r="6672" ht="14.25" customHeight="1"/>
    <row r="6673" ht="14.25" customHeight="1"/>
    <row r="6674" ht="14.25" customHeight="1"/>
    <row r="6675" ht="14.25" customHeight="1"/>
    <row r="6676" ht="14.25" customHeight="1"/>
    <row r="6677" ht="14.25" customHeight="1"/>
    <row r="6678" ht="14.25" customHeight="1"/>
    <row r="6679" ht="14.25" customHeight="1"/>
    <row r="6680" ht="14.25" customHeight="1"/>
    <row r="6681" ht="14.25" customHeight="1"/>
    <row r="6682" ht="14.25" customHeight="1"/>
    <row r="6683" ht="14.25" customHeight="1"/>
    <row r="6684" ht="14.25" customHeight="1"/>
    <row r="6685" ht="14.25" customHeight="1"/>
    <row r="6686" ht="14.25" customHeight="1"/>
    <row r="6687" ht="14.25" customHeight="1"/>
    <row r="6688" ht="14.25" customHeight="1"/>
    <row r="6689" ht="14.25" customHeight="1"/>
    <row r="6690" ht="14.25" customHeight="1"/>
    <row r="6691" ht="14.25" customHeight="1"/>
    <row r="6692" ht="14.25" customHeight="1"/>
    <row r="6693" ht="14.25" customHeight="1"/>
    <row r="6694" ht="14.25" customHeight="1"/>
    <row r="6695" ht="14.25" customHeight="1"/>
    <row r="6696" ht="14.25" customHeight="1"/>
    <row r="6697" ht="14.25" customHeight="1"/>
    <row r="6698" ht="14.25" customHeight="1"/>
    <row r="6699" ht="14.25" customHeight="1"/>
    <row r="6700" ht="14.25" customHeight="1"/>
    <row r="6701" ht="14.25" customHeight="1"/>
    <row r="6702" ht="14.25" customHeight="1"/>
    <row r="6703" ht="14.25" customHeight="1"/>
    <row r="6704" ht="14.25" customHeight="1"/>
    <row r="6705" ht="14.25" customHeight="1"/>
    <row r="6706" ht="14.25" customHeight="1"/>
    <row r="6707" ht="14.25" customHeight="1"/>
    <row r="6708" ht="14.25" customHeight="1"/>
    <row r="6709" ht="14.25" customHeight="1"/>
    <row r="6710" ht="14.25" customHeight="1"/>
    <row r="6711" ht="14.25" customHeight="1"/>
    <row r="6712" ht="14.25" customHeight="1"/>
    <row r="6713" ht="14.25" customHeight="1"/>
    <row r="6714" ht="14.25" customHeight="1"/>
    <row r="6715" ht="14.25" customHeight="1"/>
    <row r="6716" ht="14.25" customHeight="1"/>
    <row r="6717" ht="14.25" customHeight="1"/>
    <row r="6718" ht="14.25" customHeight="1"/>
    <row r="6719" ht="14.25" customHeight="1"/>
    <row r="6720" ht="14.25" customHeight="1"/>
    <row r="6721" ht="14.25" customHeight="1"/>
    <row r="6722" ht="14.25" customHeight="1"/>
    <row r="6723" ht="14.25" customHeight="1"/>
    <row r="6724" ht="14.25" customHeight="1"/>
    <row r="6725" ht="14.25" customHeight="1"/>
    <row r="6726" ht="14.25" customHeight="1"/>
    <row r="6727" ht="14.25" customHeight="1"/>
    <row r="6728" ht="14.25" customHeight="1"/>
    <row r="6729" ht="14.25" customHeight="1"/>
    <row r="6730" ht="14.25" customHeight="1"/>
    <row r="6731" ht="14.25" customHeight="1"/>
    <row r="6732" ht="14.25" customHeight="1"/>
    <row r="6733" ht="14.25" customHeight="1"/>
    <row r="6734" ht="14.25" customHeight="1"/>
    <row r="6735" ht="14.25" customHeight="1"/>
    <row r="6736" ht="14.25" customHeight="1"/>
    <row r="6737" ht="14.25" customHeight="1"/>
    <row r="6738" ht="14.25" customHeight="1"/>
    <row r="6739" ht="14.25" customHeight="1"/>
    <row r="6740" ht="14.25" customHeight="1"/>
    <row r="6741" ht="14.25" customHeight="1"/>
    <row r="6742" ht="14.25" customHeight="1"/>
    <row r="6743" ht="14.25" customHeight="1"/>
    <row r="6744" ht="14.25" customHeight="1"/>
    <row r="6745" ht="14.25" customHeight="1"/>
    <row r="6746" ht="14.25" customHeight="1"/>
    <row r="6747" ht="14.25" customHeight="1"/>
    <row r="6748" ht="14.25" customHeight="1"/>
    <row r="6749" ht="14.25" customHeight="1"/>
    <row r="6750" ht="14.25" customHeight="1"/>
    <row r="6751" ht="14.25" customHeight="1"/>
    <row r="6752" ht="14.25" customHeight="1"/>
    <row r="6753" ht="14.25" customHeight="1"/>
    <row r="6754" ht="14.25" customHeight="1"/>
    <row r="6755" ht="14.25" customHeight="1"/>
    <row r="6756" ht="14.25" customHeight="1"/>
    <row r="6757" ht="14.25" customHeight="1"/>
    <row r="6758" ht="14.25" customHeight="1"/>
    <row r="6759" ht="14.25" customHeight="1"/>
    <row r="6760" ht="14.25" customHeight="1"/>
    <row r="6761" ht="14.25" customHeight="1"/>
    <row r="6762" ht="14.25" customHeight="1"/>
    <row r="6763" ht="14.25" customHeight="1"/>
    <row r="6764" ht="14.25" customHeight="1"/>
    <row r="6765" ht="14.25" customHeight="1"/>
    <row r="6766" ht="14.25" customHeight="1"/>
    <row r="6767" ht="14.25" customHeight="1"/>
    <row r="6768" ht="14.25" customHeight="1"/>
    <row r="6769" ht="14.25" customHeight="1"/>
    <row r="6770" ht="14.25" customHeight="1"/>
    <row r="6771" ht="14.25" customHeight="1"/>
    <row r="6772" ht="14.25" customHeight="1"/>
    <row r="6773" ht="14.25" customHeight="1"/>
    <row r="6774" ht="14.25" customHeight="1"/>
    <row r="6775" ht="14.25" customHeight="1"/>
    <row r="6776" ht="14.25" customHeight="1"/>
    <row r="6777" ht="14.25" customHeight="1"/>
    <row r="6778" ht="14.25" customHeight="1"/>
    <row r="6779" ht="14.25" customHeight="1"/>
    <row r="6780" ht="14.25" customHeight="1"/>
    <row r="6781" ht="14.25" customHeight="1"/>
    <row r="6782" ht="14.25" customHeight="1"/>
    <row r="6783" ht="14.25" customHeight="1"/>
    <row r="6784" ht="14.25" customHeight="1"/>
    <row r="6785" ht="14.25" customHeight="1"/>
    <row r="6786" ht="14.25" customHeight="1"/>
    <row r="6787" ht="14.25" customHeight="1"/>
    <row r="6788" ht="14.25" customHeight="1"/>
    <row r="6789" ht="14.25" customHeight="1"/>
    <row r="6790" ht="14.25" customHeight="1"/>
    <row r="6791" ht="14.25" customHeight="1"/>
    <row r="6792" ht="14.25" customHeight="1"/>
    <row r="6793" ht="14.25" customHeight="1"/>
    <row r="6794" ht="14.25" customHeight="1"/>
    <row r="6795" ht="14.25" customHeight="1"/>
    <row r="6796" ht="14.25" customHeight="1"/>
    <row r="6797" ht="14.25" customHeight="1"/>
    <row r="6798" ht="14.25" customHeight="1"/>
    <row r="6799" ht="14.25" customHeight="1"/>
    <row r="6800" ht="14.25" customHeight="1"/>
    <row r="6801" ht="14.25" customHeight="1"/>
    <row r="6802" ht="14.25" customHeight="1"/>
    <row r="6803" ht="14.25" customHeight="1"/>
    <row r="6804" ht="14.25" customHeight="1"/>
    <row r="6805" ht="14.25" customHeight="1"/>
    <row r="6806" ht="14.25" customHeight="1"/>
    <row r="6807" ht="14.25" customHeight="1"/>
    <row r="6808" ht="14.25" customHeight="1"/>
    <row r="6809" ht="14.25" customHeight="1"/>
    <row r="6810" ht="14.25" customHeight="1"/>
    <row r="6811" ht="14.25" customHeight="1"/>
    <row r="6812" ht="14.25" customHeight="1"/>
    <row r="6813" ht="14.25" customHeight="1"/>
    <row r="6814" ht="14.25" customHeight="1"/>
    <row r="6815" ht="14.25" customHeight="1"/>
    <row r="6816" ht="14.25" customHeight="1"/>
    <row r="6817" ht="14.25" customHeight="1"/>
    <row r="6818" ht="14.25" customHeight="1"/>
    <row r="6819" ht="14.25" customHeight="1"/>
    <row r="6820" ht="14.25" customHeight="1"/>
    <row r="6821" ht="14.25" customHeight="1"/>
    <row r="6822" ht="14.25" customHeight="1"/>
    <row r="6823" ht="14.25" customHeight="1"/>
    <row r="6824" ht="14.25" customHeight="1"/>
    <row r="6825" ht="14.25" customHeight="1"/>
    <row r="6826" ht="14.25" customHeight="1"/>
    <row r="6827" ht="14.25" customHeight="1"/>
    <row r="6828" ht="14.25" customHeight="1"/>
    <row r="6829" ht="14.25" customHeight="1"/>
    <row r="6830" ht="14.25" customHeight="1"/>
    <row r="6831" ht="14.25" customHeight="1"/>
    <row r="6832" ht="14.25" customHeight="1"/>
    <row r="6833" ht="14.25" customHeight="1"/>
    <row r="6834" ht="14.25" customHeight="1"/>
    <row r="6835" ht="14.25" customHeight="1"/>
    <row r="6836" ht="14.25" customHeight="1"/>
    <row r="6837" ht="14.25" customHeight="1"/>
    <row r="6838" ht="14.25" customHeight="1"/>
    <row r="6839" ht="14.25" customHeight="1"/>
    <row r="6840" ht="14.25" customHeight="1"/>
    <row r="6841" ht="14.25" customHeight="1"/>
    <row r="6842" ht="14.25" customHeight="1"/>
    <row r="6843" ht="14.25" customHeight="1"/>
    <row r="6844" ht="14.25" customHeight="1"/>
    <row r="6845" ht="14.25" customHeight="1"/>
    <row r="6846" ht="14.25" customHeight="1"/>
    <row r="6847" ht="14.25" customHeight="1"/>
    <row r="6848" ht="14.25" customHeight="1"/>
    <row r="6849" ht="14.25" customHeight="1"/>
    <row r="6850" ht="14.25" customHeight="1"/>
    <row r="6851" ht="14.25" customHeight="1"/>
    <row r="6852" ht="14.25" customHeight="1"/>
    <row r="6853" ht="14.25" customHeight="1"/>
    <row r="6854" ht="14.25" customHeight="1"/>
    <row r="6855" ht="14.25" customHeight="1"/>
    <row r="6856" ht="14.25" customHeight="1"/>
    <row r="6857" ht="14.25" customHeight="1"/>
    <row r="6858" ht="14.25" customHeight="1"/>
    <row r="6859" ht="14.25" customHeight="1"/>
    <row r="6860" ht="14.25" customHeight="1"/>
    <row r="6861" ht="14.25" customHeight="1"/>
    <row r="6862" ht="14.25" customHeight="1"/>
    <row r="6863" ht="14.25" customHeight="1"/>
    <row r="6864" ht="14.25" customHeight="1"/>
    <row r="6865" ht="14.25" customHeight="1"/>
    <row r="6866" ht="14.25" customHeight="1"/>
    <row r="6867" ht="14.25" customHeight="1"/>
    <row r="6868" ht="14.25" customHeight="1"/>
    <row r="6869" ht="14.25" customHeight="1"/>
    <row r="6870" ht="14.25" customHeight="1"/>
    <row r="6871" ht="14.25" customHeight="1"/>
    <row r="6872" ht="14.25" customHeight="1"/>
    <row r="6873" ht="14.25" customHeight="1"/>
    <row r="6874" ht="14.25" customHeight="1"/>
    <row r="6875" ht="14.25" customHeight="1"/>
    <row r="6876" ht="14.25" customHeight="1"/>
    <row r="6877" ht="14.25" customHeight="1"/>
    <row r="6878" ht="14.25" customHeight="1"/>
    <row r="6879" ht="14.25" customHeight="1"/>
    <row r="6880" ht="14.25" customHeight="1"/>
    <row r="6881" ht="14.25" customHeight="1"/>
    <row r="6882" ht="14.25" customHeight="1"/>
    <row r="6883" ht="14.25" customHeight="1"/>
    <row r="6884" ht="14.25" customHeight="1"/>
    <row r="6885" ht="14.25" customHeight="1"/>
    <row r="6886" ht="14.25" customHeight="1"/>
    <row r="6887" ht="14.25" customHeight="1"/>
    <row r="6888" ht="14.25" customHeight="1"/>
    <row r="6889" ht="14.25" customHeight="1"/>
    <row r="6890" ht="14.25" customHeight="1"/>
    <row r="6891" ht="14.25" customHeight="1"/>
    <row r="6892" ht="14.25" customHeight="1"/>
    <row r="6893" ht="14.25" customHeight="1"/>
    <row r="6894" ht="14.25" customHeight="1"/>
    <row r="6895" ht="14.25" customHeight="1"/>
    <row r="6896" ht="14.25" customHeight="1"/>
    <row r="6897" ht="14.25" customHeight="1"/>
    <row r="6898" ht="14.25" customHeight="1"/>
    <row r="6899" ht="14.25" customHeight="1"/>
    <row r="6900" ht="14.25" customHeight="1"/>
    <row r="6901" ht="14.25" customHeight="1"/>
    <row r="6902" ht="14.25" customHeight="1"/>
    <row r="6903" ht="14.25" customHeight="1"/>
    <row r="6904" ht="14.25" customHeight="1"/>
    <row r="6905" ht="14.25" customHeight="1"/>
    <row r="6906" ht="14.25" customHeight="1"/>
    <row r="6907" ht="14.25" customHeight="1"/>
    <row r="6908" ht="14.25" customHeight="1"/>
    <row r="6909" ht="14.25" customHeight="1"/>
    <row r="6910" ht="14.25" customHeight="1"/>
    <row r="6911" ht="14.25" customHeight="1"/>
    <row r="6912" ht="14.25" customHeight="1"/>
    <row r="6913" ht="14.25" customHeight="1"/>
    <row r="6914" ht="14.25" customHeight="1"/>
    <row r="6915" ht="14.25" customHeight="1"/>
    <row r="6916" ht="14.25" customHeight="1"/>
    <row r="6917" ht="14.25" customHeight="1"/>
    <row r="6918" ht="14.25" customHeight="1"/>
    <row r="6919" ht="14.25" customHeight="1"/>
    <row r="6920" ht="14.25" customHeight="1"/>
    <row r="6921" ht="14.25" customHeight="1"/>
    <row r="6922" ht="14.25" customHeight="1"/>
    <row r="6923" ht="14.25" customHeight="1"/>
    <row r="6924" ht="14.25" customHeight="1"/>
    <row r="6925" ht="14.25" customHeight="1"/>
    <row r="6926" ht="14.25" customHeight="1"/>
    <row r="6927" ht="14.25" customHeight="1"/>
    <row r="6928" ht="14.25" customHeight="1"/>
    <row r="6929" ht="14.25" customHeight="1"/>
    <row r="6930" ht="14.25" customHeight="1"/>
    <row r="6931" ht="14.25" customHeight="1"/>
    <row r="6932" ht="14.25" customHeight="1"/>
    <row r="6933" ht="14.25" customHeight="1"/>
    <row r="6934" ht="14.25" customHeight="1"/>
    <row r="6935" ht="14.25" customHeight="1"/>
    <row r="6936" ht="14.25" customHeight="1"/>
    <row r="6937" ht="14.25" customHeight="1"/>
    <row r="6938" ht="14.25" customHeight="1"/>
    <row r="6939" ht="14.25" customHeight="1"/>
    <row r="6940" ht="14.25" customHeight="1"/>
    <row r="6941" ht="14.25" customHeight="1"/>
    <row r="6942" ht="14.25" customHeight="1"/>
    <row r="6943" ht="14.25" customHeight="1"/>
    <row r="6944" ht="14.25" customHeight="1"/>
    <row r="6945" ht="14.25" customHeight="1"/>
    <row r="6946" ht="14.25" customHeight="1"/>
    <row r="6947" ht="14.25" customHeight="1"/>
    <row r="6948" ht="14.25" customHeight="1"/>
    <row r="6949" ht="14.25" customHeight="1"/>
    <row r="6950" ht="14.25" customHeight="1"/>
    <row r="6951" ht="14.25" customHeight="1"/>
    <row r="6952" ht="14.25" customHeight="1"/>
    <row r="6953" ht="14.25" customHeight="1"/>
    <row r="6954" ht="14.25" customHeight="1"/>
    <row r="6955" ht="14.25" customHeight="1"/>
    <row r="6956" ht="14.25" customHeight="1"/>
    <row r="6957" ht="14.25" customHeight="1"/>
    <row r="6958" ht="14.25" customHeight="1"/>
    <row r="6959" ht="14.25" customHeight="1"/>
    <row r="6960" ht="14.25" customHeight="1"/>
    <row r="6961" ht="14.25" customHeight="1"/>
    <row r="6962" ht="14.25" customHeight="1"/>
    <row r="6963" ht="14.25" customHeight="1"/>
    <row r="6964" ht="14.25" customHeight="1"/>
    <row r="6965" ht="14.25" customHeight="1"/>
    <row r="6966" ht="14.25" customHeight="1"/>
    <row r="6967" ht="14.25" customHeight="1"/>
    <row r="6968" ht="14.25" customHeight="1"/>
    <row r="6969" ht="14.25" customHeight="1"/>
    <row r="6970" ht="14.25" customHeight="1"/>
    <row r="6971" ht="14.25" customHeight="1"/>
    <row r="6972" ht="14.25" customHeight="1"/>
    <row r="6973" ht="14.25" customHeight="1"/>
    <row r="6974" ht="14.25" customHeight="1"/>
    <row r="6975" ht="14.25" customHeight="1"/>
    <row r="6976" ht="14.25" customHeight="1"/>
    <row r="6977" ht="14.25" customHeight="1"/>
    <row r="6978" ht="14.25" customHeight="1"/>
    <row r="6979" ht="14.25" customHeight="1"/>
    <row r="6980" ht="14.25" customHeight="1"/>
    <row r="6981" ht="14.25" customHeight="1"/>
    <row r="6982" ht="14.25" customHeight="1"/>
    <row r="6983" ht="14.25" customHeight="1"/>
    <row r="6984" ht="14.25" customHeight="1"/>
    <row r="6985" ht="14.25" customHeight="1"/>
    <row r="6986" ht="14.25" customHeight="1"/>
    <row r="6987" ht="14.25" customHeight="1"/>
    <row r="6988" ht="14.25" customHeight="1"/>
    <row r="6989" ht="14.25" customHeight="1"/>
    <row r="6990" ht="14.25" customHeight="1"/>
    <row r="6991" ht="14.25" customHeight="1"/>
    <row r="6992" ht="14.25" customHeight="1"/>
    <row r="6993" ht="14.25" customHeight="1"/>
    <row r="6994" ht="14.25" customHeight="1"/>
    <row r="6995" ht="14.25" customHeight="1"/>
    <row r="6996" ht="14.25" customHeight="1"/>
    <row r="6997" ht="14.25" customHeight="1"/>
    <row r="6998" ht="14.25" customHeight="1"/>
    <row r="6999" ht="14.25" customHeight="1"/>
    <row r="7000" ht="14.25" customHeight="1"/>
    <row r="7001" ht="14.25" customHeight="1"/>
    <row r="7002" ht="14.25" customHeight="1"/>
    <row r="7003" ht="14.25" customHeight="1"/>
    <row r="7004" ht="14.25" customHeight="1"/>
    <row r="7005" ht="14.25" customHeight="1"/>
    <row r="7006" ht="14.25" customHeight="1"/>
    <row r="7007" ht="14.25" customHeight="1"/>
    <row r="7008" ht="14.25" customHeight="1"/>
    <row r="7009" ht="14.25" customHeight="1"/>
    <row r="7010" ht="14.25" customHeight="1"/>
    <row r="7011" ht="14.25" customHeight="1"/>
    <row r="7012" ht="14.25" customHeight="1"/>
    <row r="7013" ht="14.25" customHeight="1"/>
    <row r="7014" ht="14.25" customHeight="1"/>
    <row r="7015" ht="14.25" customHeight="1"/>
    <row r="7016" ht="14.25" customHeight="1"/>
    <row r="7017" ht="14.25" customHeight="1"/>
    <row r="7018" ht="14.25" customHeight="1"/>
    <row r="7019" ht="14.25" customHeight="1"/>
    <row r="7020" ht="14.25" customHeight="1"/>
    <row r="7021" ht="14.25" customHeight="1"/>
    <row r="7022" ht="14.25" customHeight="1"/>
    <row r="7023" ht="14.25" customHeight="1"/>
    <row r="7024" ht="14.25" customHeight="1"/>
    <row r="7025" ht="14.25" customHeight="1"/>
    <row r="7026" ht="14.25" customHeight="1"/>
    <row r="7027" ht="14.25" customHeight="1"/>
    <row r="7028" ht="14.25" customHeight="1"/>
    <row r="7029" ht="14.25" customHeight="1"/>
    <row r="7030" ht="14.25" customHeight="1"/>
    <row r="7031" ht="14.25" customHeight="1"/>
    <row r="7032" ht="14.25" customHeight="1"/>
    <row r="7033" ht="14.25" customHeight="1"/>
    <row r="7034" ht="14.25" customHeight="1"/>
    <row r="7035" ht="14.25" customHeight="1"/>
    <row r="7036" ht="14.25" customHeight="1"/>
    <row r="7037" ht="14.25" customHeight="1"/>
    <row r="7038" ht="14.25" customHeight="1"/>
    <row r="7039" ht="14.25" customHeight="1"/>
    <row r="7040" ht="14.25" customHeight="1"/>
    <row r="7041" ht="14.25" customHeight="1"/>
    <row r="7042" ht="14.25" customHeight="1"/>
    <row r="7043" ht="14.25" customHeight="1"/>
    <row r="7044" ht="14.25" customHeight="1"/>
    <row r="7045" ht="14.25" customHeight="1"/>
    <row r="7046" ht="14.25" customHeight="1"/>
    <row r="7047" ht="14.25" customHeight="1"/>
    <row r="7048" ht="14.25" customHeight="1"/>
    <row r="7049" ht="14.25" customHeight="1"/>
    <row r="7050" ht="14.25" customHeight="1"/>
    <row r="7051" ht="14.25" customHeight="1"/>
    <row r="7052" ht="14.25" customHeight="1"/>
    <row r="7053" ht="14.25" customHeight="1"/>
    <row r="7054" ht="14.25" customHeight="1"/>
    <row r="7055" ht="14.25" customHeight="1"/>
    <row r="7056" ht="14.25" customHeight="1"/>
    <row r="7057" ht="14.25" customHeight="1"/>
    <row r="7058" ht="14.25" customHeight="1"/>
    <row r="7059" ht="14.25" customHeight="1"/>
    <row r="7060" ht="14.25" customHeight="1"/>
    <row r="7061" ht="14.25" customHeight="1"/>
    <row r="7062" ht="14.25" customHeight="1"/>
    <row r="7063" ht="14.25" customHeight="1"/>
    <row r="7064" ht="14.25" customHeight="1"/>
    <row r="7065" ht="14.25" customHeight="1"/>
    <row r="7066" ht="14.25" customHeight="1"/>
    <row r="7067" ht="14.25" customHeight="1"/>
    <row r="7068" ht="14.25" customHeight="1"/>
    <row r="7069" ht="14.25" customHeight="1"/>
    <row r="7070" ht="14.25" customHeight="1"/>
    <row r="7071" ht="14.25" customHeight="1"/>
    <row r="7072" ht="14.25" customHeight="1"/>
    <row r="7073" ht="14.25" customHeight="1"/>
    <row r="7074" ht="14.25" customHeight="1"/>
    <row r="7075" ht="14.25" customHeight="1"/>
    <row r="7076" ht="14.25" customHeight="1"/>
    <row r="7077" ht="14.25" customHeight="1"/>
    <row r="7078" ht="14.25" customHeight="1"/>
    <row r="7079" ht="14.25" customHeight="1"/>
    <row r="7080" ht="14.25" customHeight="1"/>
    <row r="7081" ht="14.25" customHeight="1"/>
    <row r="7082" ht="14.25" customHeight="1"/>
    <row r="7083" ht="14.25" customHeight="1"/>
    <row r="7084" ht="14.25" customHeight="1"/>
    <row r="7085" ht="14.25" customHeight="1"/>
    <row r="7086" ht="14.25" customHeight="1"/>
    <row r="7087" ht="14.25" customHeight="1"/>
    <row r="7088" ht="14.25" customHeight="1"/>
    <row r="7089" ht="14.25" customHeight="1"/>
    <row r="7090" ht="14.25" customHeight="1"/>
    <row r="7091" ht="14.25" customHeight="1"/>
    <row r="7092" ht="14.25" customHeight="1"/>
    <row r="7093" ht="14.25" customHeight="1"/>
    <row r="7094" ht="14.25" customHeight="1"/>
    <row r="7095" ht="14.25" customHeight="1"/>
    <row r="7096" ht="14.25" customHeight="1"/>
    <row r="7097" ht="14.25" customHeight="1"/>
    <row r="7098" ht="14.25" customHeight="1"/>
    <row r="7099" ht="14.25" customHeight="1"/>
    <row r="7100" ht="14.25" customHeight="1"/>
    <row r="7101" ht="14.25" customHeight="1"/>
    <row r="7102" ht="14.25" customHeight="1"/>
    <row r="7103" ht="14.25" customHeight="1"/>
    <row r="7104" ht="14.25" customHeight="1"/>
    <row r="7105" ht="14.25" customHeight="1"/>
    <row r="7106" ht="14.25" customHeight="1"/>
    <row r="7107" ht="14.25" customHeight="1"/>
    <row r="7108" ht="14.25" customHeight="1"/>
    <row r="7109" ht="14.25" customHeight="1"/>
    <row r="7110" ht="14.25" customHeight="1"/>
    <row r="7111" ht="14.25" customHeight="1"/>
    <row r="7112" ht="14.25" customHeight="1"/>
    <row r="7113" ht="14.25" customHeight="1"/>
    <row r="7114" ht="14.25" customHeight="1"/>
    <row r="7115" ht="14.25" customHeight="1"/>
    <row r="7116" ht="14.25" customHeight="1"/>
    <row r="7117" ht="14.25" customHeight="1"/>
    <row r="7118" ht="14.25" customHeight="1"/>
    <row r="7119" ht="14.25" customHeight="1"/>
    <row r="7120" ht="14.25" customHeight="1"/>
    <row r="7121" ht="14.25" customHeight="1"/>
    <row r="7122" ht="14.25" customHeight="1"/>
    <row r="7123" ht="14.25" customHeight="1"/>
    <row r="7124" ht="14.25" customHeight="1"/>
    <row r="7125" ht="14.25" customHeight="1"/>
    <row r="7126" ht="14.25" customHeight="1"/>
    <row r="7127" ht="14.25" customHeight="1"/>
    <row r="7128" ht="14.25" customHeight="1"/>
    <row r="7129" ht="14.25" customHeight="1"/>
    <row r="7130" ht="14.25" customHeight="1"/>
    <row r="7131" ht="14.25" customHeight="1"/>
    <row r="7132" ht="14.25" customHeight="1"/>
    <row r="7133" ht="14.25" customHeight="1"/>
    <row r="7134" ht="14.25" customHeight="1"/>
    <row r="7135" ht="14.25" customHeight="1"/>
    <row r="7136" ht="14.25" customHeight="1"/>
    <row r="7137" ht="14.25" customHeight="1"/>
    <row r="7138" ht="14.25" customHeight="1"/>
    <row r="7139" ht="14.25" customHeight="1"/>
    <row r="7140" ht="14.25" customHeight="1"/>
    <row r="7141" ht="14.25" customHeight="1"/>
    <row r="7142" ht="14.25" customHeight="1"/>
    <row r="7143" ht="14.25" customHeight="1"/>
    <row r="7144" ht="14.25" customHeight="1"/>
    <row r="7145" ht="14.25" customHeight="1"/>
    <row r="7146" ht="14.25" customHeight="1"/>
    <row r="7147" ht="14.25" customHeight="1"/>
    <row r="7148" ht="14.25" customHeight="1"/>
    <row r="7149" ht="14.25" customHeight="1"/>
    <row r="7150" ht="14.25" customHeight="1"/>
    <row r="7151" ht="14.25" customHeight="1"/>
    <row r="7152" ht="14.25" customHeight="1"/>
    <row r="7153" ht="14.25" customHeight="1"/>
    <row r="7154" ht="14.25" customHeight="1"/>
    <row r="7155" ht="14.25" customHeight="1"/>
    <row r="7156" ht="14.25" customHeight="1"/>
    <row r="7157" ht="14.25" customHeight="1"/>
    <row r="7158" ht="14.25" customHeight="1"/>
    <row r="7159" ht="14.25" customHeight="1"/>
    <row r="7160" ht="14.25" customHeight="1"/>
    <row r="7161" ht="14.25" customHeight="1"/>
    <row r="7162" ht="14.25" customHeight="1"/>
    <row r="7163" ht="14.25" customHeight="1"/>
    <row r="7164" ht="14.25" customHeight="1"/>
    <row r="7165" ht="14.25" customHeight="1"/>
    <row r="7166" ht="14.25" customHeight="1"/>
    <row r="7167" ht="14.25" customHeight="1"/>
    <row r="7168" ht="14.25" customHeight="1"/>
    <row r="7169" ht="14.25" customHeight="1"/>
    <row r="7170" ht="14.25" customHeight="1"/>
    <row r="7171" ht="14.25" customHeight="1"/>
    <row r="7172" ht="14.25" customHeight="1"/>
    <row r="7173" ht="14.25" customHeight="1"/>
    <row r="7174" ht="14.25" customHeight="1"/>
    <row r="7175" ht="14.25" customHeight="1"/>
    <row r="7176" ht="14.25" customHeight="1"/>
    <row r="7177" ht="14.25" customHeight="1"/>
    <row r="7178" ht="14.25" customHeight="1"/>
    <row r="7179" ht="14.25" customHeight="1"/>
    <row r="7180" ht="14.25" customHeight="1"/>
    <row r="7181" ht="14.25" customHeight="1"/>
    <row r="7182" ht="14.25" customHeight="1"/>
    <row r="7183" ht="14.25" customHeight="1"/>
    <row r="7184" ht="14.25" customHeight="1"/>
    <row r="7185" ht="14.25" customHeight="1"/>
    <row r="7186" ht="14.25" customHeight="1"/>
    <row r="7187" ht="14.25" customHeight="1"/>
    <row r="7188" ht="14.25" customHeight="1"/>
    <row r="7189" ht="14.25" customHeight="1"/>
    <row r="7190" ht="14.25" customHeight="1"/>
    <row r="7191" ht="14.25" customHeight="1"/>
    <row r="7192" ht="14.25" customHeight="1"/>
    <row r="7193" ht="14.25" customHeight="1"/>
    <row r="7194" ht="14.25" customHeight="1"/>
    <row r="7195" ht="14.25" customHeight="1"/>
    <row r="7196" ht="14.25" customHeight="1"/>
    <row r="7197" ht="14.25" customHeight="1"/>
    <row r="7198" ht="14.25" customHeight="1"/>
    <row r="7199" ht="14.25" customHeight="1"/>
    <row r="7200" ht="14.25" customHeight="1"/>
    <row r="7201" ht="14.25" customHeight="1"/>
    <row r="7202" ht="14.25" customHeight="1"/>
    <row r="7203" ht="14.25" customHeight="1"/>
    <row r="7204" ht="14.25" customHeight="1"/>
    <row r="7205" ht="14.25" customHeight="1"/>
    <row r="7206" ht="14.25" customHeight="1"/>
    <row r="7207" ht="14.25" customHeight="1"/>
    <row r="7208" ht="14.25" customHeight="1"/>
    <row r="7209" ht="14.25" customHeight="1"/>
    <row r="7210" ht="14.25" customHeight="1"/>
    <row r="7211" ht="14.25" customHeight="1"/>
    <row r="7212" ht="14.25" customHeight="1"/>
    <row r="7213" ht="14.25" customHeight="1"/>
    <row r="7214" ht="14.25" customHeight="1"/>
    <row r="7215" ht="14.25" customHeight="1"/>
    <row r="7216" ht="14.25" customHeight="1"/>
    <row r="7217" ht="14.25" customHeight="1"/>
    <row r="7218" ht="14.25" customHeight="1"/>
    <row r="7219" ht="14.25" customHeight="1"/>
    <row r="7220" ht="14.25" customHeight="1"/>
    <row r="7221" ht="14.25" customHeight="1"/>
    <row r="7222" ht="14.25" customHeight="1"/>
    <row r="7223" ht="14.25" customHeight="1"/>
    <row r="7224" ht="14.25" customHeight="1"/>
    <row r="7225" ht="14.25" customHeight="1"/>
    <row r="7226" ht="14.25" customHeight="1"/>
    <row r="7227" ht="14.25" customHeight="1"/>
    <row r="7228" ht="14.25" customHeight="1"/>
    <row r="7229" ht="14.25" customHeight="1"/>
    <row r="7230" ht="14.25" customHeight="1"/>
    <row r="7231" ht="14.25" customHeight="1"/>
    <row r="7232" ht="14.25" customHeight="1"/>
    <row r="7233" ht="14.25" customHeight="1"/>
    <row r="7234" ht="14.25" customHeight="1"/>
    <row r="7235" ht="14.25" customHeight="1"/>
    <row r="7236" ht="14.25" customHeight="1"/>
    <row r="7237" ht="14.25" customHeight="1"/>
    <row r="7238" ht="14.25" customHeight="1"/>
    <row r="7239" ht="14.25" customHeight="1"/>
    <row r="7240" ht="14.25" customHeight="1"/>
    <row r="7241" ht="14.25" customHeight="1"/>
    <row r="7242" ht="14.25" customHeight="1"/>
    <row r="7243" ht="14.25" customHeight="1"/>
    <row r="7244" ht="14.25" customHeight="1"/>
    <row r="7245" ht="14.25" customHeight="1"/>
    <row r="7246" ht="14.25" customHeight="1"/>
    <row r="7247" ht="14.25" customHeight="1"/>
    <row r="7248" ht="14.25" customHeight="1"/>
    <row r="7249" ht="14.25" customHeight="1"/>
    <row r="7250" ht="14.25" customHeight="1"/>
    <row r="7251" ht="14.25" customHeight="1"/>
    <row r="7252" ht="14.25" customHeight="1"/>
    <row r="7253" ht="14.25" customHeight="1"/>
    <row r="7254" ht="14.25" customHeight="1"/>
    <row r="7255" ht="14.25" customHeight="1"/>
    <row r="7256" ht="14.25" customHeight="1"/>
    <row r="7257" ht="14.25" customHeight="1"/>
    <row r="7258" ht="14.25" customHeight="1"/>
    <row r="7259" ht="14.25" customHeight="1"/>
    <row r="7260" ht="14.25" customHeight="1"/>
    <row r="7261" ht="14.25" customHeight="1"/>
    <row r="7262" ht="14.25" customHeight="1"/>
    <row r="7263" ht="14.25" customHeight="1"/>
    <row r="7264" ht="14.25" customHeight="1"/>
    <row r="7265" ht="14.25" customHeight="1"/>
    <row r="7266" ht="14.25" customHeight="1"/>
    <row r="7267" ht="14.25" customHeight="1"/>
    <row r="7268" ht="14.25" customHeight="1"/>
    <row r="7269" ht="14.25" customHeight="1"/>
    <row r="7270" ht="14.25" customHeight="1"/>
    <row r="7271" ht="14.25" customHeight="1"/>
    <row r="7272" ht="14.25" customHeight="1"/>
    <row r="7273" ht="14.25" customHeight="1"/>
    <row r="7274" ht="14.25" customHeight="1"/>
    <row r="7275" ht="14.25" customHeight="1"/>
    <row r="7276" ht="14.25" customHeight="1"/>
    <row r="7277" ht="14.25" customHeight="1"/>
    <row r="7278" ht="14.25" customHeight="1"/>
    <row r="7279" ht="14.25" customHeight="1"/>
    <row r="7280" ht="14.25" customHeight="1"/>
    <row r="7281" ht="14.25" customHeight="1"/>
    <row r="7282" ht="14.25" customHeight="1"/>
    <row r="7283" ht="14.25" customHeight="1"/>
    <row r="7284" ht="14.25" customHeight="1"/>
    <row r="7285" ht="14.25" customHeight="1"/>
    <row r="7286" ht="14.25" customHeight="1"/>
    <row r="7287" ht="14.25" customHeight="1"/>
    <row r="7288" ht="14.25" customHeight="1"/>
    <row r="7289" ht="14.25" customHeight="1"/>
    <row r="7290" ht="14.25" customHeight="1"/>
    <row r="7291" ht="14.25" customHeight="1"/>
    <row r="7292" ht="14.25" customHeight="1"/>
    <row r="7293" ht="14.25" customHeight="1"/>
    <row r="7294" ht="14.25" customHeight="1"/>
    <row r="7295" ht="14.25" customHeight="1"/>
    <row r="7296" ht="14.25" customHeight="1"/>
    <row r="7297" ht="14.25" customHeight="1"/>
    <row r="7298" ht="14.25" customHeight="1"/>
    <row r="7299" ht="14.25" customHeight="1"/>
    <row r="7300" ht="14.25" customHeight="1"/>
    <row r="7301" ht="14.25" customHeight="1"/>
    <row r="7302" ht="14.25" customHeight="1"/>
    <row r="7303" ht="14.25" customHeight="1"/>
    <row r="7304" ht="14.25" customHeight="1"/>
    <row r="7305" ht="14.25" customHeight="1"/>
    <row r="7306" ht="14.25" customHeight="1"/>
    <row r="7307" ht="14.25" customHeight="1"/>
    <row r="7308" ht="14.25" customHeight="1"/>
    <row r="7309" ht="14.25" customHeight="1"/>
    <row r="7310" ht="14.25" customHeight="1"/>
    <row r="7311" ht="14.25" customHeight="1"/>
    <row r="7312" ht="14.25" customHeight="1"/>
    <row r="7313" ht="14.25" customHeight="1"/>
    <row r="7314" ht="14.25" customHeight="1"/>
    <row r="7315" ht="14.25" customHeight="1"/>
    <row r="7316" ht="14.25" customHeight="1"/>
    <row r="7317" ht="14.25" customHeight="1"/>
    <row r="7318" ht="14.25" customHeight="1"/>
    <row r="7319" ht="14.25" customHeight="1"/>
    <row r="7320" ht="14.25" customHeight="1"/>
    <row r="7321" ht="14.25" customHeight="1"/>
    <row r="7322" ht="14.25" customHeight="1"/>
    <row r="7323" ht="14.25" customHeight="1"/>
    <row r="7324" ht="14.25" customHeight="1"/>
    <row r="7325" ht="14.25" customHeight="1"/>
    <row r="7326" ht="14.25" customHeight="1"/>
    <row r="7327" ht="14.25" customHeight="1"/>
    <row r="7328" ht="14.25" customHeight="1"/>
    <row r="7329" ht="14.25" customHeight="1"/>
    <row r="7330" ht="14.25" customHeight="1"/>
    <row r="7331" ht="14.25" customHeight="1"/>
    <row r="7332" ht="14.25" customHeight="1"/>
    <row r="7333" ht="14.25" customHeight="1"/>
    <row r="7334" ht="14.25" customHeight="1"/>
    <row r="7335" ht="14.25" customHeight="1"/>
    <row r="7336" ht="14.25" customHeight="1"/>
    <row r="7337" ht="14.25" customHeight="1"/>
    <row r="7338" ht="14.25" customHeight="1"/>
    <row r="7339" ht="14.25" customHeight="1"/>
    <row r="7340" ht="14.25" customHeight="1"/>
    <row r="7341" ht="14.25" customHeight="1"/>
    <row r="7342" ht="14.25" customHeight="1"/>
    <row r="7343" ht="14.25" customHeight="1"/>
    <row r="7344" ht="14.25" customHeight="1"/>
    <row r="7345" ht="14.25" customHeight="1"/>
    <row r="7346" ht="14.25" customHeight="1"/>
    <row r="7347" ht="14.25" customHeight="1"/>
    <row r="7348" ht="14.25" customHeight="1"/>
    <row r="7349" ht="14.25" customHeight="1"/>
    <row r="7350" ht="14.25" customHeight="1"/>
    <row r="7351" ht="14.25" customHeight="1"/>
    <row r="7352" ht="14.25" customHeight="1"/>
    <row r="7353" ht="14.25" customHeight="1"/>
    <row r="7354" ht="14.25" customHeight="1"/>
    <row r="7355" ht="14.25" customHeight="1"/>
    <row r="7356" ht="14.25" customHeight="1"/>
    <row r="7357" ht="14.25" customHeight="1"/>
    <row r="7358" ht="14.25" customHeight="1"/>
    <row r="7359" ht="14.25" customHeight="1"/>
    <row r="7360" ht="14.25" customHeight="1"/>
    <row r="7361" ht="14.25" customHeight="1"/>
    <row r="7362" ht="14.25" customHeight="1"/>
    <row r="7363" ht="14.25" customHeight="1"/>
    <row r="7364" ht="14.25" customHeight="1"/>
    <row r="7365" ht="14.25" customHeight="1"/>
    <row r="7366" ht="14.25" customHeight="1"/>
    <row r="7367" ht="14.25" customHeight="1"/>
    <row r="7368" ht="14.25" customHeight="1"/>
    <row r="7369" ht="14.25" customHeight="1"/>
    <row r="7370" ht="14.25" customHeight="1"/>
    <row r="7371" ht="14.25" customHeight="1"/>
    <row r="7372" ht="14.25" customHeight="1"/>
    <row r="7373" ht="14.25" customHeight="1"/>
    <row r="7374" ht="14.25" customHeight="1"/>
    <row r="7375" ht="14.25" customHeight="1"/>
    <row r="7376" ht="14.25" customHeight="1"/>
    <row r="7377" ht="14.25" customHeight="1"/>
    <row r="7378" ht="14.25" customHeight="1"/>
    <row r="7379" ht="14.25" customHeight="1"/>
    <row r="7380" ht="14.25" customHeight="1"/>
    <row r="7381" ht="14.25" customHeight="1"/>
    <row r="7382" ht="14.25" customHeight="1"/>
    <row r="7383" ht="14.25" customHeight="1"/>
    <row r="7384" ht="14.25" customHeight="1"/>
    <row r="7385" ht="14.25" customHeight="1"/>
    <row r="7386" ht="14.25" customHeight="1"/>
    <row r="7387" ht="14.25" customHeight="1"/>
    <row r="7388" ht="14.25" customHeight="1"/>
    <row r="7389" ht="14.25" customHeight="1"/>
    <row r="7390" ht="14.25" customHeight="1"/>
    <row r="7391" ht="14.25" customHeight="1"/>
    <row r="7392" ht="14.25" customHeight="1"/>
    <row r="7393" ht="14.25" customHeight="1"/>
    <row r="7394" ht="14.25" customHeight="1"/>
    <row r="7395" ht="14.25" customHeight="1"/>
    <row r="7396" ht="14.25" customHeight="1"/>
    <row r="7397" ht="14.25" customHeight="1"/>
    <row r="7398" ht="14.25" customHeight="1"/>
    <row r="7399" ht="14.25" customHeight="1"/>
    <row r="7400" ht="14.25" customHeight="1"/>
    <row r="7401" ht="14.25" customHeight="1"/>
    <row r="7402" ht="14.25" customHeight="1"/>
    <row r="7403" ht="14.25" customHeight="1"/>
    <row r="7404" ht="14.25" customHeight="1"/>
    <row r="7405" ht="14.25" customHeight="1"/>
    <row r="7406" ht="14.25" customHeight="1"/>
    <row r="7407" ht="14.25" customHeight="1"/>
    <row r="7408" ht="14.25" customHeight="1"/>
    <row r="7409" ht="14.25" customHeight="1"/>
    <row r="7410" ht="14.25" customHeight="1"/>
    <row r="7411" ht="14.25" customHeight="1"/>
    <row r="7412" ht="14.25" customHeight="1"/>
    <row r="7413" ht="14.25" customHeight="1"/>
    <row r="7414" ht="14.25" customHeight="1"/>
    <row r="7415" ht="14.25" customHeight="1"/>
    <row r="7416" ht="14.25" customHeight="1"/>
    <row r="7417" ht="14.25" customHeight="1"/>
    <row r="7418" ht="14.25" customHeight="1"/>
    <row r="7419" ht="14.25" customHeight="1"/>
    <row r="7420" ht="14.25" customHeight="1"/>
    <row r="7421" ht="14.25" customHeight="1"/>
    <row r="7422" ht="14.25" customHeight="1"/>
    <row r="7423" ht="14.25" customHeight="1"/>
    <row r="7424" ht="14.25" customHeight="1"/>
    <row r="7425" ht="14.25" customHeight="1"/>
    <row r="7426" ht="14.25" customHeight="1"/>
    <row r="7427" ht="14.25" customHeight="1"/>
    <row r="7428" ht="14.25" customHeight="1"/>
    <row r="7429" ht="14.25" customHeight="1"/>
    <row r="7430" ht="14.25" customHeight="1"/>
    <row r="7431" ht="14.25" customHeight="1"/>
    <row r="7432" ht="14.25" customHeight="1"/>
    <row r="7433" ht="14.25" customHeight="1"/>
    <row r="7434" ht="14.25" customHeight="1"/>
    <row r="7435" ht="14.25" customHeight="1"/>
    <row r="7436" ht="14.25" customHeight="1"/>
    <row r="7437" ht="14.25" customHeight="1"/>
    <row r="7438" ht="14.25" customHeight="1"/>
    <row r="7439" ht="14.25" customHeight="1"/>
    <row r="7440" ht="14.25" customHeight="1"/>
    <row r="7441" ht="14.25" customHeight="1"/>
    <row r="7442" ht="14.25" customHeight="1"/>
    <row r="7443" ht="14.25" customHeight="1"/>
    <row r="7444" ht="14.25" customHeight="1"/>
    <row r="7445" ht="14.25" customHeight="1"/>
    <row r="7446" ht="14.25" customHeight="1"/>
    <row r="7447" ht="14.25" customHeight="1"/>
    <row r="7448" ht="14.25" customHeight="1"/>
    <row r="7449" ht="14.25" customHeight="1"/>
    <row r="7450" ht="14.25" customHeight="1"/>
    <row r="7451" ht="14.25" customHeight="1"/>
    <row r="7452" ht="14.25" customHeight="1"/>
    <row r="7453" ht="14.25" customHeight="1"/>
    <row r="7454" ht="14.25" customHeight="1"/>
    <row r="7455" ht="14.25" customHeight="1"/>
    <row r="7456" ht="14.25" customHeight="1"/>
    <row r="7457" ht="14.25" customHeight="1"/>
    <row r="7458" ht="14.25" customHeight="1"/>
    <row r="7459" ht="14.25" customHeight="1"/>
    <row r="7460" ht="14.25" customHeight="1"/>
    <row r="7461" ht="14.25" customHeight="1"/>
    <row r="7462" ht="14.25" customHeight="1"/>
    <row r="7463" ht="14.25" customHeight="1"/>
    <row r="7464" ht="14.25" customHeight="1"/>
    <row r="7465" ht="14.25" customHeight="1"/>
    <row r="7466" ht="14.25" customHeight="1"/>
    <row r="7467" ht="14.25" customHeight="1"/>
    <row r="7468" ht="14.25" customHeight="1"/>
    <row r="7469" ht="14.25" customHeight="1"/>
    <row r="7470" ht="14.25" customHeight="1"/>
    <row r="7471" ht="14.25" customHeight="1"/>
    <row r="7472" ht="14.25" customHeight="1"/>
    <row r="7473" ht="14.25" customHeight="1"/>
    <row r="7474" ht="14.25" customHeight="1"/>
    <row r="7475" ht="14.25" customHeight="1"/>
    <row r="7476" ht="14.25" customHeight="1"/>
    <row r="7477" ht="14.25" customHeight="1"/>
    <row r="7478" ht="14.25" customHeight="1"/>
    <row r="7479" ht="14.25" customHeight="1"/>
    <row r="7480" ht="14.25" customHeight="1"/>
    <row r="7481" ht="14.25" customHeight="1"/>
    <row r="7482" ht="14.25" customHeight="1"/>
    <row r="7483" ht="14.25" customHeight="1"/>
    <row r="7484" ht="14.25" customHeight="1"/>
    <row r="7485" ht="14.25" customHeight="1"/>
    <row r="7486" ht="14.25" customHeight="1"/>
    <row r="7487" ht="14.25" customHeight="1"/>
    <row r="7488" ht="14.25" customHeight="1"/>
    <row r="7489" ht="14.25" customHeight="1"/>
    <row r="7490" ht="14.25" customHeight="1"/>
    <row r="7491" ht="14.25" customHeight="1"/>
    <row r="7492" ht="14.25" customHeight="1"/>
    <row r="7493" ht="14.25" customHeight="1"/>
    <row r="7494" ht="14.25" customHeight="1"/>
    <row r="7495" ht="14.25" customHeight="1"/>
    <row r="7496" ht="14.25" customHeight="1"/>
    <row r="7497" ht="14.25" customHeight="1"/>
    <row r="7498" ht="14.25" customHeight="1"/>
    <row r="7499" ht="14.25" customHeight="1"/>
    <row r="7500" ht="14.25" customHeight="1"/>
    <row r="7501" ht="14.25" customHeight="1"/>
    <row r="7502" ht="14.25" customHeight="1"/>
    <row r="7503" ht="14.25" customHeight="1"/>
    <row r="7504" ht="14.25" customHeight="1"/>
    <row r="7505" ht="14.25" customHeight="1"/>
    <row r="7506" ht="14.25" customHeight="1"/>
    <row r="7507" ht="14.25" customHeight="1"/>
    <row r="7508" ht="14.25" customHeight="1"/>
    <row r="7509" ht="14.25" customHeight="1"/>
    <row r="7510" ht="14.25" customHeight="1"/>
    <row r="7511" ht="14.25" customHeight="1"/>
    <row r="7512" ht="14.25" customHeight="1"/>
    <row r="7513" ht="14.25" customHeight="1"/>
    <row r="7514" ht="14.25" customHeight="1"/>
    <row r="7515" ht="14.25" customHeight="1"/>
    <row r="7516" ht="14.25" customHeight="1"/>
    <row r="7517" ht="14.25" customHeight="1"/>
    <row r="7518" ht="14.25" customHeight="1"/>
    <row r="7519" ht="14.25" customHeight="1"/>
    <row r="7520" ht="14.25" customHeight="1"/>
    <row r="7521" ht="14.25" customHeight="1"/>
    <row r="7522" ht="14.25" customHeight="1"/>
    <row r="7523" ht="14.25" customHeight="1"/>
    <row r="7524" ht="14.25" customHeight="1"/>
    <row r="7525" ht="14.25" customHeight="1"/>
    <row r="7526" ht="14.25" customHeight="1"/>
    <row r="7527" ht="14.25" customHeight="1"/>
    <row r="7528" ht="14.25" customHeight="1"/>
    <row r="7529" ht="14.25" customHeight="1"/>
    <row r="7530" ht="14.25" customHeight="1"/>
    <row r="7531" ht="14.25" customHeight="1"/>
    <row r="7532" ht="14.25" customHeight="1"/>
    <row r="7533" ht="14.25" customHeight="1"/>
    <row r="7534" ht="14.25" customHeight="1"/>
    <row r="7535" ht="14.25" customHeight="1"/>
    <row r="7536" ht="14.25" customHeight="1"/>
    <row r="7537" ht="14.25" customHeight="1"/>
    <row r="7538" ht="14.25" customHeight="1"/>
    <row r="7539" ht="14.25" customHeight="1"/>
    <row r="7540" ht="14.25" customHeight="1"/>
    <row r="7541" ht="14.25" customHeight="1"/>
    <row r="7542" ht="14.25" customHeight="1"/>
    <row r="7543" ht="14.25" customHeight="1"/>
    <row r="7544" ht="14.25" customHeight="1"/>
    <row r="7545" ht="14.25" customHeight="1"/>
    <row r="7546" ht="14.25" customHeight="1"/>
    <row r="7547" ht="14.25" customHeight="1"/>
    <row r="7548" ht="14.25" customHeight="1"/>
    <row r="7549" ht="14.25" customHeight="1"/>
    <row r="7550" ht="14.25" customHeight="1"/>
    <row r="7551" ht="14.25" customHeight="1"/>
    <row r="7552" ht="14.25" customHeight="1"/>
    <row r="7553" ht="14.25" customHeight="1"/>
    <row r="7554" ht="14.25" customHeight="1"/>
    <row r="7555" ht="14.25" customHeight="1"/>
    <row r="7556" ht="14.25" customHeight="1"/>
    <row r="7557" ht="14.25" customHeight="1"/>
    <row r="7558" ht="14.25" customHeight="1"/>
    <row r="7559" ht="14.25" customHeight="1"/>
    <row r="7560" ht="14.25" customHeight="1"/>
    <row r="7561" ht="14.25" customHeight="1"/>
    <row r="7562" ht="14.25" customHeight="1"/>
    <row r="7563" ht="14.25" customHeight="1"/>
    <row r="7564" ht="14.25" customHeight="1"/>
    <row r="7565" ht="14.25" customHeight="1"/>
    <row r="7566" ht="14.25" customHeight="1"/>
    <row r="7567" ht="14.25" customHeight="1"/>
    <row r="7568" ht="14.25" customHeight="1"/>
    <row r="7569" ht="14.25" customHeight="1"/>
    <row r="7570" ht="14.25" customHeight="1"/>
    <row r="7571" ht="14.25" customHeight="1"/>
    <row r="7572" ht="14.25" customHeight="1"/>
    <row r="7573" ht="14.25" customHeight="1"/>
    <row r="7574" ht="14.25" customHeight="1"/>
    <row r="7575" ht="14.25" customHeight="1"/>
    <row r="7576" ht="14.25" customHeight="1"/>
    <row r="7577" ht="14.25" customHeight="1"/>
    <row r="7578" ht="14.25" customHeight="1"/>
    <row r="7579" ht="14.25" customHeight="1"/>
    <row r="7580" ht="14.25" customHeight="1"/>
    <row r="7581" ht="14.25" customHeight="1"/>
    <row r="7582" ht="14.25" customHeight="1"/>
    <row r="7583" ht="14.25" customHeight="1"/>
    <row r="7584" ht="14.25" customHeight="1"/>
    <row r="7585" ht="14.25" customHeight="1"/>
    <row r="7586" ht="14.25" customHeight="1"/>
    <row r="7587" ht="14.25" customHeight="1"/>
    <row r="7588" ht="14.25" customHeight="1"/>
    <row r="7589" ht="14.25" customHeight="1"/>
    <row r="7590" ht="14.25" customHeight="1"/>
    <row r="7591" ht="14.25" customHeight="1"/>
    <row r="7592" ht="14.25" customHeight="1"/>
    <row r="7593" ht="14.25" customHeight="1"/>
    <row r="7594" ht="14.25" customHeight="1"/>
    <row r="7595" ht="14.25" customHeight="1"/>
    <row r="7596" ht="14.25" customHeight="1"/>
    <row r="7597" ht="14.25" customHeight="1"/>
    <row r="7598" ht="14.25" customHeight="1"/>
    <row r="7599" ht="14.25" customHeight="1"/>
    <row r="7600" ht="14.25" customHeight="1"/>
    <row r="7601" ht="14.25" customHeight="1"/>
    <row r="7602" ht="14.25" customHeight="1"/>
    <row r="7603" ht="14.25" customHeight="1"/>
    <row r="7604" ht="14.25" customHeight="1"/>
    <row r="7605" ht="14.25" customHeight="1"/>
    <row r="7606" ht="14.25" customHeight="1"/>
    <row r="7607" ht="14.25" customHeight="1"/>
    <row r="7608" ht="14.25" customHeight="1"/>
    <row r="7609" ht="14.25" customHeight="1"/>
    <row r="7610" ht="14.25" customHeight="1"/>
    <row r="7611" ht="14.25" customHeight="1"/>
    <row r="7612" ht="14.25" customHeight="1"/>
    <row r="7613" ht="14.25" customHeight="1"/>
    <row r="7614" ht="14.25" customHeight="1"/>
    <row r="7615" ht="14.25" customHeight="1"/>
    <row r="7616" ht="14.25" customHeight="1"/>
    <row r="7617" ht="14.25" customHeight="1"/>
    <row r="7618" ht="14.25" customHeight="1"/>
    <row r="7619" ht="14.25" customHeight="1"/>
    <row r="7620" ht="14.25" customHeight="1"/>
    <row r="7621" ht="14.25" customHeight="1"/>
    <row r="7622" ht="14.25" customHeight="1"/>
    <row r="7623" ht="14.25" customHeight="1"/>
    <row r="7624" ht="14.25" customHeight="1"/>
    <row r="7625" ht="14.25" customHeight="1"/>
    <row r="7626" ht="14.25" customHeight="1"/>
    <row r="7627" ht="14.25" customHeight="1"/>
    <row r="7628" ht="14.25" customHeight="1"/>
    <row r="7629" ht="14.25" customHeight="1"/>
    <row r="7630" ht="14.25" customHeight="1"/>
    <row r="7631" ht="14.25" customHeight="1"/>
    <row r="7632" ht="14.25" customHeight="1"/>
    <row r="7633" ht="14.25" customHeight="1"/>
    <row r="7634" ht="14.25" customHeight="1"/>
    <row r="7635" ht="14.25" customHeight="1"/>
    <row r="7636" ht="14.25" customHeight="1"/>
    <row r="7637" ht="14.25" customHeight="1"/>
    <row r="7638" ht="14.25" customHeight="1"/>
    <row r="7639" ht="14.25" customHeight="1"/>
    <row r="7640" ht="14.25" customHeight="1"/>
    <row r="7641" ht="14.25" customHeight="1"/>
    <row r="7642" ht="14.25" customHeight="1"/>
    <row r="7643" ht="14.25" customHeight="1"/>
    <row r="7644" ht="14.25" customHeight="1"/>
    <row r="7645" ht="14.25" customHeight="1"/>
    <row r="7646" ht="14.25" customHeight="1"/>
    <row r="7647" ht="14.25" customHeight="1"/>
    <row r="7648" ht="14.25" customHeight="1"/>
    <row r="7649" ht="14.25" customHeight="1"/>
    <row r="7650" ht="14.25" customHeight="1"/>
    <row r="7651" ht="14.25" customHeight="1"/>
    <row r="7652" ht="14.25" customHeight="1"/>
    <row r="7653" ht="14.25" customHeight="1"/>
    <row r="7654" ht="14.25" customHeight="1"/>
    <row r="7655" ht="14.25" customHeight="1"/>
    <row r="7656" ht="14.25" customHeight="1"/>
    <row r="7657" ht="14.25" customHeight="1"/>
    <row r="7658" ht="14.25" customHeight="1"/>
    <row r="7659" ht="14.25" customHeight="1"/>
    <row r="7660" ht="14.25" customHeight="1"/>
    <row r="7661" ht="14.25" customHeight="1"/>
    <row r="7662" ht="14.25" customHeight="1"/>
    <row r="7663" ht="14.25" customHeight="1"/>
    <row r="7664" ht="14.25" customHeight="1"/>
    <row r="7665" ht="14.25" customHeight="1"/>
    <row r="7666" ht="14.25" customHeight="1"/>
    <row r="7667" ht="14.25" customHeight="1"/>
    <row r="7668" ht="14.25" customHeight="1"/>
    <row r="7669" ht="14.25" customHeight="1"/>
    <row r="7670" ht="14.25" customHeight="1"/>
    <row r="7671" ht="14.25" customHeight="1"/>
    <row r="7672" ht="14.25" customHeight="1"/>
    <row r="7673" ht="14.25" customHeight="1"/>
    <row r="7674" ht="14.25" customHeight="1"/>
    <row r="7675" ht="14.25" customHeight="1"/>
    <row r="7676" ht="14.25" customHeight="1"/>
    <row r="7677" ht="14.25" customHeight="1"/>
    <row r="7678" ht="14.25" customHeight="1"/>
    <row r="7679" ht="14.25" customHeight="1"/>
    <row r="7680" ht="14.25" customHeight="1"/>
    <row r="7681" ht="14.25" customHeight="1"/>
    <row r="7682" ht="14.25" customHeight="1"/>
    <row r="7683" ht="14.25" customHeight="1"/>
    <row r="7684" ht="14.25" customHeight="1"/>
    <row r="7685" ht="14.25" customHeight="1"/>
    <row r="7686" ht="14.25" customHeight="1"/>
    <row r="7687" ht="14.25" customHeight="1"/>
    <row r="7688" ht="14.25" customHeight="1"/>
    <row r="7689" ht="14.25" customHeight="1"/>
    <row r="7690" ht="14.25" customHeight="1"/>
    <row r="7691" ht="14.25" customHeight="1"/>
    <row r="7692" ht="14.25" customHeight="1"/>
    <row r="7693" ht="14.25" customHeight="1"/>
    <row r="7694" ht="14.25" customHeight="1"/>
    <row r="7695" ht="14.25" customHeight="1"/>
    <row r="7696" ht="14.25" customHeight="1"/>
    <row r="7697" ht="14.25" customHeight="1"/>
    <row r="7698" ht="14.25" customHeight="1"/>
    <row r="7699" ht="14.25" customHeight="1"/>
    <row r="7700" ht="14.25" customHeight="1"/>
    <row r="7701" ht="14.25" customHeight="1"/>
    <row r="7702" ht="14.25" customHeight="1"/>
    <row r="7703" ht="14.25" customHeight="1"/>
    <row r="7704" ht="14.25" customHeight="1"/>
    <row r="7705" ht="14.25" customHeight="1"/>
    <row r="7706" ht="14.25" customHeight="1"/>
    <row r="7707" ht="14.25" customHeight="1"/>
    <row r="7708" ht="14.25" customHeight="1"/>
    <row r="7709" ht="14.25" customHeight="1"/>
    <row r="7710" ht="14.25" customHeight="1"/>
    <row r="7711" ht="14.25" customHeight="1"/>
    <row r="7712" ht="14.25" customHeight="1"/>
    <row r="7713" ht="14.25" customHeight="1"/>
    <row r="7714" ht="14.25" customHeight="1"/>
    <row r="7715" ht="14.25" customHeight="1"/>
    <row r="7716" ht="14.25" customHeight="1"/>
    <row r="7717" ht="14.25" customHeight="1"/>
    <row r="7718" ht="14.25" customHeight="1"/>
    <row r="7719" ht="14.25" customHeight="1"/>
    <row r="7720" ht="14.25" customHeight="1"/>
    <row r="7721" ht="14.25" customHeight="1"/>
    <row r="7722" ht="14.25" customHeight="1"/>
    <row r="7723" ht="14.25" customHeight="1"/>
    <row r="7724" ht="14.25" customHeight="1"/>
    <row r="7725" ht="14.25" customHeight="1"/>
    <row r="7726" ht="14.25" customHeight="1"/>
    <row r="7727" ht="14.25" customHeight="1"/>
    <row r="7728" ht="14.25" customHeight="1"/>
    <row r="7729" ht="14.25" customHeight="1"/>
    <row r="7730" ht="14.25" customHeight="1"/>
    <row r="7731" ht="14.25" customHeight="1"/>
    <row r="7732" ht="14.25" customHeight="1"/>
    <row r="7733" ht="14.25" customHeight="1"/>
    <row r="7734" ht="14.25" customHeight="1"/>
    <row r="7735" ht="14.25" customHeight="1"/>
    <row r="7736" ht="14.25" customHeight="1"/>
    <row r="7737" ht="14.25" customHeight="1"/>
    <row r="7738" ht="14.25" customHeight="1"/>
    <row r="7739" ht="14.25" customHeight="1"/>
    <row r="7740" ht="14.25" customHeight="1"/>
    <row r="7741" ht="14.25" customHeight="1"/>
    <row r="7742" ht="14.25" customHeight="1"/>
    <row r="7743" ht="14.25" customHeight="1"/>
    <row r="7744" ht="14.25" customHeight="1"/>
    <row r="7745" ht="14.25" customHeight="1"/>
    <row r="7746" ht="14.25" customHeight="1"/>
    <row r="7747" ht="14.25" customHeight="1"/>
    <row r="7748" ht="14.25" customHeight="1"/>
    <row r="7749" ht="14.25" customHeight="1"/>
    <row r="7750" ht="14.25" customHeight="1"/>
    <row r="7751" ht="14.25" customHeight="1"/>
    <row r="7752" ht="14.25" customHeight="1"/>
    <row r="7753" ht="14.25" customHeight="1"/>
    <row r="7754" ht="14.25" customHeight="1"/>
    <row r="7755" ht="14.25" customHeight="1"/>
    <row r="7756" ht="14.25" customHeight="1"/>
    <row r="7757" ht="14.25" customHeight="1"/>
    <row r="7758" ht="14.25" customHeight="1"/>
    <row r="7759" ht="14.25" customHeight="1"/>
    <row r="7760" ht="14.25" customHeight="1"/>
    <row r="7761" ht="14.25" customHeight="1"/>
    <row r="7762" ht="14.25" customHeight="1"/>
    <row r="7763" ht="14.25" customHeight="1"/>
    <row r="7764" ht="14.25" customHeight="1"/>
    <row r="7765" ht="14.25" customHeight="1"/>
    <row r="7766" ht="14.25" customHeight="1"/>
    <row r="7767" ht="14.25" customHeight="1"/>
    <row r="7768" ht="14.25" customHeight="1"/>
    <row r="7769" ht="14.25" customHeight="1"/>
    <row r="7770" ht="14.25" customHeight="1"/>
    <row r="7771" ht="14.25" customHeight="1"/>
    <row r="7772" ht="14.25" customHeight="1"/>
    <row r="7773" ht="14.25" customHeight="1"/>
    <row r="7774" ht="14.25" customHeight="1"/>
    <row r="7775" ht="14.25" customHeight="1"/>
    <row r="7776" ht="14.25" customHeight="1"/>
    <row r="7777" ht="14.25" customHeight="1"/>
    <row r="7778" ht="14.25" customHeight="1"/>
    <row r="7779" ht="14.25" customHeight="1"/>
    <row r="7780" ht="14.25" customHeight="1"/>
    <row r="7781" ht="14.25" customHeight="1"/>
    <row r="7782" ht="14.25" customHeight="1"/>
    <row r="7783" ht="14.25" customHeight="1"/>
    <row r="7784" ht="14.25" customHeight="1"/>
    <row r="7785" ht="14.25" customHeight="1"/>
    <row r="7786" ht="14.25" customHeight="1"/>
    <row r="7787" ht="14.25" customHeight="1"/>
    <row r="7788" ht="14.25" customHeight="1"/>
    <row r="7789" ht="14.25" customHeight="1"/>
    <row r="7790" ht="14.25" customHeight="1"/>
    <row r="7791" ht="14.25" customHeight="1"/>
    <row r="7792" ht="14.25" customHeight="1"/>
    <row r="7793" ht="14.25" customHeight="1"/>
    <row r="7794" ht="14.25" customHeight="1"/>
    <row r="7795" ht="14.25" customHeight="1"/>
    <row r="7796" ht="14.25" customHeight="1"/>
    <row r="7797" ht="14.25" customHeight="1"/>
    <row r="7798" ht="14.25" customHeight="1"/>
    <row r="7799" ht="14.25" customHeight="1"/>
    <row r="7800" ht="14.25" customHeight="1"/>
    <row r="7801" ht="14.25" customHeight="1"/>
    <row r="7802" ht="14.25" customHeight="1"/>
    <row r="7803" ht="14.25" customHeight="1"/>
    <row r="7804" ht="14.25" customHeight="1"/>
    <row r="7805" ht="14.25" customHeight="1"/>
    <row r="7806" ht="14.25" customHeight="1"/>
    <row r="7807" ht="14.25" customHeight="1"/>
    <row r="7808" ht="14.25" customHeight="1"/>
    <row r="7809" ht="14.25" customHeight="1"/>
    <row r="7810" ht="14.25" customHeight="1"/>
    <row r="7811" ht="14.25" customHeight="1"/>
    <row r="7812" ht="14.25" customHeight="1"/>
    <row r="7813" ht="14.25" customHeight="1"/>
    <row r="7814" ht="14.25" customHeight="1"/>
    <row r="7815" ht="14.25" customHeight="1"/>
    <row r="7816" ht="14.25" customHeight="1"/>
    <row r="7817" ht="14.25" customHeight="1"/>
    <row r="7818" ht="14.25" customHeight="1"/>
    <row r="7819" ht="14.25" customHeight="1"/>
    <row r="7820" ht="14.25" customHeight="1"/>
    <row r="7821" ht="14.25" customHeight="1"/>
    <row r="7822" ht="14.25" customHeight="1"/>
    <row r="7823" ht="14.25" customHeight="1"/>
    <row r="7824" ht="14.25" customHeight="1"/>
    <row r="7825" ht="14.25" customHeight="1"/>
    <row r="7826" ht="14.25" customHeight="1"/>
    <row r="7827" ht="14.25" customHeight="1"/>
    <row r="7828" ht="14.25" customHeight="1"/>
    <row r="7829" ht="14.25" customHeight="1"/>
    <row r="7830" ht="14.25" customHeight="1"/>
    <row r="7831" ht="14.25" customHeight="1"/>
    <row r="7832" ht="14.25" customHeight="1"/>
    <row r="7833" ht="14.25" customHeight="1"/>
    <row r="7834" ht="14.25" customHeight="1"/>
    <row r="7835" ht="14.25" customHeight="1"/>
    <row r="7836" ht="14.25" customHeight="1"/>
    <row r="7837" ht="14.25" customHeight="1"/>
    <row r="7838" ht="14.25" customHeight="1"/>
    <row r="7839" ht="14.25" customHeight="1"/>
    <row r="7840" ht="14.25" customHeight="1"/>
    <row r="7841" ht="14.25" customHeight="1"/>
    <row r="7842" ht="14.25" customHeight="1"/>
    <row r="7843" ht="14.25" customHeight="1"/>
    <row r="7844" ht="14.25" customHeight="1"/>
    <row r="7845" ht="14.25" customHeight="1"/>
    <row r="7846" ht="14.25" customHeight="1"/>
    <row r="7847" ht="14.25" customHeight="1"/>
    <row r="7848" ht="14.25" customHeight="1"/>
    <row r="7849" ht="14.25" customHeight="1"/>
    <row r="7850" ht="14.25" customHeight="1"/>
    <row r="7851" ht="14.25" customHeight="1"/>
    <row r="7852" ht="14.25" customHeight="1"/>
    <row r="7853" ht="14.25" customHeight="1"/>
    <row r="7854" ht="14.25" customHeight="1"/>
    <row r="7855" ht="14.25" customHeight="1"/>
    <row r="7856" ht="14.25" customHeight="1"/>
    <row r="7857" ht="14.25" customHeight="1"/>
    <row r="7858" ht="14.25" customHeight="1"/>
    <row r="7859" ht="14.25" customHeight="1"/>
    <row r="7860" ht="14.25" customHeight="1"/>
    <row r="7861" ht="14.25" customHeight="1"/>
    <row r="7862" ht="14.25" customHeight="1"/>
    <row r="7863" ht="14.25" customHeight="1"/>
    <row r="7864" ht="14.25" customHeight="1"/>
    <row r="7865" ht="14.25" customHeight="1"/>
    <row r="7866" ht="14.25" customHeight="1"/>
    <row r="7867" ht="14.25" customHeight="1"/>
    <row r="7868" ht="14.25" customHeight="1"/>
    <row r="7869" ht="14.25" customHeight="1"/>
    <row r="7870" ht="14.25" customHeight="1"/>
    <row r="7871" ht="14.25" customHeight="1"/>
    <row r="7872" ht="14.25" customHeight="1"/>
    <row r="7873" ht="14.25" customHeight="1"/>
    <row r="7874" ht="14.25" customHeight="1"/>
    <row r="7875" ht="14.25" customHeight="1"/>
  </sheetData>
  <customSheetViews>
    <customSheetView guid="{07C8CEEF-9046-4EF8-9C0B-911B65CC3011}" showPageBreaks="1" printArea="1">
      <pane ySplit="3" topLeftCell="A346" activePane="bottomLeft" state="frozenSplit"/>
      <selection pane="bottomLeft" activeCell="G230" sqref="G230"/>
      <pageMargins left="0.78749999999999998" right="0.78749999999999998" top="1.0631944444444446" bottom="1.0631944444444446" header="0.51180555555555551" footer="0.51180555555555551"/>
      <pageSetup paperSize="9" scale="55" firstPageNumber="0" orientation="portrait" horizontalDpi="300" verticalDpi="300" r:id="rId1"/>
      <headerFooter alignWithMargins="0">
        <oddHeader>&amp;R&amp;P of &amp;N</oddHeader>
        <oddFooter>&amp;L&amp;F&amp;C&amp;A&amp;R&amp;D</oddFooter>
      </headerFooter>
    </customSheetView>
    <customSheetView guid="{7665AB54-3FD1-4E19-96C0-77A2754FE0B5}" showPageBreaks="1" printArea="1" showRuler="0">
      <pane ySplit="3" topLeftCell="A346" activePane="bottomLeft" state="frozenSplit"/>
      <selection pane="bottomLeft" activeCell="G230" sqref="G230"/>
      <pageMargins left="0.78749999999999998" right="0.78749999999999998" top="1.0631944444444446" bottom="1.0631944444444446" header="0.51180555555555551" footer="0.51180555555555551"/>
      <pageSetup paperSize="9" scale="55" firstPageNumber="0" orientation="portrait" horizontalDpi="300" verticalDpi="300"/>
      <headerFooter alignWithMargins="0">
        <oddHeader>&amp;R&amp;P of &amp;N</oddHeader>
        <oddFooter>&amp;L&amp;F&amp;C&amp;A&amp;R&amp;D</oddFooter>
      </headerFooter>
    </customSheetView>
    <customSheetView guid="{1A05CC46-E8C1-47E6-B06E-E341483B0B83}" showPageBreaks="1" printArea="1">
      <pane ySplit="3" topLeftCell="A346" activePane="bottomLeft" state="frozenSplit"/>
      <selection pane="bottomLeft" activeCell="G230" sqref="G230"/>
      <pageMargins left="0.78749999999999998" right="0.78749999999999998" top="1.0631944444444446" bottom="1.0631944444444446" header="0.51180555555555551" footer="0.51180555555555551"/>
      <pageSetup paperSize="9" scale="55" firstPageNumber="0" orientation="portrait" horizontalDpi="300" verticalDpi="300" r:id="rId2"/>
      <headerFooter alignWithMargins="0">
        <oddHeader>&amp;R&amp;P of &amp;N</oddHeader>
        <oddFooter>&amp;L&amp;F&amp;C&amp;A&amp;R&amp;D</oddFooter>
      </headerFooter>
    </customSheetView>
  </customSheetViews>
  <mergeCells count="2">
    <mergeCell ref="I1:J1"/>
    <mergeCell ref="I2:J2"/>
  </mergeCells>
  <phoneticPr fontId="48" type="noConversion"/>
  <pageMargins left="0.78749999999999998" right="0.78749999999999998" top="1.0631944444444446" bottom="1.0631944444444446" header="0.51180555555555551" footer="0.51180555555555551"/>
  <pageSetup paperSize="9" scale="55" firstPageNumber="0" orientation="portrait" horizontalDpi="300" verticalDpi="300" r:id="rId3"/>
  <headerFooter alignWithMargins="0">
    <oddHeader>&amp;R&amp;P of &amp;N</oddHeader>
    <oddFooter>&amp;L&amp;F&amp;C&amp;A&amp;R&amp;D</oddFooter>
  </headerFooter>
  <legacy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4"/>
  <sheetViews>
    <sheetView workbookViewId="0">
      <selection activeCell="E23" sqref="E23"/>
    </sheetView>
  </sheetViews>
  <sheetFormatPr defaultColWidth="5.7109375" defaultRowHeight="12.75"/>
  <cols>
    <col min="1" max="1" width="22.7109375" style="60" customWidth="1"/>
    <col min="2" max="2" width="23.7109375" style="98" bestFit="1" customWidth="1"/>
    <col min="3" max="3" width="25.85546875" style="9" bestFit="1" customWidth="1"/>
    <col min="4" max="4" width="11.85546875" style="99" customWidth="1"/>
    <col min="5" max="5" width="36.28515625" style="99" bestFit="1" customWidth="1"/>
    <col min="6" max="6" width="8.7109375" style="99" customWidth="1"/>
    <col min="7" max="12" width="4.7109375" style="99" customWidth="1"/>
    <col min="13" max="13" width="5.5703125" style="99" customWidth="1"/>
    <col min="14" max="36" width="4.7109375" style="99" customWidth="1"/>
    <col min="37" max="16384" width="5.7109375" style="98"/>
  </cols>
  <sheetData>
    <row r="1" spans="1:36" ht="16.5" thickBot="1">
      <c r="A1" s="202" t="s">
        <v>965</v>
      </c>
      <c r="B1" s="101"/>
      <c r="C1" s="101"/>
      <c r="D1" s="110"/>
      <c r="E1" s="101"/>
      <c r="F1" s="110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2"/>
      <c r="Y1" s="1049" t="s">
        <v>966</v>
      </c>
      <c r="Z1" s="1049"/>
      <c r="AA1" s="1049"/>
      <c r="AB1" s="1049"/>
      <c r="AC1" s="1049"/>
      <c r="AD1" s="1049"/>
      <c r="AE1" s="1035" t="s">
        <v>800</v>
      </c>
      <c r="AF1" s="1035"/>
      <c r="AG1" s="1035"/>
      <c r="AH1" s="1035"/>
      <c r="AI1" s="1035"/>
      <c r="AJ1" s="1035"/>
    </row>
    <row r="2" spans="1:36" ht="13.5" thickBot="1">
      <c r="A2" s="110"/>
      <c r="B2" s="101"/>
      <c r="C2" s="101"/>
      <c r="D2" s="110"/>
      <c r="E2" s="101"/>
      <c r="F2" s="110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2"/>
      <c r="Y2" s="1036"/>
      <c r="Z2" s="1036"/>
      <c r="AA2" s="1036"/>
      <c r="AB2" s="1036"/>
      <c r="AC2" s="1036"/>
      <c r="AD2" s="1036"/>
      <c r="AE2" s="1037"/>
      <c r="AF2" s="1037"/>
      <c r="AG2" s="1037"/>
      <c r="AH2" s="1037"/>
      <c r="AI2" s="1037"/>
      <c r="AJ2" s="1037"/>
    </row>
    <row r="3" spans="1:36" ht="25.5">
      <c r="A3" s="443" t="s">
        <v>791</v>
      </c>
      <c r="B3" s="203" t="s">
        <v>936</v>
      </c>
      <c r="C3" s="445" t="s">
        <v>805</v>
      </c>
      <c r="D3" s="203" t="s">
        <v>793</v>
      </c>
      <c r="E3" s="203" t="s">
        <v>957</v>
      </c>
      <c r="F3" s="204" t="s">
        <v>937</v>
      </c>
      <c r="G3" s="1041" t="s">
        <v>951</v>
      </c>
      <c r="H3" s="1042"/>
      <c r="I3" s="1042"/>
      <c r="J3" s="1042"/>
      <c r="K3" s="1042"/>
      <c r="L3" s="1043"/>
      <c r="M3" s="1044" t="s">
        <v>967</v>
      </c>
      <c r="N3" s="1045"/>
      <c r="O3" s="1045"/>
      <c r="P3" s="1045"/>
      <c r="Q3" s="1045"/>
      <c r="R3" s="1046"/>
      <c r="S3" s="1044" t="s">
        <v>968</v>
      </c>
      <c r="T3" s="1045"/>
      <c r="U3" s="1045"/>
      <c r="V3" s="1045"/>
      <c r="W3" s="1045"/>
      <c r="X3" s="1047"/>
      <c r="Y3" s="1048" t="s">
        <v>969</v>
      </c>
      <c r="Z3" s="1045"/>
      <c r="AA3" s="1045"/>
      <c r="AB3" s="1045"/>
      <c r="AC3" s="1045"/>
      <c r="AD3" s="1047"/>
      <c r="AE3" s="1038" t="s">
        <v>970</v>
      </c>
      <c r="AF3" s="1039"/>
      <c r="AG3" s="1039"/>
      <c r="AH3" s="1039"/>
      <c r="AI3" s="1039"/>
      <c r="AJ3" s="1040"/>
    </row>
    <row r="4" spans="1:36" ht="26.25">
      <c r="A4" s="444"/>
      <c r="B4" s="205"/>
      <c r="C4" s="446"/>
      <c r="D4" s="205"/>
      <c r="E4" s="205"/>
      <c r="F4" s="206"/>
      <c r="G4" s="207">
        <v>2008</v>
      </c>
      <c r="H4" s="103">
        <v>2009</v>
      </c>
      <c r="I4" s="103">
        <v>2010</v>
      </c>
      <c r="J4" s="103">
        <v>2011</v>
      </c>
      <c r="K4" s="103">
        <v>2012</v>
      </c>
      <c r="L4" s="208">
        <v>2013</v>
      </c>
      <c r="M4" s="209">
        <v>2008</v>
      </c>
      <c r="N4" s="104">
        <v>2009</v>
      </c>
      <c r="O4" s="104">
        <v>2010</v>
      </c>
      <c r="P4" s="104">
        <v>2011</v>
      </c>
      <c r="Q4" s="104">
        <v>2012</v>
      </c>
      <c r="R4" s="210">
        <v>2013</v>
      </c>
      <c r="S4" s="209">
        <v>2008</v>
      </c>
      <c r="T4" s="104">
        <v>2009</v>
      </c>
      <c r="U4" s="104">
        <v>2010</v>
      </c>
      <c r="V4" s="104">
        <v>2011</v>
      </c>
      <c r="W4" s="104">
        <v>2012</v>
      </c>
      <c r="X4" s="211">
        <v>2013</v>
      </c>
      <c r="Y4" s="212">
        <v>2008</v>
      </c>
      <c r="Z4" s="104">
        <v>2009</v>
      </c>
      <c r="AA4" s="104">
        <v>2010</v>
      </c>
      <c r="AB4" s="104">
        <v>2011</v>
      </c>
      <c r="AC4" s="104">
        <v>2012</v>
      </c>
      <c r="AD4" s="211">
        <v>2013</v>
      </c>
      <c r="AE4" s="212">
        <v>2008</v>
      </c>
      <c r="AF4" s="104">
        <v>2009</v>
      </c>
      <c r="AG4" s="104">
        <v>2010</v>
      </c>
      <c r="AH4" s="104">
        <v>2011</v>
      </c>
      <c r="AI4" s="104">
        <v>2012</v>
      </c>
      <c r="AJ4" s="211">
        <v>2013</v>
      </c>
    </row>
    <row r="5" spans="1:36">
      <c r="A5" s="436" t="s">
        <v>735</v>
      </c>
      <c r="B5" s="447" t="s">
        <v>585</v>
      </c>
      <c r="C5" s="440" t="s">
        <v>816</v>
      </c>
      <c r="D5" s="214" t="s">
        <v>802</v>
      </c>
      <c r="E5" s="213" t="s">
        <v>146</v>
      </c>
      <c r="F5" s="214" t="s">
        <v>37</v>
      </c>
      <c r="G5" s="215" t="s">
        <v>417</v>
      </c>
      <c r="H5" s="25" t="s">
        <v>417</v>
      </c>
      <c r="I5" s="25" t="s">
        <v>417</v>
      </c>
      <c r="J5" s="25" t="s">
        <v>417</v>
      </c>
      <c r="K5" s="25" t="s">
        <v>417</v>
      </c>
      <c r="L5" s="97" t="s">
        <v>417</v>
      </c>
      <c r="M5" s="216" t="s">
        <v>417</v>
      </c>
      <c r="N5" s="25" t="s">
        <v>417</v>
      </c>
      <c r="O5" s="25" t="s">
        <v>417</v>
      </c>
      <c r="P5" s="25" t="s">
        <v>417</v>
      </c>
      <c r="Q5" s="25" t="s">
        <v>417</v>
      </c>
      <c r="R5" s="97" t="s">
        <v>417</v>
      </c>
      <c r="S5" s="216" t="s">
        <v>417</v>
      </c>
      <c r="T5" s="25" t="s">
        <v>417</v>
      </c>
      <c r="U5" s="25" t="s">
        <v>417</v>
      </c>
      <c r="V5" s="25" t="s">
        <v>417</v>
      </c>
      <c r="W5" s="25" t="s">
        <v>417</v>
      </c>
      <c r="X5" s="217" t="s">
        <v>417</v>
      </c>
      <c r="Y5" s="129" t="s">
        <v>417</v>
      </c>
      <c r="Z5" s="25" t="s">
        <v>417</v>
      </c>
      <c r="AA5" s="25" t="s">
        <v>417</v>
      </c>
      <c r="AB5" s="25" t="s">
        <v>417</v>
      </c>
      <c r="AC5" s="25" t="s">
        <v>417</v>
      </c>
      <c r="AD5" s="217" t="s">
        <v>417</v>
      </c>
      <c r="AE5" s="129"/>
      <c r="AF5" s="25"/>
      <c r="AG5" s="25"/>
      <c r="AH5" s="25"/>
      <c r="AI5" s="25"/>
      <c r="AJ5" s="217"/>
    </row>
    <row r="6" spans="1:36">
      <c r="A6" s="436" t="s">
        <v>735</v>
      </c>
      <c r="B6" s="447" t="s">
        <v>224</v>
      </c>
      <c r="C6" s="440" t="s">
        <v>816</v>
      </c>
      <c r="D6" s="214" t="s">
        <v>802</v>
      </c>
      <c r="E6" s="213" t="s">
        <v>537</v>
      </c>
      <c r="F6" s="214" t="s">
        <v>37</v>
      </c>
      <c r="G6" s="216" t="s">
        <v>417</v>
      </c>
      <c r="H6" s="25" t="s">
        <v>417</v>
      </c>
      <c r="I6" s="25" t="s">
        <v>417</v>
      </c>
      <c r="J6" s="25" t="s">
        <v>417</v>
      </c>
      <c r="K6" s="25" t="s">
        <v>417</v>
      </c>
      <c r="L6" s="97" t="s">
        <v>417</v>
      </c>
      <c r="M6" s="216" t="s">
        <v>417</v>
      </c>
      <c r="N6" s="25" t="s">
        <v>417</v>
      </c>
      <c r="O6" s="25" t="s">
        <v>417</v>
      </c>
      <c r="P6" s="25" t="s">
        <v>417</v>
      </c>
      <c r="Q6" s="25" t="s">
        <v>417</v>
      </c>
      <c r="R6" s="97" t="s">
        <v>417</v>
      </c>
      <c r="S6" s="216" t="s">
        <v>417</v>
      </c>
      <c r="T6" s="25" t="s">
        <v>417</v>
      </c>
      <c r="U6" s="25" t="s">
        <v>417</v>
      </c>
      <c r="V6" s="25" t="s">
        <v>417</v>
      </c>
      <c r="W6" s="25" t="s">
        <v>417</v>
      </c>
      <c r="X6" s="217" t="s">
        <v>417</v>
      </c>
      <c r="Y6" s="129" t="s">
        <v>417</v>
      </c>
      <c r="Z6" s="25" t="s">
        <v>417</v>
      </c>
      <c r="AA6" s="25" t="s">
        <v>417</v>
      </c>
      <c r="AB6" s="25" t="s">
        <v>417</v>
      </c>
      <c r="AC6" s="25" t="s">
        <v>417</v>
      </c>
      <c r="AD6" s="217" t="s">
        <v>417</v>
      </c>
      <c r="AE6" s="129"/>
      <c r="AF6" s="25"/>
      <c r="AG6" s="25"/>
      <c r="AH6" s="25"/>
      <c r="AI6" s="25"/>
      <c r="AJ6" s="217"/>
    </row>
    <row r="7" spans="1:36">
      <c r="A7" s="436" t="s">
        <v>1062</v>
      </c>
      <c r="B7" s="447" t="s">
        <v>127</v>
      </c>
      <c r="C7" s="440" t="s">
        <v>816</v>
      </c>
      <c r="D7" s="214" t="s">
        <v>802</v>
      </c>
      <c r="E7" s="213" t="s">
        <v>903</v>
      </c>
      <c r="F7" s="214" t="s">
        <v>37</v>
      </c>
      <c r="G7" s="216"/>
      <c r="H7" s="25" t="s">
        <v>417</v>
      </c>
      <c r="I7" s="25" t="s">
        <v>417</v>
      </c>
      <c r="J7" s="25"/>
      <c r="K7" s="25"/>
      <c r="L7" s="97"/>
      <c r="M7" s="216" t="s">
        <v>417</v>
      </c>
      <c r="N7" s="25" t="s">
        <v>417</v>
      </c>
      <c r="O7" s="25" t="s">
        <v>417</v>
      </c>
      <c r="P7" s="25"/>
      <c r="Q7" s="25"/>
      <c r="R7" s="97"/>
      <c r="S7" s="216" t="s">
        <v>417</v>
      </c>
      <c r="T7" s="25" t="s">
        <v>417</v>
      </c>
      <c r="U7" s="25" t="s">
        <v>417</v>
      </c>
      <c r="V7" s="25"/>
      <c r="W7" s="25"/>
      <c r="X7" s="217"/>
      <c r="Y7" s="129" t="s">
        <v>417</v>
      </c>
      <c r="Z7" s="25" t="s">
        <v>417</v>
      </c>
      <c r="AA7" s="25" t="s">
        <v>417</v>
      </c>
      <c r="AB7" s="25"/>
      <c r="AC7" s="25"/>
      <c r="AD7" s="217"/>
      <c r="AE7" s="129"/>
      <c r="AF7" s="25"/>
      <c r="AG7" s="25"/>
      <c r="AH7" s="25"/>
      <c r="AI7" s="25"/>
      <c r="AJ7" s="217"/>
    </row>
    <row r="8" spans="1:36">
      <c r="A8" s="436" t="s">
        <v>735</v>
      </c>
      <c r="B8" s="447" t="s">
        <v>959</v>
      </c>
      <c r="C8" s="440" t="s">
        <v>816</v>
      </c>
      <c r="D8" s="214" t="s">
        <v>802</v>
      </c>
      <c r="E8" s="377" t="s">
        <v>62</v>
      </c>
      <c r="F8" s="214" t="s">
        <v>37</v>
      </c>
      <c r="G8" s="216" t="s">
        <v>417</v>
      </c>
      <c r="H8" s="25" t="s">
        <v>417</v>
      </c>
      <c r="I8" s="25" t="s">
        <v>417</v>
      </c>
      <c r="J8" s="25" t="s">
        <v>417</v>
      </c>
      <c r="K8" s="25" t="s">
        <v>417</v>
      </c>
      <c r="L8" s="97" t="s">
        <v>417</v>
      </c>
      <c r="M8" s="216" t="s">
        <v>417</v>
      </c>
      <c r="N8" s="25" t="s">
        <v>417</v>
      </c>
      <c r="O8" s="25" t="s">
        <v>417</v>
      </c>
      <c r="P8" s="25" t="s">
        <v>417</v>
      </c>
      <c r="Q8" s="25" t="s">
        <v>417</v>
      </c>
      <c r="R8" s="97" t="s">
        <v>417</v>
      </c>
      <c r="S8" s="216" t="s">
        <v>417</v>
      </c>
      <c r="T8" s="25" t="s">
        <v>417</v>
      </c>
      <c r="U8" s="25" t="s">
        <v>417</v>
      </c>
      <c r="V8" s="25" t="s">
        <v>417</v>
      </c>
      <c r="W8" s="25" t="s">
        <v>417</v>
      </c>
      <c r="X8" s="217" t="s">
        <v>417</v>
      </c>
      <c r="Y8" s="129" t="s">
        <v>417</v>
      </c>
      <c r="Z8" s="25" t="s">
        <v>417</v>
      </c>
      <c r="AA8" s="25" t="s">
        <v>417</v>
      </c>
      <c r="AB8" s="25" t="s">
        <v>417</v>
      </c>
      <c r="AC8" s="25" t="s">
        <v>417</v>
      </c>
      <c r="AD8" s="217" t="s">
        <v>417</v>
      </c>
      <c r="AE8" s="129"/>
      <c r="AF8" s="25"/>
      <c r="AG8" s="25"/>
      <c r="AH8" s="25"/>
      <c r="AI8" s="25"/>
      <c r="AJ8" s="217"/>
    </row>
    <row r="9" spans="1:36">
      <c r="A9" s="436" t="s">
        <v>735</v>
      </c>
      <c r="B9" s="447" t="s">
        <v>220</v>
      </c>
      <c r="C9" s="440" t="s">
        <v>816</v>
      </c>
      <c r="D9" s="214" t="s">
        <v>802</v>
      </c>
      <c r="E9" s="213" t="s">
        <v>885</v>
      </c>
      <c r="F9" s="214" t="s">
        <v>37</v>
      </c>
      <c r="G9" s="216"/>
      <c r="H9" s="25"/>
      <c r="I9" s="200" t="s">
        <v>417</v>
      </c>
      <c r="J9" s="200" t="s">
        <v>417</v>
      </c>
      <c r="K9" s="200" t="s">
        <v>417</v>
      </c>
      <c r="L9" s="368" t="s">
        <v>417</v>
      </c>
      <c r="M9" s="216" t="s">
        <v>417</v>
      </c>
      <c r="N9" s="25" t="s">
        <v>417</v>
      </c>
      <c r="O9" s="25" t="s">
        <v>417</v>
      </c>
      <c r="P9" s="25" t="s">
        <v>417</v>
      </c>
      <c r="Q9" s="25" t="s">
        <v>417</v>
      </c>
      <c r="R9" s="97" t="s">
        <v>417</v>
      </c>
      <c r="S9" s="216" t="s">
        <v>417</v>
      </c>
      <c r="T9" s="25" t="s">
        <v>417</v>
      </c>
      <c r="U9" s="25" t="s">
        <v>417</v>
      </c>
      <c r="V9" s="25" t="s">
        <v>417</v>
      </c>
      <c r="W9" s="25" t="s">
        <v>417</v>
      </c>
      <c r="X9" s="217" t="s">
        <v>417</v>
      </c>
      <c r="Y9" s="129" t="s">
        <v>417</v>
      </c>
      <c r="Z9" s="25" t="s">
        <v>417</v>
      </c>
      <c r="AA9" s="25" t="s">
        <v>417</v>
      </c>
      <c r="AB9" s="25" t="s">
        <v>417</v>
      </c>
      <c r="AC9" s="25" t="s">
        <v>417</v>
      </c>
      <c r="AD9" s="217" t="s">
        <v>417</v>
      </c>
      <c r="AE9" s="129"/>
      <c r="AF9" s="25"/>
      <c r="AG9" s="25"/>
      <c r="AH9" s="25"/>
      <c r="AI9" s="25"/>
      <c r="AJ9" s="217"/>
    </row>
    <row r="10" spans="1:36">
      <c r="A10" s="436" t="s">
        <v>735</v>
      </c>
      <c r="B10" s="447" t="s">
        <v>585</v>
      </c>
      <c r="C10" s="440" t="s">
        <v>816</v>
      </c>
      <c r="D10" s="214" t="s">
        <v>802</v>
      </c>
      <c r="E10" s="213" t="s">
        <v>74</v>
      </c>
      <c r="F10" s="214" t="s">
        <v>37</v>
      </c>
      <c r="G10" s="216" t="s">
        <v>417</v>
      </c>
      <c r="H10" s="25" t="s">
        <v>417</v>
      </c>
      <c r="I10" s="25" t="s">
        <v>417</v>
      </c>
      <c r="J10" s="25" t="s">
        <v>417</v>
      </c>
      <c r="K10" s="25" t="s">
        <v>417</v>
      </c>
      <c r="L10" s="97" t="s">
        <v>417</v>
      </c>
      <c r="M10" s="216" t="s">
        <v>417</v>
      </c>
      <c r="N10" s="25" t="s">
        <v>417</v>
      </c>
      <c r="O10" s="25" t="s">
        <v>417</v>
      </c>
      <c r="P10" s="25" t="s">
        <v>417</v>
      </c>
      <c r="Q10" s="25" t="s">
        <v>417</v>
      </c>
      <c r="R10" s="97" t="s">
        <v>417</v>
      </c>
      <c r="S10" s="216" t="s">
        <v>417</v>
      </c>
      <c r="T10" s="25" t="s">
        <v>417</v>
      </c>
      <c r="U10" s="25" t="s">
        <v>417</v>
      </c>
      <c r="V10" s="25" t="s">
        <v>417</v>
      </c>
      <c r="W10" s="25" t="s">
        <v>417</v>
      </c>
      <c r="X10" s="217" t="s">
        <v>417</v>
      </c>
      <c r="Y10" s="129" t="s">
        <v>417</v>
      </c>
      <c r="Z10" s="25" t="s">
        <v>417</v>
      </c>
      <c r="AA10" s="25" t="s">
        <v>417</v>
      </c>
      <c r="AB10" s="25" t="s">
        <v>417</v>
      </c>
      <c r="AC10" s="25" t="s">
        <v>417</v>
      </c>
      <c r="AD10" s="217" t="s">
        <v>417</v>
      </c>
      <c r="AE10" s="129"/>
      <c r="AF10" s="25"/>
      <c r="AG10" s="25"/>
      <c r="AH10" s="25"/>
      <c r="AI10" s="25"/>
      <c r="AJ10" s="217"/>
    </row>
    <row r="11" spans="1:36">
      <c r="A11" s="436" t="s">
        <v>735</v>
      </c>
      <c r="B11" s="447" t="s">
        <v>579</v>
      </c>
      <c r="C11" s="440" t="s">
        <v>816</v>
      </c>
      <c r="D11" s="214" t="s">
        <v>802</v>
      </c>
      <c r="E11" s="213" t="s">
        <v>885</v>
      </c>
      <c r="F11" s="214" t="s">
        <v>38</v>
      </c>
      <c r="G11" s="218"/>
      <c r="H11" s="219"/>
      <c r="I11" s="219"/>
      <c r="J11" s="219"/>
      <c r="K11" s="219"/>
      <c r="L11" s="220"/>
      <c r="M11" s="218"/>
      <c r="N11" s="219"/>
      <c r="O11" s="219"/>
      <c r="P11" s="219"/>
      <c r="Q11" s="219"/>
      <c r="R11" s="220"/>
      <c r="S11" s="218"/>
      <c r="T11" s="219" t="s">
        <v>417</v>
      </c>
      <c r="U11" s="219" t="s">
        <v>417</v>
      </c>
      <c r="V11" s="219" t="s">
        <v>417</v>
      </c>
      <c r="W11" s="219" t="s">
        <v>417</v>
      </c>
      <c r="X11" s="221" t="s">
        <v>417</v>
      </c>
      <c r="Y11" s="222"/>
      <c r="Z11" s="219" t="s">
        <v>417</v>
      </c>
      <c r="AA11" s="219" t="s">
        <v>417</v>
      </c>
      <c r="AB11" s="219" t="s">
        <v>417</v>
      </c>
      <c r="AC11" s="219" t="s">
        <v>417</v>
      </c>
      <c r="AD11" s="221" t="s">
        <v>417</v>
      </c>
      <c r="AE11" s="222"/>
      <c r="AF11" s="219"/>
      <c r="AG11" s="219"/>
      <c r="AH11" s="219"/>
      <c r="AI11" s="219"/>
      <c r="AJ11" s="221"/>
    </row>
    <row r="12" spans="1:36">
      <c r="A12" s="437" t="s">
        <v>735</v>
      </c>
      <c r="B12" s="447" t="s">
        <v>620</v>
      </c>
      <c r="C12" s="441" t="s">
        <v>816</v>
      </c>
      <c r="D12" s="224" t="s">
        <v>802</v>
      </c>
      <c r="E12" s="223" t="s">
        <v>885</v>
      </c>
      <c r="F12" s="224" t="s">
        <v>38</v>
      </c>
      <c r="G12" s="225" t="s">
        <v>417</v>
      </c>
      <c r="H12" s="226"/>
      <c r="I12" s="226" t="s">
        <v>417</v>
      </c>
      <c r="J12" s="226"/>
      <c r="K12" s="226"/>
      <c r="L12" s="227" t="s">
        <v>417</v>
      </c>
      <c r="M12" s="225" t="s">
        <v>417</v>
      </c>
      <c r="N12" s="226"/>
      <c r="O12" s="226" t="s">
        <v>417</v>
      </c>
      <c r="P12" s="226"/>
      <c r="Q12" s="226"/>
      <c r="R12" s="227" t="s">
        <v>417</v>
      </c>
      <c r="S12" s="225" t="s">
        <v>417</v>
      </c>
      <c r="T12" s="226"/>
      <c r="U12" s="226" t="s">
        <v>417</v>
      </c>
      <c r="V12" s="226"/>
      <c r="W12" s="226"/>
      <c r="X12" s="228" t="s">
        <v>417</v>
      </c>
      <c r="Y12" s="229" t="s">
        <v>417</v>
      </c>
      <c r="Z12" s="226"/>
      <c r="AA12" s="226" t="s">
        <v>417</v>
      </c>
      <c r="AB12" s="226"/>
      <c r="AC12" s="226"/>
      <c r="AD12" s="228" t="s">
        <v>417</v>
      </c>
      <c r="AE12" s="229"/>
      <c r="AF12" s="226"/>
      <c r="AG12" s="226"/>
      <c r="AH12" s="226"/>
      <c r="AI12" s="226"/>
      <c r="AJ12" s="228"/>
    </row>
    <row r="13" spans="1:36">
      <c r="A13" s="436" t="s">
        <v>735</v>
      </c>
      <c r="B13" s="448" t="s">
        <v>107</v>
      </c>
      <c r="C13" s="440" t="s">
        <v>816</v>
      </c>
      <c r="D13" s="214" t="s">
        <v>802</v>
      </c>
      <c r="E13" s="213" t="s">
        <v>885</v>
      </c>
      <c r="F13" s="214" t="s">
        <v>38</v>
      </c>
      <c r="G13" s="225" t="s">
        <v>417</v>
      </c>
      <c r="H13" s="226" t="s">
        <v>417</v>
      </c>
      <c r="I13" s="226" t="s">
        <v>417</v>
      </c>
      <c r="J13" s="226" t="s">
        <v>417</v>
      </c>
      <c r="K13" s="226" t="s">
        <v>417</v>
      </c>
      <c r="L13" s="227" t="s">
        <v>417</v>
      </c>
      <c r="M13" s="225" t="s">
        <v>417</v>
      </c>
      <c r="N13" s="226" t="s">
        <v>417</v>
      </c>
      <c r="O13" s="226" t="s">
        <v>417</v>
      </c>
      <c r="P13" s="226" t="s">
        <v>417</v>
      </c>
      <c r="Q13" s="226" t="s">
        <v>417</v>
      </c>
      <c r="R13" s="227" t="s">
        <v>417</v>
      </c>
      <c r="S13" s="225" t="s">
        <v>417</v>
      </c>
      <c r="T13" s="226" t="s">
        <v>417</v>
      </c>
      <c r="U13" s="226" t="s">
        <v>417</v>
      </c>
      <c r="V13" s="226" t="s">
        <v>417</v>
      </c>
      <c r="W13" s="226" t="s">
        <v>417</v>
      </c>
      <c r="X13" s="228" t="s">
        <v>417</v>
      </c>
      <c r="Y13" s="229" t="s">
        <v>417</v>
      </c>
      <c r="Z13" s="226" t="s">
        <v>417</v>
      </c>
      <c r="AA13" s="226" t="s">
        <v>417</v>
      </c>
      <c r="AB13" s="226" t="s">
        <v>417</v>
      </c>
      <c r="AC13" s="226" t="s">
        <v>417</v>
      </c>
      <c r="AD13" s="228" t="s">
        <v>417</v>
      </c>
      <c r="AE13" s="229"/>
      <c r="AF13" s="226"/>
      <c r="AG13" s="226"/>
      <c r="AH13" s="226"/>
      <c r="AI13" s="226"/>
      <c r="AJ13" s="228"/>
    </row>
    <row r="14" spans="1:36">
      <c r="A14" s="436" t="s">
        <v>735</v>
      </c>
      <c r="B14" s="448" t="s">
        <v>615</v>
      </c>
      <c r="C14" s="440" t="s">
        <v>816</v>
      </c>
      <c r="D14" s="214" t="s">
        <v>802</v>
      </c>
      <c r="E14" s="213" t="s">
        <v>885</v>
      </c>
      <c r="F14" s="214" t="s">
        <v>37</v>
      </c>
      <c r="G14" s="225" t="s">
        <v>417</v>
      </c>
      <c r="H14" s="226"/>
      <c r="I14" s="226"/>
      <c r="J14" s="226" t="s">
        <v>417</v>
      </c>
      <c r="K14" s="226"/>
      <c r="L14" s="227"/>
      <c r="M14" s="225" t="s">
        <v>417</v>
      </c>
      <c r="N14" s="226"/>
      <c r="O14" s="226"/>
      <c r="P14" s="226" t="s">
        <v>417</v>
      </c>
      <c r="Q14" s="226"/>
      <c r="R14" s="227"/>
      <c r="S14" s="225" t="s">
        <v>417</v>
      </c>
      <c r="T14" s="226"/>
      <c r="U14" s="226"/>
      <c r="V14" s="226" t="s">
        <v>417</v>
      </c>
      <c r="W14" s="226"/>
      <c r="X14" s="228"/>
      <c r="Y14" s="229" t="s">
        <v>417</v>
      </c>
      <c r="Z14" s="226"/>
      <c r="AA14" s="226"/>
      <c r="AB14" s="226" t="s">
        <v>417</v>
      </c>
      <c r="AC14" s="226"/>
      <c r="AD14" s="228"/>
      <c r="AE14" s="229"/>
      <c r="AF14" s="226"/>
      <c r="AG14" s="226"/>
      <c r="AH14" s="226"/>
      <c r="AI14" s="226"/>
      <c r="AJ14" s="228"/>
    </row>
    <row r="15" spans="1:36">
      <c r="A15" s="436" t="s">
        <v>735</v>
      </c>
      <c r="B15" s="448" t="s">
        <v>613</v>
      </c>
      <c r="C15" s="440" t="s">
        <v>816</v>
      </c>
      <c r="D15" s="214" t="s">
        <v>802</v>
      </c>
      <c r="E15" s="213" t="s">
        <v>885</v>
      </c>
      <c r="F15" s="214" t="s">
        <v>38</v>
      </c>
      <c r="G15" s="225" t="s">
        <v>417</v>
      </c>
      <c r="H15" s="226"/>
      <c r="I15" s="226"/>
      <c r="J15" s="226" t="s">
        <v>417</v>
      </c>
      <c r="K15" s="226"/>
      <c r="L15" s="227"/>
      <c r="M15" s="225" t="s">
        <v>417</v>
      </c>
      <c r="N15" s="226"/>
      <c r="O15" s="226"/>
      <c r="P15" s="226" t="s">
        <v>417</v>
      </c>
      <c r="Q15" s="226"/>
      <c r="R15" s="227"/>
      <c r="S15" s="225" t="s">
        <v>417</v>
      </c>
      <c r="T15" s="226"/>
      <c r="U15" s="226"/>
      <c r="V15" s="226" t="s">
        <v>417</v>
      </c>
      <c r="W15" s="226"/>
      <c r="X15" s="228"/>
      <c r="Y15" s="229" t="s">
        <v>417</v>
      </c>
      <c r="Z15" s="226"/>
      <c r="AA15" s="226"/>
      <c r="AB15" s="226" t="s">
        <v>417</v>
      </c>
      <c r="AC15" s="226"/>
      <c r="AD15" s="228"/>
      <c r="AE15" s="229"/>
      <c r="AF15" s="226"/>
      <c r="AG15" s="226"/>
      <c r="AH15" s="226"/>
      <c r="AI15" s="226"/>
      <c r="AJ15" s="228"/>
    </row>
    <row r="16" spans="1:36">
      <c r="A16" s="436" t="s">
        <v>735</v>
      </c>
      <c r="B16" s="448" t="s">
        <v>962</v>
      </c>
      <c r="C16" s="440" t="s">
        <v>816</v>
      </c>
      <c r="D16" s="214" t="s">
        <v>802</v>
      </c>
      <c r="E16" s="213" t="s">
        <v>161</v>
      </c>
      <c r="F16" s="214" t="s">
        <v>37</v>
      </c>
      <c r="G16" s="225"/>
      <c r="H16" s="226"/>
      <c r="I16" s="226"/>
      <c r="J16" s="226"/>
      <c r="K16" s="226"/>
      <c r="L16" s="227"/>
      <c r="M16" s="225" t="s">
        <v>417</v>
      </c>
      <c r="N16" s="226" t="s">
        <v>417</v>
      </c>
      <c r="O16" s="226" t="s">
        <v>417</v>
      </c>
      <c r="P16" s="226" t="s">
        <v>417</v>
      </c>
      <c r="Q16" s="226" t="s">
        <v>417</v>
      </c>
      <c r="R16" s="227" t="s">
        <v>417</v>
      </c>
      <c r="S16" s="225" t="s">
        <v>417</v>
      </c>
      <c r="T16" s="226" t="s">
        <v>417</v>
      </c>
      <c r="U16" s="226" t="s">
        <v>417</v>
      </c>
      <c r="V16" s="226" t="s">
        <v>417</v>
      </c>
      <c r="W16" s="226" t="s">
        <v>417</v>
      </c>
      <c r="X16" s="228" t="s">
        <v>417</v>
      </c>
      <c r="Y16" s="229" t="s">
        <v>417</v>
      </c>
      <c r="Z16" s="226" t="s">
        <v>417</v>
      </c>
      <c r="AA16" s="226" t="s">
        <v>417</v>
      </c>
      <c r="AB16" s="226" t="s">
        <v>417</v>
      </c>
      <c r="AC16" s="226" t="s">
        <v>417</v>
      </c>
      <c r="AD16" s="228" t="s">
        <v>417</v>
      </c>
      <c r="AE16" s="229"/>
      <c r="AF16" s="226"/>
      <c r="AG16" s="226"/>
      <c r="AH16" s="226"/>
      <c r="AI16" s="226"/>
      <c r="AJ16" s="228"/>
    </row>
    <row r="17" spans="1:36">
      <c r="A17" s="436" t="s">
        <v>958</v>
      </c>
      <c r="B17" s="448" t="s">
        <v>609</v>
      </c>
      <c r="C17" s="440" t="s">
        <v>816</v>
      </c>
      <c r="D17" s="214" t="s">
        <v>802</v>
      </c>
      <c r="E17" s="213" t="s">
        <v>72</v>
      </c>
      <c r="F17" s="214" t="s">
        <v>38</v>
      </c>
      <c r="G17" s="225"/>
      <c r="H17" s="226"/>
      <c r="I17" s="226"/>
      <c r="J17" s="226" t="s">
        <v>417</v>
      </c>
      <c r="K17" s="226" t="s">
        <v>417</v>
      </c>
      <c r="L17" s="227" t="s">
        <v>417</v>
      </c>
      <c r="M17" s="225"/>
      <c r="N17" s="226"/>
      <c r="O17" s="226"/>
      <c r="P17" s="226" t="s">
        <v>417</v>
      </c>
      <c r="Q17" s="226" t="s">
        <v>417</v>
      </c>
      <c r="R17" s="227" t="s">
        <v>417</v>
      </c>
      <c r="S17" s="225"/>
      <c r="T17" s="226"/>
      <c r="U17" s="226"/>
      <c r="V17" s="226" t="s">
        <v>417</v>
      </c>
      <c r="W17" s="226" t="s">
        <v>417</v>
      </c>
      <c r="X17" s="228" t="s">
        <v>417</v>
      </c>
      <c r="Y17" s="229"/>
      <c r="Z17" s="226"/>
      <c r="AA17" s="226"/>
      <c r="AB17" s="226" t="s">
        <v>417</v>
      </c>
      <c r="AC17" s="226" t="s">
        <v>417</v>
      </c>
      <c r="AD17" s="228" t="s">
        <v>417</v>
      </c>
      <c r="AE17" s="229"/>
      <c r="AF17" s="226"/>
      <c r="AG17" s="226"/>
      <c r="AH17" s="226"/>
      <c r="AI17" s="226"/>
      <c r="AJ17" s="228"/>
    </row>
    <row r="18" spans="1:36">
      <c r="A18" s="436" t="s">
        <v>735</v>
      </c>
      <c r="B18" s="448" t="s">
        <v>82</v>
      </c>
      <c r="C18" s="440" t="s">
        <v>816</v>
      </c>
      <c r="D18" s="214" t="s">
        <v>802</v>
      </c>
      <c r="E18" s="213" t="s">
        <v>971</v>
      </c>
      <c r="F18" s="214" t="s">
        <v>38</v>
      </c>
      <c r="G18" s="225" t="s">
        <v>417</v>
      </c>
      <c r="H18" s="226" t="s">
        <v>417</v>
      </c>
      <c r="I18" s="226" t="s">
        <v>417</v>
      </c>
      <c r="J18" s="226" t="s">
        <v>417</v>
      </c>
      <c r="K18" s="226" t="s">
        <v>417</v>
      </c>
      <c r="L18" s="227" t="s">
        <v>417</v>
      </c>
      <c r="M18" s="225" t="s">
        <v>417</v>
      </c>
      <c r="N18" s="226" t="s">
        <v>417</v>
      </c>
      <c r="O18" s="226" t="s">
        <v>417</v>
      </c>
      <c r="P18" s="226" t="s">
        <v>417</v>
      </c>
      <c r="Q18" s="226" t="s">
        <v>417</v>
      </c>
      <c r="R18" s="227" t="s">
        <v>417</v>
      </c>
      <c r="S18" s="225" t="s">
        <v>417</v>
      </c>
      <c r="T18" s="226" t="s">
        <v>417</v>
      </c>
      <c r="U18" s="226" t="s">
        <v>417</v>
      </c>
      <c r="V18" s="226" t="s">
        <v>417</v>
      </c>
      <c r="W18" s="226" t="s">
        <v>417</v>
      </c>
      <c r="X18" s="228" t="s">
        <v>417</v>
      </c>
      <c r="Y18" s="229" t="s">
        <v>417</v>
      </c>
      <c r="Z18" s="226" t="s">
        <v>417</v>
      </c>
      <c r="AA18" s="226" t="s">
        <v>417</v>
      </c>
      <c r="AB18" s="226" t="s">
        <v>417</v>
      </c>
      <c r="AC18" s="226" t="s">
        <v>417</v>
      </c>
      <c r="AD18" s="228" t="s">
        <v>417</v>
      </c>
      <c r="AE18" s="229"/>
      <c r="AF18" s="226"/>
      <c r="AG18" s="226"/>
      <c r="AH18" s="226"/>
      <c r="AI18" s="226"/>
      <c r="AJ18" s="228"/>
    </row>
    <row r="19" spans="1:36">
      <c r="A19" s="436" t="s">
        <v>735</v>
      </c>
      <c r="B19" s="448" t="s">
        <v>950</v>
      </c>
      <c r="C19" s="440" t="s">
        <v>816</v>
      </c>
      <c r="D19" s="214" t="s">
        <v>802</v>
      </c>
      <c r="E19" s="213" t="s">
        <v>971</v>
      </c>
      <c r="F19" s="214" t="s">
        <v>37</v>
      </c>
      <c r="G19" s="225" t="s">
        <v>417</v>
      </c>
      <c r="H19" s="226" t="s">
        <v>417</v>
      </c>
      <c r="I19" s="226" t="s">
        <v>417</v>
      </c>
      <c r="J19" s="226" t="s">
        <v>417</v>
      </c>
      <c r="K19" s="226" t="s">
        <v>417</v>
      </c>
      <c r="L19" s="227" t="s">
        <v>417</v>
      </c>
      <c r="M19" s="225" t="s">
        <v>417</v>
      </c>
      <c r="N19" s="226" t="s">
        <v>417</v>
      </c>
      <c r="O19" s="226" t="s">
        <v>417</v>
      </c>
      <c r="P19" s="226" t="s">
        <v>417</v>
      </c>
      <c r="Q19" s="226" t="s">
        <v>417</v>
      </c>
      <c r="R19" s="227" t="s">
        <v>417</v>
      </c>
      <c r="S19" s="225" t="s">
        <v>417</v>
      </c>
      <c r="T19" s="226" t="s">
        <v>417</v>
      </c>
      <c r="U19" s="226" t="s">
        <v>417</v>
      </c>
      <c r="V19" s="226" t="s">
        <v>417</v>
      </c>
      <c r="W19" s="226" t="s">
        <v>417</v>
      </c>
      <c r="X19" s="228" t="s">
        <v>417</v>
      </c>
      <c r="Y19" s="229" t="s">
        <v>417</v>
      </c>
      <c r="Z19" s="226" t="s">
        <v>417</v>
      </c>
      <c r="AA19" s="226" t="s">
        <v>417</v>
      </c>
      <c r="AB19" s="226" t="s">
        <v>417</v>
      </c>
      <c r="AC19" s="226" t="s">
        <v>417</v>
      </c>
      <c r="AD19" s="228" t="s">
        <v>417</v>
      </c>
      <c r="AE19" s="229"/>
      <c r="AF19" s="226"/>
      <c r="AG19" s="226"/>
      <c r="AH19" s="226"/>
      <c r="AI19" s="226"/>
      <c r="AJ19" s="228"/>
    </row>
    <row r="20" spans="1:36">
      <c r="A20" s="436" t="s">
        <v>361</v>
      </c>
      <c r="B20" s="448" t="s">
        <v>950</v>
      </c>
      <c r="C20" s="440" t="s">
        <v>816</v>
      </c>
      <c r="D20" s="214" t="s">
        <v>802</v>
      </c>
      <c r="E20" s="213" t="s">
        <v>61</v>
      </c>
      <c r="F20" s="214" t="s">
        <v>37</v>
      </c>
      <c r="G20" s="225" t="s">
        <v>417</v>
      </c>
      <c r="H20" s="226" t="s">
        <v>417</v>
      </c>
      <c r="I20" s="226" t="s">
        <v>417</v>
      </c>
      <c r="J20" s="226" t="s">
        <v>417</v>
      </c>
      <c r="K20" s="226" t="s">
        <v>417</v>
      </c>
      <c r="L20" s="227" t="s">
        <v>417</v>
      </c>
      <c r="M20" s="225" t="s">
        <v>417</v>
      </c>
      <c r="N20" s="226" t="s">
        <v>417</v>
      </c>
      <c r="O20" s="226" t="s">
        <v>417</v>
      </c>
      <c r="P20" s="226" t="s">
        <v>417</v>
      </c>
      <c r="Q20" s="226" t="s">
        <v>417</v>
      </c>
      <c r="R20" s="227" t="s">
        <v>417</v>
      </c>
      <c r="S20" s="225" t="s">
        <v>417</v>
      </c>
      <c r="T20" s="226" t="s">
        <v>417</v>
      </c>
      <c r="U20" s="226" t="s">
        <v>417</v>
      </c>
      <c r="V20" s="226" t="s">
        <v>417</v>
      </c>
      <c r="W20" s="226" t="s">
        <v>417</v>
      </c>
      <c r="X20" s="228" t="s">
        <v>417</v>
      </c>
      <c r="Y20" s="229" t="s">
        <v>417</v>
      </c>
      <c r="Z20" s="226" t="s">
        <v>417</v>
      </c>
      <c r="AA20" s="226" t="s">
        <v>417</v>
      </c>
      <c r="AB20" s="226" t="s">
        <v>417</v>
      </c>
      <c r="AC20" s="226" t="s">
        <v>417</v>
      </c>
      <c r="AD20" s="228" t="s">
        <v>417</v>
      </c>
      <c r="AE20" s="229"/>
      <c r="AF20" s="226"/>
      <c r="AG20" s="226"/>
      <c r="AH20" s="226"/>
      <c r="AI20" s="226"/>
      <c r="AJ20" s="228"/>
    </row>
    <row r="21" spans="1:36">
      <c r="A21" s="436" t="s">
        <v>735</v>
      </c>
      <c r="B21" s="448" t="s">
        <v>66</v>
      </c>
      <c r="C21" s="440" t="s">
        <v>816</v>
      </c>
      <c r="D21" s="214" t="s">
        <v>802</v>
      </c>
      <c r="E21" s="213" t="s">
        <v>885</v>
      </c>
      <c r="F21" s="214" t="s">
        <v>38</v>
      </c>
      <c r="G21" s="225" t="s">
        <v>417</v>
      </c>
      <c r="H21" s="226" t="s">
        <v>417</v>
      </c>
      <c r="I21" s="226" t="s">
        <v>417</v>
      </c>
      <c r="J21" s="226" t="s">
        <v>417</v>
      </c>
      <c r="K21" s="226" t="s">
        <v>417</v>
      </c>
      <c r="L21" s="227" t="s">
        <v>417</v>
      </c>
      <c r="M21" s="225" t="s">
        <v>417</v>
      </c>
      <c r="N21" s="226" t="s">
        <v>417</v>
      </c>
      <c r="O21" s="226" t="s">
        <v>417</v>
      </c>
      <c r="P21" s="226" t="s">
        <v>417</v>
      </c>
      <c r="Q21" s="226" t="s">
        <v>417</v>
      </c>
      <c r="R21" s="227" t="s">
        <v>417</v>
      </c>
      <c r="S21" s="225" t="s">
        <v>417</v>
      </c>
      <c r="T21" s="226" t="s">
        <v>417</v>
      </c>
      <c r="U21" s="226" t="s">
        <v>417</v>
      </c>
      <c r="V21" s="226" t="s">
        <v>417</v>
      </c>
      <c r="W21" s="226" t="s">
        <v>417</v>
      </c>
      <c r="X21" s="228" t="s">
        <v>417</v>
      </c>
      <c r="Y21" s="229" t="s">
        <v>417</v>
      </c>
      <c r="Z21" s="226" t="s">
        <v>417</v>
      </c>
      <c r="AA21" s="226" t="s">
        <v>417</v>
      </c>
      <c r="AB21" s="226" t="s">
        <v>417</v>
      </c>
      <c r="AC21" s="226" t="s">
        <v>417</v>
      </c>
      <c r="AD21" s="228" t="s">
        <v>417</v>
      </c>
      <c r="AE21" s="229"/>
      <c r="AF21" s="226"/>
      <c r="AG21" s="226"/>
      <c r="AH21" s="226"/>
      <c r="AI21" s="226"/>
      <c r="AJ21" s="228"/>
    </row>
    <row r="22" spans="1:36">
      <c r="A22" s="436" t="s">
        <v>735</v>
      </c>
      <c r="B22" s="448" t="s">
        <v>230</v>
      </c>
      <c r="C22" s="440" t="s">
        <v>816</v>
      </c>
      <c r="D22" s="214" t="s">
        <v>802</v>
      </c>
      <c r="E22" s="213" t="s">
        <v>885</v>
      </c>
      <c r="F22" s="214" t="s">
        <v>37</v>
      </c>
      <c r="G22" s="225"/>
      <c r="H22" s="226"/>
      <c r="I22" s="226"/>
      <c r="J22" s="226"/>
      <c r="K22" s="226"/>
      <c r="L22" s="227"/>
      <c r="M22" s="225" t="s">
        <v>417</v>
      </c>
      <c r="N22" s="226" t="s">
        <v>417</v>
      </c>
      <c r="O22" s="226" t="s">
        <v>417</v>
      </c>
      <c r="P22" s="226" t="s">
        <v>417</v>
      </c>
      <c r="Q22" s="226" t="s">
        <v>417</v>
      </c>
      <c r="R22" s="227" t="s">
        <v>417</v>
      </c>
      <c r="S22" s="225" t="s">
        <v>417</v>
      </c>
      <c r="T22" s="226" t="s">
        <v>417</v>
      </c>
      <c r="U22" s="226" t="s">
        <v>417</v>
      </c>
      <c r="V22" s="226" t="s">
        <v>417</v>
      </c>
      <c r="W22" s="226" t="s">
        <v>417</v>
      </c>
      <c r="X22" s="228" t="s">
        <v>417</v>
      </c>
      <c r="Y22" s="229" t="s">
        <v>417</v>
      </c>
      <c r="Z22" s="226" t="s">
        <v>417</v>
      </c>
      <c r="AA22" s="226" t="s">
        <v>417</v>
      </c>
      <c r="AB22" s="226" t="s">
        <v>417</v>
      </c>
      <c r="AC22" s="226" t="s">
        <v>417</v>
      </c>
      <c r="AD22" s="228" t="s">
        <v>417</v>
      </c>
      <c r="AE22" s="229"/>
      <c r="AF22" s="226"/>
      <c r="AG22" s="226"/>
      <c r="AH22" s="226"/>
      <c r="AI22" s="226"/>
      <c r="AJ22" s="228"/>
    </row>
    <row r="23" spans="1:36">
      <c r="A23" s="436" t="s">
        <v>735</v>
      </c>
      <c r="B23" s="448" t="s">
        <v>231</v>
      </c>
      <c r="C23" s="440" t="s">
        <v>816</v>
      </c>
      <c r="D23" s="214" t="s">
        <v>802</v>
      </c>
      <c r="E23" s="213" t="s">
        <v>885</v>
      </c>
      <c r="F23" s="214" t="s">
        <v>38</v>
      </c>
      <c r="G23" s="225" t="s">
        <v>417</v>
      </c>
      <c r="H23" s="226" t="s">
        <v>417</v>
      </c>
      <c r="I23" s="226" t="s">
        <v>417</v>
      </c>
      <c r="J23" s="226" t="s">
        <v>417</v>
      </c>
      <c r="K23" s="226" t="s">
        <v>417</v>
      </c>
      <c r="L23" s="227" t="s">
        <v>417</v>
      </c>
      <c r="M23" s="225" t="s">
        <v>417</v>
      </c>
      <c r="N23" s="226" t="s">
        <v>417</v>
      </c>
      <c r="O23" s="226" t="s">
        <v>417</v>
      </c>
      <c r="P23" s="226" t="s">
        <v>417</v>
      </c>
      <c r="Q23" s="226" t="s">
        <v>417</v>
      </c>
      <c r="R23" s="227" t="s">
        <v>417</v>
      </c>
      <c r="S23" s="225" t="s">
        <v>417</v>
      </c>
      <c r="T23" s="226" t="s">
        <v>417</v>
      </c>
      <c r="U23" s="226" t="s">
        <v>417</v>
      </c>
      <c r="V23" s="226" t="s">
        <v>417</v>
      </c>
      <c r="W23" s="226" t="s">
        <v>417</v>
      </c>
      <c r="X23" s="228" t="s">
        <v>417</v>
      </c>
      <c r="Y23" s="229" t="s">
        <v>417</v>
      </c>
      <c r="Z23" s="226" t="s">
        <v>417</v>
      </c>
      <c r="AA23" s="226" t="s">
        <v>417</v>
      </c>
      <c r="AB23" s="226" t="s">
        <v>417</v>
      </c>
      <c r="AC23" s="226" t="s">
        <v>417</v>
      </c>
      <c r="AD23" s="228" t="s">
        <v>417</v>
      </c>
      <c r="AE23" s="229"/>
      <c r="AF23" s="226"/>
      <c r="AG23" s="226"/>
      <c r="AH23" s="226"/>
      <c r="AI23" s="226"/>
      <c r="AJ23" s="228"/>
    </row>
    <row r="24" spans="1:36">
      <c r="A24" s="436" t="s">
        <v>735</v>
      </c>
      <c r="B24" s="448" t="s">
        <v>949</v>
      </c>
      <c r="C24" s="440" t="s">
        <v>816</v>
      </c>
      <c r="D24" s="214" t="s">
        <v>802</v>
      </c>
      <c r="E24" s="213" t="s">
        <v>971</v>
      </c>
      <c r="F24" s="214" t="s">
        <v>37</v>
      </c>
      <c r="G24" s="225" t="s">
        <v>417</v>
      </c>
      <c r="H24" s="226" t="s">
        <v>417</v>
      </c>
      <c r="I24" s="226" t="s">
        <v>417</v>
      </c>
      <c r="J24" s="226" t="s">
        <v>417</v>
      </c>
      <c r="K24" s="226" t="s">
        <v>417</v>
      </c>
      <c r="L24" s="227" t="s">
        <v>417</v>
      </c>
      <c r="M24" s="225" t="s">
        <v>417</v>
      </c>
      <c r="N24" s="226" t="s">
        <v>417</v>
      </c>
      <c r="O24" s="226" t="s">
        <v>417</v>
      </c>
      <c r="P24" s="226" t="s">
        <v>417</v>
      </c>
      <c r="Q24" s="226" t="s">
        <v>417</v>
      </c>
      <c r="R24" s="227" t="s">
        <v>417</v>
      </c>
      <c r="S24" s="225" t="s">
        <v>417</v>
      </c>
      <c r="T24" s="226" t="s">
        <v>417</v>
      </c>
      <c r="U24" s="226" t="s">
        <v>417</v>
      </c>
      <c r="V24" s="226" t="s">
        <v>417</v>
      </c>
      <c r="W24" s="226" t="s">
        <v>417</v>
      </c>
      <c r="X24" s="228" t="s">
        <v>417</v>
      </c>
      <c r="Y24" s="229" t="s">
        <v>417</v>
      </c>
      <c r="Z24" s="226" t="s">
        <v>417</v>
      </c>
      <c r="AA24" s="226" t="s">
        <v>417</v>
      </c>
      <c r="AB24" s="226" t="s">
        <v>417</v>
      </c>
      <c r="AC24" s="226" t="s">
        <v>417</v>
      </c>
      <c r="AD24" s="228" t="s">
        <v>417</v>
      </c>
      <c r="AE24" s="229"/>
      <c r="AF24" s="226"/>
      <c r="AG24" s="226"/>
      <c r="AH24" s="226"/>
      <c r="AI24" s="226"/>
      <c r="AJ24" s="228"/>
    </row>
    <row r="25" spans="1:36">
      <c r="A25" s="437" t="s">
        <v>735</v>
      </c>
      <c r="B25" s="448" t="s">
        <v>602</v>
      </c>
      <c r="C25" s="441" t="s">
        <v>816</v>
      </c>
      <c r="D25" s="224" t="s">
        <v>802</v>
      </c>
      <c r="E25" s="223" t="s">
        <v>971</v>
      </c>
      <c r="F25" s="224" t="s">
        <v>38</v>
      </c>
      <c r="G25" s="225"/>
      <c r="H25" s="226" t="s">
        <v>417</v>
      </c>
      <c r="I25" s="226"/>
      <c r="J25" s="226"/>
      <c r="K25" s="226" t="s">
        <v>417</v>
      </c>
      <c r="L25" s="227"/>
      <c r="M25" s="225"/>
      <c r="N25" s="226" t="s">
        <v>417</v>
      </c>
      <c r="O25" s="226"/>
      <c r="P25" s="226"/>
      <c r="Q25" s="226" t="s">
        <v>417</v>
      </c>
      <c r="R25" s="227"/>
      <c r="S25" s="225"/>
      <c r="T25" s="226" t="s">
        <v>417</v>
      </c>
      <c r="U25" s="226"/>
      <c r="V25" s="226"/>
      <c r="W25" s="226" t="s">
        <v>417</v>
      </c>
      <c r="X25" s="228"/>
      <c r="Y25" s="229"/>
      <c r="Z25" s="226" t="s">
        <v>417</v>
      </c>
      <c r="AA25" s="226"/>
      <c r="AB25" s="226"/>
      <c r="AC25" s="226" t="s">
        <v>417</v>
      </c>
      <c r="AD25" s="228"/>
      <c r="AE25" s="229"/>
      <c r="AF25" s="226"/>
      <c r="AG25" s="226"/>
      <c r="AH25" s="226"/>
      <c r="AI25" s="226"/>
      <c r="AJ25" s="228"/>
    </row>
    <row r="26" spans="1:36">
      <c r="A26" s="436" t="s">
        <v>735</v>
      </c>
      <c r="B26" s="448" t="s">
        <v>246</v>
      </c>
      <c r="C26" s="440" t="s">
        <v>818</v>
      </c>
      <c r="D26" s="214" t="s">
        <v>802</v>
      </c>
      <c r="E26" s="377" t="s">
        <v>163</v>
      </c>
      <c r="F26" s="214" t="s">
        <v>38</v>
      </c>
      <c r="G26" s="225" t="s">
        <v>417</v>
      </c>
      <c r="H26" s="226" t="s">
        <v>417</v>
      </c>
      <c r="I26" s="226" t="s">
        <v>417</v>
      </c>
      <c r="J26" s="226" t="s">
        <v>417</v>
      </c>
      <c r="K26" s="226" t="s">
        <v>417</v>
      </c>
      <c r="L26" s="227" t="s">
        <v>417</v>
      </c>
      <c r="M26" s="225" t="s">
        <v>417</v>
      </c>
      <c r="N26" s="226" t="s">
        <v>417</v>
      </c>
      <c r="O26" s="226" t="s">
        <v>417</v>
      </c>
      <c r="P26" s="226" t="s">
        <v>417</v>
      </c>
      <c r="Q26" s="226" t="s">
        <v>417</v>
      </c>
      <c r="R26" s="227" t="s">
        <v>417</v>
      </c>
      <c r="S26" s="225" t="s">
        <v>417</v>
      </c>
      <c r="T26" s="226" t="s">
        <v>417</v>
      </c>
      <c r="U26" s="226" t="s">
        <v>417</v>
      </c>
      <c r="V26" s="226" t="s">
        <v>417</v>
      </c>
      <c r="W26" s="226" t="s">
        <v>417</v>
      </c>
      <c r="X26" s="228" t="s">
        <v>417</v>
      </c>
      <c r="Y26" s="229" t="s">
        <v>417</v>
      </c>
      <c r="Z26" s="226" t="s">
        <v>417</v>
      </c>
      <c r="AA26" s="226" t="s">
        <v>417</v>
      </c>
      <c r="AB26" s="226" t="s">
        <v>417</v>
      </c>
      <c r="AC26" s="226" t="s">
        <v>417</v>
      </c>
      <c r="AD26" s="228" t="s">
        <v>417</v>
      </c>
      <c r="AE26" s="229"/>
      <c r="AF26" s="226"/>
      <c r="AG26" s="226"/>
      <c r="AH26" s="226"/>
      <c r="AI26" s="226"/>
      <c r="AJ26" s="228"/>
    </row>
    <row r="27" spans="1:36">
      <c r="A27" s="436" t="s">
        <v>735</v>
      </c>
      <c r="B27" s="448" t="s">
        <v>585</v>
      </c>
      <c r="C27" s="440" t="s">
        <v>818</v>
      </c>
      <c r="D27" s="214" t="s">
        <v>802</v>
      </c>
      <c r="E27" s="213" t="s">
        <v>164</v>
      </c>
      <c r="F27" s="214" t="s">
        <v>37</v>
      </c>
      <c r="G27" s="225" t="s">
        <v>417</v>
      </c>
      <c r="H27" s="226" t="s">
        <v>417</v>
      </c>
      <c r="I27" s="226" t="s">
        <v>417</v>
      </c>
      <c r="J27" s="226" t="s">
        <v>417</v>
      </c>
      <c r="K27" s="226" t="s">
        <v>417</v>
      </c>
      <c r="L27" s="227" t="s">
        <v>417</v>
      </c>
      <c r="M27" s="225" t="s">
        <v>417</v>
      </c>
      <c r="N27" s="226" t="s">
        <v>417</v>
      </c>
      <c r="O27" s="226" t="s">
        <v>417</v>
      </c>
      <c r="P27" s="226" t="s">
        <v>417</v>
      </c>
      <c r="Q27" s="226" t="s">
        <v>417</v>
      </c>
      <c r="R27" s="227" t="s">
        <v>417</v>
      </c>
      <c r="S27" s="225" t="s">
        <v>417</v>
      </c>
      <c r="T27" s="226" t="s">
        <v>417</v>
      </c>
      <c r="U27" s="226" t="s">
        <v>417</v>
      </c>
      <c r="V27" s="226" t="s">
        <v>417</v>
      </c>
      <c r="W27" s="226" t="s">
        <v>417</v>
      </c>
      <c r="X27" s="228" t="s">
        <v>417</v>
      </c>
      <c r="Y27" s="229" t="s">
        <v>417</v>
      </c>
      <c r="Z27" s="226" t="s">
        <v>417</v>
      </c>
      <c r="AA27" s="226" t="s">
        <v>417</v>
      </c>
      <c r="AB27" s="226" t="s">
        <v>417</v>
      </c>
      <c r="AC27" s="226" t="s">
        <v>417</v>
      </c>
      <c r="AD27" s="228" t="s">
        <v>417</v>
      </c>
      <c r="AE27" s="229"/>
      <c r="AF27" s="226"/>
      <c r="AG27" s="226"/>
      <c r="AH27" s="226"/>
      <c r="AI27" s="226"/>
      <c r="AJ27" s="228"/>
    </row>
    <row r="28" spans="1:36">
      <c r="A28" s="436" t="s">
        <v>735</v>
      </c>
      <c r="B28" s="448" t="s">
        <v>585</v>
      </c>
      <c r="C28" s="440" t="s">
        <v>818</v>
      </c>
      <c r="D28" s="214" t="s">
        <v>802</v>
      </c>
      <c r="E28" s="213" t="s">
        <v>165</v>
      </c>
      <c r="F28" s="214" t="s">
        <v>37</v>
      </c>
      <c r="G28" s="225" t="s">
        <v>417</v>
      </c>
      <c r="H28" s="226" t="s">
        <v>417</v>
      </c>
      <c r="I28" s="226" t="s">
        <v>417</v>
      </c>
      <c r="J28" s="226" t="s">
        <v>417</v>
      </c>
      <c r="K28" s="226" t="s">
        <v>417</v>
      </c>
      <c r="L28" s="227" t="s">
        <v>417</v>
      </c>
      <c r="M28" s="225" t="s">
        <v>417</v>
      </c>
      <c r="N28" s="226" t="s">
        <v>417</v>
      </c>
      <c r="O28" s="226" t="s">
        <v>417</v>
      </c>
      <c r="P28" s="226" t="s">
        <v>417</v>
      </c>
      <c r="Q28" s="226" t="s">
        <v>417</v>
      </c>
      <c r="R28" s="227" t="s">
        <v>417</v>
      </c>
      <c r="S28" s="225" t="s">
        <v>417</v>
      </c>
      <c r="T28" s="226" t="s">
        <v>417</v>
      </c>
      <c r="U28" s="226" t="s">
        <v>417</v>
      </c>
      <c r="V28" s="226" t="s">
        <v>417</v>
      </c>
      <c r="W28" s="226" t="s">
        <v>417</v>
      </c>
      <c r="X28" s="228" t="s">
        <v>417</v>
      </c>
      <c r="Y28" s="229" t="s">
        <v>417</v>
      </c>
      <c r="Z28" s="226" t="s">
        <v>417</v>
      </c>
      <c r="AA28" s="226" t="s">
        <v>417</v>
      </c>
      <c r="AB28" s="226" t="s">
        <v>417</v>
      </c>
      <c r="AC28" s="226" t="s">
        <v>417</v>
      </c>
      <c r="AD28" s="228" t="s">
        <v>417</v>
      </c>
      <c r="AE28" s="229"/>
      <c r="AF28" s="226"/>
      <c r="AG28" s="226"/>
      <c r="AH28" s="226"/>
      <c r="AI28" s="226"/>
      <c r="AJ28" s="228"/>
    </row>
    <row r="29" spans="1:36">
      <c r="A29" s="436" t="s">
        <v>735</v>
      </c>
      <c r="B29" s="448" t="s">
        <v>585</v>
      </c>
      <c r="C29" s="440" t="s">
        <v>818</v>
      </c>
      <c r="D29" s="214" t="s">
        <v>802</v>
      </c>
      <c r="E29" s="213" t="s">
        <v>270</v>
      </c>
      <c r="F29" s="214" t="s">
        <v>37</v>
      </c>
      <c r="G29" s="225" t="s">
        <v>417</v>
      </c>
      <c r="H29" s="226" t="s">
        <v>417</v>
      </c>
      <c r="I29" s="226" t="s">
        <v>417</v>
      </c>
      <c r="J29" s="226" t="s">
        <v>417</v>
      </c>
      <c r="K29" s="226" t="s">
        <v>417</v>
      </c>
      <c r="L29" s="227" t="s">
        <v>417</v>
      </c>
      <c r="M29" s="225" t="s">
        <v>417</v>
      </c>
      <c r="N29" s="226" t="s">
        <v>417</v>
      </c>
      <c r="O29" s="226" t="s">
        <v>417</v>
      </c>
      <c r="P29" s="226" t="s">
        <v>417</v>
      </c>
      <c r="Q29" s="226" t="s">
        <v>417</v>
      </c>
      <c r="R29" s="227" t="s">
        <v>417</v>
      </c>
      <c r="S29" s="225" t="s">
        <v>417</v>
      </c>
      <c r="T29" s="226" t="s">
        <v>417</v>
      </c>
      <c r="U29" s="226" t="s">
        <v>417</v>
      </c>
      <c r="V29" s="226" t="s">
        <v>417</v>
      </c>
      <c r="W29" s="226" t="s">
        <v>417</v>
      </c>
      <c r="X29" s="228" t="s">
        <v>417</v>
      </c>
      <c r="Y29" s="229" t="s">
        <v>417</v>
      </c>
      <c r="Z29" s="226" t="s">
        <v>417</v>
      </c>
      <c r="AA29" s="226" t="s">
        <v>417</v>
      </c>
      <c r="AB29" s="226" t="s">
        <v>417</v>
      </c>
      <c r="AC29" s="226" t="s">
        <v>417</v>
      </c>
      <c r="AD29" s="228" t="s">
        <v>417</v>
      </c>
      <c r="AE29" s="229"/>
      <c r="AF29" s="226"/>
      <c r="AG29" s="226"/>
      <c r="AH29" s="226"/>
      <c r="AI29" s="226"/>
      <c r="AJ29" s="228"/>
    </row>
    <row r="30" spans="1:36">
      <c r="A30" s="436" t="s">
        <v>735</v>
      </c>
      <c r="B30" s="448" t="s">
        <v>585</v>
      </c>
      <c r="C30" s="440" t="s">
        <v>818</v>
      </c>
      <c r="D30" s="214" t="s">
        <v>802</v>
      </c>
      <c r="E30" s="213" t="s">
        <v>960</v>
      </c>
      <c r="F30" s="214" t="s">
        <v>37</v>
      </c>
      <c r="G30" s="225" t="s">
        <v>417</v>
      </c>
      <c r="H30" s="226" t="s">
        <v>417</v>
      </c>
      <c r="I30" s="226" t="s">
        <v>417</v>
      </c>
      <c r="J30" s="226" t="s">
        <v>417</v>
      </c>
      <c r="K30" s="226" t="s">
        <v>417</v>
      </c>
      <c r="L30" s="227" t="s">
        <v>417</v>
      </c>
      <c r="M30" s="225" t="s">
        <v>417</v>
      </c>
      <c r="N30" s="226" t="s">
        <v>417</v>
      </c>
      <c r="O30" s="226" t="s">
        <v>417</v>
      </c>
      <c r="P30" s="226" t="s">
        <v>417</v>
      </c>
      <c r="Q30" s="226" t="s">
        <v>417</v>
      </c>
      <c r="R30" s="227" t="s">
        <v>417</v>
      </c>
      <c r="S30" s="225" t="s">
        <v>417</v>
      </c>
      <c r="T30" s="226" t="s">
        <v>417</v>
      </c>
      <c r="U30" s="226" t="s">
        <v>417</v>
      </c>
      <c r="V30" s="226" t="s">
        <v>417</v>
      </c>
      <c r="W30" s="226" t="s">
        <v>417</v>
      </c>
      <c r="X30" s="228" t="s">
        <v>417</v>
      </c>
      <c r="Y30" s="229" t="s">
        <v>417</v>
      </c>
      <c r="Z30" s="226" t="s">
        <v>417</v>
      </c>
      <c r="AA30" s="226" t="s">
        <v>417</v>
      </c>
      <c r="AB30" s="226" t="s">
        <v>417</v>
      </c>
      <c r="AC30" s="226" t="s">
        <v>417</v>
      </c>
      <c r="AD30" s="228" t="s">
        <v>417</v>
      </c>
      <c r="AE30" s="229"/>
      <c r="AF30" s="226"/>
      <c r="AG30" s="226"/>
      <c r="AH30" s="226"/>
      <c r="AI30" s="226"/>
      <c r="AJ30" s="228"/>
    </row>
    <row r="31" spans="1:36">
      <c r="A31" s="436" t="s">
        <v>735</v>
      </c>
      <c r="B31" s="448" t="s">
        <v>585</v>
      </c>
      <c r="C31" s="440" t="s">
        <v>818</v>
      </c>
      <c r="D31" s="214" t="s">
        <v>802</v>
      </c>
      <c r="E31" s="213" t="s">
        <v>271</v>
      </c>
      <c r="F31" s="214" t="s">
        <v>37</v>
      </c>
      <c r="G31" s="225" t="s">
        <v>417</v>
      </c>
      <c r="H31" s="226" t="s">
        <v>417</v>
      </c>
      <c r="I31" s="226" t="s">
        <v>417</v>
      </c>
      <c r="J31" s="226" t="s">
        <v>417</v>
      </c>
      <c r="K31" s="226" t="s">
        <v>417</v>
      </c>
      <c r="L31" s="227" t="s">
        <v>417</v>
      </c>
      <c r="M31" s="225" t="s">
        <v>417</v>
      </c>
      <c r="N31" s="226" t="s">
        <v>417</v>
      </c>
      <c r="O31" s="226" t="s">
        <v>417</v>
      </c>
      <c r="P31" s="226" t="s">
        <v>417</v>
      </c>
      <c r="Q31" s="226" t="s">
        <v>417</v>
      </c>
      <c r="R31" s="227" t="s">
        <v>417</v>
      </c>
      <c r="S31" s="225" t="s">
        <v>417</v>
      </c>
      <c r="T31" s="226" t="s">
        <v>417</v>
      </c>
      <c r="U31" s="226" t="s">
        <v>417</v>
      </c>
      <c r="V31" s="226" t="s">
        <v>417</v>
      </c>
      <c r="W31" s="226" t="s">
        <v>417</v>
      </c>
      <c r="X31" s="228" t="s">
        <v>417</v>
      </c>
      <c r="Y31" s="229" t="s">
        <v>417</v>
      </c>
      <c r="Z31" s="226" t="s">
        <v>417</v>
      </c>
      <c r="AA31" s="226" t="s">
        <v>417</v>
      </c>
      <c r="AB31" s="226" t="s">
        <v>417</v>
      </c>
      <c r="AC31" s="226" t="s">
        <v>417</v>
      </c>
      <c r="AD31" s="228" t="s">
        <v>417</v>
      </c>
      <c r="AE31" s="229"/>
      <c r="AF31" s="226"/>
      <c r="AG31" s="226"/>
      <c r="AH31" s="226"/>
      <c r="AI31" s="226"/>
      <c r="AJ31" s="228"/>
    </row>
    <row r="32" spans="1:36">
      <c r="A32" s="436" t="s">
        <v>735</v>
      </c>
      <c r="B32" s="448" t="s">
        <v>222</v>
      </c>
      <c r="C32" s="440" t="s">
        <v>818</v>
      </c>
      <c r="D32" s="214" t="s">
        <v>802</v>
      </c>
      <c r="E32" s="213" t="s">
        <v>54</v>
      </c>
      <c r="F32" s="214" t="s">
        <v>37</v>
      </c>
      <c r="G32" s="225" t="s">
        <v>417</v>
      </c>
      <c r="H32" s="226" t="s">
        <v>417</v>
      </c>
      <c r="I32" s="226" t="s">
        <v>417</v>
      </c>
      <c r="J32" s="226" t="s">
        <v>417</v>
      </c>
      <c r="K32" s="226" t="s">
        <v>417</v>
      </c>
      <c r="L32" s="227" t="s">
        <v>417</v>
      </c>
      <c r="M32" s="225" t="s">
        <v>417</v>
      </c>
      <c r="N32" s="226" t="s">
        <v>417</v>
      </c>
      <c r="O32" s="226" t="s">
        <v>417</v>
      </c>
      <c r="P32" s="226" t="s">
        <v>417</v>
      </c>
      <c r="Q32" s="226" t="s">
        <v>417</v>
      </c>
      <c r="R32" s="227" t="s">
        <v>417</v>
      </c>
      <c r="S32" s="225" t="s">
        <v>417</v>
      </c>
      <c r="T32" s="226" t="s">
        <v>417</v>
      </c>
      <c r="U32" s="226" t="s">
        <v>417</v>
      </c>
      <c r="V32" s="226" t="s">
        <v>417</v>
      </c>
      <c r="W32" s="226" t="s">
        <v>417</v>
      </c>
      <c r="X32" s="228" t="s">
        <v>417</v>
      </c>
      <c r="Y32" s="229" t="s">
        <v>417</v>
      </c>
      <c r="Z32" s="226" t="s">
        <v>417</v>
      </c>
      <c r="AA32" s="226" t="s">
        <v>417</v>
      </c>
      <c r="AB32" s="226" t="s">
        <v>417</v>
      </c>
      <c r="AC32" s="226" t="s">
        <v>417</v>
      </c>
      <c r="AD32" s="228" t="s">
        <v>417</v>
      </c>
      <c r="AE32" s="229"/>
      <c r="AF32" s="226"/>
      <c r="AG32" s="226"/>
      <c r="AH32" s="226"/>
      <c r="AI32" s="226"/>
      <c r="AJ32" s="228"/>
    </row>
    <row r="33" spans="1:36">
      <c r="A33" s="436" t="s">
        <v>735</v>
      </c>
      <c r="B33" s="448" t="s">
        <v>224</v>
      </c>
      <c r="C33" s="440" t="s">
        <v>818</v>
      </c>
      <c r="D33" s="214" t="s">
        <v>802</v>
      </c>
      <c r="E33" s="194" t="s">
        <v>537</v>
      </c>
      <c r="F33" s="214" t="s">
        <v>37</v>
      </c>
      <c r="G33" s="337" t="s">
        <v>417</v>
      </c>
      <c r="H33" s="231" t="s">
        <v>417</v>
      </c>
      <c r="I33" s="231" t="s">
        <v>417</v>
      </c>
      <c r="J33" s="231" t="s">
        <v>417</v>
      </c>
      <c r="K33" s="231" t="s">
        <v>417</v>
      </c>
      <c r="L33" s="338" t="s">
        <v>417</v>
      </c>
      <c r="M33" s="337" t="s">
        <v>417</v>
      </c>
      <c r="N33" s="231" t="s">
        <v>417</v>
      </c>
      <c r="O33" s="231" t="s">
        <v>417</v>
      </c>
      <c r="P33" s="231" t="s">
        <v>417</v>
      </c>
      <c r="Q33" s="231" t="s">
        <v>417</v>
      </c>
      <c r="R33" s="338" t="s">
        <v>417</v>
      </c>
      <c r="S33" s="337" t="s">
        <v>417</v>
      </c>
      <c r="T33" s="231" t="s">
        <v>417</v>
      </c>
      <c r="U33" s="231" t="s">
        <v>417</v>
      </c>
      <c r="V33" s="231" t="s">
        <v>417</v>
      </c>
      <c r="W33" s="231" t="s">
        <v>417</v>
      </c>
      <c r="X33" s="232" t="s">
        <v>417</v>
      </c>
      <c r="Y33" s="230" t="s">
        <v>417</v>
      </c>
      <c r="Z33" s="231" t="s">
        <v>417</v>
      </c>
      <c r="AA33" s="231" t="s">
        <v>417</v>
      </c>
      <c r="AB33" s="231" t="s">
        <v>417</v>
      </c>
      <c r="AC33" s="231" t="s">
        <v>417</v>
      </c>
      <c r="AD33" s="232" t="s">
        <v>417</v>
      </c>
      <c r="AE33" s="229"/>
      <c r="AF33" s="226"/>
      <c r="AG33" s="231" t="s">
        <v>417</v>
      </c>
      <c r="AH33" s="231" t="s">
        <v>705</v>
      </c>
      <c r="AI33" s="231" t="s">
        <v>705</v>
      </c>
      <c r="AJ33" s="232" t="s">
        <v>417</v>
      </c>
    </row>
    <row r="34" spans="1:36">
      <c r="A34" s="436" t="s">
        <v>735</v>
      </c>
      <c r="B34" s="448" t="s">
        <v>199</v>
      </c>
      <c r="C34" s="440" t="s">
        <v>816</v>
      </c>
      <c r="D34" s="214" t="s">
        <v>802</v>
      </c>
      <c r="E34" s="213" t="s">
        <v>60</v>
      </c>
      <c r="F34" s="214" t="s">
        <v>38</v>
      </c>
      <c r="G34" s="225" t="s">
        <v>417</v>
      </c>
      <c r="H34" s="226" t="s">
        <v>417</v>
      </c>
      <c r="I34" s="226" t="s">
        <v>417</v>
      </c>
      <c r="J34" s="226" t="s">
        <v>417</v>
      </c>
      <c r="K34" s="226" t="s">
        <v>417</v>
      </c>
      <c r="L34" s="227" t="s">
        <v>417</v>
      </c>
      <c r="M34" s="225" t="s">
        <v>417</v>
      </c>
      <c r="N34" s="226" t="s">
        <v>417</v>
      </c>
      <c r="O34" s="226" t="s">
        <v>417</v>
      </c>
      <c r="P34" s="226" t="s">
        <v>417</v>
      </c>
      <c r="Q34" s="226" t="s">
        <v>417</v>
      </c>
      <c r="R34" s="227" t="s">
        <v>417</v>
      </c>
      <c r="S34" s="225" t="s">
        <v>417</v>
      </c>
      <c r="T34" s="226" t="s">
        <v>417</v>
      </c>
      <c r="U34" s="226" t="s">
        <v>417</v>
      </c>
      <c r="V34" s="226" t="s">
        <v>417</v>
      </c>
      <c r="W34" s="226" t="s">
        <v>417</v>
      </c>
      <c r="X34" s="228" t="s">
        <v>417</v>
      </c>
      <c r="Y34" s="229" t="s">
        <v>417</v>
      </c>
      <c r="Z34" s="226" t="s">
        <v>417</v>
      </c>
      <c r="AA34" s="226" t="s">
        <v>417</v>
      </c>
      <c r="AB34" s="226" t="s">
        <v>417</v>
      </c>
      <c r="AC34" s="226" t="s">
        <v>417</v>
      </c>
      <c r="AD34" s="228" t="s">
        <v>417</v>
      </c>
      <c r="AE34" s="230"/>
      <c r="AF34" s="226"/>
      <c r="AG34" s="231" t="s">
        <v>417</v>
      </c>
      <c r="AH34" s="231"/>
      <c r="AI34" s="226"/>
      <c r="AJ34" s="232" t="s">
        <v>417</v>
      </c>
    </row>
    <row r="35" spans="1:36">
      <c r="A35" s="436" t="s">
        <v>735</v>
      </c>
      <c r="B35" s="448" t="s">
        <v>199</v>
      </c>
      <c r="C35" s="440" t="s">
        <v>816</v>
      </c>
      <c r="D35" s="214" t="s">
        <v>802</v>
      </c>
      <c r="E35" s="213" t="s">
        <v>162</v>
      </c>
      <c r="F35" s="214" t="s">
        <v>38</v>
      </c>
      <c r="G35" s="225" t="s">
        <v>417</v>
      </c>
      <c r="H35" s="226" t="s">
        <v>417</v>
      </c>
      <c r="I35" s="226" t="s">
        <v>417</v>
      </c>
      <c r="J35" s="226" t="s">
        <v>417</v>
      </c>
      <c r="K35" s="226" t="s">
        <v>417</v>
      </c>
      <c r="L35" s="227" t="s">
        <v>417</v>
      </c>
      <c r="M35" s="225" t="s">
        <v>417</v>
      </c>
      <c r="N35" s="226" t="s">
        <v>417</v>
      </c>
      <c r="O35" s="226" t="s">
        <v>417</v>
      </c>
      <c r="P35" s="226" t="s">
        <v>417</v>
      </c>
      <c r="Q35" s="226" t="s">
        <v>417</v>
      </c>
      <c r="R35" s="227" t="s">
        <v>417</v>
      </c>
      <c r="S35" s="225" t="s">
        <v>417</v>
      </c>
      <c r="T35" s="226" t="s">
        <v>417</v>
      </c>
      <c r="U35" s="226" t="s">
        <v>417</v>
      </c>
      <c r="V35" s="226" t="s">
        <v>417</v>
      </c>
      <c r="W35" s="226" t="s">
        <v>417</v>
      </c>
      <c r="X35" s="228" t="s">
        <v>417</v>
      </c>
      <c r="Y35" s="229" t="s">
        <v>417</v>
      </c>
      <c r="Z35" s="226" t="s">
        <v>417</v>
      </c>
      <c r="AA35" s="226" t="s">
        <v>417</v>
      </c>
      <c r="AB35" s="226" t="s">
        <v>417</v>
      </c>
      <c r="AC35" s="226" t="s">
        <v>417</v>
      </c>
      <c r="AD35" s="228" t="s">
        <v>417</v>
      </c>
      <c r="AE35" s="230"/>
      <c r="AF35" s="226"/>
      <c r="AG35" s="231" t="s">
        <v>417</v>
      </c>
      <c r="AH35" s="231"/>
      <c r="AI35" s="226"/>
      <c r="AJ35" s="232" t="s">
        <v>417</v>
      </c>
    </row>
    <row r="36" spans="1:36">
      <c r="A36" s="436" t="s">
        <v>843</v>
      </c>
      <c r="B36" s="448" t="s">
        <v>322</v>
      </c>
      <c r="C36" s="440" t="s">
        <v>891</v>
      </c>
      <c r="D36" s="214" t="s">
        <v>404</v>
      </c>
      <c r="E36" s="213"/>
      <c r="F36" s="214" t="s">
        <v>37</v>
      </c>
      <c r="G36" s="225" t="s">
        <v>417</v>
      </c>
      <c r="H36" s="226" t="s">
        <v>417</v>
      </c>
      <c r="I36" s="226" t="s">
        <v>417</v>
      </c>
      <c r="J36" s="226" t="s">
        <v>417</v>
      </c>
      <c r="K36" s="226" t="s">
        <v>417</v>
      </c>
      <c r="L36" s="227" t="s">
        <v>417</v>
      </c>
      <c r="M36" s="225" t="s">
        <v>417</v>
      </c>
      <c r="N36" s="226" t="s">
        <v>417</v>
      </c>
      <c r="O36" s="226" t="s">
        <v>417</v>
      </c>
      <c r="P36" s="226" t="s">
        <v>417</v>
      </c>
      <c r="Q36" s="226" t="s">
        <v>417</v>
      </c>
      <c r="R36" s="227" t="s">
        <v>417</v>
      </c>
      <c r="S36" s="225" t="s">
        <v>417</v>
      </c>
      <c r="T36" s="226" t="s">
        <v>417</v>
      </c>
      <c r="U36" s="226" t="s">
        <v>417</v>
      </c>
      <c r="V36" s="226" t="s">
        <v>417</v>
      </c>
      <c r="W36" s="226" t="s">
        <v>417</v>
      </c>
      <c r="X36" s="228" t="s">
        <v>417</v>
      </c>
      <c r="Y36" s="229" t="s">
        <v>417</v>
      </c>
      <c r="Z36" s="226" t="s">
        <v>417</v>
      </c>
      <c r="AA36" s="226" t="s">
        <v>417</v>
      </c>
      <c r="AB36" s="226" t="s">
        <v>417</v>
      </c>
      <c r="AC36" s="226" t="s">
        <v>417</v>
      </c>
      <c r="AD36" s="228" t="s">
        <v>417</v>
      </c>
      <c r="AE36" s="229"/>
      <c r="AF36" s="226"/>
      <c r="AG36" s="226"/>
      <c r="AH36" s="226"/>
      <c r="AI36" s="226"/>
      <c r="AJ36" s="228"/>
    </row>
    <row r="37" spans="1:36" ht="12" customHeight="1">
      <c r="A37" s="438" t="s">
        <v>1093</v>
      </c>
      <c r="B37" s="448" t="s">
        <v>603</v>
      </c>
      <c r="C37" s="440" t="s">
        <v>891</v>
      </c>
      <c r="D37" s="214" t="s">
        <v>346</v>
      </c>
      <c r="E37" s="213" t="s">
        <v>345</v>
      </c>
      <c r="F37" s="214" t="s">
        <v>37</v>
      </c>
      <c r="G37" s="225"/>
      <c r="H37" s="226"/>
      <c r="I37" s="226"/>
      <c r="J37" s="226"/>
      <c r="K37" s="226"/>
      <c r="L37" s="227"/>
      <c r="M37" s="225"/>
      <c r="N37" s="226"/>
      <c r="O37" s="226"/>
      <c r="P37" s="226"/>
      <c r="Q37" s="226" t="s">
        <v>417</v>
      </c>
      <c r="R37" s="227" t="s">
        <v>417</v>
      </c>
      <c r="S37" s="225"/>
      <c r="T37" s="226"/>
      <c r="U37" s="226"/>
      <c r="V37" s="226"/>
      <c r="W37" s="226" t="s">
        <v>417</v>
      </c>
      <c r="X37" s="228" t="s">
        <v>417</v>
      </c>
      <c r="Y37" s="229"/>
      <c r="Z37" s="226"/>
      <c r="AA37" s="226"/>
      <c r="AB37" s="226"/>
      <c r="AC37" s="226" t="s">
        <v>417</v>
      </c>
      <c r="AD37" s="228" t="s">
        <v>417</v>
      </c>
      <c r="AE37" s="229"/>
      <c r="AF37" s="226"/>
      <c r="AG37" s="226"/>
      <c r="AH37" s="226"/>
      <c r="AI37" s="226"/>
      <c r="AJ37" s="228"/>
    </row>
    <row r="38" spans="1:36" ht="12" customHeight="1">
      <c r="A38" s="438" t="s">
        <v>1093</v>
      </c>
      <c r="B38" s="448" t="s">
        <v>337</v>
      </c>
      <c r="C38" s="440" t="s">
        <v>891</v>
      </c>
      <c r="D38" s="214" t="s">
        <v>346</v>
      </c>
      <c r="E38" s="213" t="s">
        <v>345</v>
      </c>
      <c r="F38" s="214" t="s">
        <v>37</v>
      </c>
      <c r="G38" s="225"/>
      <c r="H38" s="226"/>
      <c r="I38" s="226"/>
      <c r="J38" s="226"/>
      <c r="K38" s="226"/>
      <c r="L38" s="227"/>
      <c r="M38" s="225"/>
      <c r="N38" s="226"/>
      <c r="O38" s="226"/>
      <c r="P38" s="226"/>
      <c r="Q38" s="226" t="s">
        <v>417</v>
      </c>
      <c r="R38" s="227" t="s">
        <v>417</v>
      </c>
      <c r="S38" s="225"/>
      <c r="T38" s="226"/>
      <c r="U38" s="226"/>
      <c r="V38" s="226"/>
      <c r="W38" s="226" t="s">
        <v>417</v>
      </c>
      <c r="X38" s="228" t="s">
        <v>417</v>
      </c>
      <c r="Y38" s="229"/>
      <c r="Z38" s="226"/>
      <c r="AA38" s="226"/>
      <c r="AB38" s="226"/>
      <c r="AC38" s="226" t="s">
        <v>417</v>
      </c>
      <c r="AD38" s="228" t="s">
        <v>417</v>
      </c>
      <c r="AE38" s="229"/>
      <c r="AF38" s="226"/>
      <c r="AG38" s="226"/>
      <c r="AH38" s="226"/>
      <c r="AI38" s="226"/>
      <c r="AJ38" s="228"/>
    </row>
    <row r="39" spans="1:36" ht="12" customHeight="1">
      <c r="A39" s="438" t="s">
        <v>1093</v>
      </c>
      <c r="B39" s="448" t="s">
        <v>338</v>
      </c>
      <c r="C39" s="440" t="s">
        <v>891</v>
      </c>
      <c r="D39" s="214" t="s">
        <v>346</v>
      </c>
      <c r="E39" s="213" t="s">
        <v>345</v>
      </c>
      <c r="F39" s="214" t="s">
        <v>37</v>
      </c>
      <c r="G39" s="225"/>
      <c r="H39" s="226"/>
      <c r="I39" s="226"/>
      <c r="J39" s="226"/>
      <c r="K39" s="226"/>
      <c r="L39" s="227"/>
      <c r="M39" s="225"/>
      <c r="N39" s="226"/>
      <c r="O39" s="226"/>
      <c r="P39" s="226"/>
      <c r="Q39" s="226" t="s">
        <v>417</v>
      </c>
      <c r="R39" s="227" t="s">
        <v>417</v>
      </c>
      <c r="S39" s="225"/>
      <c r="T39" s="226"/>
      <c r="U39" s="226"/>
      <c r="V39" s="226"/>
      <c r="W39" s="226" t="s">
        <v>417</v>
      </c>
      <c r="X39" s="228" t="s">
        <v>417</v>
      </c>
      <c r="Y39" s="229"/>
      <c r="Z39" s="226"/>
      <c r="AA39" s="226"/>
      <c r="AB39" s="226"/>
      <c r="AC39" s="226" t="s">
        <v>417</v>
      </c>
      <c r="AD39" s="228" t="s">
        <v>417</v>
      </c>
      <c r="AE39" s="229"/>
      <c r="AF39" s="226"/>
      <c r="AG39" s="226"/>
      <c r="AH39" s="226"/>
      <c r="AI39" s="226"/>
      <c r="AJ39" s="228"/>
    </row>
    <row r="40" spans="1:36" ht="12" customHeight="1">
      <c r="A40" s="438" t="s">
        <v>1093</v>
      </c>
      <c r="B40" s="448" t="s">
        <v>294</v>
      </c>
      <c r="C40" s="440" t="s">
        <v>891</v>
      </c>
      <c r="D40" s="214" t="s">
        <v>346</v>
      </c>
      <c r="E40" s="213" t="s">
        <v>350</v>
      </c>
      <c r="F40" s="214" t="s">
        <v>37</v>
      </c>
      <c r="G40" s="225"/>
      <c r="H40" s="226"/>
      <c r="I40" s="226"/>
      <c r="J40" s="226"/>
      <c r="K40" s="226"/>
      <c r="L40" s="227"/>
      <c r="M40" s="225"/>
      <c r="N40" s="226"/>
      <c r="O40" s="226"/>
      <c r="P40" s="226"/>
      <c r="Q40" s="226" t="s">
        <v>417</v>
      </c>
      <c r="R40" s="227" t="s">
        <v>417</v>
      </c>
      <c r="S40" s="225"/>
      <c r="T40" s="226"/>
      <c r="U40" s="226"/>
      <c r="V40" s="226"/>
      <c r="W40" s="226" t="s">
        <v>417</v>
      </c>
      <c r="X40" s="228" t="s">
        <v>417</v>
      </c>
      <c r="Y40" s="229"/>
      <c r="Z40" s="226"/>
      <c r="AA40" s="226"/>
      <c r="AB40" s="226"/>
      <c r="AC40" s="226" t="s">
        <v>417</v>
      </c>
      <c r="AD40" s="228" t="s">
        <v>417</v>
      </c>
      <c r="AE40" s="229"/>
      <c r="AF40" s="226"/>
      <c r="AG40" s="231"/>
      <c r="AH40" s="231"/>
      <c r="AI40" s="226"/>
      <c r="AJ40" s="232"/>
    </row>
    <row r="41" spans="1:36" ht="12" customHeight="1" thickBot="1">
      <c r="A41" s="439" t="s">
        <v>1093</v>
      </c>
      <c r="B41" s="449" t="s">
        <v>340</v>
      </c>
      <c r="C41" s="442" t="s">
        <v>891</v>
      </c>
      <c r="D41" s="234" t="s">
        <v>346</v>
      </c>
      <c r="E41" s="233" t="s">
        <v>345</v>
      </c>
      <c r="F41" s="234" t="s">
        <v>37</v>
      </c>
      <c r="G41" s="235"/>
      <c r="H41" s="236"/>
      <c r="I41" s="236"/>
      <c r="J41" s="236"/>
      <c r="K41" s="236"/>
      <c r="L41" s="237"/>
      <c r="M41" s="235"/>
      <c r="N41" s="236"/>
      <c r="O41" s="236"/>
      <c r="P41" s="236"/>
      <c r="Q41" s="236" t="s">
        <v>417</v>
      </c>
      <c r="R41" s="237" t="s">
        <v>417</v>
      </c>
      <c r="S41" s="235"/>
      <c r="T41" s="236"/>
      <c r="U41" s="236"/>
      <c r="V41" s="236"/>
      <c r="W41" s="236" t="s">
        <v>417</v>
      </c>
      <c r="X41" s="238" t="s">
        <v>417</v>
      </c>
      <c r="Y41" s="239"/>
      <c r="Z41" s="236"/>
      <c r="AA41" s="236"/>
      <c r="AB41" s="236"/>
      <c r="AC41" s="236" t="s">
        <v>417</v>
      </c>
      <c r="AD41" s="238" t="s">
        <v>417</v>
      </c>
      <c r="AE41" s="239"/>
      <c r="AF41" s="236"/>
      <c r="AG41" s="236"/>
      <c r="AH41" s="236"/>
      <c r="AI41" s="236"/>
      <c r="AJ41" s="238"/>
    </row>
    <row r="42" spans="1:36" ht="12" customHeight="1"/>
    <row r="43" spans="1:36">
      <c r="A43" s="335" t="s">
        <v>706</v>
      </c>
    </row>
    <row r="44" spans="1:36" ht="12" customHeight="1"/>
  </sheetData>
  <customSheetViews>
    <customSheetView guid="{07C8CEEF-9046-4EF8-9C0B-911B65CC3011}" scale="85" showPageBreaks="1" fitToPage="1" printArea="1">
      <pane xSplit="5" ySplit="4" topLeftCell="G23" activePane="bottomRight" state="frozenSplit"/>
      <selection pane="bottomRight" activeCell="AI33" sqref="AI33"/>
      <pageMargins left="0.78749999999999998" right="0.78749999999999998" top="1.0631944444444446" bottom="1.0631944444444446" header="0.51180555555555551" footer="0.51180555555555551"/>
      <pageSetup paperSize="9" scale="50" firstPageNumber="0" orientation="landscape" horizontalDpi="300" verticalDpi="300" r:id="rId1"/>
      <headerFooter alignWithMargins="0">
        <oddFooter>&amp;L&amp;F&amp;C&amp;A&amp;R&amp;D</oddFooter>
      </headerFooter>
    </customSheetView>
    <customSheetView guid="{7665AB54-3FD1-4E19-96C0-77A2754FE0B5}" scale="85" showPageBreaks="1" fitToPage="1" printArea="1" showRuler="0">
      <pane xSplit="6" ySplit="4" topLeftCell="G5" activePane="bottomRight" state="frozenSplit"/>
      <selection pane="bottomRight" activeCell="E27" sqref="E27"/>
      <pageMargins left="0.78749999999999998" right="0.78749999999999998" top="1.0631944444444446" bottom="1.0631944444444446" header="0.51180555555555551" footer="0.51180555555555551"/>
      <pageSetup paperSize="9" scale="50" firstPageNumber="0" orientation="landscape" horizontalDpi="300" verticalDpi="300"/>
      <headerFooter alignWithMargins="0">
        <oddFooter>&amp;L&amp;F&amp;C&amp;A&amp;R&amp;D</oddFooter>
      </headerFooter>
    </customSheetView>
    <customSheetView guid="{1A05CC46-E8C1-47E6-B06E-E341483B0B83}" scale="85" showPageBreaks="1" fitToPage="1" printArea="1">
      <pane xSplit="5" ySplit="4" topLeftCell="G5" activePane="bottomRight" state="frozenSplit"/>
      <selection pane="bottomRight" activeCell="B24" sqref="B24"/>
      <pageMargins left="0.78749999999999998" right="0.78749999999999998" top="1.0631944444444446" bottom="1.0631944444444446" header="0.51180555555555551" footer="0.51180555555555551"/>
      <pageSetup paperSize="9" scale="50" firstPageNumber="0" orientation="landscape" horizontalDpi="300" verticalDpi="300" r:id="rId2"/>
      <headerFooter alignWithMargins="0">
        <oddFooter>&amp;L&amp;F&amp;C&amp;A&amp;R&amp;D</oddFooter>
      </headerFooter>
    </customSheetView>
  </customSheetViews>
  <mergeCells count="9">
    <mergeCell ref="AE1:AJ1"/>
    <mergeCell ref="Y2:AD2"/>
    <mergeCell ref="AE2:AJ2"/>
    <mergeCell ref="AE3:AJ3"/>
    <mergeCell ref="G3:L3"/>
    <mergeCell ref="M3:R3"/>
    <mergeCell ref="S3:X3"/>
    <mergeCell ref="Y3:AD3"/>
    <mergeCell ref="Y1:AD1"/>
  </mergeCells>
  <phoneticPr fontId="48" type="noConversion"/>
  <pageMargins left="0.78749999999999998" right="0.78749999999999998" top="1.0631944444444446" bottom="1.0631944444444446" header="0.51180555555555551" footer="0.51180555555555551"/>
  <pageSetup paperSize="9" scale="50" firstPageNumber="0" orientation="landscape" horizontalDpi="300" verticalDpi="300" r:id="rId3"/>
  <headerFooter alignWithMargins="0">
    <oddFooter>&amp;L&amp;F&amp;C&amp;A&amp;R&amp;D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235"/>
  <sheetViews>
    <sheetView topLeftCell="K64" zoomScaleNormal="100" workbookViewId="0">
      <selection activeCell="O8" sqref="O8"/>
    </sheetView>
  </sheetViews>
  <sheetFormatPr defaultRowHeight="33" customHeight="1"/>
  <cols>
    <col min="1" max="1" width="12" style="273" customWidth="1"/>
    <col min="2" max="2" width="15.28515625" style="401" customWidth="1"/>
    <col min="3" max="3" width="12.140625" style="273" customWidth="1"/>
    <col min="4" max="4" width="24.7109375" style="273" customWidth="1"/>
    <col min="5" max="5" width="8.7109375" style="401" customWidth="1"/>
    <col min="6" max="6" width="26.42578125" style="401" customWidth="1"/>
    <col min="7" max="7" width="12.140625" style="273" customWidth="1"/>
    <col min="8" max="12" width="16.42578125" style="273" customWidth="1"/>
    <col min="13" max="13" width="18.7109375" style="273" customWidth="1"/>
    <col min="14" max="14" width="23.5703125" style="401" customWidth="1"/>
    <col min="15" max="15" width="18" style="340" customWidth="1"/>
    <col min="16" max="16" width="19.85546875" style="340" customWidth="1"/>
    <col min="17" max="17" width="21.5703125" style="340" customWidth="1"/>
    <col min="18" max="18" width="22.140625" style="340" customWidth="1"/>
    <col min="19" max="20" width="24.140625" style="340" customWidth="1"/>
    <col min="21" max="248" width="8.85546875" style="340" customWidth="1"/>
    <col min="249" max="16384" width="9.140625" style="340"/>
  </cols>
  <sheetData>
    <row r="1" spans="1:248" ht="33" customHeight="1">
      <c r="A1" s="48" t="s">
        <v>972</v>
      </c>
      <c r="B1" s="343"/>
      <c r="E1" s="48"/>
      <c r="F1" s="496"/>
      <c r="G1" s="48"/>
      <c r="I1" s="48"/>
      <c r="J1" s="48"/>
      <c r="K1" s="48"/>
      <c r="L1" s="48"/>
      <c r="M1" s="48"/>
      <c r="N1" s="506"/>
      <c r="O1" s="48"/>
      <c r="P1" s="48"/>
      <c r="Q1" s="48"/>
      <c r="R1" s="48"/>
      <c r="S1" s="484" t="s">
        <v>966</v>
      </c>
      <c r="T1" s="105" t="s">
        <v>800</v>
      </c>
    </row>
    <row r="2" spans="1:248" ht="33" customHeight="1">
      <c r="A2" s="48"/>
      <c r="B2" s="343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506"/>
      <c r="O2" s="48"/>
      <c r="P2" s="48"/>
      <c r="Q2" s="48"/>
      <c r="R2" s="48"/>
      <c r="S2" s="131" t="s">
        <v>831</v>
      </c>
      <c r="T2" s="131">
        <v>2012</v>
      </c>
    </row>
    <row r="3" spans="1:248" s="57" customFormat="1" ht="72.75" customHeight="1">
      <c r="A3" s="106" t="s">
        <v>791</v>
      </c>
      <c r="B3" s="45" t="s">
        <v>935</v>
      </c>
      <c r="C3" s="45" t="s">
        <v>895</v>
      </c>
      <c r="D3" s="44" t="s">
        <v>936</v>
      </c>
      <c r="E3" s="45" t="s">
        <v>937</v>
      </c>
      <c r="F3" s="44" t="s">
        <v>805</v>
      </c>
      <c r="G3" s="44" t="s">
        <v>793</v>
      </c>
      <c r="H3" s="44" t="s">
        <v>873</v>
      </c>
      <c r="I3" s="44" t="s">
        <v>957</v>
      </c>
      <c r="J3" s="44" t="s">
        <v>973</v>
      </c>
      <c r="K3" s="44" t="s">
        <v>865</v>
      </c>
      <c r="L3" s="45" t="s">
        <v>974</v>
      </c>
      <c r="M3" s="45" t="s">
        <v>975</v>
      </c>
      <c r="N3" s="45" t="s">
        <v>976</v>
      </c>
      <c r="O3" s="483" t="s">
        <v>977</v>
      </c>
      <c r="P3" s="483" t="s">
        <v>978</v>
      </c>
      <c r="Q3" s="483" t="s">
        <v>979</v>
      </c>
      <c r="R3" s="107" t="s">
        <v>980</v>
      </c>
      <c r="S3" s="107" t="s">
        <v>981</v>
      </c>
      <c r="T3" s="107" t="s">
        <v>982</v>
      </c>
      <c r="U3" s="340"/>
    </row>
    <row r="4" spans="1:248" s="109" customFormat="1" ht="26.1" customHeight="1">
      <c r="A4" s="68" t="s">
        <v>735</v>
      </c>
      <c r="B4" s="58" t="s">
        <v>735</v>
      </c>
      <c r="C4" s="510">
        <v>2012</v>
      </c>
      <c r="D4" s="536" t="s">
        <v>220</v>
      </c>
      <c r="E4" s="58" t="s">
        <v>37</v>
      </c>
      <c r="F4" s="58" t="s">
        <v>816</v>
      </c>
      <c r="G4" s="58" t="s">
        <v>802</v>
      </c>
      <c r="H4" s="509" t="s">
        <v>885</v>
      </c>
      <c r="I4" s="509" t="s">
        <v>885</v>
      </c>
      <c r="J4" s="510" t="s">
        <v>988</v>
      </c>
      <c r="K4" s="510" t="s">
        <v>989</v>
      </c>
      <c r="L4" s="510">
        <v>2.5000000000000001E-2</v>
      </c>
      <c r="M4" s="58">
        <f>75*20</f>
        <v>1500</v>
      </c>
      <c r="N4" s="58"/>
      <c r="O4" s="511"/>
      <c r="P4" s="615"/>
      <c r="Q4" s="615">
        <v>110</v>
      </c>
      <c r="R4" s="615"/>
      <c r="S4" s="78">
        <f t="shared" ref="S4:S27" si="0">IF(ISBLANK(Q4),"",Q4/M4)</f>
        <v>7.3333333333333334E-2</v>
      </c>
      <c r="T4" s="78" t="str">
        <f t="shared" ref="T4:T27" si="1">IF(ISBLANK(R4),"",R4/N4)</f>
        <v/>
      </c>
      <c r="U4" s="273"/>
      <c r="V4" s="380"/>
      <c r="W4" s="380"/>
      <c r="X4" s="380"/>
      <c r="Y4" s="380"/>
      <c r="Z4" s="380"/>
      <c r="AA4" s="380"/>
      <c r="AB4" s="380"/>
      <c r="AC4" s="380"/>
      <c r="AD4" s="380"/>
      <c r="AE4" s="380"/>
      <c r="AF4" s="380"/>
      <c r="AG4" s="380"/>
      <c r="AH4" s="380"/>
      <c r="AI4" s="380"/>
      <c r="AJ4" s="380"/>
      <c r="AK4" s="380"/>
      <c r="AL4" s="380"/>
      <c r="AM4" s="380"/>
      <c r="AN4" s="380"/>
      <c r="AO4" s="380"/>
      <c r="AP4" s="380"/>
      <c r="AQ4" s="380"/>
      <c r="AR4" s="380"/>
      <c r="AS4" s="380"/>
      <c r="AT4" s="380"/>
      <c r="AU4" s="380"/>
      <c r="AV4" s="380"/>
      <c r="AW4" s="380"/>
      <c r="AX4" s="380"/>
      <c r="AY4" s="380"/>
      <c r="AZ4" s="380"/>
      <c r="BA4" s="380"/>
      <c r="BB4" s="380"/>
      <c r="BC4" s="380"/>
      <c r="BD4" s="380"/>
      <c r="BE4" s="380"/>
      <c r="BF4" s="380"/>
      <c r="BG4" s="380"/>
      <c r="BH4" s="380"/>
      <c r="BI4" s="380"/>
      <c r="BJ4" s="380"/>
      <c r="BK4" s="380"/>
      <c r="BL4" s="380"/>
      <c r="BM4" s="380"/>
      <c r="BN4" s="380"/>
      <c r="BO4" s="380"/>
      <c r="BP4" s="380"/>
      <c r="BQ4" s="380"/>
      <c r="BR4" s="380"/>
      <c r="BS4" s="380"/>
      <c r="BT4" s="380"/>
      <c r="BU4" s="380"/>
      <c r="BV4" s="380"/>
      <c r="BW4" s="380"/>
      <c r="BX4" s="380"/>
      <c r="BY4" s="380"/>
      <c r="BZ4" s="380"/>
      <c r="CA4" s="380"/>
      <c r="CB4" s="380"/>
      <c r="CC4" s="380"/>
      <c r="CD4" s="380"/>
      <c r="CE4" s="380"/>
      <c r="CF4" s="380"/>
      <c r="CG4" s="380"/>
      <c r="CH4" s="380"/>
      <c r="CI4" s="380"/>
      <c r="CJ4" s="380"/>
      <c r="CK4" s="380"/>
      <c r="CL4" s="380"/>
      <c r="CM4" s="380"/>
      <c r="CN4" s="380"/>
      <c r="CO4" s="380"/>
      <c r="CP4" s="380"/>
      <c r="CQ4" s="380"/>
      <c r="CR4" s="380"/>
      <c r="CS4" s="380"/>
      <c r="CT4" s="380"/>
      <c r="CU4" s="380"/>
      <c r="CV4" s="380"/>
      <c r="CW4" s="380"/>
      <c r="CX4" s="380"/>
      <c r="CY4" s="380"/>
      <c r="CZ4" s="380"/>
      <c r="DA4" s="380"/>
      <c r="DB4" s="380"/>
      <c r="DC4" s="380"/>
      <c r="DD4" s="380"/>
      <c r="DE4" s="380"/>
      <c r="DF4" s="380"/>
      <c r="DG4" s="380"/>
      <c r="DH4" s="380"/>
      <c r="DI4" s="380"/>
      <c r="DJ4" s="380"/>
      <c r="DK4" s="380"/>
      <c r="DL4" s="380"/>
      <c r="DM4" s="380"/>
      <c r="DN4" s="380"/>
      <c r="DO4" s="380"/>
      <c r="DP4" s="380"/>
      <c r="DQ4" s="380"/>
      <c r="DR4" s="380"/>
      <c r="DS4" s="380"/>
      <c r="DT4" s="380"/>
      <c r="DU4" s="380"/>
      <c r="DV4" s="380"/>
      <c r="DW4" s="380"/>
      <c r="DX4" s="380"/>
      <c r="DY4" s="380"/>
      <c r="DZ4" s="380"/>
      <c r="EA4" s="380"/>
      <c r="EB4" s="380"/>
      <c r="EC4" s="380"/>
      <c r="ED4" s="380"/>
      <c r="EE4" s="380"/>
      <c r="EF4" s="380"/>
      <c r="EG4" s="380"/>
      <c r="EH4" s="380"/>
      <c r="EI4" s="380"/>
      <c r="EJ4" s="380"/>
      <c r="EK4" s="380"/>
      <c r="EL4" s="380"/>
      <c r="EM4" s="380"/>
      <c r="EN4" s="380"/>
      <c r="EO4" s="380"/>
      <c r="EP4" s="380"/>
      <c r="EQ4" s="380"/>
      <c r="ER4" s="380"/>
      <c r="ES4" s="380"/>
      <c r="ET4" s="380"/>
      <c r="EU4" s="380"/>
      <c r="EV4" s="380"/>
      <c r="EW4" s="380"/>
      <c r="EX4" s="380"/>
      <c r="EY4" s="380"/>
      <c r="EZ4" s="380"/>
      <c r="FA4" s="380"/>
      <c r="FB4" s="380"/>
      <c r="FC4" s="380"/>
      <c r="FD4" s="380"/>
      <c r="FE4" s="380"/>
      <c r="FF4" s="380"/>
      <c r="FG4" s="380"/>
      <c r="FH4" s="380"/>
      <c r="FI4" s="380"/>
      <c r="FJ4" s="380"/>
      <c r="FK4" s="380"/>
      <c r="FL4" s="380"/>
      <c r="FM4" s="380"/>
      <c r="FN4" s="380"/>
      <c r="FO4" s="380"/>
      <c r="FP4" s="380"/>
      <c r="FQ4" s="380"/>
      <c r="FR4" s="380"/>
      <c r="FS4" s="380"/>
      <c r="FT4" s="380"/>
      <c r="FU4" s="380"/>
      <c r="FV4" s="380"/>
      <c r="FW4" s="380"/>
      <c r="FX4" s="380"/>
      <c r="FY4" s="380"/>
      <c r="FZ4" s="380"/>
      <c r="GA4" s="380"/>
      <c r="GB4" s="380"/>
      <c r="GC4" s="380"/>
      <c r="GD4" s="380"/>
      <c r="GE4" s="380"/>
      <c r="GF4" s="380"/>
      <c r="GG4" s="380"/>
      <c r="GH4" s="380"/>
      <c r="GI4" s="380"/>
      <c r="GJ4" s="380"/>
      <c r="GK4" s="380"/>
      <c r="GL4" s="380"/>
      <c r="GM4" s="380"/>
      <c r="GN4" s="380"/>
      <c r="GO4" s="380"/>
      <c r="GP4" s="380"/>
      <c r="GQ4" s="380"/>
      <c r="GR4" s="380"/>
      <c r="GS4" s="380"/>
      <c r="GT4" s="380"/>
      <c r="GU4" s="380"/>
      <c r="GV4" s="380"/>
      <c r="GW4" s="380"/>
      <c r="GX4" s="380"/>
      <c r="GY4" s="380"/>
      <c r="GZ4" s="380"/>
      <c r="HA4" s="380"/>
      <c r="HB4" s="380"/>
      <c r="HC4" s="380"/>
      <c r="HD4" s="380"/>
      <c r="HE4" s="380"/>
      <c r="HF4" s="380"/>
      <c r="HG4" s="380"/>
      <c r="HH4" s="380"/>
      <c r="HI4" s="380"/>
      <c r="HJ4" s="380"/>
      <c r="HK4" s="380"/>
      <c r="HL4" s="380"/>
      <c r="HM4" s="380"/>
      <c r="HN4" s="380"/>
      <c r="HO4" s="380"/>
      <c r="HP4" s="380"/>
      <c r="HQ4" s="380"/>
      <c r="HR4" s="380"/>
      <c r="HS4" s="380"/>
      <c r="HT4" s="380"/>
      <c r="HU4" s="380"/>
      <c r="HV4" s="380"/>
      <c r="HW4" s="380"/>
      <c r="HX4" s="380"/>
      <c r="HY4" s="380"/>
      <c r="HZ4" s="380"/>
      <c r="IA4" s="380"/>
      <c r="IB4" s="380"/>
      <c r="IC4" s="380"/>
      <c r="ID4" s="380"/>
      <c r="IE4" s="380"/>
      <c r="IF4" s="380"/>
      <c r="IG4" s="380"/>
      <c r="IH4" s="380"/>
      <c r="II4" s="380"/>
      <c r="IJ4" s="380"/>
      <c r="IK4" s="380"/>
      <c r="IL4" s="380"/>
      <c r="IM4" s="380"/>
      <c r="IN4" s="380"/>
    </row>
    <row r="5" spans="1:248" s="109" customFormat="1" ht="26.1" customHeight="1">
      <c r="A5" s="68" t="s">
        <v>735</v>
      </c>
      <c r="B5" s="613" t="s">
        <v>735</v>
      </c>
      <c r="C5" s="512">
        <v>2012</v>
      </c>
      <c r="D5" s="522" t="s">
        <v>220</v>
      </c>
      <c r="E5" s="278" t="s">
        <v>37</v>
      </c>
      <c r="F5" s="278" t="s">
        <v>816</v>
      </c>
      <c r="G5" s="278" t="s">
        <v>802</v>
      </c>
      <c r="H5" s="520" t="s">
        <v>885</v>
      </c>
      <c r="I5" s="520" t="s">
        <v>885</v>
      </c>
      <c r="J5" s="510" t="s">
        <v>990</v>
      </c>
      <c r="K5" s="512" t="s">
        <v>989</v>
      </c>
      <c r="L5" s="512">
        <v>2.5000000000000001E-2</v>
      </c>
      <c r="M5" s="278">
        <f>75*20</f>
        <v>1500</v>
      </c>
      <c r="N5" s="278"/>
      <c r="O5" s="511"/>
      <c r="P5" s="615"/>
      <c r="Q5" s="615">
        <v>1233</v>
      </c>
      <c r="R5" s="615"/>
      <c r="S5" s="78">
        <f t="shared" si="0"/>
        <v>0.82199999999999995</v>
      </c>
      <c r="T5" s="78" t="str">
        <f t="shared" si="1"/>
        <v/>
      </c>
      <c r="U5" s="273"/>
      <c r="V5" s="380"/>
      <c r="W5" s="380"/>
      <c r="X5" s="380"/>
      <c r="Y5" s="380"/>
      <c r="Z5" s="380"/>
      <c r="AA5" s="380"/>
      <c r="AB5" s="380"/>
      <c r="AC5" s="380"/>
      <c r="AD5" s="380"/>
      <c r="AE5" s="380"/>
      <c r="AF5" s="380"/>
      <c r="AG5" s="380"/>
      <c r="AH5" s="380"/>
      <c r="AI5" s="380"/>
      <c r="AJ5" s="380"/>
      <c r="AK5" s="380"/>
      <c r="AL5" s="380"/>
      <c r="AM5" s="380"/>
      <c r="AN5" s="380"/>
      <c r="AO5" s="380"/>
      <c r="AP5" s="380"/>
      <c r="AQ5" s="380"/>
      <c r="AR5" s="380"/>
      <c r="AS5" s="380"/>
      <c r="AT5" s="380"/>
      <c r="AU5" s="380"/>
      <c r="AV5" s="380"/>
      <c r="AW5" s="380"/>
      <c r="AX5" s="380"/>
      <c r="AY5" s="380"/>
      <c r="AZ5" s="380"/>
      <c r="BA5" s="380"/>
      <c r="BB5" s="380"/>
      <c r="BC5" s="380"/>
      <c r="BD5" s="380"/>
      <c r="BE5" s="380"/>
      <c r="BF5" s="380"/>
      <c r="BG5" s="380"/>
      <c r="BH5" s="380"/>
      <c r="BI5" s="380"/>
      <c r="BJ5" s="380"/>
      <c r="BK5" s="380"/>
      <c r="BL5" s="380"/>
      <c r="BM5" s="380"/>
      <c r="BN5" s="380"/>
      <c r="BO5" s="380"/>
      <c r="BP5" s="380"/>
      <c r="BQ5" s="380"/>
      <c r="BR5" s="380"/>
      <c r="BS5" s="380"/>
      <c r="BT5" s="380"/>
      <c r="BU5" s="380"/>
      <c r="BV5" s="380"/>
      <c r="BW5" s="380"/>
      <c r="BX5" s="380"/>
      <c r="BY5" s="380"/>
      <c r="BZ5" s="380"/>
      <c r="CA5" s="380"/>
      <c r="CB5" s="380"/>
      <c r="CC5" s="380"/>
      <c r="CD5" s="380"/>
      <c r="CE5" s="380"/>
      <c r="CF5" s="380"/>
      <c r="CG5" s="380"/>
      <c r="CH5" s="380"/>
      <c r="CI5" s="380"/>
      <c r="CJ5" s="380"/>
      <c r="CK5" s="380"/>
      <c r="CL5" s="380"/>
      <c r="CM5" s="380"/>
      <c r="CN5" s="380"/>
      <c r="CO5" s="380"/>
      <c r="CP5" s="380"/>
      <c r="CQ5" s="380"/>
      <c r="CR5" s="380"/>
      <c r="CS5" s="380"/>
      <c r="CT5" s="380"/>
      <c r="CU5" s="380"/>
      <c r="CV5" s="380"/>
      <c r="CW5" s="380"/>
      <c r="CX5" s="380"/>
      <c r="CY5" s="380"/>
      <c r="CZ5" s="380"/>
      <c r="DA5" s="380"/>
      <c r="DB5" s="380"/>
      <c r="DC5" s="380"/>
      <c r="DD5" s="380"/>
      <c r="DE5" s="380"/>
      <c r="DF5" s="380"/>
      <c r="DG5" s="380"/>
      <c r="DH5" s="380"/>
      <c r="DI5" s="380"/>
      <c r="DJ5" s="380"/>
      <c r="DK5" s="380"/>
      <c r="DL5" s="380"/>
      <c r="DM5" s="380"/>
      <c r="DN5" s="380"/>
      <c r="DO5" s="380"/>
      <c r="DP5" s="380"/>
      <c r="DQ5" s="380"/>
      <c r="DR5" s="380"/>
      <c r="DS5" s="380"/>
      <c r="DT5" s="380"/>
      <c r="DU5" s="380"/>
      <c r="DV5" s="380"/>
      <c r="DW5" s="380"/>
      <c r="DX5" s="380"/>
      <c r="DY5" s="380"/>
      <c r="DZ5" s="380"/>
      <c r="EA5" s="380"/>
      <c r="EB5" s="380"/>
      <c r="EC5" s="380"/>
      <c r="ED5" s="380"/>
      <c r="EE5" s="380"/>
      <c r="EF5" s="380"/>
      <c r="EG5" s="380"/>
      <c r="EH5" s="380"/>
      <c r="EI5" s="380"/>
      <c r="EJ5" s="380"/>
      <c r="EK5" s="380"/>
      <c r="EL5" s="380"/>
      <c r="EM5" s="380"/>
      <c r="EN5" s="380"/>
      <c r="EO5" s="380"/>
      <c r="EP5" s="380"/>
      <c r="EQ5" s="380"/>
      <c r="ER5" s="380"/>
      <c r="ES5" s="380"/>
      <c r="ET5" s="380"/>
      <c r="EU5" s="380"/>
      <c r="EV5" s="380"/>
      <c r="EW5" s="380"/>
      <c r="EX5" s="380"/>
      <c r="EY5" s="380"/>
      <c r="EZ5" s="380"/>
      <c r="FA5" s="380"/>
      <c r="FB5" s="380"/>
      <c r="FC5" s="380"/>
      <c r="FD5" s="380"/>
      <c r="FE5" s="380"/>
      <c r="FF5" s="380"/>
      <c r="FG5" s="380"/>
      <c r="FH5" s="380"/>
      <c r="FI5" s="380"/>
      <c r="FJ5" s="380"/>
      <c r="FK5" s="380"/>
      <c r="FL5" s="380"/>
      <c r="FM5" s="380"/>
      <c r="FN5" s="380"/>
      <c r="FO5" s="380"/>
      <c r="FP5" s="380"/>
      <c r="FQ5" s="380"/>
      <c r="FR5" s="380"/>
      <c r="FS5" s="380"/>
      <c r="FT5" s="380"/>
      <c r="FU5" s="380"/>
      <c r="FV5" s="380"/>
      <c r="FW5" s="380"/>
      <c r="FX5" s="380"/>
      <c r="FY5" s="380"/>
      <c r="FZ5" s="380"/>
      <c r="GA5" s="380"/>
      <c r="GB5" s="380"/>
      <c r="GC5" s="380"/>
      <c r="GD5" s="380"/>
      <c r="GE5" s="380"/>
      <c r="GF5" s="380"/>
      <c r="GG5" s="380"/>
      <c r="GH5" s="380"/>
      <c r="GI5" s="380"/>
      <c r="GJ5" s="380"/>
      <c r="GK5" s="380"/>
      <c r="GL5" s="380"/>
      <c r="GM5" s="380"/>
      <c r="GN5" s="380"/>
      <c r="GO5" s="380"/>
      <c r="GP5" s="380"/>
      <c r="GQ5" s="380"/>
      <c r="GR5" s="380"/>
      <c r="GS5" s="380"/>
      <c r="GT5" s="380"/>
      <c r="GU5" s="380"/>
      <c r="GV5" s="380"/>
      <c r="GW5" s="380"/>
      <c r="GX5" s="380"/>
      <c r="GY5" s="380"/>
      <c r="GZ5" s="380"/>
      <c r="HA5" s="380"/>
      <c r="HB5" s="380"/>
      <c r="HC5" s="380"/>
      <c r="HD5" s="380"/>
      <c r="HE5" s="380"/>
      <c r="HF5" s="380"/>
      <c r="HG5" s="380"/>
      <c r="HH5" s="380"/>
      <c r="HI5" s="380"/>
      <c r="HJ5" s="380"/>
      <c r="HK5" s="380"/>
      <c r="HL5" s="380"/>
      <c r="HM5" s="380"/>
      <c r="HN5" s="380"/>
      <c r="HO5" s="380"/>
      <c r="HP5" s="380"/>
      <c r="HQ5" s="380"/>
      <c r="HR5" s="380"/>
      <c r="HS5" s="380"/>
      <c r="HT5" s="380"/>
      <c r="HU5" s="380"/>
      <c r="HV5" s="380"/>
      <c r="HW5" s="380"/>
      <c r="HX5" s="380"/>
      <c r="HY5" s="380"/>
      <c r="HZ5" s="380"/>
      <c r="IA5" s="380"/>
      <c r="IB5" s="380"/>
      <c r="IC5" s="380"/>
      <c r="ID5" s="380"/>
      <c r="IE5" s="380"/>
      <c r="IF5" s="380"/>
      <c r="IG5" s="380"/>
      <c r="IH5" s="380"/>
      <c r="II5" s="380"/>
      <c r="IJ5" s="380"/>
      <c r="IK5" s="380"/>
      <c r="IL5" s="380"/>
      <c r="IM5" s="380"/>
      <c r="IN5" s="380"/>
    </row>
    <row r="6" spans="1:248" s="342" customFormat="1" ht="26.1" customHeight="1">
      <c r="A6" s="259" t="s">
        <v>735</v>
      </c>
      <c r="B6" s="612" t="s">
        <v>735</v>
      </c>
      <c r="C6" s="411">
        <v>2012</v>
      </c>
      <c r="D6" s="515" t="s">
        <v>220</v>
      </c>
      <c r="E6" s="612" t="s">
        <v>37</v>
      </c>
      <c r="F6" s="612" t="s">
        <v>816</v>
      </c>
      <c r="G6" s="612" t="s">
        <v>802</v>
      </c>
      <c r="H6" s="341" t="s">
        <v>885</v>
      </c>
      <c r="I6" s="341" t="s">
        <v>885</v>
      </c>
      <c r="J6" s="510" t="s">
        <v>718</v>
      </c>
      <c r="K6" s="411" t="s">
        <v>989</v>
      </c>
      <c r="L6" s="411">
        <v>2.5000000000000001E-2</v>
      </c>
      <c r="M6" s="612">
        <f>75*20</f>
        <v>1500</v>
      </c>
      <c r="N6" s="278"/>
      <c r="O6" s="511"/>
      <c r="P6" s="615"/>
      <c r="Q6" s="615">
        <v>1839</v>
      </c>
      <c r="R6" s="615"/>
      <c r="S6" s="78">
        <f t="shared" si="0"/>
        <v>1.226</v>
      </c>
      <c r="T6" s="78" t="str">
        <f t="shared" si="1"/>
        <v/>
      </c>
      <c r="U6" s="356"/>
      <c r="V6" s="356"/>
      <c r="W6" s="356"/>
      <c r="X6" s="356"/>
      <c r="Y6" s="356"/>
      <c r="Z6" s="356"/>
      <c r="AA6" s="356"/>
      <c r="AB6" s="356"/>
      <c r="AC6" s="356"/>
      <c r="AD6" s="356"/>
      <c r="AE6" s="356"/>
      <c r="AF6" s="356"/>
      <c r="AG6" s="356"/>
      <c r="AH6" s="356"/>
      <c r="AI6" s="356"/>
      <c r="AJ6" s="356"/>
      <c r="AK6" s="356"/>
      <c r="AL6" s="356"/>
      <c r="AM6" s="356"/>
      <c r="AN6" s="356"/>
      <c r="AO6" s="356"/>
      <c r="AP6" s="356"/>
      <c r="AQ6" s="356"/>
      <c r="AR6" s="356"/>
      <c r="AS6" s="356"/>
      <c r="AT6" s="356"/>
      <c r="AU6" s="356"/>
      <c r="AV6" s="356"/>
      <c r="AW6" s="356"/>
      <c r="AX6" s="356"/>
      <c r="AY6" s="356"/>
      <c r="AZ6" s="356"/>
      <c r="BA6" s="356"/>
      <c r="BB6" s="356"/>
      <c r="BC6" s="356"/>
      <c r="BD6" s="356"/>
      <c r="BE6" s="356"/>
      <c r="BF6" s="356"/>
      <c r="BG6" s="356"/>
      <c r="BH6" s="356"/>
      <c r="BI6" s="356"/>
      <c r="BJ6" s="356"/>
      <c r="BK6" s="356"/>
      <c r="BL6" s="356"/>
      <c r="BM6" s="356"/>
      <c r="BN6" s="356"/>
      <c r="BO6" s="356"/>
      <c r="BP6" s="356"/>
      <c r="BQ6" s="356"/>
      <c r="BR6" s="356"/>
      <c r="BS6" s="356"/>
      <c r="BT6" s="356"/>
      <c r="BU6" s="356"/>
      <c r="BV6" s="356"/>
      <c r="BW6" s="356"/>
      <c r="BX6" s="356"/>
      <c r="BY6" s="356"/>
      <c r="BZ6" s="356"/>
      <c r="CA6" s="356"/>
      <c r="CB6" s="356"/>
      <c r="CC6" s="356"/>
      <c r="CD6" s="356"/>
      <c r="CE6" s="356"/>
      <c r="CF6" s="356"/>
      <c r="CG6" s="356"/>
      <c r="CH6" s="356"/>
      <c r="CI6" s="356"/>
      <c r="CJ6" s="356"/>
      <c r="CK6" s="356"/>
      <c r="CL6" s="356"/>
      <c r="CM6" s="356"/>
      <c r="CN6" s="356"/>
      <c r="CO6" s="356"/>
      <c r="CP6" s="356"/>
      <c r="CQ6" s="356"/>
      <c r="CR6" s="356"/>
      <c r="CS6" s="356"/>
      <c r="CT6" s="356"/>
      <c r="CU6" s="356"/>
      <c r="CV6" s="356"/>
      <c r="CW6" s="356"/>
      <c r="CX6" s="356"/>
      <c r="CY6" s="356"/>
      <c r="CZ6" s="356"/>
      <c r="DA6" s="356"/>
      <c r="DB6" s="356"/>
      <c r="DC6" s="356"/>
      <c r="DD6" s="356"/>
      <c r="DE6" s="356"/>
      <c r="DF6" s="356"/>
      <c r="DG6" s="356"/>
      <c r="DH6" s="356"/>
      <c r="DI6" s="356"/>
      <c r="DJ6" s="356"/>
      <c r="DK6" s="356"/>
      <c r="DL6" s="356"/>
      <c r="DM6" s="356"/>
      <c r="DN6" s="356"/>
      <c r="DO6" s="356"/>
      <c r="DP6" s="356"/>
      <c r="DQ6" s="356"/>
      <c r="DR6" s="356"/>
      <c r="DS6" s="356"/>
      <c r="DT6" s="356"/>
      <c r="DU6" s="356"/>
      <c r="DV6" s="356"/>
      <c r="DW6" s="356"/>
      <c r="DX6" s="356"/>
      <c r="DY6" s="356"/>
      <c r="DZ6" s="356"/>
      <c r="EA6" s="356"/>
      <c r="EB6" s="356"/>
      <c r="EC6" s="356"/>
      <c r="ED6" s="356"/>
      <c r="EE6" s="356"/>
      <c r="EF6" s="356"/>
      <c r="EG6" s="356"/>
      <c r="EH6" s="356"/>
      <c r="EI6" s="356"/>
      <c r="EJ6" s="356"/>
      <c r="EK6" s="356"/>
      <c r="EL6" s="356"/>
      <c r="EM6" s="356"/>
      <c r="EN6" s="356"/>
      <c r="EO6" s="356"/>
      <c r="EP6" s="356"/>
      <c r="EQ6" s="356"/>
      <c r="ER6" s="356"/>
      <c r="ES6" s="356"/>
      <c r="ET6" s="356"/>
      <c r="EU6" s="356"/>
      <c r="EV6" s="356"/>
      <c r="EW6" s="356"/>
      <c r="EX6" s="356"/>
      <c r="EY6" s="356"/>
      <c r="EZ6" s="356"/>
      <c r="FA6" s="356"/>
      <c r="FB6" s="356"/>
      <c r="FC6" s="356"/>
      <c r="FD6" s="356"/>
      <c r="FE6" s="356"/>
      <c r="FF6" s="356"/>
      <c r="FG6" s="356"/>
      <c r="FH6" s="356"/>
      <c r="FI6" s="356"/>
      <c r="FJ6" s="356"/>
      <c r="FK6" s="356"/>
      <c r="FL6" s="356"/>
      <c r="FM6" s="356"/>
      <c r="FN6" s="356"/>
      <c r="FO6" s="356"/>
      <c r="FP6" s="356"/>
      <c r="FQ6" s="356"/>
      <c r="FR6" s="356"/>
      <c r="FS6" s="356"/>
      <c r="FT6" s="356"/>
      <c r="FU6" s="356"/>
      <c r="FV6" s="356"/>
      <c r="FW6" s="356"/>
      <c r="FX6" s="356"/>
      <c r="FY6" s="356"/>
      <c r="FZ6" s="356"/>
      <c r="GA6" s="356"/>
      <c r="GB6" s="356"/>
      <c r="GC6" s="356"/>
      <c r="GD6" s="356"/>
      <c r="GE6" s="356"/>
      <c r="GF6" s="356"/>
      <c r="GG6" s="356"/>
      <c r="GH6" s="356"/>
      <c r="GI6" s="356"/>
      <c r="GJ6" s="356"/>
      <c r="GK6" s="356"/>
      <c r="GL6" s="356"/>
      <c r="GM6" s="356"/>
      <c r="GN6" s="356"/>
      <c r="GO6" s="356"/>
      <c r="GP6" s="356"/>
      <c r="GQ6" s="356"/>
      <c r="GR6" s="356"/>
      <c r="GS6" s="356"/>
      <c r="GT6" s="356"/>
      <c r="GU6" s="356"/>
      <c r="GV6" s="356"/>
      <c r="GW6" s="356"/>
      <c r="GX6" s="356"/>
      <c r="GY6" s="356"/>
      <c r="GZ6" s="356"/>
      <c r="HA6" s="356"/>
      <c r="HB6" s="356"/>
      <c r="HC6" s="356"/>
      <c r="HD6" s="356"/>
      <c r="HE6" s="356"/>
      <c r="HF6" s="356"/>
      <c r="HG6" s="356"/>
      <c r="HH6" s="356"/>
      <c r="HI6" s="356"/>
      <c r="HJ6" s="356"/>
      <c r="HK6" s="356"/>
      <c r="HL6" s="356"/>
      <c r="HM6" s="356"/>
      <c r="HN6" s="356"/>
      <c r="HO6" s="356"/>
      <c r="HP6" s="356"/>
      <c r="HQ6" s="356"/>
      <c r="HR6" s="356"/>
      <c r="HS6" s="356"/>
      <c r="HT6" s="356"/>
      <c r="HU6" s="356"/>
      <c r="HV6" s="356"/>
      <c r="HW6" s="356"/>
      <c r="HX6" s="356"/>
      <c r="HY6" s="356"/>
      <c r="HZ6" s="356"/>
      <c r="IA6" s="356"/>
      <c r="IB6" s="356"/>
      <c r="IC6" s="356"/>
      <c r="ID6" s="356"/>
      <c r="IE6" s="356"/>
      <c r="IF6" s="356"/>
      <c r="IG6" s="356"/>
      <c r="IH6" s="356"/>
      <c r="II6" s="356"/>
      <c r="IJ6" s="356"/>
      <c r="IK6" s="356"/>
      <c r="IL6" s="356"/>
      <c r="IM6" s="356"/>
      <c r="IN6" s="356"/>
    </row>
    <row r="7" spans="1:248" s="514" customFormat="1" ht="26.1" customHeight="1">
      <c r="A7" s="259" t="s">
        <v>735</v>
      </c>
      <c r="B7" s="259" t="s">
        <v>735</v>
      </c>
      <c r="C7" s="411">
        <v>2012</v>
      </c>
      <c r="D7" s="515" t="s">
        <v>220</v>
      </c>
      <c r="E7" s="612" t="s">
        <v>37</v>
      </c>
      <c r="F7" s="612" t="s">
        <v>816</v>
      </c>
      <c r="G7" s="612" t="s">
        <v>802</v>
      </c>
      <c r="H7" s="341" t="s">
        <v>885</v>
      </c>
      <c r="I7" s="341" t="s">
        <v>885</v>
      </c>
      <c r="J7" s="510" t="s">
        <v>719</v>
      </c>
      <c r="K7" s="411" t="s">
        <v>989</v>
      </c>
      <c r="L7" s="411">
        <v>2.5000000000000001E-2</v>
      </c>
      <c r="M7" s="612">
        <f>75*20</f>
        <v>1500</v>
      </c>
      <c r="N7" s="612"/>
      <c r="O7" s="622"/>
      <c r="P7" s="615"/>
      <c r="Q7" s="615">
        <v>1220</v>
      </c>
      <c r="R7" s="615"/>
      <c r="S7" s="78">
        <f t="shared" si="0"/>
        <v>0.81333333333333335</v>
      </c>
      <c r="T7" s="78" t="str">
        <f t="shared" si="1"/>
        <v/>
      </c>
      <c r="U7" s="356"/>
      <c r="V7" s="356"/>
      <c r="W7" s="356"/>
      <c r="X7" s="356"/>
      <c r="Y7" s="356"/>
      <c r="Z7" s="356"/>
      <c r="AA7" s="356"/>
      <c r="AB7" s="356"/>
      <c r="AC7" s="356"/>
      <c r="AD7" s="356"/>
      <c r="AE7" s="356"/>
      <c r="AF7" s="356"/>
      <c r="AG7" s="356"/>
      <c r="AH7" s="356"/>
      <c r="AI7" s="356"/>
      <c r="AJ7" s="356"/>
      <c r="AK7" s="356"/>
      <c r="AL7" s="356"/>
      <c r="AM7" s="356"/>
      <c r="AN7" s="356"/>
      <c r="AO7" s="356"/>
      <c r="AP7" s="356"/>
      <c r="AQ7" s="356"/>
      <c r="AR7" s="356"/>
      <c r="AS7" s="356"/>
      <c r="AT7" s="356"/>
      <c r="AU7" s="356"/>
      <c r="AV7" s="356"/>
      <c r="AW7" s="356"/>
      <c r="AX7" s="356"/>
      <c r="AY7" s="356"/>
      <c r="AZ7" s="356"/>
      <c r="BA7" s="356"/>
      <c r="BB7" s="356"/>
      <c r="BC7" s="356"/>
      <c r="BD7" s="356"/>
      <c r="BE7" s="356"/>
      <c r="BF7" s="356"/>
      <c r="BG7" s="356"/>
      <c r="BH7" s="356"/>
      <c r="BI7" s="356"/>
      <c r="BJ7" s="356"/>
      <c r="BK7" s="356"/>
      <c r="BL7" s="356"/>
      <c r="BM7" s="356"/>
      <c r="BN7" s="356"/>
      <c r="BO7" s="356"/>
      <c r="BP7" s="356"/>
      <c r="BQ7" s="356"/>
      <c r="BR7" s="356"/>
      <c r="BS7" s="356"/>
      <c r="BT7" s="356"/>
      <c r="BU7" s="356"/>
      <c r="BV7" s="356"/>
      <c r="BW7" s="356"/>
      <c r="BX7" s="356"/>
      <c r="BY7" s="356"/>
      <c r="BZ7" s="356"/>
      <c r="CA7" s="356"/>
      <c r="CB7" s="356"/>
      <c r="CC7" s="356"/>
      <c r="CD7" s="356"/>
      <c r="CE7" s="356"/>
      <c r="CF7" s="356"/>
      <c r="CG7" s="356"/>
      <c r="CH7" s="356"/>
      <c r="CI7" s="356"/>
      <c r="CJ7" s="356"/>
      <c r="CK7" s="356"/>
      <c r="CL7" s="356"/>
      <c r="CM7" s="356"/>
      <c r="CN7" s="356"/>
      <c r="CO7" s="356"/>
      <c r="CP7" s="356"/>
      <c r="CQ7" s="356"/>
      <c r="CR7" s="356"/>
      <c r="CS7" s="356"/>
      <c r="CT7" s="356"/>
      <c r="CU7" s="356"/>
      <c r="CV7" s="356"/>
      <c r="CW7" s="356"/>
      <c r="CX7" s="356"/>
      <c r="CY7" s="356"/>
      <c r="CZ7" s="356"/>
      <c r="DA7" s="356"/>
      <c r="DB7" s="356"/>
      <c r="DC7" s="356"/>
      <c r="DD7" s="356"/>
      <c r="DE7" s="356"/>
      <c r="DF7" s="356"/>
      <c r="DG7" s="356"/>
      <c r="DH7" s="356"/>
      <c r="DI7" s="356"/>
      <c r="DJ7" s="356"/>
      <c r="DK7" s="356"/>
      <c r="DL7" s="356"/>
      <c r="DM7" s="356"/>
      <c r="DN7" s="356"/>
      <c r="DO7" s="356"/>
      <c r="DP7" s="356"/>
      <c r="DQ7" s="356"/>
      <c r="DR7" s="356"/>
      <c r="DS7" s="356"/>
      <c r="DT7" s="356"/>
      <c r="DU7" s="356"/>
      <c r="DV7" s="356"/>
      <c r="DW7" s="356"/>
      <c r="DX7" s="356"/>
      <c r="DY7" s="356"/>
      <c r="DZ7" s="356"/>
      <c r="EA7" s="356"/>
      <c r="EB7" s="356"/>
      <c r="EC7" s="356"/>
      <c r="ED7" s="356"/>
      <c r="EE7" s="356"/>
      <c r="EF7" s="356"/>
      <c r="EG7" s="356"/>
      <c r="EH7" s="356"/>
      <c r="EI7" s="356"/>
      <c r="EJ7" s="356"/>
      <c r="EK7" s="356"/>
      <c r="EL7" s="356"/>
      <c r="EM7" s="356"/>
      <c r="EN7" s="356"/>
      <c r="EO7" s="356"/>
      <c r="EP7" s="356"/>
      <c r="EQ7" s="356"/>
      <c r="ER7" s="356"/>
      <c r="ES7" s="356"/>
      <c r="ET7" s="356"/>
      <c r="EU7" s="356"/>
      <c r="EV7" s="356"/>
      <c r="EW7" s="356"/>
      <c r="EX7" s="356"/>
      <c r="EY7" s="356"/>
      <c r="EZ7" s="356"/>
      <c r="FA7" s="356"/>
      <c r="FB7" s="356"/>
      <c r="FC7" s="356"/>
      <c r="FD7" s="356"/>
      <c r="FE7" s="356"/>
      <c r="FF7" s="356"/>
      <c r="FG7" s="356"/>
      <c r="FH7" s="356"/>
      <c r="FI7" s="356"/>
      <c r="FJ7" s="356"/>
      <c r="FK7" s="356"/>
      <c r="FL7" s="356"/>
      <c r="FM7" s="356"/>
      <c r="FN7" s="356"/>
      <c r="FO7" s="356"/>
      <c r="FP7" s="356"/>
      <c r="FQ7" s="356"/>
      <c r="FR7" s="356"/>
      <c r="FS7" s="356"/>
      <c r="FT7" s="356"/>
      <c r="FU7" s="356"/>
      <c r="FV7" s="356"/>
      <c r="FW7" s="356"/>
      <c r="FX7" s="356"/>
      <c r="FY7" s="356"/>
      <c r="FZ7" s="356"/>
      <c r="GA7" s="356"/>
      <c r="GB7" s="356"/>
      <c r="GC7" s="356"/>
      <c r="GD7" s="356"/>
      <c r="GE7" s="356"/>
      <c r="GF7" s="356"/>
      <c r="GG7" s="356"/>
      <c r="GH7" s="356"/>
      <c r="GI7" s="356"/>
      <c r="GJ7" s="356"/>
      <c r="GK7" s="356"/>
      <c r="GL7" s="356"/>
      <c r="GM7" s="356"/>
      <c r="GN7" s="356"/>
      <c r="GO7" s="356"/>
      <c r="GP7" s="356"/>
      <c r="GQ7" s="356"/>
      <c r="GR7" s="356"/>
      <c r="GS7" s="356"/>
      <c r="GT7" s="356"/>
      <c r="GU7" s="356"/>
      <c r="GV7" s="356"/>
      <c r="GW7" s="356"/>
      <c r="GX7" s="356"/>
      <c r="GY7" s="356"/>
      <c r="GZ7" s="356"/>
      <c r="HA7" s="356"/>
      <c r="HB7" s="356"/>
      <c r="HC7" s="356"/>
      <c r="HD7" s="356"/>
      <c r="HE7" s="356"/>
      <c r="HF7" s="356"/>
      <c r="HG7" s="356"/>
      <c r="HH7" s="356"/>
      <c r="HI7" s="356"/>
      <c r="HJ7" s="356"/>
      <c r="HK7" s="356"/>
      <c r="HL7" s="356"/>
      <c r="HM7" s="356"/>
      <c r="HN7" s="356"/>
      <c r="HO7" s="356"/>
      <c r="HP7" s="356"/>
      <c r="HQ7" s="356"/>
      <c r="HR7" s="356"/>
      <c r="HS7" s="356"/>
      <c r="HT7" s="356"/>
      <c r="HU7" s="356"/>
      <c r="HV7" s="356"/>
      <c r="HW7" s="356"/>
      <c r="HX7" s="356"/>
      <c r="HY7" s="356"/>
      <c r="HZ7" s="356"/>
      <c r="IA7" s="356"/>
      <c r="IB7" s="356"/>
      <c r="IC7" s="356"/>
      <c r="ID7" s="356"/>
      <c r="IE7" s="356"/>
      <c r="IF7" s="356"/>
      <c r="IG7" s="356"/>
      <c r="IH7" s="356"/>
      <c r="II7" s="356"/>
      <c r="IJ7" s="356"/>
      <c r="IK7" s="356"/>
      <c r="IL7" s="356"/>
      <c r="IM7" s="356"/>
      <c r="IN7" s="356"/>
    </row>
    <row r="8" spans="1:248" ht="26.1" customHeight="1">
      <c r="A8" s="259" t="s">
        <v>735</v>
      </c>
      <c r="B8" s="259" t="s">
        <v>735</v>
      </c>
      <c r="C8" s="411">
        <v>2012</v>
      </c>
      <c r="D8" s="513" t="s">
        <v>246</v>
      </c>
      <c r="E8" s="612" t="s">
        <v>38</v>
      </c>
      <c r="F8" s="612" t="s">
        <v>818</v>
      </c>
      <c r="G8" s="612" t="s">
        <v>802</v>
      </c>
      <c r="H8" s="341" t="s">
        <v>487</v>
      </c>
      <c r="I8" s="434" t="s">
        <v>163</v>
      </c>
      <c r="J8" s="510" t="s">
        <v>988</v>
      </c>
      <c r="K8" s="411" t="s">
        <v>710</v>
      </c>
      <c r="L8" s="411">
        <v>2.5000000000000001E-2</v>
      </c>
      <c r="M8" s="612">
        <v>300</v>
      </c>
      <c r="N8" s="531"/>
      <c r="O8" s="511">
        <v>4.0000000000000001E-3</v>
      </c>
      <c r="P8" s="615"/>
      <c r="Q8" s="615">
        <v>200</v>
      </c>
      <c r="R8" s="615"/>
      <c r="S8" s="78">
        <f t="shared" si="0"/>
        <v>0.66666666666666663</v>
      </c>
      <c r="T8" s="78" t="str">
        <f t="shared" si="1"/>
        <v/>
      </c>
      <c r="U8" s="273"/>
      <c r="V8" s="273"/>
      <c r="W8" s="273"/>
      <c r="X8" s="273"/>
      <c r="Y8" s="273"/>
      <c r="Z8" s="273"/>
      <c r="AA8" s="273"/>
      <c r="AB8" s="273"/>
      <c r="AC8" s="273"/>
      <c r="AD8" s="273"/>
      <c r="AE8" s="273"/>
      <c r="AF8" s="273"/>
      <c r="AG8" s="273"/>
      <c r="AH8" s="273"/>
      <c r="AI8" s="273"/>
      <c r="AJ8" s="273"/>
      <c r="AK8" s="273"/>
      <c r="AL8" s="273"/>
      <c r="AM8" s="273"/>
      <c r="AN8" s="273"/>
      <c r="AO8" s="273"/>
      <c r="AP8" s="273"/>
      <c r="AQ8" s="273"/>
      <c r="AR8" s="273"/>
      <c r="AS8" s="273"/>
      <c r="AT8" s="273"/>
      <c r="AU8" s="273"/>
      <c r="AV8" s="273"/>
      <c r="AW8" s="273"/>
      <c r="AX8" s="273"/>
      <c r="AY8" s="273"/>
      <c r="AZ8" s="273"/>
      <c r="BA8" s="273"/>
      <c r="BB8" s="273"/>
      <c r="BC8" s="273"/>
      <c r="BD8" s="273"/>
      <c r="BE8" s="273"/>
      <c r="BF8" s="273"/>
      <c r="BG8" s="273"/>
      <c r="BH8" s="273"/>
      <c r="BI8" s="273"/>
      <c r="BJ8" s="273"/>
      <c r="BK8" s="273"/>
      <c r="BL8" s="273"/>
      <c r="BM8" s="273"/>
      <c r="BN8" s="273"/>
      <c r="BO8" s="273"/>
      <c r="BP8" s="273"/>
      <c r="BQ8" s="273"/>
      <c r="BR8" s="273"/>
      <c r="BS8" s="273"/>
      <c r="BT8" s="273"/>
      <c r="BU8" s="273"/>
      <c r="BV8" s="273"/>
      <c r="BW8" s="273"/>
      <c r="BX8" s="273"/>
      <c r="BY8" s="273"/>
      <c r="BZ8" s="273"/>
      <c r="CA8" s="273"/>
      <c r="CB8" s="273"/>
      <c r="CC8" s="273"/>
      <c r="CD8" s="273"/>
      <c r="CE8" s="273"/>
      <c r="CF8" s="273"/>
      <c r="CG8" s="273"/>
      <c r="CH8" s="273"/>
      <c r="CI8" s="273"/>
      <c r="CJ8" s="273"/>
      <c r="CK8" s="273"/>
      <c r="CL8" s="273"/>
      <c r="CM8" s="273"/>
      <c r="CN8" s="273"/>
      <c r="CO8" s="273"/>
      <c r="CP8" s="273"/>
      <c r="CQ8" s="273"/>
      <c r="CR8" s="273"/>
      <c r="CS8" s="273"/>
      <c r="CT8" s="273"/>
      <c r="CU8" s="273"/>
      <c r="CV8" s="273"/>
      <c r="CW8" s="273"/>
      <c r="CX8" s="273"/>
      <c r="CY8" s="273"/>
      <c r="CZ8" s="273"/>
      <c r="DA8" s="273"/>
      <c r="DB8" s="273"/>
      <c r="DC8" s="273"/>
      <c r="DD8" s="273"/>
      <c r="DE8" s="273"/>
      <c r="DF8" s="273"/>
      <c r="DG8" s="273"/>
      <c r="DH8" s="273"/>
      <c r="DI8" s="273"/>
      <c r="DJ8" s="273"/>
      <c r="DK8" s="273"/>
      <c r="DL8" s="273"/>
      <c r="DM8" s="273"/>
      <c r="DN8" s="273"/>
      <c r="DO8" s="273"/>
      <c r="DP8" s="273"/>
      <c r="DQ8" s="273"/>
      <c r="DR8" s="273"/>
      <c r="DS8" s="273"/>
      <c r="DT8" s="273"/>
      <c r="DU8" s="273"/>
      <c r="DV8" s="273"/>
      <c r="DW8" s="273"/>
      <c r="DX8" s="273"/>
      <c r="DY8" s="273"/>
      <c r="DZ8" s="273"/>
      <c r="EA8" s="273"/>
      <c r="EB8" s="273"/>
      <c r="EC8" s="273"/>
      <c r="ED8" s="273"/>
      <c r="EE8" s="273"/>
      <c r="EF8" s="273"/>
      <c r="EG8" s="273"/>
      <c r="EH8" s="273"/>
      <c r="EI8" s="273"/>
      <c r="EJ8" s="273"/>
      <c r="EK8" s="273"/>
      <c r="EL8" s="273"/>
      <c r="EM8" s="273"/>
      <c r="EN8" s="273"/>
      <c r="EO8" s="273"/>
      <c r="EP8" s="273"/>
      <c r="EQ8" s="273"/>
      <c r="ER8" s="273"/>
      <c r="ES8" s="273"/>
      <c r="ET8" s="273"/>
      <c r="EU8" s="273"/>
      <c r="EV8" s="273"/>
      <c r="EW8" s="273"/>
      <c r="EX8" s="273"/>
      <c r="EY8" s="273"/>
      <c r="EZ8" s="273"/>
      <c r="FA8" s="273"/>
      <c r="FB8" s="273"/>
      <c r="FC8" s="273"/>
      <c r="FD8" s="273"/>
      <c r="FE8" s="273"/>
      <c r="FF8" s="273"/>
      <c r="FG8" s="273"/>
      <c r="FH8" s="273"/>
      <c r="FI8" s="273"/>
      <c r="FJ8" s="273"/>
      <c r="FK8" s="273"/>
      <c r="FL8" s="273"/>
      <c r="FM8" s="273"/>
      <c r="FN8" s="273"/>
      <c r="FO8" s="273"/>
      <c r="FP8" s="273"/>
      <c r="FQ8" s="273"/>
      <c r="FR8" s="273"/>
      <c r="FS8" s="273"/>
      <c r="FT8" s="273"/>
      <c r="FU8" s="273"/>
      <c r="FV8" s="273"/>
      <c r="FW8" s="273"/>
      <c r="FX8" s="273"/>
      <c r="FY8" s="273"/>
      <c r="FZ8" s="273"/>
      <c r="GA8" s="273"/>
      <c r="GB8" s="273"/>
      <c r="GC8" s="273"/>
      <c r="GD8" s="273"/>
      <c r="GE8" s="273"/>
      <c r="GF8" s="273"/>
      <c r="GG8" s="273"/>
      <c r="GH8" s="273"/>
      <c r="GI8" s="273"/>
      <c r="GJ8" s="273"/>
      <c r="GK8" s="273"/>
      <c r="GL8" s="273"/>
      <c r="GM8" s="273"/>
      <c r="GN8" s="273"/>
      <c r="GO8" s="273"/>
      <c r="GP8" s="273"/>
      <c r="GQ8" s="273"/>
      <c r="GR8" s="273"/>
      <c r="GS8" s="273"/>
      <c r="GT8" s="273"/>
      <c r="GU8" s="273"/>
      <c r="GV8" s="273"/>
      <c r="GW8" s="273"/>
      <c r="GX8" s="273"/>
      <c r="GY8" s="273"/>
      <c r="GZ8" s="273"/>
      <c r="HA8" s="273"/>
      <c r="HB8" s="273"/>
      <c r="HC8" s="273"/>
      <c r="HD8" s="273"/>
      <c r="HE8" s="273"/>
      <c r="HF8" s="273"/>
      <c r="HG8" s="273"/>
      <c r="HH8" s="273"/>
      <c r="HI8" s="273"/>
      <c r="HJ8" s="273"/>
      <c r="HK8" s="273"/>
      <c r="HL8" s="273"/>
      <c r="HM8" s="273"/>
      <c r="HN8" s="273"/>
      <c r="HO8" s="273"/>
      <c r="HP8" s="273"/>
      <c r="HQ8" s="273"/>
      <c r="HR8" s="273"/>
      <c r="HS8" s="273"/>
      <c r="HT8" s="273"/>
      <c r="HU8" s="273"/>
      <c r="HV8" s="273"/>
      <c r="HW8" s="273"/>
      <c r="HX8" s="273"/>
      <c r="HY8" s="273"/>
      <c r="HZ8" s="273"/>
      <c r="IA8" s="273"/>
      <c r="IB8" s="273"/>
      <c r="IC8" s="273"/>
      <c r="ID8" s="273"/>
      <c r="IE8" s="273"/>
      <c r="IF8" s="273"/>
      <c r="IG8" s="273"/>
      <c r="IH8" s="273"/>
      <c r="II8" s="273"/>
      <c r="IJ8" s="273"/>
      <c r="IK8" s="273"/>
      <c r="IL8" s="273"/>
      <c r="IM8" s="273"/>
      <c r="IN8" s="273"/>
    </row>
    <row r="9" spans="1:248" ht="26.1" customHeight="1">
      <c r="A9" s="259" t="s">
        <v>735</v>
      </c>
      <c r="B9" s="612" t="s">
        <v>735</v>
      </c>
      <c r="C9" s="411">
        <v>2012</v>
      </c>
      <c r="D9" s="513" t="s">
        <v>246</v>
      </c>
      <c r="E9" s="612" t="s">
        <v>38</v>
      </c>
      <c r="F9" s="612" t="s">
        <v>818</v>
      </c>
      <c r="G9" s="612" t="s">
        <v>802</v>
      </c>
      <c r="H9" s="341" t="s">
        <v>487</v>
      </c>
      <c r="I9" s="434" t="s">
        <v>163</v>
      </c>
      <c r="J9" s="510" t="s">
        <v>707</v>
      </c>
      <c r="K9" s="411" t="s">
        <v>710</v>
      </c>
      <c r="L9" s="411">
        <v>2.5000000000000001E-2</v>
      </c>
      <c r="M9" s="612">
        <v>300</v>
      </c>
      <c r="N9" s="278"/>
      <c r="O9" s="853">
        <v>4.4999999999999998E-2</v>
      </c>
      <c r="P9" s="615"/>
      <c r="Q9" s="615">
        <v>200</v>
      </c>
      <c r="R9" s="615"/>
      <c r="S9" s="78">
        <f t="shared" si="0"/>
        <v>0.66666666666666663</v>
      </c>
      <c r="T9" s="78" t="str">
        <f t="shared" si="1"/>
        <v/>
      </c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  <c r="AN9" s="273"/>
      <c r="AO9" s="273"/>
      <c r="AP9" s="273"/>
      <c r="AQ9" s="273"/>
      <c r="AR9" s="273"/>
      <c r="AS9" s="273"/>
      <c r="AT9" s="273"/>
      <c r="AU9" s="273"/>
      <c r="AV9" s="273"/>
      <c r="AW9" s="273"/>
      <c r="AX9" s="273"/>
      <c r="AY9" s="273"/>
      <c r="AZ9" s="273"/>
      <c r="BA9" s="273"/>
      <c r="BB9" s="273"/>
      <c r="BC9" s="273"/>
      <c r="BD9" s="273"/>
      <c r="BE9" s="273"/>
      <c r="BF9" s="273"/>
      <c r="BG9" s="273"/>
      <c r="BH9" s="273"/>
      <c r="BI9" s="273"/>
      <c r="BJ9" s="273"/>
      <c r="BK9" s="273"/>
      <c r="BL9" s="273"/>
      <c r="BM9" s="273"/>
      <c r="BN9" s="273"/>
      <c r="BO9" s="273"/>
      <c r="BP9" s="273"/>
      <c r="BQ9" s="273"/>
      <c r="BR9" s="273"/>
      <c r="BS9" s="273"/>
      <c r="BT9" s="273"/>
      <c r="BU9" s="273"/>
      <c r="BV9" s="273"/>
      <c r="BW9" s="273"/>
      <c r="BX9" s="273"/>
      <c r="BY9" s="273"/>
      <c r="BZ9" s="273"/>
      <c r="CA9" s="273"/>
      <c r="CB9" s="273"/>
      <c r="CC9" s="273"/>
      <c r="CD9" s="273"/>
      <c r="CE9" s="273"/>
      <c r="CF9" s="273"/>
      <c r="CG9" s="273"/>
      <c r="CH9" s="273"/>
      <c r="CI9" s="273"/>
      <c r="CJ9" s="273"/>
      <c r="CK9" s="273"/>
      <c r="CL9" s="273"/>
      <c r="CM9" s="273"/>
      <c r="CN9" s="273"/>
      <c r="CO9" s="273"/>
      <c r="CP9" s="273"/>
      <c r="CQ9" s="273"/>
      <c r="CR9" s="273"/>
      <c r="CS9" s="273"/>
      <c r="CT9" s="273"/>
      <c r="CU9" s="273"/>
      <c r="CV9" s="273"/>
      <c r="CW9" s="273"/>
      <c r="CX9" s="273"/>
      <c r="CY9" s="273"/>
      <c r="CZ9" s="273"/>
      <c r="DA9" s="273"/>
      <c r="DB9" s="273"/>
      <c r="DC9" s="273"/>
      <c r="DD9" s="273"/>
      <c r="DE9" s="273"/>
      <c r="DF9" s="273"/>
      <c r="DG9" s="273"/>
      <c r="DH9" s="273"/>
      <c r="DI9" s="273"/>
      <c r="DJ9" s="273"/>
      <c r="DK9" s="273"/>
      <c r="DL9" s="273"/>
      <c r="DM9" s="273"/>
      <c r="DN9" s="273"/>
      <c r="DO9" s="273"/>
      <c r="DP9" s="273"/>
      <c r="DQ9" s="273"/>
      <c r="DR9" s="273"/>
      <c r="DS9" s="273"/>
      <c r="DT9" s="273"/>
      <c r="DU9" s="273"/>
      <c r="DV9" s="273"/>
      <c r="DW9" s="273"/>
      <c r="DX9" s="273"/>
      <c r="DY9" s="273"/>
      <c r="DZ9" s="273"/>
      <c r="EA9" s="273"/>
      <c r="EB9" s="273"/>
      <c r="EC9" s="273"/>
      <c r="ED9" s="273"/>
      <c r="EE9" s="273"/>
      <c r="EF9" s="273"/>
      <c r="EG9" s="273"/>
      <c r="EH9" s="273"/>
      <c r="EI9" s="273"/>
      <c r="EJ9" s="273"/>
      <c r="EK9" s="273"/>
      <c r="EL9" s="273"/>
      <c r="EM9" s="273"/>
      <c r="EN9" s="273"/>
      <c r="EO9" s="273"/>
      <c r="EP9" s="273"/>
      <c r="EQ9" s="273"/>
      <c r="ER9" s="273"/>
      <c r="ES9" s="273"/>
      <c r="ET9" s="273"/>
      <c r="EU9" s="273"/>
      <c r="EV9" s="273"/>
      <c r="EW9" s="273"/>
      <c r="EX9" s="273"/>
      <c r="EY9" s="273"/>
      <c r="EZ9" s="273"/>
      <c r="FA9" s="273"/>
      <c r="FB9" s="273"/>
      <c r="FC9" s="273"/>
      <c r="FD9" s="273"/>
      <c r="FE9" s="273"/>
      <c r="FF9" s="273"/>
      <c r="FG9" s="273"/>
      <c r="FH9" s="273"/>
      <c r="FI9" s="273"/>
      <c r="FJ9" s="273"/>
      <c r="FK9" s="273"/>
      <c r="FL9" s="273"/>
      <c r="FM9" s="273"/>
      <c r="FN9" s="273"/>
      <c r="FO9" s="273"/>
      <c r="FP9" s="273"/>
      <c r="FQ9" s="273"/>
      <c r="FR9" s="273"/>
      <c r="FS9" s="273"/>
      <c r="FT9" s="273"/>
      <c r="FU9" s="273"/>
      <c r="FV9" s="273"/>
      <c r="FW9" s="273"/>
      <c r="FX9" s="273"/>
      <c r="FY9" s="273"/>
      <c r="FZ9" s="273"/>
      <c r="GA9" s="273"/>
      <c r="GB9" s="273"/>
      <c r="GC9" s="273"/>
      <c r="GD9" s="273"/>
      <c r="GE9" s="273"/>
      <c r="GF9" s="273"/>
      <c r="GG9" s="273"/>
      <c r="GH9" s="273"/>
      <c r="GI9" s="273"/>
      <c r="GJ9" s="273"/>
      <c r="GK9" s="273"/>
      <c r="GL9" s="273"/>
      <c r="GM9" s="273"/>
      <c r="GN9" s="273"/>
      <c r="GO9" s="273"/>
      <c r="GP9" s="273"/>
      <c r="GQ9" s="273"/>
      <c r="GR9" s="273"/>
      <c r="GS9" s="273"/>
      <c r="GT9" s="273"/>
      <c r="GU9" s="273"/>
      <c r="GV9" s="273"/>
      <c r="GW9" s="273"/>
      <c r="GX9" s="273"/>
      <c r="GY9" s="273"/>
      <c r="GZ9" s="273"/>
      <c r="HA9" s="273"/>
      <c r="HB9" s="273"/>
      <c r="HC9" s="273"/>
      <c r="HD9" s="273"/>
      <c r="HE9" s="273"/>
      <c r="HF9" s="273"/>
      <c r="HG9" s="273"/>
      <c r="HH9" s="273"/>
      <c r="HI9" s="273"/>
      <c r="HJ9" s="273"/>
      <c r="HK9" s="273"/>
      <c r="HL9" s="273"/>
      <c r="HM9" s="273"/>
      <c r="HN9" s="273"/>
      <c r="HO9" s="273"/>
      <c r="HP9" s="273"/>
      <c r="HQ9" s="273"/>
      <c r="HR9" s="273"/>
      <c r="HS9" s="273"/>
      <c r="HT9" s="273"/>
      <c r="HU9" s="273"/>
      <c r="HV9" s="273"/>
      <c r="HW9" s="273"/>
      <c r="HX9" s="273"/>
      <c r="HY9" s="273"/>
      <c r="HZ9" s="273"/>
      <c r="IA9" s="273"/>
      <c r="IB9" s="273"/>
      <c r="IC9" s="273"/>
      <c r="ID9" s="273"/>
      <c r="IE9" s="273"/>
      <c r="IF9" s="273"/>
      <c r="IG9" s="273"/>
      <c r="IH9" s="273"/>
      <c r="II9" s="273"/>
      <c r="IJ9" s="273"/>
      <c r="IK9" s="273"/>
      <c r="IL9" s="273"/>
      <c r="IM9" s="273"/>
      <c r="IN9" s="273"/>
    </row>
    <row r="10" spans="1:248" ht="26.1" customHeight="1">
      <c r="A10" s="259" t="s">
        <v>735</v>
      </c>
      <c r="B10" s="612" t="s">
        <v>735</v>
      </c>
      <c r="C10" s="411">
        <v>2012</v>
      </c>
      <c r="D10" s="513" t="s">
        <v>246</v>
      </c>
      <c r="E10" s="612" t="s">
        <v>38</v>
      </c>
      <c r="F10" s="612" t="s">
        <v>818</v>
      </c>
      <c r="G10" s="612" t="s">
        <v>802</v>
      </c>
      <c r="H10" s="341" t="s">
        <v>487</v>
      </c>
      <c r="I10" s="434" t="s">
        <v>163</v>
      </c>
      <c r="J10" s="510" t="s">
        <v>708</v>
      </c>
      <c r="K10" s="411" t="s">
        <v>710</v>
      </c>
      <c r="L10" s="411">
        <v>2.5000000000000001E-2</v>
      </c>
      <c r="M10" s="612">
        <v>300</v>
      </c>
      <c r="N10" s="58"/>
      <c r="O10" s="853"/>
      <c r="P10" s="615"/>
      <c r="Q10" s="615">
        <v>200</v>
      </c>
      <c r="R10" s="615"/>
      <c r="S10" s="78">
        <f t="shared" si="0"/>
        <v>0.66666666666666663</v>
      </c>
      <c r="T10" s="78" t="str">
        <f t="shared" si="1"/>
        <v/>
      </c>
      <c r="U10" s="273"/>
      <c r="V10" s="273"/>
      <c r="W10" s="273"/>
      <c r="X10" s="273"/>
      <c r="Y10" s="273"/>
      <c r="Z10" s="273"/>
      <c r="AA10" s="273"/>
      <c r="AB10" s="273"/>
      <c r="AC10" s="273"/>
      <c r="AD10" s="273"/>
      <c r="AE10" s="273"/>
      <c r="AF10" s="273"/>
      <c r="AG10" s="273"/>
      <c r="AH10" s="273"/>
      <c r="AI10" s="273"/>
      <c r="AJ10" s="273"/>
      <c r="AK10" s="273"/>
      <c r="AL10" s="273"/>
      <c r="AM10" s="273"/>
      <c r="AN10" s="273"/>
      <c r="AO10" s="273"/>
      <c r="AP10" s="273"/>
      <c r="AQ10" s="273"/>
      <c r="AR10" s="273"/>
      <c r="AS10" s="273"/>
      <c r="AT10" s="273"/>
      <c r="AU10" s="273"/>
      <c r="AV10" s="273"/>
      <c r="AW10" s="273"/>
      <c r="AX10" s="273"/>
      <c r="AY10" s="273"/>
      <c r="AZ10" s="273"/>
      <c r="BA10" s="273"/>
      <c r="BB10" s="273"/>
      <c r="BC10" s="273"/>
      <c r="BD10" s="273"/>
      <c r="BE10" s="273"/>
      <c r="BF10" s="273"/>
      <c r="BG10" s="273"/>
      <c r="BH10" s="273"/>
      <c r="BI10" s="273"/>
      <c r="BJ10" s="273"/>
      <c r="BK10" s="273"/>
      <c r="BL10" s="273"/>
      <c r="BM10" s="273"/>
      <c r="BN10" s="273"/>
      <c r="BO10" s="273"/>
      <c r="BP10" s="273"/>
      <c r="BQ10" s="273"/>
      <c r="BR10" s="273"/>
      <c r="BS10" s="273"/>
      <c r="BT10" s="273"/>
      <c r="BU10" s="273"/>
      <c r="BV10" s="273"/>
      <c r="BW10" s="273"/>
      <c r="BX10" s="273"/>
      <c r="BY10" s="273"/>
      <c r="BZ10" s="273"/>
      <c r="CA10" s="273"/>
      <c r="CB10" s="273"/>
      <c r="CC10" s="273"/>
      <c r="CD10" s="273"/>
      <c r="CE10" s="273"/>
      <c r="CF10" s="273"/>
      <c r="CG10" s="273"/>
      <c r="CH10" s="273"/>
      <c r="CI10" s="273"/>
      <c r="CJ10" s="273"/>
      <c r="CK10" s="273"/>
      <c r="CL10" s="273"/>
      <c r="CM10" s="273"/>
      <c r="CN10" s="273"/>
      <c r="CO10" s="273"/>
      <c r="CP10" s="273"/>
      <c r="CQ10" s="273"/>
      <c r="CR10" s="273"/>
      <c r="CS10" s="273"/>
      <c r="CT10" s="273"/>
      <c r="CU10" s="273"/>
      <c r="CV10" s="273"/>
      <c r="CW10" s="273"/>
      <c r="CX10" s="273"/>
      <c r="CY10" s="273"/>
      <c r="CZ10" s="273"/>
      <c r="DA10" s="273"/>
      <c r="DB10" s="273"/>
      <c r="DC10" s="273"/>
      <c r="DD10" s="273"/>
      <c r="DE10" s="273"/>
      <c r="DF10" s="273"/>
      <c r="DG10" s="273"/>
      <c r="DH10" s="273"/>
      <c r="DI10" s="273"/>
      <c r="DJ10" s="273"/>
      <c r="DK10" s="273"/>
      <c r="DL10" s="273"/>
      <c r="DM10" s="273"/>
      <c r="DN10" s="273"/>
      <c r="DO10" s="273"/>
      <c r="DP10" s="273"/>
      <c r="DQ10" s="273"/>
      <c r="DR10" s="273"/>
      <c r="DS10" s="273"/>
      <c r="DT10" s="273"/>
      <c r="DU10" s="273"/>
      <c r="DV10" s="273"/>
      <c r="DW10" s="273"/>
      <c r="DX10" s="273"/>
      <c r="DY10" s="273"/>
      <c r="DZ10" s="273"/>
      <c r="EA10" s="273"/>
      <c r="EB10" s="273"/>
      <c r="EC10" s="273"/>
      <c r="ED10" s="273"/>
      <c r="EE10" s="273"/>
      <c r="EF10" s="273"/>
      <c r="EG10" s="273"/>
      <c r="EH10" s="273"/>
      <c r="EI10" s="273"/>
      <c r="EJ10" s="273"/>
      <c r="EK10" s="273"/>
      <c r="EL10" s="273"/>
      <c r="EM10" s="273"/>
      <c r="EN10" s="273"/>
      <c r="EO10" s="273"/>
      <c r="EP10" s="273"/>
      <c r="EQ10" s="273"/>
      <c r="ER10" s="273"/>
      <c r="ES10" s="273"/>
      <c r="ET10" s="273"/>
      <c r="EU10" s="273"/>
      <c r="EV10" s="273"/>
      <c r="EW10" s="273"/>
      <c r="EX10" s="273"/>
      <c r="EY10" s="273"/>
      <c r="EZ10" s="273"/>
      <c r="FA10" s="273"/>
      <c r="FB10" s="273"/>
      <c r="FC10" s="273"/>
      <c r="FD10" s="273"/>
      <c r="FE10" s="273"/>
      <c r="FF10" s="273"/>
      <c r="FG10" s="273"/>
      <c r="FH10" s="273"/>
      <c r="FI10" s="273"/>
      <c r="FJ10" s="273"/>
      <c r="FK10" s="273"/>
      <c r="FL10" s="273"/>
      <c r="FM10" s="273"/>
      <c r="FN10" s="273"/>
      <c r="FO10" s="273"/>
      <c r="FP10" s="273"/>
      <c r="FQ10" s="273"/>
      <c r="FR10" s="273"/>
      <c r="FS10" s="273"/>
      <c r="FT10" s="273"/>
      <c r="FU10" s="273"/>
      <c r="FV10" s="273"/>
      <c r="FW10" s="273"/>
      <c r="FX10" s="273"/>
      <c r="FY10" s="273"/>
      <c r="FZ10" s="273"/>
      <c r="GA10" s="273"/>
      <c r="GB10" s="273"/>
      <c r="GC10" s="273"/>
      <c r="GD10" s="273"/>
      <c r="GE10" s="273"/>
      <c r="GF10" s="273"/>
      <c r="GG10" s="273"/>
      <c r="GH10" s="273"/>
      <c r="GI10" s="273"/>
      <c r="GJ10" s="273"/>
      <c r="GK10" s="273"/>
      <c r="GL10" s="273"/>
      <c r="GM10" s="273"/>
      <c r="GN10" s="273"/>
      <c r="GO10" s="273"/>
      <c r="GP10" s="273"/>
      <c r="GQ10" s="273"/>
      <c r="GR10" s="273"/>
      <c r="GS10" s="273"/>
      <c r="GT10" s="273"/>
      <c r="GU10" s="273"/>
      <c r="GV10" s="273"/>
      <c r="GW10" s="273"/>
      <c r="GX10" s="273"/>
      <c r="GY10" s="273"/>
      <c r="GZ10" s="273"/>
      <c r="HA10" s="273"/>
      <c r="HB10" s="273"/>
      <c r="HC10" s="273"/>
      <c r="HD10" s="273"/>
      <c r="HE10" s="273"/>
      <c r="HF10" s="273"/>
      <c r="HG10" s="273"/>
      <c r="HH10" s="273"/>
      <c r="HI10" s="273"/>
      <c r="HJ10" s="273"/>
      <c r="HK10" s="273"/>
      <c r="HL10" s="273"/>
      <c r="HM10" s="273"/>
      <c r="HN10" s="273"/>
      <c r="HO10" s="273"/>
      <c r="HP10" s="273"/>
      <c r="HQ10" s="273"/>
      <c r="HR10" s="273"/>
      <c r="HS10" s="273"/>
      <c r="HT10" s="273"/>
      <c r="HU10" s="273"/>
      <c r="HV10" s="273"/>
      <c r="HW10" s="273"/>
      <c r="HX10" s="273"/>
      <c r="HY10" s="273"/>
      <c r="HZ10" s="273"/>
      <c r="IA10" s="273"/>
      <c r="IB10" s="273"/>
      <c r="IC10" s="273"/>
      <c r="ID10" s="273"/>
      <c r="IE10" s="273"/>
      <c r="IF10" s="273"/>
      <c r="IG10" s="273"/>
      <c r="IH10" s="273"/>
      <c r="II10" s="273"/>
      <c r="IJ10" s="273"/>
      <c r="IK10" s="273"/>
      <c r="IL10" s="273"/>
      <c r="IM10" s="273"/>
      <c r="IN10" s="273"/>
    </row>
    <row r="11" spans="1:248" ht="26.1" customHeight="1">
      <c r="A11" s="259" t="s">
        <v>735</v>
      </c>
      <c r="B11" s="612" t="s">
        <v>735</v>
      </c>
      <c r="C11" s="411">
        <v>2012</v>
      </c>
      <c r="D11" s="513" t="s">
        <v>246</v>
      </c>
      <c r="E11" s="612" t="s">
        <v>38</v>
      </c>
      <c r="F11" s="612" t="s">
        <v>818</v>
      </c>
      <c r="G11" s="612" t="s">
        <v>802</v>
      </c>
      <c r="H11" s="341" t="s">
        <v>487</v>
      </c>
      <c r="I11" s="434" t="s">
        <v>163</v>
      </c>
      <c r="J11" s="510" t="s">
        <v>709</v>
      </c>
      <c r="K11" s="411" t="s">
        <v>710</v>
      </c>
      <c r="L11" s="411">
        <v>2.5000000000000001E-2</v>
      </c>
      <c r="M11" s="612">
        <v>300</v>
      </c>
      <c r="N11" s="278"/>
      <c r="O11" s="853">
        <v>0.08</v>
      </c>
      <c r="P11" s="615"/>
      <c r="Q11" s="615">
        <v>200</v>
      </c>
      <c r="R11" s="615"/>
      <c r="S11" s="78">
        <f t="shared" si="0"/>
        <v>0.66666666666666663</v>
      </c>
      <c r="T11" s="78" t="str">
        <f t="shared" si="1"/>
        <v/>
      </c>
      <c r="U11" s="273"/>
      <c r="V11" s="273"/>
      <c r="W11" s="273"/>
      <c r="X11" s="273"/>
      <c r="Y11" s="273"/>
      <c r="Z11" s="273"/>
      <c r="AA11" s="273"/>
      <c r="AB11" s="273"/>
      <c r="AC11" s="273"/>
      <c r="AD11" s="273"/>
      <c r="AE11" s="273"/>
      <c r="AF11" s="273"/>
      <c r="AG11" s="273"/>
      <c r="AH11" s="273"/>
      <c r="AI11" s="273"/>
      <c r="AJ11" s="273"/>
      <c r="AK11" s="273"/>
      <c r="AL11" s="273"/>
      <c r="AM11" s="273"/>
      <c r="AN11" s="273"/>
      <c r="AO11" s="273"/>
      <c r="AP11" s="273"/>
      <c r="AQ11" s="273"/>
      <c r="AR11" s="273"/>
      <c r="AS11" s="273"/>
      <c r="AT11" s="273"/>
      <c r="AU11" s="273"/>
      <c r="AV11" s="273"/>
      <c r="AW11" s="273"/>
      <c r="AX11" s="273"/>
      <c r="AY11" s="273"/>
      <c r="AZ11" s="273"/>
      <c r="BA11" s="273"/>
      <c r="BB11" s="273"/>
      <c r="BC11" s="273"/>
      <c r="BD11" s="273"/>
      <c r="BE11" s="273"/>
      <c r="BF11" s="273"/>
      <c r="BG11" s="273"/>
      <c r="BH11" s="273"/>
      <c r="BI11" s="273"/>
      <c r="BJ11" s="273"/>
      <c r="BK11" s="273"/>
      <c r="BL11" s="273"/>
      <c r="BM11" s="273"/>
      <c r="BN11" s="273"/>
      <c r="BO11" s="273"/>
      <c r="BP11" s="273"/>
      <c r="BQ11" s="273"/>
      <c r="BR11" s="273"/>
      <c r="BS11" s="273"/>
      <c r="BT11" s="273"/>
      <c r="BU11" s="273"/>
      <c r="BV11" s="273"/>
      <c r="BW11" s="273"/>
      <c r="BX11" s="273"/>
      <c r="BY11" s="273"/>
      <c r="BZ11" s="273"/>
      <c r="CA11" s="273"/>
      <c r="CB11" s="273"/>
      <c r="CC11" s="273"/>
      <c r="CD11" s="273"/>
      <c r="CE11" s="273"/>
      <c r="CF11" s="273"/>
      <c r="CG11" s="273"/>
      <c r="CH11" s="273"/>
      <c r="CI11" s="273"/>
      <c r="CJ11" s="273"/>
      <c r="CK11" s="273"/>
      <c r="CL11" s="273"/>
      <c r="CM11" s="273"/>
      <c r="CN11" s="273"/>
      <c r="CO11" s="273"/>
      <c r="CP11" s="273"/>
      <c r="CQ11" s="273"/>
      <c r="CR11" s="273"/>
      <c r="CS11" s="273"/>
      <c r="CT11" s="273"/>
      <c r="CU11" s="273"/>
      <c r="CV11" s="273"/>
      <c r="CW11" s="273"/>
      <c r="CX11" s="273"/>
      <c r="CY11" s="273"/>
      <c r="CZ11" s="273"/>
      <c r="DA11" s="273"/>
      <c r="DB11" s="273"/>
      <c r="DC11" s="273"/>
      <c r="DD11" s="273"/>
      <c r="DE11" s="273"/>
      <c r="DF11" s="273"/>
      <c r="DG11" s="273"/>
      <c r="DH11" s="273"/>
      <c r="DI11" s="273"/>
      <c r="DJ11" s="273"/>
      <c r="DK11" s="273"/>
      <c r="DL11" s="273"/>
      <c r="DM11" s="273"/>
      <c r="DN11" s="273"/>
      <c r="DO11" s="273"/>
      <c r="DP11" s="273"/>
      <c r="DQ11" s="273"/>
      <c r="DR11" s="273"/>
      <c r="DS11" s="273"/>
      <c r="DT11" s="273"/>
      <c r="DU11" s="273"/>
      <c r="DV11" s="273"/>
      <c r="DW11" s="273"/>
      <c r="DX11" s="273"/>
      <c r="DY11" s="273"/>
      <c r="DZ11" s="273"/>
      <c r="EA11" s="273"/>
      <c r="EB11" s="273"/>
      <c r="EC11" s="273"/>
      <c r="ED11" s="273"/>
      <c r="EE11" s="273"/>
      <c r="EF11" s="273"/>
      <c r="EG11" s="273"/>
      <c r="EH11" s="273"/>
      <c r="EI11" s="273"/>
      <c r="EJ11" s="273"/>
      <c r="EK11" s="273"/>
      <c r="EL11" s="273"/>
      <c r="EM11" s="273"/>
      <c r="EN11" s="273"/>
      <c r="EO11" s="273"/>
      <c r="EP11" s="273"/>
      <c r="EQ11" s="273"/>
      <c r="ER11" s="273"/>
      <c r="ES11" s="273"/>
      <c r="ET11" s="273"/>
      <c r="EU11" s="273"/>
      <c r="EV11" s="273"/>
      <c r="EW11" s="273"/>
      <c r="EX11" s="273"/>
      <c r="EY11" s="273"/>
      <c r="EZ11" s="273"/>
      <c r="FA11" s="273"/>
      <c r="FB11" s="273"/>
      <c r="FC11" s="273"/>
      <c r="FD11" s="273"/>
      <c r="FE11" s="273"/>
      <c r="FF11" s="273"/>
      <c r="FG11" s="273"/>
      <c r="FH11" s="273"/>
      <c r="FI11" s="273"/>
      <c r="FJ11" s="273"/>
      <c r="FK11" s="273"/>
      <c r="FL11" s="273"/>
      <c r="FM11" s="273"/>
      <c r="FN11" s="273"/>
      <c r="FO11" s="273"/>
      <c r="FP11" s="273"/>
      <c r="FQ11" s="273"/>
      <c r="FR11" s="273"/>
      <c r="FS11" s="273"/>
      <c r="FT11" s="273"/>
      <c r="FU11" s="273"/>
      <c r="FV11" s="273"/>
      <c r="FW11" s="273"/>
      <c r="FX11" s="273"/>
      <c r="FY11" s="273"/>
      <c r="FZ11" s="273"/>
      <c r="GA11" s="273"/>
      <c r="GB11" s="273"/>
      <c r="GC11" s="273"/>
      <c r="GD11" s="273"/>
      <c r="GE11" s="273"/>
      <c r="GF11" s="273"/>
      <c r="GG11" s="273"/>
      <c r="GH11" s="273"/>
      <c r="GI11" s="273"/>
      <c r="GJ11" s="273"/>
      <c r="GK11" s="273"/>
      <c r="GL11" s="273"/>
      <c r="GM11" s="273"/>
      <c r="GN11" s="273"/>
      <c r="GO11" s="273"/>
      <c r="GP11" s="273"/>
      <c r="GQ11" s="273"/>
      <c r="GR11" s="273"/>
      <c r="GS11" s="273"/>
      <c r="GT11" s="273"/>
      <c r="GU11" s="273"/>
      <c r="GV11" s="273"/>
      <c r="GW11" s="273"/>
      <c r="GX11" s="273"/>
      <c r="GY11" s="273"/>
      <c r="GZ11" s="273"/>
      <c r="HA11" s="273"/>
      <c r="HB11" s="273"/>
      <c r="HC11" s="273"/>
      <c r="HD11" s="273"/>
      <c r="HE11" s="273"/>
      <c r="HF11" s="273"/>
      <c r="HG11" s="273"/>
      <c r="HH11" s="273"/>
      <c r="HI11" s="273"/>
      <c r="HJ11" s="273"/>
      <c r="HK11" s="273"/>
      <c r="HL11" s="273"/>
      <c r="HM11" s="273"/>
      <c r="HN11" s="273"/>
      <c r="HO11" s="273"/>
      <c r="HP11" s="273"/>
      <c r="HQ11" s="273"/>
      <c r="HR11" s="273"/>
      <c r="HS11" s="273"/>
      <c r="HT11" s="273"/>
      <c r="HU11" s="273"/>
      <c r="HV11" s="273"/>
      <c r="HW11" s="273"/>
      <c r="HX11" s="273"/>
      <c r="HY11" s="273"/>
      <c r="HZ11" s="273"/>
      <c r="IA11" s="273"/>
      <c r="IB11" s="273"/>
      <c r="IC11" s="273"/>
      <c r="ID11" s="273"/>
      <c r="IE11" s="273"/>
      <c r="IF11" s="273"/>
      <c r="IG11" s="273"/>
      <c r="IH11" s="273"/>
      <c r="II11" s="273"/>
      <c r="IJ11" s="273"/>
      <c r="IK11" s="273"/>
      <c r="IL11" s="273"/>
      <c r="IM11" s="273"/>
      <c r="IN11" s="273"/>
    </row>
    <row r="12" spans="1:248" ht="26.1" customHeight="1">
      <c r="A12" s="259" t="s">
        <v>735</v>
      </c>
      <c r="B12" s="259" t="s">
        <v>735</v>
      </c>
      <c r="C12" s="411">
        <v>2012</v>
      </c>
      <c r="D12" s="513" t="s">
        <v>246</v>
      </c>
      <c r="E12" s="612" t="s">
        <v>38</v>
      </c>
      <c r="F12" s="612" t="s">
        <v>818</v>
      </c>
      <c r="G12" s="612" t="s">
        <v>802</v>
      </c>
      <c r="H12" s="341" t="s">
        <v>429</v>
      </c>
      <c r="I12" s="434" t="s">
        <v>163</v>
      </c>
      <c r="J12" s="510" t="s">
        <v>988</v>
      </c>
      <c r="K12" s="411" t="s">
        <v>710</v>
      </c>
      <c r="L12" s="411">
        <v>2.5000000000000001E-2</v>
      </c>
      <c r="M12" s="612">
        <v>0</v>
      </c>
      <c r="N12" s="531"/>
      <c r="O12" s="511">
        <v>4.0000000000000001E-3</v>
      </c>
      <c r="P12" s="615"/>
      <c r="Q12" s="615">
        <v>100</v>
      </c>
      <c r="R12" s="615"/>
      <c r="S12" s="78"/>
      <c r="T12" s="78" t="str">
        <f t="shared" ref="T12:T15" si="2">IF(ISBLANK(R12),"",R12/N12)</f>
        <v/>
      </c>
      <c r="U12" s="273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73"/>
      <c r="AG12" s="273"/>
      <c r="AH12" s="273"/>
      <c r="AI12" s="273"/>
      <c r="AJ12" s="273"/>
      <c r="AK12" s="273"/>
      <c r="AL12" s="273"/>
      <c r="AM12" s="273"/>
      <c r="AN12" s="273"/>
      <c r="AO12" s="273"/>
      <c r="AP12" s="273"/>
      <c r="AQ12" s="273"/>
      <c r="AR12" s="273"/>
      <c r="AS12" s="273"/>
      <c r="AT12" s="273"/>
      <c r="AU12" s="273"/>
      <c r="AV12" s="273"/>
      <c r="AW12" s="273"/>
      <c r="AX12" s="273"/>
      <c r="AY12" s="273"/>
      <c r="AZ12" s="273"/>
      <c r="BA12" s="273"/>
      <c r="BB12" s="273"/>
      <c r="BC12" s="273"/>
      <c r="BD12" s="273"/>
      <c r="BE12" s="273"/>
      <c r="BF12" s="273"/>
      <c r="BG12" s="273"/>
      <c r="BH12" s="273"/>
      <c r="BI12" s="273"/>
      <c r="BJ12" s="273"/>
      <c r="BK12" s="273"/>
      <c r="BL12" s="273"/>
      <c r="BM12" s="273"/>
      <c r="BN12" s="273"/>
      <c r="BO12" s="273"/>
      <c r="BP12" s="273"/>
      <c r="BQ12" s="273"/>
      <c r="BR12" s="273"/>
      <c r="BS12" s="273"/>
      <c r="BT12" s="273"/>
      <c r="BU12" s="273"/>
      <c r="BV12" s="273"/>
      <c r="BW12" s="273"/>
      <c r="BX12" s="273"/>
      <c r="BY12" s="273"/>
      <c r="BZ12" s="273"/>
      <c r="CA12" s="273"/>
      <c r="CB12" s="273"/>
      <c r="CC12" s="273"/>
      <c r="CD12" s="273"/>
      <c r="CE12" s="273"/>
      <c r="CF12" s="273"/>
      <c r="CG12" s="273"/>
      <c r="CH12" s="273"/>
      <c r="CI12" s="273"/>
      <c r="CJ12" s="273"/>
      <c r="CK12" s="273"/>
      <c r="CL12" s="273"/>
      <c r="CM12" s="273"/>
      <c r="CN12" s="273"/>
      <c r="CO12" s="273"/>
      <c r="CP12" s="273"/>
      <c r="CQ12" s="273"/>
      <c r="CR12" s="273"/>
      <c r="CS12" s="273"/>
      <c r="CT12" s="273"/>
      <c r="CU12" s="273"/>
      <c r="CV12" s="273"/>
      <c r="CW12" s="273"/>
      <c r="CX12" s="273"/>
      <c r="CY12" s="273"/>
      <c r="CZ12" s="273"/>
      <c r="DA12" s="273"/>
      <c r="DB12" s="273"/>
      <c r="DC12" s="273"/>
      <c r="DD12" s="273"/>
      <c r="DE12" s="273"/>
      <c r="DF12" s="273"/>
      <c r="DG12" s="273"/>
      <c r="DH12" s="273"/>
      <c r="DI12" s="273"/>
      <c r="DJ12" s="273"/>
      <c r="DK12" s="273"/>
      <c r="DL12" s="273"/>
      <c r="DM12" s="273"/>
      <c r="DN12" s="273"/>
      <c r="DO12" s="273"/>
      <c r="DP12" s="273"/>
      <c r="DQ12" s="273"/>
      <c r="DR12" s="273"/>
      <c r="DS12" s="273"/>
      <c r="DT12" s="273"/>
      <c r="DU12" s="273"/>
      <c r="DV12" s="273"/>
      <c r="DW12" s="273"/>
      <c r="DX12" s="273"/>
      <c r="DY12" s="273"/>
      <c r="DZ12" s="273"/>
      <c r="EA12" s="273"/>
      <c r="EB12" s="273"/>
      <c r="EC12" s="273"/>
      <c r="ED12" s="273"/>
      <c r="EE12" s="273"/>
      <c r="EF12" s="273"/>
      <c r="EG12" s="273"/>
      <c r="EH12" s="273"/>
      <c r="EI12" s="273"/>
      <c r="EJ12" s="273"/>
      <c r="EK12" s="273"/>
      <c r="EL12" s="273"/>
      <c r="EM12" s="273"/>
      <c r="EN12" s="273"/>
      <c r="EO12" s="273"/>
      <c r="EP12" s="273"/>
      <c r="EQ12" s="273"/>
      <c r="ER12" s="273"/>
      <c r="ES12" s="273"/>
      <c r="ET12" s="273"/>
      <c r="EU12" s="273"/>
      <c r="EV12" s="273"/>
      <c r="EW12" s="273"/>
      <c r="EX12" s="273"/>
      <c r="EY12" s="273"/>
      <c r="EZ12" s="273"/>
      <c r="FA12" s="273"/>
      <c r="FB12" s="273"/>
      <c r="FC12" s="273"/>
      <c r="FD12" s="273"/>
      <c r="FE12" s="273"/>
      <c r="FF12" s="273"/>
      <c r="FG12" s="273"/>
      <c r="FH12" s="273"/>
      <c r="FI12" s="273"/>
      <c r="FJ12" s="273"/>
      <c r="FK12" s="273"/>
      <c r="FL12" s="273"/>
      <c r="FM12" s="273"/>
      <c r="FN12" s="273"/>
      <c r="FO12" s="273"/>
      <c r="FP12" s="273"/>
      <c r="FQ12" s="273"/>
      <c r="FR12" s="273"/>
      <c r="FS12" s="273"/>
      <c r="FT12" s="273"/>
      <c r="FU12" s="273"/>
      <c r="FV12" s="273"/>
      <c r="FW12" s="273"/>
      <c r="FX12" s="273"/>
      <c r="FY12" s="273"/>
      <c r="FZ12" s="273"/>
      <c r="GA12" s="273"/>
      <c r="GB12" s="273"/>
      <c r="GC12" s="273"/>
      <c r="GD12" s="273"/>
      <c r="GE12" s="273"/>
      <c r="GF12" s="273"/>
      <c r="GG12" s="273"/>
      <c r="GH12" s="273"/>
      <c r="GI12" s="273"/>
      <c r="GJ12" s="273"/>
      <c r="GK12" s="273"/>
      <c r="GL12" s="273"/>
      <c r="GM12" s="273"/>
      <c r="GN12" s="273"/>
      <c r="GO12" s="273"/>
      <c r="GP12" s="273"/>
      <c r="GQ12" s="273"/>
      <c r="GR12" s="273"/>
      <c r="GS12" s="273"/>
      <c r="GT12" s="273"/>
      <c r="GU12" s="273"/>
      <c r="GV12" s="273"/>
      <c r="GW12" s="273"/>
      <c r="GX12" s="273"/>
      <c r="GY12" s="273"/>
      <c r="GZ12" s="273"/>
      <c r="HA12" s="273"/>
      <c r="HB12" s="273"/>
      <c r="HC12" s="273"/>
      <c r="HD12" s="273"/>
      <c r="HE12" s="273"/>
      <c r="HF12" s="273"/>
      <c r="HG12" s="273"/>
      <c r="HH12" s="273"/>
      <c r="HI12" s="273"/>
      <c r="HJ12" s="273"/>
      <c r="HK12" s="273"/>
      <c r="HL12" s="273"/>
      <c r="HM12" s="273"/>
      <c r="HN12" s="273"/>
      <c r="HO12" s="273"/>
      <c r="HP12" s="273"/>
      <c r="HQ12" s="273"/>
      <c r="HR12" s="273"/>
      <c r="HS12" s="273"/>
      <c r="HT12" s="273"/>
      <c r="HU12" s="273"/>
      <c r="HV12" s="273"/>
      <c r="HW12" s="273"/>
      <c r="HX12" s="273"/>
      <c r="HY12" s="273"/>
      <c r="HZ12" s="273"/>
      <c r="IA12" s="273"/>
      <c r="IB12" s="273"/>
      <c r="IC12" s="273"/>
      <c r="ID12" s="273"/>
      <c r="IE12" s="273"/>
      <c r="IF12" s="273"/>
      <c r="IG12" s="273"/>
      <c r="IH12" s="273"/>
      <c r="II12" s="273"/>
      <c r="IJ12" s="273"/>
      <c r="IK12" s="273"/>
      <c r="IL12" s="273"/>
      <c r="IM12" s="273"/>
      <c r="IN12" s="273"/>
    </row>
    <row r="13" spans="1:248" ht="26.1" customHeight="1">
      <c r="A13" s="259" t="s">
        <v>735</v>
      </c>
      <c r="B13" s="612" t="s">
        <v>735</v>
      </c>
      <c r="C13" s="411">
        <v>2012</v>
      </c>
      <c r="D13" s="513" t="s">
        <v>246</v>
      </c>
      <c r="E13" s="612" t="s">
        <v>38</v>
      </c>
      <c r="F13" s="612" t="s">
        <v>818</v>
      </c>
      <c r="G13" s="612" t="s">
        <v>802</v>
      </c>
      <c r="H13" s="341" t="s">
        <v>429</v>
      </c>
      <c r="I13" s="434" t="s">
        <v>163</v>
      </c>
      <c r="J13" s="510" t="s">
        <v>707</v>
      </c>
      <c r="K13" s="411" t="s">
        <v>710</v>
      </c>
      <c r="L13" s="411">
        <v>2.5000000000000001E-2</v>
      </c>
      <c r="M13" s="612">
        <v>0</v>
      </c>
      <c r="N13" s="278"/>
      <c r="O13" s="853">
        <v>4.4999999999999998E-2</v>
      </c>
      <c r="P13" s="615"/>
      <c r="Q13" s="615">
        <v>100</v>
      </c>
      <c r="R13" s="615"/>
      <c r="S13" s="78"/>
      <c r="T13" s="78" t="str">
        <f t="shared" si="2"/>
        <v/>
      </c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273"/>
      <c r="AF13" s="273"/>
      <c r="AG13" s="273"/>
      <c r="AH13" s="273"/>
      <c r="AI13" s="273"/>
      <c r="AJ13" s="273"/>
      <c r="AK13" s="273"/>
      <c r="AL13" s="273"/>
      <c r="AM13" s="273"/>
      <c r="AN13" s="273"/>
      <c r="AO13" s="273"/>
      <c r="AP13" s="273"/>
      <c r="AQ13" s="273"/>
      <c r="AR13" s="273"/>
      <c r="AS13" s="273"/>
      <c r="AT13" s="273"/>
      <c r="AU13" s="273"/>
      <c r="AV13" s="273"/>
      <c r="AW13" s="273"/>
      <c r="AX13" s="273"/>
      <c r="AY13" s="273"/>
      <c r="AZ13" s="273"/>
      <c r="BA13" s="273"/>
      <c r="BB13" s="273"/>
      <c r="BC13" s="273"/>
      <c r="BD13" s="273"/>
      <c r="BE13" s="273"/>
      <c r="BF13" s="273"/>
      <c r="BG13" s="273"/>
      <c r="BH13" s="273"/>
      <c r="BI13" s="273"/>
      <c r="BJ13" s="273"/>
      <c r="BK13" s="273"/>
      <c r="BL13" s="273"/>
      <c r="BM13" s="273"/>
      <c r="BN13" s="273"/>
      <c r="BO13" s="273"/>
      <c r="BP13" s="273"/>
      <c r="BQ13" s="273"/>
      <c r="BR13" s="273"/>
      <c r="BS13" s="273"/>
      <c r="BT13" s="273"/>
      <c r="BU13" s="273"/>
      <c r="BV13" s="273"/>
      <c r="BW13" s="273"/>
      <c r="BX13" s="273"/>
      <c r="BY13" s="273"/>
      <c r="BZ13" s="273"/>
      <c r="CA13" s="273"/>
      <c r="CB13" s="273"/>
      <c r="CC13" s="273"/>
      <c r="CD13" s="273"/>
      <c r="CE13" s="273"/>
      <c r="CF13" s="273"/>
      <c r="CG13" s="273"/>
      <c r="CH13" s="273"/>
      <c r="CI13" s="273"/>
      <c r="CJ13" s="273"/>
      <c r="CK13" s="273"/>
      <c r="CL13" s="273"/>
      <c r="CM13" s="273"/>
      <c r="CN13" s="273"/>
      <c r="CO13" s="273"/>
      <c r="CP13" s="273"/>
      <c r="CQ13" s="273"/>
      <c r="CR13" s="273"/>
      <c r="CS13" s="273"/>
      <c r="CT13" s="273"/>
      <c r="CU13" s="273"/>
      <c r="CV13" s="273"/>
      <c r="CW13" s="273"/>
      <c r="CX13" s="273"/>
      <c r="CY13" s="273"/>
      <c r="CZ13" s="273"/>
      <c r="DA13" s="273"/>
      <c r="DB13" s="273"/>
      <c r="DC13" s="273"/>
      <c r="DD13" s="273"/>
      <c r="DE13" s="273"/>
      <c r="DF13" s="273"/>
      <c r="DG13" s="273"/>
      <c r="DH13" s="273"/>
      <c r="DI13" s="273"/>
      <c r="DJ13" s="273"/>
      <c r="DK13" s="273"/>
      <c r="DL13" s="273"/>
      <c r="DM13" s="273"/>
      <c r="DN13" s="273"/>
      <c r="DO13" s="273"/>
      <c r="DP13" s="273"/>
      <c r="DQ13" s="273"/>
      <c r="DR13" s="273"/>
      <c r="DS13" s="273"/>
      <c r="DT13" s="273"/>
      <c r="DU13" s="273"/>
      <c r="DV13" s="273"/>
      <c r="DW13" s="273"/>
      <c r="DX13" s="273"/>
      <c r="DY13" s="273"/>
      <c r="DZ13" s="273"/>
      <c r="EA13" s="273"/>
      <c r="EB13" s="273"/>
      <c r="EC13" s="273"/>
      <c r="ED13" s="273"/>
      <c r="EE13" s="273"/>
      <c r="EF13" s="273"/>
      <c r="EG13" s="273"/>
      <c r="EH13" s="273"/>
      <c r="EI13" s="273"/>
      <c r="EJ13" s="273"/>
      <c r="EK13" s="273"/>
      <c r="EL13" s="273"/>
      <c r="EM13" s="273"/>
      <c r="EN13" s="273"/>
      <c r="EO13" s="273"/>
      <c r="EP13" s="273"/>
      <c r="EQ13" s="273"/>
      <c r="ER13" s="273"/>
      <c r="ES13" s="273"/>
      <c r="ET13" s="273"/>
      <c r="EU13" s="273"/>
      <c r="EV13" s="273"/>
      <c r="EW13" s="273"/>
      <c r="EX13" s="273"/>
      <c r="EY13" s="273"/>
      <c r="EZ13" s="273"/>
      <c r="FA13" s="273"/>
      <c r="FB13" s="273"/>
      <c r="FC13" s="273"/>
      <c r="FD13" s="273"/>
      <c r="FE13" s="273"/>
      <c r="FF13" s="273"/>
      <c r="FG13" s="273"/>
      <c r="FH13" s="273"/>
      <c r="FI13" s="273"/>
      <c r="FJ13" s="273"/>
      <c r="FK13" s="273"/>
      <c r="FL13" s="273"/>
      <c r="FM13" s="273"/>
      <c r="FN13" s="273"/>
      <c r="FO13" s="273"/>
      <c r="FP13" s="273"/>
      <c r="FQ13" s="273"/>
      <c r="FR13" s="273"/>
      <c r="FS13" s="273"/>
      <c r="FT13" s="273"/>
      <c r="FU13" s="273"/>
      <c r="FV13" s="273"/>
      <c r="FW13" s="273"/>
      <c r="FX13" s="273"/>
      <c r="FY13" s="273"/>
      <c r="FZ13" s="273"/>
      <c r="GA13" s="273"/>
      <c r="GB13" s="273"/>
      <c r="GC13" s="273"/>
      <c r="GD13" s="273"/>
      <c r="GE13" s="273"/>
      <c r="GF13" s="273"/>
      <c r="GG13" s="273"/>
      <c r="GH13" s="273"/>
      <c r="GI13" s="273"/>
      <c r="GJ13" s="273"/>
      <c r="GK13" s="273"/>
      <c r="GL13" s="273"/>
      <c r="GM13" s="273"/>
      <c r="GN13" s="273"/>
      <c r="GO13" s="273"/>
      <c r="GP13" s="273"/>
      <c r="GQ13" s="273"/>
      <c r="GR13" s="273"/>
      <c r="GS13" s="273"/>
      <c r="GT13" s="273"/>
      <c r="GU13" s="273"/>
      <c r="GV13" s="273"/>
      <c r="GW13" s="273"/>
      <c r="GX13" s="273"/>
      <c r="GY13" s="273"/>
      <c r="GZ13" s="273"/>
      <c r="HA13" s="273"/>
      <c r="HB13" s="273"/>
      <c r="HC13" s="273"/>
      <c r="HD13" s="273"/>
      <c r="HE13" s="273"/>
      <c r="HF13" s="273"/>
      <c r="HG13" s="273"/>
      <c r="HH13" s="273"/>
      <c r="HI13" s="273"/>
      <c r="HJ13" s="273"/>
      <c r="HK13" s="273"/>
      <c r="HL13" s="273"/>
      <c r="HM13" s="273"/>
      <c r="HN13" s="273"/>
      <c r="HO13" s="273"/>
      <c r="HP13" s="273"/>
      <c r="HQ13" s="273"/>
      <c r="HR13" s="273"/>
      <c r="HS13" s="273"/>
      <c r="HT13" s="273"/>
      <c r="HU13" s="273"/>
      <c r="HV13" s="273"/>
      <c r="HW13" s="273"/>
      <c r="HX13" s="273"/>
      <c r="HY13" s="273"/>
      <c r="HZ13" s="273"/>
      <c r="IA13" s="273"/>
      <c r="IB13" s="273"/>
      <c r="IC13" s="273"/>
      <c r="ID13" s="273"/>
      <c r="IE13" s="273"/>
      <c r="IF13" s="273"/>
      <c r="IG13" s="273"/>
      <c r="IH13" s="273"/>
      <c r="II13" s="273"/>
      <c r="IJ13" s="273"/>
      <c r="IK13" s="273"/>
      <c r="IL13" s="273"/>
      <c r="IM13" s="273"/>
      <c r="IN13" s="273"/>
    </row>
    <row r="14" spans="1:248" ht="26.1" customHeight="1">
      <c r="A14" s="259" t="s">
        <v>735</v>
      </c>
      <c r="B14" s="612" t="s">
        <v>735</v>
      </c>
      <c r="C14" s="411">
        <v>2012</v>
      </c>
      <c r="D14" s="513" t="s">
        <v>246</v>
      </c>
      <c r="E14" s="612" t="s">
        <v>38</v>
      </c>
      <c r="F14" s="612" t="s">
        <v>818</v>
      </c>
      <c r="G14" s="612" t="s">
        <v>802</v>
      </c>
      <c r="H14" s="341" t="s">
        <v>429</v>
      </c>
      <c r="I14" s="434" t="s">
        <v>163</v>
      </c>
      <c r="J14" s="510" t="s">
        <v>708</v>
      </c>
      <c r="K14" s="411" t="s">
        <v>710</v>
      </c>
      <c r="L14" s="411">
        <v>2.5000000000000001E-2</v>
      </c>
      <c r="M14" s="612">
        <v>0</v>
      </c>
      <c r="N14" s="58"/>
      <c r="O14" s="853"/>
      <c r="P14" s="615"/>
      <c r="Q14" s="615">
        <v>100</v>
      </c>
      <c r="R14" s="615"/>
      <c r="S14" s="78"/>
      <c r="T14" s="78" t="str">
        <f t="shared" si="2"/>
        <v/>
      </c>
      <c r="U14" s="273"/>
      <c r="V14" s="273"/>
      <c r="W14" s="273"/>
      <c r="X14" s="273"/>
      <c r="Y14" s="273"/>
      <c r="Z14" s="273"/>
      <c r="AA14" s="273"/>
      <c r="AB14" s="273"/>
      <c r="AC14" s="273"/>
      <c r="AD14" s="273"/>
      <c r="AE14" s="273"/>
      <c r="AF14" s="273"/>
      <c r="AG14" s="273"/>
      <c r="AH14" s="273"/>
      <c r="AI14" s="273"/>
      <c r="AJ14" s="273"/>
      <c r="AK14" s="273"/>
      <c r="AL14" s="273"/>
      <c r="AM14" s="273"/>
      <c r="AN14" s="273"/>
      <c r="AO14" s="273"/>
      <c r="AP14" s="273"/>
      <c r="AQ14" s="273"/>
      <c r="AR14" s="273"/>
      <c r="AS14" s="273"/>
      <c r="AT14" s="273"/>
      <c r="AU14" s="273"/>
      <c r="AV14" s="273"/>
      <c r="AW14" s="273"/>
      <c r="AX14" s="273"/>
      <c r="AY14" s="273"/>
      <c r="AZ14" s="273"/>
      <c r="BA14" s="273"/>
      <c r="BB14" s="273"/>
      <c r="BC14" s="273"/>
      <c r="BD14" s="273"/>
      <c r="BE14" s="273"/>
      <c r="BF14" s="273"/>
      <c r="BG14" s="273"/>
      <c r="BH14" s="273"/>
      <c r="BI14" s="273"/>
      <c r="BJ14" s="273"/>
      <c r="BK14" s="273"/>
      <c r="BL14" s="273"/>
      <c r="BM14" s="273"/>
      <c r="BN14" s="273"/>
      <c r="BO14" s="273"/>
      <c r="BP14" s="273"/>
      <c r="BQ14" s="273"/>
      <c r="BR14" s="273"/>
      <c r="BS14" s="273"/>
      <c r="BT14" s="273"/>
      <c r="BU14" s="273"/>
      <c r="BV14" s="273"/>
      <c r="BW14" s="273"/>
      <c r="BX14" s="273"/>
      <c r="BY14" s="273"/>
      <c r="BZ14" s="273"/>
      <c r="CA14" s="273"/>
      <c r="CB14" s="273"/>
      <c r="CC14" s="273"/>
      <c r="CD14" s="273"/>
      <c r="CE14" s="273"/>
      <c r="CF14" s="273"/>
      <c r="CG14" s="273"/>
      <c r="CH14" s="273"/>
      <c r="CI14" s="273"/>
      <c r="CJ14" s="273"/>
      <c r="CK14" s="273"/>
      <c r="CL14" s="273"/>
      <c r="CM14" s="273"/>
      <c r="CN14" s="273"/>
      <c r="CO14" s="273"/>
      <c r="CP14" s="273"/>
      <c r="CQ14" s="273"/>
      <c r="CR14" s="273"/>
      <c r="CS14" s="273"/>
      <c r="CT14" s="273"/>
      <c r="CU14" s="273"/>
      <c r="CV14" s="273"/>
      <c r="CW14" s="273"/>
      <c r="CX14" s="273"/>
      <c r="CY14" s="273"/>
      <c r="CZ14" s="273"/>
      <c r="DA14" s="273"/>
      <c r="DB14" s="273"/>
      <c r="DC14" s="273"/>
      <c r="DD14" s="273"/>
      <c r="DE14" s="273"/>
      <c r="DF14" s="273"/>
      <c r="DG14" s="273"/>
      <c r="DH14" s="273"/>
      <c r="DI14" s="273"/>
      <c r="DJ14" s="273"/>
      <c r="DK14" s="273"/>
      <c r="DL14" s="273"/>
      <c r="DM14" s="273"/>
      <c r="DN14" s="273"/>
      <c r="DO14" s="273"/>
      <c r="DP14" s="273"/>
      <c r="DQ14" s="273"/>
      <c r="DR14" s="273"/>
      <c r="DS14" s="273"/>
      <c r="DT14" s="273"/>
      <c r="DU14" s="273"/>
      <c r="DV14" s="273"/>
      <c r="DW14" s="273"/>
      <c r="DX14" s="273"/>
      <c r="DY14" s="273"/>
      <c r="DZ14" s="273"/>
      <c r="EA14" s="273"/>
      <c r="EB14" s="273"/>
      <c r="EC14" s="273"/>
      <c r="ED14" s="273"/>
      <c r="EE14" s="273"/>
      <c r="EF14" s="273"/>
      <c r="EG14" s="273"/>
      <c r="EH14" s="273"/>
      <c r="EI14" s="273"/>
      <c r="EJ14" s="273"/>
      <c r="EK14" s="273"/>
      <c r="EL14" s="273"/>
      <c r="EM14" s="273"/>
      <c r="EN14" s="273"/>
      <c r="EO14" s="273"/>
      <c r="EP14" s="273"/>
      <c r="EQ14" s="273"/>
      <c r="ER14" s="273"/>
      <c r="ES14" s="273"/>
      <c r="ET14" s="273"/>
      <c r="EU14" s="273"/>
      <c r="EV14" s="273"/>
      <c r="EW14" s="273"/>
      <c r="EX14" s="273"/>
      <c r="EY14" s="273"/>
      <c r="EZ14" s="273"/>
      <c r="FA14" s="273"/>
      <c r="FB14" s="273"/>
      <c r="FC14" s="273"/>
      <c r="FD14" s="273"/>
      <c r="FE14" s="273"/>
      <c r="FF14" s="273"/>
      <c r="FG14" s="273"/>
      <c r="FH14" s="273"/>
      <c r="FI14" s="273"/>
      <c r="FJ14" s="273"/>
      <c r="FK14" s="273"/>
      <c r="FL14" s="273"/>
      <c r="FM14" s="273"/>
      <c r="FN14" s="273"/>
      <c r="FO14" s="273"/>
      <c r="FP14" s="273"/>
      <c r="FQ14" s="273"/>
      <c r="FR14" s="273"/>
      <c r="FS14" s="273"/>
      <c r="FT14" s="273"/>
      <c r="FU14" s="273"/>
      <c r="FV14" s="273"/>
      <c r="FW14" s="273"/>
      <c r="FX14" s="273"/>
      <c r="FY14" s="273"/>
      <c r="FZ14" s="273"/>
      <c r="GA14" s="273"/>
      <c r="GB14" s="273"/>
      <c r="GC14" s="273"/>
      <c r="GD14" s="273"/>
      <c r="GE14" s="273"/>
      <c r="GF14" s="273"/>
      <c r="GG14" s="273"/>
      <c r="GH14" s="273"/>
      <c r="GI14" s="273"/>
      <c r="GJ14" s="273"/>
      <c r="GK14" s="273"/>
      <c r="GL14" s="273"/>
      <c r="GM14" s="273"/>
      <c r="GN14" s="273"/>
      <c r="GO14" s="273"/>
      <c r="GP14" s="273"/>
      <c r="GQ14" s="273"/>
      <c r="GR14" s="273"/>
      <c r="GS14" s="273"/>
      <c r="GT14" s="273"/>
      <c r="GU14" s="273"/>
      <c r="GV14" s="273"/>
      <c r="GW14" s="273"/>
      <c r="GX14" s="273"/>
      <c r="GY14" s="273"/>
      <c r="GZ14" s="273"/>
      <c r="HA14" s="273"/>
      <c r="HB14" s="273"/>
      <c r="HC14" s="273"/>
      <c r="HD14" s="273"/>
      <c r="HE14" s="273"/>
      <c r="HF14" s="273"/>
      <c r="HG14" s="273"/>
      <c r="HH14" s="273"/>
      <c r="HI14" s="273"/>
      <c r="HJ14" s="273"/>
      <c r="HK14" s="273"/>
      <c r="HL14" s="273"/>
      <c r="HM14" s="273"/>
      <c r="HN14" s="273"/>
      <c r="HO14" s="273"/>
      <c r="HP14" s="273"/>
      <c r="HQ14" s="273"/>
      <c r="HR14" s="273"/>
      <c r="HS14" s="273"/>
      <c r="HT14" s="273"/>
      <c r="HU14" s="273"/>
      <c r="HV14" s="273"/>
      <c r="HW14" s="273"/>
      <c r="HX14" s="273"/>
      <c r="HY14" s="273"/>
      <c r="HZ14" s="273"/>
      <c r="IA14" s="273"/>
      <c r="IB14" s="273"/>
      <c r="IC14" s="273"/>
      <c r="ID14" s="273"/>
      <c r="IE14" s="273"/>
      <c r="IF14" s="273"/>
      <c r="IG14" s="273"/>
      <c r="IH14" s="273"/>
      <c r="II14" s="273"/>
      <c r="IJ14" s="273"/>
      <c r="IK14" s="273"/>
      <c r="IL14" s="273"/>
      <c r="IM14" s="273"/>
      <c r="IN14" s="273"/>
    </row>
    <row r="15" spans="1:248" ht="26.1" customHeight="1">
      <c r="A15" s="259" t="s">
        <v>735</v>
      </c>
      <c r="B15" s="612" t="s">
        <v>735</v>
      </c>
      <c r="C15" s="411">
        <v>2012</v>
      </c>
      <c r="D15" s="513" t="s">
        <v>246</v>
      </c>
      <c r="E15" s="612" t="s">
        <v>38</v>
      </c>
      <c r="F15" s="612" t="s">
        <v>818</v>
      </c>
      <c r="G15" s="612" t="s">
        <v>802</v>
      </c>
      <c r="H15" s="341" t="s">
        <v>429</v>
      </c>
      <c r="I15" s="434" t="s">
        <v>163</v>
      </c>
      <c r="J15" s="510" t="s">
        <v>709</v>
      </c>
      <c r="K15" s="411" t="s">
        <v>710</v>
      </c>
      <c r="L15" s="411">
        <v>2.5000000000000001E-2</v>
      </c>
      <c r="M15" s="612">
        <v>0</v>
      </c>
      <c r="N15" s="278"/>
      <c r="O15" s="853">
        <v>0.08</v>
      </c>
      <c r="P15" s="615"/>
      <c r="Q15" s="615">
        <v>100</v>
      </c>
      <c r="R15" s="615"/>
      <c r="S15" s="78"/>
      <c r="T15" s="78" t="str">
        <f t="shared" si="2"/>
        <v/>
      </c>
      <c r="U15" s="273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3"/>
      <c r="AG15" s="273"/>
      <c r="AH15" s="273"/>
      <c r="AI15" s="273"/>
      <c r="AJ15" s="273"/>
      <c r="AK15" s="273"/>
      <c r="AL15" s="273"/>
      <c r="AM15" s="273"/>
      <c r="AN15" s="273"/>
      <c r="AO15" s="273"/>
      <c r="AP15" s="273"/>
      <c r="AQ15" s="273"/>
      <c r="AR15" s="273"/>
      <c r="AS15" s="273"/>
      <c r="AT15" s="273"/>
      <c r="AU15" s="273"/>
      <c r="AV15" s="273"/>
      <c r="AW15" s="273"/>
      <c r="AX15" s="273"/>
      <c r="AY15" s="273"/>
      <c r="AZ15" s="273"/>
      <c r="BA15" s="273"/>
      <c r="BB15" s="273"/>
      <c r="BC15" s="273"/>
      <c r="BD15" s="273"/>
      <c r="BE15" s="273"/>
      <c r="BF15" s="273"/>
      <c r="BG15" s="273"/>
      <c r="BH15" s="273"/>
      <c r="BI15" s="273"/>
      <c r="BJ15" s="273"/>
      <c r="BK15" s="273"/>
      <c r="BL15" s="273"/>
      <c r="BM15" s="273"/>
      <c r="BN15" s="273"/>
      <c r="BO15" s="273"/>
      <c r="BP15" s="273"/>
      <c r="BQ15" s="273"/>
      <c r="BR15" s="273"/>
      <c r="BS15" s="273"/>
      <c r="BT15" s="273"/>
      <c r="BU15" s="273"/>
      <c r="BV15" s="273"/>
      <c r="BW15" s="273"/>
      <c r="BX15" s="273"/>
      <c r="BY15" s="273"/>
      <c r="BZ15" s="273"/>
      <c r="CA15" s="273"/>
      <c r="CB15" s="273"/>
      <c r="CC15" s="273"/>
      <c r="CD15" s="273"/>
      <c r="CE15" s="273"/>
      <c r="CF15" s="273"/>
      <c r="CG15" s="273"/>
      <c r="CH15" s="273"/>
      <c r="CI15" s="273"/>
      <c r="CJ15" s="273"/>
      <c r="CK15" s="273"/>
      <c r="CL15" s="273"/>
      <c r="CM15" s="273"/>
      <c r="CN15" s="273"/>
      <c r="CO15" s="273"/>
      <c r="CP15" s="273"/>
      <c r="CQ15" s="273"/>
      <c r="CR15" s="273"/>
      <c r="CS15" s="273"/>
      <c r="CT15" s="273"/>
      <c r="CU15" s="273"/>
      <c r="CV15" s="273"/>
      <c r="CW15" s="273"/>
      <c r="CX15" s="273"/>
      <c r="CY15" s="273"/>
      <c r="CZ15" s="273"/>
      <c r="DA15" s="273"/>
      <c r="DB15" s="273"/>
      <c r="DC15" s="273"/>
      <c r="DD15" s="273"/>
      <c r="DE15" s="273"/>
      <c r="DF15" s="273"/>
      <c r="DG15" s="273"/>
      <c r="DH15" s="273"/>
      <c r="DI15" s="273"/>
      <c r="DJ15" s="273"/>
      <c r="DK15" s="273"/>
      <c r="DL15" s="273"/>
      <c r="DM15" s="273"/>
      <c r="DN15" s="273"/>
      <c r="DO15" s="273"/>
      <c r="DP15" s="273"/>
      <c r="DQ15" s="273"/>
      <c r="DR15" s="273"/>
      <c r="DS15" s="273"/>
      <c r="DT15" s="273"/>
      <c r="DU15" s="273"/>
      <c r="DV15" s="273"/>
      <c r="DW15" s="273"/>
      <c r="DX15" s="273"/>
      <c r="DY15" s="273"/>
      <c r="DZ15" s="273"/>
      <c r="EA15" s="273"/>
      <c r="EB15" s="273"/>
      <c r="EC15" s="273"/>
      <c r="ED15" s="273"/>
      <c r="EE15" s="273"/>
      <c r="EF15" s="273"/>
      <c r="EG15" s="273"/>
      <c r="EH15" s="273"/>
      <c r="EI15" s="273"/>
      <c r="EJ15" s="273"/>
      <c r="EK15" s="273"/>
      <c r="EL15" s="273"/>
      <c r="EM15" s="273"/>
      <c r="EN15" s="273"/>
      <c r="EO15" s="273"/>
      <c r="EP15" s="273"/>
      <c r="EQ15" s="273"/>
      <c r="ER15" s="273"/>
      <c r="ES15" s="273"/>
      <c r="ET15" s="273"/>
      <c r="EU15" s="273"/>
      <c r="EV15" s="273"/>
      <c r="EW15" s="273"/>
      <c r="EX15" s="273"/>
      <c r="EY15" s="273"/>
      <c r="EZ15" s="273"/>
      <c r="FA15" s="273"/>
      <c r="FB15" s="273"/>
      <c r="FC15" s="273"/>
      <c r="FD15" s="273"/>
      <c r="FE15" s="273"/>
      <c r="FF15" s="273"/>
      <c r="FG15" s="273"/>
      <c r="FH15" s="273"/>
      <c r="FI15" s="273"/>
      <c r="FJ15" s="273"/>
      <c r="FK15" s="273"/>
      <c r="FL15" s="273"/>
      <c r="FM15" s="273"/>
      <c r="FN15" s="273"/>
      <c r="FO15" s="273"/>
      <c r="FP15" s="273"/>
      <c r="FQ15" s="273"/>
      <c r="FR15" s="273"/>
      <c r="FS15" s="273"/>
      <c r="FT15" s="273"/>
      <c r="FU15" s="273"/>
      <c r="FV15" s="273"/>
      <c r="FW15" s="273"/>
      <c r="FX15" s="273"/>
      <c r="FY15" s="273"/>
      <c r="FZ15" s="273"/>
      <c r="GA15" s="273"/>
      <c r="GB15" s="273"/>
      <c r="GC15" s="273"/>
      <c r="GD15" s="273"/>
      <c r="GE15" s="273"/>
      <c r="GF15" s="273"/>
      <c r="GG15" s="273"/>
      <c r="GH15" s="273"/>
      <c r="GI15" s="273"/>
      <c r="GJ15" s="273"/>
      <c r="GK15" s="273"/>
      <c r="GL15" s="273"/>
      <c r="GM15" s="273"/>
      <c r="GN15" s="273"/>
      <c r="GO15" s="273"/>
      <c r="GP15" s="273"/>
      <c r="GQ15" s="273"/>
      <c r="GR15" s="273"/>
      <c r="GS15" s="273"/>
      <c r="GT15" s="273"/>
      <c r="GU15" s="273"/>
      <c r="GV15" s="273"/>
      <c r="GW15" s="273"/>
      <c r="GX15" s="273"/>
      <c r="GY15" s="273"/>
      <c r="GZ15" s="273"/>
      <c r="HA15" s="273"/>
      <c r="HB15" s="273"/>
      <c r="HC15" s="273"/>
      <c r="HD15" s="273"/>
      <c r="HE15" s="273"/>
      <c r="HF15" s="273"/>
      <c r="HG15" s="273"/>
      <c r="HH15" s="273"/>
      <c r="HI15" s="273"/>
      <c r="HJ15" s="273"/>
      <c r="HK15" s="273"/>
      <c r="HL15" s="273"/>
      <c r="HM15" s="273"/>
      <c r="HN15" s="273"/>
      <c r="HO15" s="273"/>
      <c r="HP15" s="273"/>
      <c r="HQ15" s="273"/>
      <c r="HR15" s="273"/>
      <c r="HS15" s="273"/>
      <c r="HT15" s="273"/>
      <c r="HU15" s="273"/>
      <c r="HV15" s="273"/>
      <c r="HW15" s="273"/>
      <c r="HX15" s="273"/>
      <c r="HY15" s="273"/>
      <c r="HZ15" s="273"/>
      <c r="IA15" s="273"/>
      <c r="IB15" s="273"/>
      <c r="IC15" s="273"/>
      <c r="ID15" s="273"/>
      <c r="IE15" s="273"/>
      <c r="IF15" s="273"/>
      <c r="IG15" s="273"/>
      <c r="IH15" s="273"/>
      <c r="II15" s="273"/>
      <c r="IJ15" s="273"/>
      <c r="IK15" s="273"/>
      <c r="IL15" s="273"/>
      <c r="IM15" s="273"/>
      <c r="IN15" s="273"/>
    </row>
    <row r="16" spans="1:248" ht="26.1" customHeight="1">
      <c r="A16" s="259" t="s">
        <v>735</v>
      </c>
      <c r="B16" s="612" t="s">
        <v>735</v>
      </c>
      <c r="C16" s="411">
        <v>2012</v>
      </c>
      <c r="D16" s="519" t="s">
        <v>585</v>
      </c>
      <c r="E16" s="612" t="s">
        <v>37</v>
      </c>
      <c r="F16" s="612" t="s">
        <v>816</v>
      </c>
      <c r="G16" s="612" t="s">
        <v>802</v>
      </c>
      <c r="H16" s="344" t="s">
        <v>433</v>
      </c>
      <c r="I16" s="341" t="s">
        <v>40</v>
      </c>
      <c r="J16" s="510" t="s">
        <v>988</v>
      </c>
      <c r="K16" s="411" t="s">
        <v>989</v>
      </c>
      <c r="L16" s="411">
        <v>2.5000000000000001E-2</v>
      </c>
      <c r="M16" s="612">
        <v>500</v>
      </c>
      <c r="N16" s="58"/>
      <c r="O16" s="511">
        <v>3.0000000000000001E-3</v>
      </c>
      <c r="P16" s="615"/>
      <c r="Q16" s="615">
        <v>0</v>
      </c>
      <c r="R16" s="615"/>
      <c r="S16" s="78">
        <f t="shared" si="0"/>
        <v>0</v>
      </c>
      <c r="T16" s="78" t="str">
        <f t="shared" si="1"/>
        <v/>
      </c>
      <c r="U16" s="273"/>
      <c r="V16" s="273"/>
      <c r="W16" s="273"/>
      <c r="X16" s="273"/>
      <c r="Y16" s="273"/>
      <c r="Z16" s="273"/>
      <c r="AA16" s="273"/>
      <c r="AB16" s="273"/>
      <c r="AC16" s="273"/>
      <c r="AD16" s="273"/>
      <c r="AE16" s="273"/>
      <c r="AF16" s="273"/>
      <c r="AG16" s="273"/>
      <c r="AH16" s="273"/>
      <c r="AI16" s="273"/>
      <c r="AJ16" s="273"/>
      <c r="AK16" s="273"/>
      <c r="AL16" s="273"/>
      <c r="AM16" s="273"/>
      <c r="AN16" s="273"/>
      <c r="AO16" s="273"/>
      <c r="AP16" s="273"/>
      <c r="AQ16" s="273"/>
      <c r="AR16" s="273"/>
      <c r="AS16" s="273"/>
      <c r="AT16" s="273"/>
      <c r="AU16" s="273"/>
      <c r="AV16" s="273"/>
      <c r="AW16" s="273"/>
      <c r="AX16" s="273"/>
      <c r="AY16" s="273"/>
      <c r="AZ16" s="273"/>
      <c r="BA16" s="273"/>
      <c r="BB16" s="273"/>
      <c r="BC16" s="273"/>
      <c r="BD16" s="273"/>
      <c r="BE16" s="273"/>
      <c r="BF16" s="273"/>
      <c r="BG16" s="273"/>
      <c r="BH16" s="273"/>
      <c r="BI16" s="273"/>
      <c r="BJ16" s="273"/>
      <c r="BK16" s="273"/>
      <c r="BL16" s="273"/>
      <c r="BM16" s="273"/>
      <c r="BN16" s="273"/>
      <c r="BO16" s="273"/>
      <c r="BP16" s="273"/>
      <c r="BQ16" s="273"/>
      <c r="BR16" s="273"/>
      <c r="BS16" s="273"/>
      <c r="BT16" s="273"/>
      <c r="BU16" s="273"/>
      <c r="BV16" s="273"/>
      <c r="BW16" s="273"/>
      <c r="BX16" s="273"/>
      <c r="BY16" s="273"/>
      <c r="BZ16" s="273"/>
      <c r="CA16" s="273"/>
      <c r="CB16" s="273"/>
      <c r="CC16" s="273"/>
      <c r="CD16" s="273"/>
      <c r="CE16" s="273"/>
      <c r="CF16" s="273"/>
      <c r="CG16" s="273"/>
      <c r="CH16" s="273"/>
      <c r="CI16" s="273"/>
      <c r="CJ16" s="273"/>
      <c r="CK16" s="273"/>
      <c r="CL16" s="273"/>
      <c r="CM16" s="273"/>
      <c r="CN16" s="273"/>
      <c r="CO16" s="273"/>
      <c r="CP16" s="273"/>
      <c r="CQ16" s="273"/>
      <c r="CR16" s="273"/>
      <c r="CS16" s="273"/>
      <c r="CT16" s="273"/>
      <c r="CU16" s="273"/>
      <c r="CV16" s="273"/>
      <c r="CW16" s="273"/>
      <c r="CX16" s="273"/>
      <c r="CY16" s="273"/>
      <c r="CZ16" s="273"/>
      <c r="DA16" s="273"/>
      <c r="DB16" s="273"/>
      <c r="DC16" s="273"/>
      <c r="DD16" s="273"/>
      <c r="DE16" s="273"/>
      <c r="DF16" s="273"/>
      <c r="DG16" s="273"/>
      <c r="DH16" s="273"/>
      <c r="DI16" s="273"/>
      <c r="DJ16" s="273"/>
      <c r="DK16" s="273"/>
      <c r="DL16" s="273"/>
      <c r="DM16" s="273"/>
      <c r="DN16" s="273"/>
      <c r="DO16" s="273"/>
      <c r="DP16" s="273"/>
      <c r="DQ16" s="273"/>
      <c r="DR16" s="273"/>
      <c r="DS16" s="273"/>
      <c r="DT16" s="273"/>
      <c r="DU16" s="273"/>
      <c r="DV16" s="273"/>
      <c r="DW16" s="273"/>
      <c r="DX16" s="273"/>
      <c r="DY16" s="273"/>
      <c r="DZ16" s="273"/>
      <c r="EA16" s="273"/>
      <c r="EB16" s="273"/>
      <c r="EC16" s="273"/>
      <c r="ED16" s="273"/>
      <c r="EE16" s="273"/>
      <c r="EF16" s="273"/>
      <c r="EG16" s="273"/>
      <c r="EH16" s="273"/>
      <c r="EI16" s="273"/>
      <c r="EJ16" s="273"/>
      <c r="EK16" s="273"/>
      <c r="EL16" s="273"/>
      <c r="EM16" s="273"/>
      <c r="EN16" s="273"/>
      <c r="EO16" s="273"/>
      <c r="EP16" s="273"/>
      <c r="EQ16" s="273"/>
      <c r="ER16" s="273"/>
      <c r="ES16" s="273"/>
      <c r="ET16" s="273"/>
      <c r="EU16" s="273"/>
      <c r="EV16" s="273"/>
      <c r="EW16" s="273"/>
      <c r="EX16" s="273"/>
      <c r="EY16" s="273"/>
      <c r="EZ16" s="273"/>
      <c r="FA16" s="273"/>
      <c r="FB16" s="273"/>
      <c r="FC16" s="273"/>
      <c r="FD16" s="273"/>
      <c r="FE16" s="273"/>
      <c r="FF16" s="273"/>
      <c r="FG16" s="273"/>
      <c r="FH16" s="273"/>
      <c r="FI16" s="273"/>
      <c r="FJ16" s="273"/>
      <c r="FK16" s="273"/>
      <c r="FL16" s="273"/>
      <c r="FM16" s="273"/>
      <c r="FN16" s="273"/>
      <c r="FO16" s="273"/>
      <c r="FP16" s="273"/>
      <c r="FQ16" s="273"/>
      <c r="FR16" s="273"/>
      <c r="FS16" s="273"/>
      <c r="FT16" s="273"/>
      <c r="FU16" s="273"/>
      <c r="FV16" s="273"/>
      <c r="FW16" s="273"/>
      <c r="FX16" s="273"/>
      <c r="FY16" s="273"/>
      <c r="FZ16" s="273"/>
      <c r="GA16" s="273"/>
      <c r="GB16" s="273"/>
      <c r="GC16" s="273"/>
      <c r="GD16" s="273"/>
      <c r="GE16" s="273"/>
      <c r="GF16" s="273"/>
      <c r="GG16" s="273"/>
      <c r="GH16" s="273"/>
      <c r="GI16" s="273"/>
      <c r="GJ16" s="273"/>
      <c r="GK16" s="273"/>
      <c r="GL16" s="273"/>
      <c r="GM16" s="273"/>
      <c r="GN16" s="273"/>
      <c r="GO16" s="273"/>
      <c r="GP16" s="273"/>
      <c r="GQ16" s="273"/>
      <c r="GR16" s="273"/>
      <c r="GS16" s="273"/>
      <c r="GT16" s="273"/>
      <c r="GU16" s="273"/>
      <c r="GV16" s="273"/>
      <c r="GW16" s="273"/>
      <c r="GX16" s="273"/>
      <c r="GY16" s="273"/>
      <c r="GZ16" s="273"/>
      <c r="HA16" s="273"/>
      <c r="HB16" s="273"/>
      <c r="HC16" s="273"/>
      <c r="HD16" s="273"/>
      <c r="HE16" s="273"/>
      <c r="HF16" s="273"/>
      <c r="HG16" s="273"/>
      <c r="HH16" s="273"/>
      <c r="HI16" s="273"/>
      <c r="HJ16" s="273"/>
      <c r="HK16" s="273"/>
      <c r="HL16" s="273"/>
      <c r="HM16" s="273"/>
      <c r="HN16" s="273"/>
      <c r="HO16" s="273"/>
      <c r="HP16" s="273"/>
      <c r="HQ16" s="273"/>
      <c r="HR16" s="273"/>
      <c r="HS16" s="273"/>
      <c r="HT16" s="273"/>
      <c r="HU16" s="273"/>
      <c r="HV16" s="273"/>
      <c r="HW16" s="273"/>
      <c r="HX16" s="273"/>
      <c r="HY16" s="273"/>
      <c r="HZ16" s="273"/>
      <c r="IA16" s="273"/>
      <c r="IB16" s="273"/>
      <c r="IC16" s="273"/>
      <c r="ID16" s="273"/>
      <c r="IE16" s="273"/>
      <c r="IF16" s="273"/>
      <c r="IG16" s="273"/>
      <c r="IH16" s="273"/>
      <c r="II16" s="273"/>
      <c r="IJ16" s="273"/>
      <c r="IK16" s="273"/>
      <c r="IL16" s="273"/>
      <c r="IM16" s="273"/>
      <c r="IN16" s="273"/>
    </row>
    <row r="17" spans="1:248" s="516" customFormat="1" ht="26.1" customHeight="1">
      <c r="A17" s="259" t="s">
        <v>735</v>
      </c>
      <c r="B17" s="612" t="s">
        <v>735</v>
      </c>
      <c r="C17" s="411">
        <v>2012</v>
      </c>
      <c r="D17" s="519" t="s">
        <v>585</v>
      </c>
      <c r="E17" s="612" t="s">
        <v>37</v>
      </c>
      <c r="F17" s="612" t="s">
        <v>816</v>
      </c>
      <c r="G17" s="612" t="s">
        <v>802</v>
      </c>
      <c r="H17" s="344" t="s">
        <v>433</v>
      </c>
      <c r="I17" s="341" t="s">
        <v>40</v>
      </c>
      <c r="J17" s="510" t="s">
        <v>707</v>
      </c>
      <c r="K17" s="411" t="s">
        <v>989</v>
      </c>
      <c r="L17" s="411">
        <v>2.5000000000000001E-2</v>
      </c>
      <c r="M17" s="612">
        <v>500</v>
      </c>
      <c r="N17" s="278"/>
      <c r="O17" s="511">
        <v>1.7999999999999999E-2</v>
      </c>
      <c r="P17" s="615"/>
      <c r="Q17" s="615">
        <v>0</v>
      </c>
      <c r="R17" s="615"/>
      <c r="S17" s="78">
        <f t="shared" si="0"/>
        <v>0</v>
      </c>
      <c r="T17" s="78" t="str">
        <f t="shared" si="1"/>
        <v/>
      </c>
      <c r="U17" s="273"/>
      <c r="V17" s="273"/>
      <c r="W17" s="273"/>
      <c r="X17" s="273"/>
      <c r="Y17" s="273"/>
      <c r="Z17" s="273"/>
      <c r="AA17" s="273"/>
      <c r="AB17" s="273"/>
      <c r="AC17" s="273"/>
      <c r="AD17" s="273"/>
      <c r="AE17" s="273"/>
      <c r="AF17" s="273"/>
      <c r="AG17" s="273"/>
      <c r="AH17" s="273"/>
      <c r="AI17" s="273"/>
      <c r="AJ17" s="273"/>
      <c r="AK17" s="273"/>
      <c r="AL17" s="273"/>
      <c r="AM17" s="273"/>
      <c r="AN17" s="273"/>
      <c r="AO17" s="273"/>
      <c r="AP17" s="273"/>
      <c r="AQ17" s="273"/>
      <c r="AR17" s="273"/>
      <c r="AS17" s="273"/>
      <c r="AT17" s="273"/>
      <c r="AU17" s="273"/>
      <c r="AV17" s="273"/>
      <c r="AW17" s="273"/>
      <c r="AX17" s="273"/>
      <c r="AY17" s="273"/>
      <c r="AZ17" s="273"/>
      <c r="BA17" s="273"/>
      <c r="BB17" s="273"/>
      <c r="BC17" s="273"/>
      <c r="BD17" s="273"/>
      <c r="BE17" s="273"/>
      <c r="BF17" s="273"/>
      <c r="BG17" s="273"/>
      <c r="BH17" s="273"/>
      <c r="BI17" s="273"/>
      <c r="BJ17" s="273"/>
      <c r="BK17" s="273"/>
      <c r="BL17" s="273"/>
      <c r="BM17" s="273"/>
      <c r="BN17" s="273"/>
      <c r="BO17" s="273"/>
      <c r="BP17" s="273"/>
      <c r="BQ17" s="273"/>
      <c r="BR17" s="273"/>
      <c r="BS17" s="273"/>
      <c r="BT17" s="273"/>
      <c r="BU17" s="273"/>
      <c r="BV17" s="273"/>
      <c r="BW17" s="273"/>
      <c r="BX17" s="273"/>
      <c r="BY17" s="273"/>
      <c r="BZ17" s="273"/>
      <c r="CA17" s="273"/>
      <c r="CB17" s="273"/>
      <c r="CC17" s="273"/>
      <c r="CD17" s="273"/>
      <c r="CE17" s="273"/>
      <c r="CF17" s="273"/>
      <c r="CG17" s="273"/>
      <c r="CH17" s="273"/>
      <c r="CI17" s="273"/>
      <c r="CJ17" s="273"/>
      <c r="CK17" s="273"/>
      <c r="CL17" s="273"/>
      <c r="CM17" s="273"/>
      <c r="CN17" s="273"/>
      <c r="CO17" s="273"/>
      <c r="CP17" s="273"/>
      <c r="CQ17" s="273"/>
      <c r="CR17" s="273"/>
      <c r="CS17" s="273"/>
      <c r="CT17" s="273"/>
      <c r="CU17" s="273"/>
      <c r="CV17" s="273"/>
      <c r="CW17" s="273"/>
      <c r="CX17" s="273"/>
      <c r="CY17" s="273"/>
      <c r="CZ17" s="273"/>
      <c r="DA17" s="273"/>
      <c r="DB17" s="273"/>
      <c r="DC17" s="273"/>
      <c r="DD17" s="273"/>
      <c r="DE17" s="273"/>
      <c r="DF17" s="273"/>
      <c r="DG17" s="273"/>
      <c r="DH17" s="273"/>
      <c r="DI17" s="273"/>
      <c r="DJ17" s="273"/>
      <c r="DK17" s="273"/>
      <c r="DL17" s="273"/>
      <c r="DM17" s="273"/>
      <c r="DN17" s="273"/>
      <c r="DO17" s="273"/>
      <c r="DP17" s="273"/>
      <c r="DQ17" s="273"/>
      <c r="DR17" s="273"/>
      <c r="DS17" s="273"/>
      <c r="DT17" s="273"/>
      <c r="DU17" s="273"/>
      <c r="DV17" s="273"/>
      <c r="DW17" s="273"/>
      <c r="DX17" s="273"/>
      <c r="DY17" s="273"/>
      <c r="DZ17" s="273"/>
      <c r="EA17" s="273"/>
      <c r="EB17" s="273"/>
      <c r="EC17" s="273"/>
      <c r="ED17" s="273"/>
      <c r="EE17" s="273"/>
      <c r="EF17" s="273"/>
      <c r="EG17" s="273"/>
      <c r="EH17" s="273"/>
      <c r="EI17" s="273"/>
      <c r="EJ17" s="273"/>
      <c r="EK17" s="273"/>
      <c r="EL17" s="273"/>
      <c r="EM17" s="273"/>
      <c r="EN17" s="273"/>
      <c r="EO17" s="273"/>
      <c r="EP17" s="273"/>
      <c r="EQ17" s="273"/>
      <c r="ER17" s="273"/>
      <c r="ES17" s="273"/>
      <c r="ET17" s="273"/>
      <c r="EU17" s="273"/>
      <c r="EV17" s="273"/>
      <c r="EW17" s="273"/>
      <c r="EX17" s="273"/>
      <c r="EY17" s="273"/>
      <c r="EZ17" s="273"/>
      <c r="FA17" s="273"/>
      <c r="FB17" s="273"/>
      <c r="FC17" s="273"/>
      <c r="FD17" s="273"/>
      <c r="FE17" s="273"/>
      <c r="FF17" s="273"/>
      <c r="FG17" s="273"/>
      <c r="FH17" s="273"/>
      <c r="FI17" s="273"/>
      <c r="FJ17" s="273"/>
      <c r="FK17" s="273"/>
      <c r="FL17" s="273"/>
      <c r="FM17" s="273"/>
      <c r="FN17" s="273"/>
      <c r="FO17" s="273"/>
      <c r="FP17" s="273"/>
      <c r="FQ17" s="273"/>
      <c r="FR17" s="273"/>
      <c r="FS17" s="273"/>
      <c r="FT17" s="273"/>
      <c r="FU17" s="273"/>
      <c r="FV17" s="273"/>
      <c r="FW17" s="273"/>
      <c r="FX17" s="273"/>
      <c r="FY17" s="273"/>
      <c r="FZ17" s="273"/>
      <c r="GA17" s="273"/>
      <c r="GB17" s="273"/>
      <c r="GC17" s="273"/>
      <c r="GD17" s="273"/>
      <c r="GE17" s="273"/>
      <c r="GF17" s="273"/>
      <c r="GG17" s="273"/>
      <c r="GH17" s="273"/>
      <c r="GI17" s="273"/>
      <c r="GJ17" s="273"/>
      <c r="GK17" s="273"/>
      <c r="GL17" s="273"/>
      <c r="GM17" s="273"/>
      <c r="GN17" s="273"/>
      <c r="GO17" s="273"/>
      <c r="GP17" s="273"/>
      <c r="GQ17" s="273"/>
      <c r="GR17" s="273"/>
      <c r="GS17" s="273"/>
      <c r="GT17" s="273"/>
      <c r="GU17" s="273"/>
      <c r="GV17" s="273"/>
      <c r="GW17" s="273"/>
      <c r="GX17" s="273"/>
      <c r="GY17" s="273"/>
      <c r="GZ17" s="273"/>
      <c r="HA17" s="273"/>
      <c r="HB17" s="273"/>
      <c r="HC17" s="273"/>
      <c r="HD17" s="273"/>
      <c r="HE17" s="273"/>
      <c r="HF17" s="273"/>
      <c r="HG17" s="273"/>
      <c r="HH17" s="273"/>
      <c r="HI17" s="273"/>
      <c r="HJ17" s="273"/>
      <c r="HK17" s="273"/>
      <c r="HL17" s="273"/>
      <c r="HM17" s="273"/>
      <c r="HN17" s="273"/>
      <c r="HO17" s="273"/>
      <c r="HP17" s="273"/>
      <c r="HQ17" s="273"/>
      <c r="HR17" s="273"/>
      <c r="HS17" s="273"/>
      <c r="HT17" s="273"/>
      <c r="HU17" s="273"/>
      <c r="HV17" s="273"/>
      <c r="HW17" s="273"/>
      <c r="HX17" s="273"/>
      <c r="HY17" s="273"/>
      <c r="HZ17" s="273"/>
      <c r="IA17" s="273"/>
      <c r="IB17" s="273"/>
      <c r="IC17" s="273"/>
      <c r="ID17" s="273"/>
      <c r="IE17" s="273"/>
      <c r="IF17" s="273"/>
      <c r="IG17" s="273"/>
      <c r="IH17" s="273"/>
      <c r="II17" s="273"/>
      <c r="IJ17" s="273"/>
      <c r="IK17" s="273"/>
      <c r="IL17" s="273"/>
      <c r="IM17" s="273"/>
      <c r="IN17" s="273"/>
    </row>
    <row r="18" spans="1:248" ht="26.1" customHeight="1">
      <c r="A18" s="259" t="s">
        <v>735</v>
      </c>
      <c r="B18" s="259" t="s">
        <v>735</v>
      </c>
      <c r="C18" s="411">
        <v>2012</v>
      </c>
      <c r="D18" s="519" t="s">
        <v>585</v>
      </c>
      <c r="E18" s="612" t="s">
        <v>37</v>
      </c>
      <c r="F18" s="612" t="s">
        <v>816</v>
      </c>
      <c r="G18" s="612" t="s">
        <v>802</v>
      </c>
      <c r="H18" s="344" t="s">
        <v>433</v>
      </c>
      <c r="I18" s="341" t="s">
        <v>40</v>
      </c>
      <c r="J18" s="510" t="s">
        <v>708</v>
      </c>
      <c r="K18" s="411" t="s">
        <v>989</v>
      </c>
      <c r="L18" s="411">
        <v>2.5000000000000001E-2</v>
      </c>
      <c r="M18" s="612">
        <v>500</v>
      </c>
      <c r="N18" s="58"/>
      <c r="O18" s="511"/>
      <c r="P18" s="615"/>
      <c r="Q18" s="615">
        <v>0</v>
      </c>
      <c r="R18" s="615"/>
      <c r="S18" s="78">
        <f t="shared" si="0"/>
        <v>0</v>
      </c>
      <c r="T18" s="78" t="str">
        <f t="shared" si="1"/>
        <v/>
      </c>
      <c r="U18" s="273"/>
      <c r="V18" s="273"/>
      <c r="W18" s="273"/>
      <c r="X18" s="273"/>
      <c r="Y18" s="273"/>
      <c r="Z18" s="273"/>
      <c r="AA18" s="273"/>
      <c r="AB18" s="273"/>
      <c r="AC18" s="273"/>
      <c r="AD18" s="273"/>
      <c r="AE18" s="273"/>
      <c r="AF18" s="273"/>
      <c r="AG18" s="273"/>
      <c r="AH18" s="273"/>
      <c r="AI18" s="273"/>
      <c r="AJ18" s="273"/>
      <c r="AK18" s="273"/>
      <c r="AL18" s="273"/>
      <c r="AM18" s="273"/>
      <c r="AN18" s="273"/>
      <c r="AO18" s="273"/>
      <c r="AP18" s="273"/>
      <c r="AQ18" s="273"/>
      <c r="AR18" s="273"/>
      <c r="AS18" s="273"/>
      <c r="AT18" s="273"/>
      <c r="AU18" s="273"/>
      <c r="AV18" s="273"/>
      <c r="AW18" s="273"/>
      <c r="AX18" s="273"/>
      <c r="AY18" s="273"/>
      <c r="AZ18" s="273"/>
      <c r="BA18" s="273"/>
      <c r="BB18" s="273"/>
      <c r="BC18" s="273"/>
      <c r="BD18" s="273"/>
      <c r="BE18" s="273"/>
      <c r="BF18" s="273"/>
      <c r="BG18" s="273"/>
      <c r="BH18" s="273"/>
      <c r="BI18" s="273"/>
      <c r="BJ18" s="273"/>
      <c r="BK18" s="273"/>
      <c r="BL18" s="273"/>
      <c r="BM18" s="273"/>
      <c r="BN18" s="273"/>
      <c r="BO18" s="273"/>
      <c r="BP18" s="273"/>
      <c r="BQ18" s="273"/>
      <c r="BR18" s="273"/>
      <c r="BS18" s="273"/>
      <c r="BT18" s="273"/>
      <c r="BU18" s="273"/>
      <c r="BV18" s="273"/>
      <c r="BW18" s="273"/>
      <c r="BX18" s="273"/>
      <c r="BY18" s="273"/>
      <c r="BZ18" s="273"/>
      <c r="CA18" s="273"/>
      <c r="CB18" s="273"/>
      <c r="CC18" s="273"/>
      <c r="CD18" s="273"/>
      <c r="CE18" s="273"/>
      <c r="CF18" s="273"/>
      <c r="CG18" s="273"/>
      <c r="CH18" s="273"/>
      <c r="CI18" s="273"/>
      <c r="CJ18" s="273"/>
      <c r="CK18" s="273"/>
      <c r="CL18" s="273"/>
      <c r="CM18" s="273"/>
      <c r="CN18" s="273"/>
      <c r="CO18" s="273"/>
      <c r="CP18" s="273"/>
      <c r="CQ18" s="273"/>
      <c r="CR18" s="273"/>
      <c r="CS18" s="273"/>
      <c r="CT18" s="273"/>
      <c r="CU18" s="273"/>
      <c r="CV18" s="273"/>
      <c r="CW18" s="273"/>
      <c r="CX18" s="273"/>
      <c r="CY18" s="273"/>
      <c r="CZ18" s="273"/>
      <c r="DA18" s="273"/>
      <c r="DB18" s="273"/>
      <c r="DC18" s="273"/>
      <c r="DD18" s="273"/>
      <c r="DE18" s="273"/>
      <c r="DF18" s="273"/>
      <c r="DG18" s="273"/>
      <c r="DH18" s="273"/>
      <c r="DI18" s="273"/>
      <c r="DJ18" s="273"/>
      <c r="DK18" s="273"/>
      <c r="DL18" s="273"/>
      <c r="DM18" s="273"/>
      <c r="DN18" s="273"/>
      <c r="DO18" s="273"/>
      <c r="DP18" s="273"/>
      <c r="DQ18" s="273"/>
      <c r="DR18" s="273"/>
      <c r="DS18" s="273"/>
      <c r="DT18" s="273"/>
      <c r="DU18" s="273"/>
      <c r="DV18" s="273"/>
      <c r="DW18" s="273"/>
      <c r="DX18" s="273"/>
      <c r="DY18" s="273"/>
      <c r="DZ18" s="273"/>
      <c r="EA18" s="273"/>
      <c r="EB18" s="273"/>
      <c r="EC18" s="273"/>
      <c r="ED18" s="273"/>
      <c r="EE18" s="273"/>
      <c r="EF18" s="273"/>
      <c r="EG18" s="273"/>
      <c r="EH18" s="273"/>
      <c r="EI18" s="273"/>
      <c r="EJ18" s="273"/>
      <c r="EK18" s="273"/>
      <c r="EL18" s="273"/>
      <c r="EM18" s="273"/>
      <c r="EN18" s="273"/>
      <c r="EO18" s="273"/>
      <c r="EP18" s="273"/>
      <c r="EQ18" s="273"/>
      <c r="ER18" s="273"/>
      <c r="ES18" s="273"/>
      <c r="ET18" s="273"/>
      <c r="EU18" s="273"/>
      <c r="EV18" s="273"/>
      <c r="EW18" s="273"/>
      <c r="EX18" s="273"/>
      <c r="EY18" s="273"/>
      <c r="EZ18" s="273"/>
      <c r="FA18" s="273"/>
      <c r="FB18" s="273"/>
      <c r="FC18" s="273"/>
      <c r="FD18" s="273"/>
      <c r="FE18" s="273"/>
      <c r="FF18" s="273"/>
      <c r="FG18" s="273"/>
      <c r="FH18" s="273"/>
      <c r="FI18" s="273"/>
      <c r="FJ18" s="273"/>
      <c r="FK18" s="273"/>
      <c r="FL18" s="273"/>
      <c r="FM18" s="273"/>
      <c r="FN18" s="273"/>
      <c r="FO18" s="273"/>
      <c r="FP18" s="273"/>
      <c r="FQ18" s="273"/>
      <c r="FR18" s="273"/>
      <c r="FS18" s="273"/>
      <c r="FT18" s="273"/>
      <c r="FU18" s="273"/>
      <c r="FV18" s="273"/>
      <c r="FW18" s="273"/>
      <c r="FX18" s="273"/>
      <c r="FY18" s="273"/>
      <c r="FZ18" s="273"/>
      <c r="GA18" s="273"/>
      <c r="GB18" s="273"/>
      <c r="GC18" s="273"/>
      <c r="GD18" s="273"/>
      <c r="GE18" s="273"/>
      <c r="GF18" s="273"/>
      <c r="GG18" s="273"/>
      <c r="GH18" s="273"/>
      <c r="GI18" s="273"/>
      <c r="GJ18" s="273"/>
      <c r="GK18" s="273"/>
      <c r="GL18" s="273"/>
      <c r="GM18" s="273"/>
      <c r="GN18" s="273"/>
      <c r="GO18" s="273"/>
      <c r="GP18" s="273"/>
      <c r="GQ18" s="273"/>
      <c r="GR18" s="273"/>
      <c r="GS18" s="273"/>
      <c r="GT18" s="273"/>
      <c r="GU18" s="273"/>
      <c r="GV18" s="273"/>
      <c r="GW18" s="273"/>
      <c r="GX18" s="273"/>
      <c r="GY18" s="273"/>
      <c r="GZ18" s="273"/>
      <c r="HA18" s="273"/>
      <c r="HB18" s="273"/>
      <c r="HC18" s="273"/>
      <c r="HD18" s="273"/>
      <c r="HE18" s="273"/>
      <c r="HF18" s="273"/>
      <c r="HG18" s="273"/>
      <c r="HH18" s="273"/>
      <c r="HI18" s="273"/>
      <c r="HJ18" s="273"/>
      <c r="HK18" s="273"/>
      <c r="HL18" s="273"/>
      <c r="HM18" s="273"/>
      <c r="HN18" s="273"/>
      <c r="HO18" s="273"/>
      <c r="HP18" s="273"/>
      <c r="HQ18" s="273"/>
      <c r="HR18" s="273"/>
      <c r="HS18" s="273"/>
      <c r="HT18" s="273"/>
      <c r="HU18" s="273"/>
      <c r="HV18" s="273"/>
      <c r="HW18" s="273"/>
      <c r="HX18" s="273"/>
      <c r="HY18" s="273"/>
      <c r="HZ18" s="273"/>
      <c r="IA18" s="273"/>
      <c r="IB18" s="273"/>
      <c r="IC18" s="273"/>
      <c r="ID18" s="273"/>
      <c r="IE18" s="273"/>
      <c r="IF18" s="273"/>
      <c r="IG18" s="273"/>
      <c r="IH18" s="273"/>
      <c r="II18" s="273"/>
      <c r="IJ18" s="273"/>
      <c r="IK18" s="273"/>
      <c r="IL18" s="273"/>
      <c r="IM18" s="273"/>
      <c r="IN18" s="273"/>
    </row>
    <row r="19" spans="1:248" ht="26.1" customHeight="1">
      <c r="A19" s="259" t="s">
        <v>735</v>
      </c>
      <c r="B19" s="612" t="s">
        <v>735</v>
      </c>
      <c r="C19" s="411">
        <v>2012</v>
      </c>
      <c r="D19" s="519" t="s">
        <v>585</v>
      </c>
      <c r="E19" s="612" t="s">
        <v>37</v>
      </c>
      <c r="F19" s="612" t="s">
        <v>816</v>
      </c>
      <c r="G19" s="612" t="s">
        <v>802</v>
      </c>
      <c r="H19" s="344" t="s">
        <v>433</v>
      </c>
      <c r="I19" s="341" t="s">
        <v>40</v>
      </c>
      <c r="J19" s="510" t="s">
        <v>709</v>
      </c>
      <c r="K19" s="411" t="s">
        <v>989</v>
      </c>
      <c r="L19" s="411">
        <v>2.5000000000000001E-2</v>
      </c>
      <c r="M19" s="612">
        <v>500</v>
      </c>
      <c r="N19" s="278"/>
      <c r="O19" s="511">
        <v>7.6999999999999999E-2</v>
      </c>
      <c r="P19" s="615"/>
      <c r="Q19" s="615">
        <v>0</v>
      </c>
      <c r="R19" s="615"/>
      <c r="S19" s="78">
        <f t="shared" si="0"/>
        <v>0</v>
      </c>
      <c r="T19" s="78" t="str">
        <f t="shared" si="1"/>
        <v/>
      </c>
      <c r="U19" s="273"/>
      <c r="V19" s="273"/>
      <c r="W19" s="273"/>
      <c r="X19" s="273"/>
      <c r="Y19" s="273"/>
      <c r="Z19" s="273"/>
      <c r="AA19" s="273"/>
      <c r="AB19" s="273"/>
      <c r="AC19" s="273"/>
      <c r="AD19" s="273"/>
      <c r="AE19" s="273"/>
      <c r="AF19" s="273"/>
      <c r="AG19" s="273"/>
      <c r="AH19" s="273"/>
      <c r="AI19" s="273"/>
      <c r="AJ19" s="273"/>
      <c r="AK19" s="273"/>
      <c r="AL19" s="273"/>
      <c r="AM19" s="273"/>
      <c r="AN19" s="273"/>
      <c r="AO19" s="273"/>
      <c r="AP19" s="273"/>
      <c r="AQ19" s="273"/>
      <c r="AR19" s="273"/>
      <c r="AS19" s="273"/>
      <c r="AT19" s="273"/>
      <c r="AU19" s="273"/>
      <c r="AV19" s="273"/>
      <c r="AW19" s="273"/>
      <c r="AX19" s="273"/>
      <c r="AY19" s="273"/>
      <c r="AZ19" s="273"/>
      <c r="BA19" s="273"/>
      <c r="BB19" s="273"/>
      <c r="BC19" s="273"/>
      <c r="BD19" s="273"/>
      <c r="BE19" s="273"/>
      <c r="BF19" s="273"/>
      <c r="BG19" s="273"/>
      <c r="BH19" s="273"/>
      <c r="BI19" s="273"/>
      <c r="BJ19" s="273"/>
      <c r="BK19" s="273"/>
      <c r="BL19" s="273"/>
      <c r="BM19" s="273"/>
      <c r="BN19" s="273"/>
      <c r="BO19" s="273"/>
      <c r="BP19" s="273"/>
      <c r="BQ19" s="273"/>
      <c r="BR19" s="273"/>
      <c r="BS19" s="273"/>
      <c r="BT19" s="273"/>
      <c r="BU19" s="273"/>
      <c r="BV19" s="273"/>
      <c r="BW19" s="273"/>
      <c r="BX19" s="273"/>
      <c r="BY19" s="273"/>
      <c r="BZ19" s="273"/>
      <c r="CA19" s="273"/>
      <c r="CB19" s="273"/>
      <c r="CC19" s="273"/>
      <c r="CD19" s="273"/>
      <c r="CE19" s="273"/>
      <c r="CF19" s="273"/>
      <c r="CG19" s="273"/>
      <c r="CH19" s="273"/>
      <c r="CI19" s="273"/>
      <c r="CJ19" s="273"/>
      <c r="CK19" s="273"/>
      <c r="CL19" s="273"/>
      <c r="CM19" s="273"/>
      <c r="CN19" s="273"/>
      <c r="CO19" s="273"/>
      <c r="CP19" s="273"/>
      <c r="CQ19" s="273"/>
      <c r="CR19" s="273"/>
      <c r="CS19" s="273"/>
      <c r="CT19" s="273"/>
      <c r="CU19" s="273"/>
      <c r="CV19" s="273"/>
      <c r="CW19" s="273"/>
      <c r="CX19" s="273"/>
      <c r="CY19" s="273"/>
      <c r="CZ19" s="273"/>
      <c r="DA19" s="273"/>
      <c r="DB19" s="273"/>
      <c r="DC19" s="273"/>
      <c r="DD19" s="273"/>
      <c r="DE19" s="273"/>
      <c r="DF19" s="273"/>
      <c r="DG19" s="273"/>
      <c r="DH19" s="273"/>
      <c r="DI19" s="273"/>
      <c r="DJ19" s="273"/>
      <c r="DK19" s="273"/>
      <c r="DL19" s="273"/>
      <c r="DM19" s="273"/>
      <c r="DN19" s="273"/>
      <c r="DO19" s="273"/>
      <c r="DP19" s="273"/>
      <c r="DQ19" s="273"/>
      <c r="DR19" s="273"/>
      <c r="DS19" s="273"/>
      <c r="DT19" s="273"/>
      <c r="DU19" s="273"/>
      <c r="DV19" s="273"/>
      <c r="DW19" s="273"/>
      <c r="DX19" s="273"/>
      <c r="DY19" s="273"/>
      <c r="DZ19" s="273"/>
      <c r="EA19" s="273"/>
      <c r="EB19" s="273"/>
      <c r="EC19" s="273"/>
      <c r="ED19" s="273"/>
      <c r="EE19" s="273"/>
      <c r="EF19" s="273"/>
      <c r="EG19" s="273"/>
      <c r="EH19" s="273"/>
      <c r="EI19" s="273"/>
      <c r="EJ19" s="273"/>
      <c r="EK19" s="273"/>
      <c r="EL19" s="273"/>
      <c r="EM19" s="273"/>
      <c r="EN19" s="273"/>
      <c r="EO19" s="273"/>
      <c r="EP19" s="273"/>
      <c r="EQ19" s="273"/>
      <c r="ER19" s="273"/>
      <c r="ES19" s="273"/>
      <c r="ET19" s="273"/>
      <c r="EU19" s="273"/>
      <c r="EV19" s="273"/>
      <c r="EW19" s="273"/>
      <c r="EX19" s="273"/>
      <c r="EY19" s="273"/>
      <c r="EZ19" s="273"/>
      <c r="FA19" s="273"/>
      <c r="FB19" s="273"/>
      <c r="FC19" s="273"/>
      <c r="FD19" s="273"/>
      <c r="FE19" s="273"/>
      <c r="FF19" s="273"/>
      <c r="FG19" s="273"/>
      <c r="FH19" s="273"/>
      <c r="FI19" s="273"/>
      <c r="FJ19" s="273"/>
      <c r="FK19" s="273"/>
      <c r="FL19" s="273"/>
      <c r="FM19" s="273"/>
      <c r="FN19" s="273"/>
      <c r="FO19" s="273"/>
      <c r="FP19" s="273"/>
      <c r="FQ19" s="273"/>
      <c r="FR19" s="273"/>
      <c r="FS19" s="273"/>
      <c r="FT19" s="273"/>
      <c r="FU19" s="273"/>
      <c r="FV19" s="273"/>
      <c r="FW19" s="273"/>
      <c r="FX19" s="273"/>
      <c r="FY19" s="273"/>
      <c r="FZ19" s="273"/>
      <c r="GA19" s="273"/>
      <c r="GB19" s="273"/>
      <c r="GC19" s="273"/>
      <c r="GD19" s="273"/>
      <c r="GE19" s="273"/>
      <c r="GF19" s="273"/>
      <c r="GG19" s="273"/>
      <c r="GH19" s="273"/>
      <c r="GI19" s="273"/>
      <c r="GJ19" s="273"/>
      <c r="GK19" s="273"/>
      <c r="GL19" s="273"/>
      <c r="GM19" s="273"/>
      <c r="GN19" s="273"/>
      <c r="GO19" s="273"/>
      <c r="GP19" s="273"/>
      <c r="GQ19" s="273"/>
      <c r="GR19" s="273"/>
      <c r="GS19" s="273"/>
      <c r="GT19" s="273"/>
      <c r="GU19" s="273"/>
      <c r="GV19" s="273"/>
      <c r="GW19" s="273"/>
      <c r="GX19" s="273"/>
      <c r="GY19" s="273"/>
      <c r="GZ19" s="273"/>
      <c r="HA19" s="273"/>
      <c r="HB19" s="273"/>
      <c r="HC19" s="273"/>
      <c r="HD19" s="273"/>
      <c r="HE19" s="273"/>
      <c r="HF19" s="273"/>
      <c r="HG19" s="273"/>
      <c r="HH19" s="273"/>
      <c r="HI19" s="273"/>
      <c r="HJ19" s="273"/>
      <c r="HK19" s="273"/>
      <c r="HL19" s="273"/>
      <c r="HM19" s="273"/>
      <c r="HN19" s="273"/>
      <c r="HO19" s="273"/>
      <c r="HP19" s="273"/>
      <c r="HQ19" s="273"/>
      <c r="HR19" s="273"/>
      <c r="HS19" s="273"/>
      <c r="HT19" s="273"/>
      <c r="HU19" s="273"/>
      <c r="HV19" s="273"/>
      <c r="HW19" s="273"/>
      <c r="HX19" s="273"/>
      <c r="HY19" s="273"/>
      <c r="HZ19" s="273"/>
      <c r="IA19" s="273"/>
      <c r="IB19" s="273"/>
      <c r="IC19" s="273"/>
      <c r="ID19" s="273"/>
      <c r="IE19" s="273"/>
      <c r="IF19" s="273"/>
      <c r="IG19" s="273"/>
      <c r="IH19" s="273"/>
      <c r="II19" s="273"/>
      <c r="IJ19" s="273"/>
      <c r="IK19" s="273"/>
      <c r="IL19" s="273"/>
      <c r="IM19" s="273"/>
      <c r="IN19" s="273"/>
    </row>
    <row r="20" spans="1:248" ht="26.1" customHeight="1">
      <c r="A20" s="259" t="s">
        <v>735</v>
      </c>
      <c r="B20" s="612" t="s">
        <v>735</v>
      </c>
      <c r="C20" s="411">
        <v>2012</v>
      </c>
      <c r="D20" s="513" t="s">
        <v>585</v>
      </c>
      <c r="E20" s="612" t="s">
        <v>37</v>
      </c>
      <c r="F20" s="612" t="s">
        <v>816</v>
      </c>
      <c r="G20" s="612" t="s">
        <v>802</v>
      </c>
      <c r="H20" s="341" t="s">
        <v>885</v>
      </c>
      <c r="I20" s="341" t="s">
        <v>74</v>
      </c>
      <c r="J20" s="510" t="s">
        <v>988</v>
      </c>
      <c r="K20" s="411" t="s">
        <v>989</v>
      </c>
      <c r="L20" s="411">
        <v>2.5000000000000001E-2</v>
      </c>
      <c r="M20" s="612">
        <v>2675</v>
      </c>
      <c r="N20" s="58"/>
      <c r="O20" s="511">
        <v>8.0000000000000002E-3</v>
      </c>
      <c r="P20" s="615"/>
      <c r="Q20" s="615">
        <v>3425</v>
      </c>
      <c r="R20" s="615"/>
      <c r="S20" s="78">
        <f t="shared" si="0"/>
        <v>1.280373831775701</v>
      </c>
      <c r="T20" s="78" t="str">
        <f t="shared" si="1"/>
        <v/>
      </c>
      <c r="U20" s="273"/>
      <c r="V20" s="273"/>
      <c r="W20" s="273"/>
      <c r="X20" s="273"/>
      <c r="Y20" s="273"/>
      <c r="Z20" s="273"/>
      <c r="AA20" s="273"/>
      <c r="AB20" s="273"/>
      <c r="AC20" s="273"/>
      <c r="AD20" s="273"/>
      <c r="AE20" s="273"/>
      <c r="AF20" s="273"/>
      <c r="AG20" s="273"/>
      <c r="AH20" s="273"/>
      <c r="AI20" s="273"/>
      <c r="AJ20" s="273"/>
      <c r="AK20" s="273"/>
      <c r="AL20" s="273"/>
      <c r="AM20" s="273"/>
      <c r="AN20" s="273"/>
      <c r="AO20" s="273"/>
      <c r="AP20" s="273"/>
      <c r="AQ20" s="273"/>
      <c r="AR20" s="273"/>
      <c r="AS20" s="273"/>
      <c r="AT20" s="273"/>
      <c r="AU20" s="273"/>
      <c r="AV20" s="273"/>
      <c r="AW20" s="273"/>
      <c r="AX20" s="273"/>
      <c r="AY20" s="273"/>
      <c r="AZ20" s="273"/>
      <c r="BA20" s="273"/>
      <c r="BB20" s="273"/>
      <c r="BC20" s="273"/>
      <c r="BD20" s="273"/>
      <c r="BE20" s="273"/>
      <c r="BF20" s="273"/>
      <c r="BG20" s="273"/>
      <c r="BH20" s="273"/>
      <c r="BI20" s="273"/>
      <c r="BJ20" s="273"/>
      <c r="BK20" s="273"/>
      <c r="BL20" s="273"/>
      <c r="BM20" s="273"/>
      <c r="BN20" s="273"/>
      <c r="BO20" s="273"/>
      <c r="BP20" s="273"/>
      <c r="BQ20" s="273"/>
      <c r="BR20" s="273"/>
      <c r="BS20" s="273"/>
      <c r="BT20" s="273"/>
      <c r="BU20" s="273"/>
      <c r="BV20" s="273"/>
      <c r="BW20" s="273"/>
      <c r="BX20" s="273"/>
      <c r="BY20" s="273"/>
      <c r="BZ20" s="273"/>
      <c r="CA20" s="273"/>
      <c r="CB20" s="273"/>
      <c r="CC20" s="273"/>
      <c r="CD20" s="273"/>
      <c r="CE20" s="273"/>
      <c r="CF20" s="273"/>
      <c r="CG20" s="273"/>
      <c r="CH20" s="273"/>
      <c r="CI20" s="273"/>
      <c r="CJ20" s="273"/>
      <c r="CK20" s="273"/>
      <c r="CL20" s="273"/>
      <c r="CM20" s="273"/>
      <c r="CN20" s="273"/>
      <c r="CO20" s="273"/>
      <c r="CP20" s="273"/>
      <c r="CQ20" s="273"/>
      <c r="CR20" s="273"/>
      <c r="CS20" s="273"/>
      <c r="CT20" s="273"/>
      <c r="CU20" s="273"/>
      <c r="CV20" s="273"/>
      <c r="CW20" s="273"/>
      <c r="CX20" s="273"/>
      <c r="CY20" s="273"/>
      <c r="CZ20" s="273"/>
      <c r="DA20" s="273"/>
      <c r="DB20" s="273"/>
      <c r="DC20" s="273"/>
      <c r="DD20" s="273"/>
      <c r="DE20" s="273"/>
      <c r="DF20" s="273"/>
      <c r="DG20" s="273"/>
      <c r="DH20" s="273"/>
      <c r="DI20" s="273"/>
      <c r="DJ20" s="273"/>
      <c r="DK20" s="273"/>
      <c r="DL20" s="273"/>
      <c r="DM20" s="273"/>
      <c r="DN20" s="273"/>
      <c r="DO20" s="273"/>
      <c r="DP20" s="273"/>
      <c r="DQ20" s="273"/>
      <c r="DR20" s="273"/>
      <c r="DS20" s="273"/>
      <c r="DT20" s="273"/>
      <c r="DU20" s="273"/>
      <c r="DV20" s="273"/>
      <c r="DW20" s="273"/>
      <c r="DX20" s="273"/>
      <c r="DY20" s="273"/>
      <c r="DZ20" s="273"/>
      <c r="EA20" s="273"/>
      <c r="EB20" s="273"/>
      <c r="EC20" s="273"/>
      <c r="ED20" s="273"/>
      <c r="EE20" s="273"/>
      <c r="EF20" s="273"/>
      <c r="EG20" s="273"/>
      <c r="EH20" s="273"/>
      <c r="EI20" s="273"/>
      <c r="EJ20" s="273"/>
      <c r="EK20" s="273"/>
      <c r="EL20" s="273"/>
      <c r="EM20" s="273"/>
      <c r="EN20" s="273"/>
      <c r="EO20" s="273"/>
      <c r="EP20" s="273"/>
      <c r="EQ20" s="273"/>
      <c r="ER20" s="273"/>
      <c r="ES20" s="273"/>
      <c r="ET20" s="273"/>
      <c r="EU20" s="273"/>
      <c r="EV20" s="273"/>
      <c r="EW20" s="273"/>
      <c r="EX20" s="273"/>
      <c r="EY20" s="273"/>
      <c r="EZ20" s="273"/>
      <c r="FA20" s="273"/>
      <c r="FB20" s="273"/>
      <c r="FC20" s="273"/>
      <c r="FD20" s="273"/>
      <c r="FE20" s="273"/>
      <c r="FF20" s="273"/>
      <c r="FG20" s="273"/>
      <c r="FH20" s="273"/>
      <c r="FI20" s="273"/>
      <c r="FJ20" s="273"/>
      <c r="FK20" s="273"/>
      <c r="FL20" s="273"/>
      <c r="FM20" s="273"/>
      <c r="FN20" s="273"/>
      <c r="FO20" s="273"/>
      <c r="FP20" s="273"/>
      <c r="FQ20" s="273"/>
      <c r="FR20" s="273"/>
      <c r="FS20" s="273"/>
      <c r="FT20" s="273"/>
      <c r="FU20" s="273"/>
      <c r="FV20" s="273"/>
      <c r="FW20" s="273"/>
      <c r="FX20" s="273"/>
      <c r="FY20" s="273"/>
      <c r="FZ20" s="273"/>
      <c r="GA20" s="273"/>
      <c r="GB20" s="273"/>
      <c r="GC20" s="273"/>
      <c r="GD20" s="273"/>
      <c r="GE20" s="273"/>
      <c r="GF20" s="273"/>
      <c r="GG20" s="273"/>
      <c r="GH20" s="273"/>
      <c r="GI20" s="273"/>
      <c r="GJ20" s="273"/>
      <c r="GK20" s="273"/>
      <c r="GL20" s="273"/>
      <c r="GM20" s="273"/>
      <c r="GN20" s="273"/>
      <c r="GO20" s="273"/>
      <c r="GP20" s="273"/>
      <c r="GQ20" s="273"/>
      <c r="GR20" s="273"/>
      <c r="GS20" s="273"/>
      <c r="GT20" s="273"/>
      <c r="GU20" s="273"/>
      <c r="GV20" s="273"/>
      <c r="GW20" s="273"/>
      <c r="GX20" s="273"/>
      <c r="GY20" s="273"/>
      <c r="GZ20" s="273"/>
      <c r="HA20" s="273"/>
      <c r="HB20" s="273"/>
      <c r="HC20" s="273"/>
      <c r="HD20" s="273"/>
      <c r="HE20" s="273"/>
      <c r="HF20" s="273"/>
      <c r="HG20" s="273"/>
      <c r="HH20" s="273"/>
      <c r="HI20" s="273"/>
      <c r="HJ20" s="273"/>
      <c r="HK20" s="273"/>
      <c r="HL20" s="273"/>
      <c r="HM20" s="273"/>
      <c r="HN20" s="273"/>
      <c r="HO20" s="273"/>
      <c r="HP20" s="273"/>
      <c r="HQ20" s="273"/>
      <c r="HR20" s="273"/>
      <c r="HS20" s="273"/>
      <c r="HT20" s="273"/>
      <c r="HU20" s="273"/>
      <c r="HV20" s="273"/>
      <c r="HW20" s="273"/>
      <c r="HX20" s="273"/>
      <c r="HY20" s="273"/>
      <c r="HZ20" s="273"/>
      <c r="IA20" s="273"/>
      <c r="IB20" s="273"/>
      <c r="IC20" s="273"/>
      <c r="ID20" s="273"/>
      <c r="IE20" s="273"/>
      <c r="IF20" s="273"/>
      <c r="IG20" s="273"/>
      <c r="IH20" s="273"/>
      <c r="II20" s="273"/>
      <c r="IJ20" s="273"/>
      <c r="IK20" s="273"/>
      <c r="IL20" s="273"/>
      <c r="IM20" s="273"/>
      <c r="IN20" s="273"/>
    </row>
    <row r="21" spans="1:248" ht="26.1" customHeight="1">
      <c r="A21" s="259" t="s">
        <v>735</v>
      </c>
      <c r="B21" s="612" t="s">
        <v>735</v>
      </c>
      <c r="C21" s="411">
        <v>2012</v>
      </c>
      <c r="D21" s="513" t="s">
        <v>585</v>
      </c>
      <c r="E21" s="612" t="s">
        <v>37</v>
      </c>
      <c r="F21" s="612" t="s">
        <v>816</v>
      </c>
      <c r="G21" s="612" t="s">
        <v>802</v>
      </c>
      <c r="H21" s="341" t="s">
        <v>885</v>
      </c>
      <c r="I21" s="341" t="s">
        <v>74</v>
      </c>
      <c r="J21" s="510" t="s">
        <v>707</v>
      </c>
      <c r="K21" s="411" t="s">
        <v>989</v>
      </c>
      <c r="L21" s="411">
        <v>2.5000000000000001E-2</v>
      </c>
      <c r="M21" s="612">
        <v>2675</v>
      </c>
      <c r="N21" s="278"/>
      <c r="O21" s="511">
        <v>4.4999999999999998E-2</v>
      </c>
      <c r="P21" s="615"/>
      <c r="Q21" s="615">
        <v>3425</v>
      </c>
      <c r="R21" s="615"/>
      <c r="S21" s="78">
        <f t="shared" si="0"/>
        <v>1.280373831775701</v>
      </c>
      <c r="T21" s="78" t="str">
        <f t="shared" si="1"/>
        <v/>
      </c>
      <c r="U21" s="273"/>
      <c r="V21" s="273"/>
      <c r="W21" s="273"/>
      <c r="X21" s="273"/>
      <c r="Y21" s="273"/>
      <c r="Z21" s="273"/>
      <c r="AA21" s="273"/>
      <c r="AB21" s="273"/>
      <c r="AC21" s="273"/>
      <c r="AD21" s="273"/>
      <c r="AE21" s="273"/>
      <c r="AF21" s="273"/>
      <c r="AG21" s="273"/>
      <c r="AH21" s="273"/>
      <c r="AI21" s="273"/>
      <c r="AJ21" s="273"/>
      <c r="AK21" s="273"/>
      <c r="AL21" s="273"/>
      <c r="AM21" s="273"/>
      <c r="AN21" s="273"/>
      <c r="AO21" s="273"/>
      <c r="AP21" s="273"/>
      <c r="AQ21" s="273"/>
      <c r="AR21" s="273"/>
      <c r="AS21" s="273"/>
      <c r="AT21" s="273"/>
      <c r="AU21" s="273"/>
      <c r="AV21" s="273"/>
      <c r="AW21" s="273"/>
      <c r="AX21" s="273"/>
      <c r="AY21" s="273"/>
      <c r="AZ21" s="273"/>
      <c r="BA21" s="273"/>
      <c r="BB21" s="273"/>
      <c r="BC21" s="273"/>
      <c r="BD21" s="273"/>
      <c r="BE21" s="273"/>
      <c r="BF21" s="273"/>
      <c r="BG21" s="273"/>
      <c r="BH21" s="273"/>
      <c r="BI21" s="273"/>
      <c r="BJ21" s="273"/>
      <c r="BK21" s="273"/>
      <c r="BL21" s="273"/>
      <c r="BM21" s="273"/>
      <c r="BN21" s="273"/>
      <c r="BO21" s="273"/>
      <c r="BP21" s="273"/>
      <c r="BQ21" s="273"/>
      <c r="BR21" s="273"/>
      <c r="BS21" s="273"/>
      <c r="BT21" s="273"/>
      <c r="BU21" s="273"/>
      <c r="BV21" s="273"/>
      <c r="BW21" s="273"/>
      <c r="BX21" s="273"/>
      <c r="BY21" s="273"/>
      <c r="BZ21" s="273"/>
      <c r="CA21" s="273"/>
      <c r="CB21" s="273"/>
      <c r="CC21" s="273"/>
      <c r="CD21" s="273"/>
      <c r="CE21" s="273"/>
      <c r="CF21" s="273"/>
      <c r="CG21" s="273"/>
      <c r="CH21" s="273"/>
      <c r="CI21" s="273"/>
      <c r="CJ21" s="273"/>
      <c r="CK21" s="273"/>
      <c r="CL21" s="273"/>
      <c r="CM21" s="273"/>
      <c r="CN21" s="273"/>
      <c r="CO21" s="273"/>
      <c r="CP21" s="273"/>
      <c r="CQ21" s="273"/>
      <c r="CR21" s="273"/>
      <c r="CS21" s="273"/>
      <c r="CT21" s="273"/>
      <c r="CU21" s="273"/>
      <c r="CV21" s="273"/>
      <c r="CW21" s="273"/>
      <c r="CX21" s="273"/>
      <c r="CY21" s="273"/>
      <c r="CZ21" s="273"/>
      <c r="DA21" s="273"/>
      <c r="DB21" s="273"/>
      <c r="DC21" s="273"/>
      <c r="DD21" s="273"/>
      <c r="DE21" s="273"/>
      <c r="DF21" s="273"/>
      <c r="DG21" s="273"/>
      <c r="DH21" s="273"/>
      <c r="DI21" s="273"/>
      <c r="DJ21" s="273"/>
      <c r="DK21" s="273"/>
      <c r="DL21" s="273"/>
      <c r="DM21" s="273"/>
      <c r="DN21" s="273"/>
      <c r="DO21" s="273"/>
      <c r="DP21" s="273"/>
      <c r="DQ21" s="273"/>
      <c r="DR21" s="273"/>
      <c r="DS21" s="273"/>
      <c r="DT21" s="273"/>
      <c r="DU21" s="273"/>
      <c r="DV21" s="273"/>
      <c r="DW21" s="273"/>
      <c r="DX21" s="273"/>
      <c r="DY21" s="273"/>
      <c r="DZ21" s="273"/>
      <c r="EA21" s="273"/>
      <c r="EB21" s="273"/>
      <c r="EC21" s="273"/>
      <c r="ED21" s="273"/>
      <c r="EE21" s="273"/>
      <c r="EF21" s="273"/>
      <c r="EG21" s="273"/>
      <c r="EH21" s="273"/>
      <c r="EI21" s="273"/>
      <c r="EJ21" s="273"/>
      <c r="EK21" s="273"/>
      <c r="EL21" s="273"/>
      <c r="EM21" s="273"/>
      <c r="EN21" s="273"/>
      <c r="EO21" s="273"/>
      <c r="EP21" s="273"/>
      <c r="EQ21" s="273"/>
      <c r="ER21" s="273"/>
      <c r="ES21" s="273"/>
      <c r="ET21" s="273"/>
      <c r="EU21" s="273"/>
      <c r="EV21" s="273"/>
      <c r="EW21" s="273"/>
      <c r="EX21" s="273"/>
      <c r="EY21" s="273"/>
      <c r="EZ21" s="273"/>
      <c r="FA21" s="273"/>
      <c r="FB21" s="273"/>
      <c r="FC21" s="273"/>
      <c r="FD21" s="273"/>
      <c r="FE21" s="273"/>
      <c r="FF21" s="273"/>
      <c r="FG21" s="273"/>
      <c r="FH21" s="273"/>
      <c r="FI21" s="273"/>
      <c r="FJ21" s="273"/>
      <c r="FK21" s="273"/>
      <c r="FL21" s="273"/>
      <c r="FM21" s="273"/>
      <c r="FN21" s="273"/>
      <c r="FO21" s="273"/>
      <c r="FP21" s="273"/>
      <c r="FQ21" s="273"/>
      <c r="FR21" s="273"/>
      <c r="FS21" s="273"/>
      <c r="FT21" s="273"/>
      <c r="FU21" s="273"/>
      <c r="FV21" s="273"/>
      <c r="FW21" s="273"/>
      <c r="FX21" s="273"/>
      <c r="FY21" s="273"/>
      <c r="FZ21" s="273"/>
      <c r="GA21" s="273"/>
      <c r="GB21" s="273"/>
      <c r="GC21" s="273"/>
      <c r="GD21" s="273"/>
      <c r="GE21" s="273"/>
      <c r="GF21" s="273"/>
      <c r="GG21" s="273"/>
      <c r="GH21" s="273"/>
      <c r="GI21" s="273"/>
      <c r="GJ21" s="273"/>
      <c r="GK21" s="273"/>
      <c r="GL21" s="273"/>
      <c r="GM21" s="273"/>
      <c r="GN21" s="273"/>
      <c r="GO21" s="273"/>
      <c r="GP21" s="273"/>
      <c r="GQ21" s="273"/>
      <c r="GR21" s="273"/>
      <c r="GS21" s="273"/>
      <c r="GT21" s="273"/>
      <c r="GU21" s="273"/>
      <c r="GV21" s="273"/>
      <c r="GW21" s="273"/>
      <c r="GX21" s="273"/>
      <c r="GY21" s="273"/>
      <c r="GZ21" s="273"/>
      <c r="HA21" s="273"/>
      <c r="HB21" s="273"/>
      <c r="HC21" s="273"/>
      <c r="HD21" s="273"/>
      <c r="HE21" s="273"/>
      <c r="HF21" s="273"/>
      <c r="HG21" s="273"/>
      <c r="HH21" s="273"/>
      <c r="HI21" s="273"/>
      <c r="HJ21" s="273"/>
      <c r="HK21" s="273"/>
      <c r="HL21" s="273"/>
      <c r="HM21" s="273"/>
      <c r="HN21" s="273"/>
      <c r="HO21" s="273"/>
      <c r="HP21" s="273"/>
      <c r="HQ21" s="273"/>
      <c r="HR21" s="273"/>
      <c r="HS21" s="273"/>
      <c r="HT21" s="273"/>
      <c r="HU21" s="273"/>
      <c r="HV21" s="273"/>
      <c r="HW21" s="273"/>
      <c r="HX21" s="273"/>
      <c r="HY21" s="273"/>
      <c r="HZ21" s="273"/>
      <c r="IA21" s="273"/>
      <c r="IB21" s="273"/>
      <c r="IC21" s="273"/>
      <c r="ID21" s="273"/>
      <c r="IE21" s="273"/>
      <c r="IF21" s="273"/>
      <c r="IG21" s="273"/>
      <c r="IH21" s="273"/>
      <c r="II21" s="273"/>
      <c r="IJ21" s="273"/>
      <c r="IK21" s="273"/>
      <c r="IL21" s="273"/>
      <c r="IM21" s="273"/>
      <c r="IN21" s="273"/>
    </row>
    <row r="22" spans="1:248" ht="26.1" customHeight="1">
      <c r="A22" s="259" t="s">
        <v>735</v>
      </c>
      <c r="B22" s="612" t="s">
        <v>735</v>
      </c>
      <c r="C22" s="411">
        <v>2012</v>
      </c>
      <c r="D22" s="513" t="s">
        <v>585</v>
      </c>
      <c r="E22" s="612" t="s">
        <v>37</v>
      </c>
      <c r="F22" s="612" t="s">
        <v>816</v>
      </c>
      <c r="G22" s="612" t="s">
        <v>802</v>
      </c>
      <c r="H22" s="341" t="s">
        <v>885</v>
      </c>
      <c r="I22" s="341" t="s">
        <v>74</v>
      </c>
      <c r="J22" s="510" t="s">
        <v>708</v>
      </c>
      <c r="K22" s="411" t="s">
        <v>989</v>
      </c>
      <c r="L22" s="411">
        <v>2.5000000000000001E-2</v>
      </c>
      <c r="M22" s="612">
        <v>2675</v>
      </c>
      <c r="N22" s="58"/>
      <c r="O22" s="511"/>
      <c r="P22" s="615"/>
      <c r="Q22" s="615">
        <v>3425</v>
      </c>
      <c r="R22" s="615"/>
      <c r="S22" s="78">
        <f t="shared" si="0"/>
        <v>1.280373831775701</v>
      </c>
      <c r="T22" s="78" t="str">
        <f t="shared" si="1"/>
        <v/>
      </c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3"/>
      <c r="AO22" s="273"/>
      <c r="AP22" s="273"/>
      <c r="AQ22" s="273"/>
      <c r="AR22" s="273"/>
      <c r="AS22" s="273"/>
      <c r="AT22" s="273"/>
      <c r="AU22" s="273"/>
      <c r="AV22" s="273"/>
      <c r="AW22" s="273"/>
      <c r="AX22" s="273"/>
      <c r="AY22" s="273"/>
      <c r="AZ22" s="273"/>
      <c r="BA22" s="273"/>
      <c r="BB22" s="273"/>
      <c r="BC22" s="273"/>
      <c r="BD22" s="273"/>
      <c r="BE22" s="273"/>
      <c r="BF22" s="273"/>
      <c r="BG22" s="273"/>
      <c r="BH22" s="273"/>
      <c r="BI22" s="273"/>
      <c r="BJ22" s="273"/>
      <c r="BK22" s="273"/>
      <c r="BL22" s="273"/>
      <c r="BM22" s="273"/>
      <c r="BN22" s="273"/>
      <c r="BO22" s="273"/>
      <c r="BP22" s="273"/>
      <c r="BQ22" s="273"/>
      <c r="BR22" s="273"/>
      <c r="BS22" s="273"/>
      <c r="BT22" s="273"/>
      <c r="BU22" s="273"/>
      <c r="BV22" s="273"/>
      <c r="BW22" s="273"/>
      <c r="BX22" s="273"/>
      <c r="BY22" s="273"/>
      <c r="BZ22" s="273"/>
      <c r="CA22" s="273"/>
      <c r="CB22" s="273"/>
      <c r="CC22" s="273"/>
      <c r="CD22" s="273"/>
      <c r="CE22" s="273"/>
      <c r="CF22" s="273"/>
      <c r="CG22" s="273"/>
      <c r="CH22" s="273"/>
      <c r="CI22" s="273"/>
      <c r="CJ22" s="273"/>
      <c r="CK22" s="273"/>
      <c r="CL22" s="273"/>
      <c r="CM22" s="273"/>
      <c r="CN22" s="273"/>
      <c r="CO22" s="273"/>
      <c r="CP22" s="273"/>
      <c r="CQ22" s="273"/>
      <c r="CR22" s="273"/>
      <c r="CS22" s="273"/>
      <c r="CT22" s="273"/>
      <c r="CU22" s="273"/>
      <c r="CV22" s="273"/>
      <c r="CW22" s="273"/>
      <c r="CX22" s="273"/>
      <c r="CY22" s="273"/>
      <c r="CZ22" s="273"/>
      <c r="DA22" s="273"/>
      <c r="DB22" s="273"/>
      <c r="DC22" s="273"/>
      <c r="DD22" s="273"/>
      <c r="DE22" s="273"/>
      <c r="DF22" s="273"/>
      <c r="DG22" s="273"/>
      <c r="DH22" s="273"/>
      <c r="DI22" s="273"/>
      <c r="DJ22" s="273"/>
      <c r="DK22" s="273"/>
      <c r="DL22" s="273"/>
      <c r="DM22" s="273"/>
      <c r="DN22" s="273"/>
      <c r="DO22" s="273"/>
      <c r="DP22" s="273"/>
      <c r="DQ22" s="273"/>
      <c r="DR22" s="273"/>
      <c r="DS22" s="273"/>
      <c r="DT22" s="273"/>
      <c r="DU22" s="273"/>
      <c r="DV22" s="273"/>
      <c r="DW22" s="273"/>
      <c r="DX22" s="273"/>
      <c r="DY22" s="273"/>
      <c r="DZ22" s="273"/>
      <c r="EA22" s="273"/>
      <c r="EB22" s="273"/>
      <c r="EC22" s="273"/>
      <c r="ED22" s="273"/>
      <c r="EE22" s="273"/>
      <c r="EF22" s="273"/>
      <c r="EG22" s="273"/>
      <c r="EH22" s="273"/>
      <c r="EI22" s="273"/>
      <c r="EJ22" s="273"/>
      <c r="EK22" s="273"/>
      <c r="EL22" s="273"/>
      <c r="EM22" s="273"/>
      <c r="EN22" s="273"/>
      <c r="EO22" s="273"/>
      <c r="EP22" s="273"/>
      <c r="EQ22" s="273"/>
      <c r="ER22" s="273"/>
      <c r="ES22" s="273"/>
      <c r="ET22" s="273"/>
      <c r="EU22" s="273"/>
      <c r="EV22" s="273"/>
      <c r="EW22" s="273"/>
      <c r="EX22" s="273"/>
      <c r="EY22" s="273"/>
      <c r="EZ22" s="273"/>
      <c r="FA22" s="273"/>
      <c r="FB22" s="273"/>
      <c r="FC22" s="273"/>
      <c r="FD22" s="273"/>
      <c r="FE22" s="273"/>
      <c r="FF22" s="273"/>
      <c r="FG22" s="273"/>
      <c r="FH22" s="273"/>
      <c r="FI22" s="273"/>
      <c r="FJ22" s="273"/>
      <c r="FK22" s="273"/>
      <c r="FL22" s="273"/>
      <c r="FM22" s="273"/>
      <c r="FN22" s="273"/>
      <c r="FO22" s="273"/>
      <c r="FP22" s="273"/>
      <c r="FQ22" s="273"/>
      <c r="FR22" s="273"/>
      <c r="FS22" s="273"/>
      <c r="FT22" s="273"/>
      <c r="FU22" s="273"/>
      <c r="FV22" s="273"/>
      <c r="FW22" s="273"/>
      <c r="FX22" s="273"/>
      <c r="FY22" s="273"/>
      <c r="FZ22" s="273"/>
      <c r="GA22" s="273"/>
      <c r="GB22" s="273"/>
      <c r="GC22" s="273"/>
      <c r="GD22" s="273"/>
      <c r="GE22" s="273"/>
      <c r="GF22" s="273"/>
      <c r="GG22" s="273"/>
      <c r="GH22" s="273"/>
      <c r="GI22" s="273"/>
      <c r="GJ22" s="273"/>
      <c r="GK22" s="273"/>
      <c r="GL22" s="273"/>
      <c r="GM22" s="273"/>
      <c r="GN22" s="273"/>
      <c r="GO22" s="273"/>
      <c r="GP22" s="273"/>
      <c r="GQ22" s="273"/>
      <c r="GR22" s="273"/>
      <c r="GS22" s="273"/>
      <c r="GT22" s="273"/>
      <c r="GU22" s="273"/>
      <c r="GV22" s="273"/>
      <c r="GW22" s="273"/>
      <c r="GX22" s="273"/>
      <c r="GY22" s="273"/>
      <c r="GZ22" s="273"/>
      <c r="HA22" s="273"/>
      <c r="HB22" s="273"/>
      <c r="HC22" s="273"/>
      <c r="HD22" s="273"/>
      <c r="HE22" s="273"/>
      <c r="HF22" s="273"/>
      <c r="HG22" s="273"/>
      <c r="HH22" s="273"/>
      <c r="HI22" s="273"/>
      <c r="HJ22" s="273"/>
      <c r="HK22" s="273"/>
      <c r="HL22" s="273"/>
      <c r="HM22" s="273"/>
      <c r="HN22" s="273"/>
      <c r="HO22" s="273"/>
      <c r="HP22" s="273"/>
      <c r="HQ22" s="273"/>
      <c r="HR22" s="273"/>
      <c r="HS22" s="273"/>
      <c r="HT22" s="273"/>
      <c r="HU22" s="273"/>
      <c r="HV22" s="273"/>
      <c r="HW22" s="273"/>
      <c r="HX22" s="273"/>
      <c r="HY22" s="273"/>
      <c r="HZ22" s="273"/>
      <c r="IA22" s="273"/>
      <c r="IB22" s="273"/>
      <c r="IC22" s="273"/>
      <c r="ID22" s="273"/>
      <c r="IE22" s="273"/>
      <c r="IF22" s="273"/>
      <c r="IG22" s="273"/>
      <c r="IH22" s="273"/>
      <c r="II22" s="273"/>
      <c r="IJ22" s="273"/>
      <c r="IK22" s="273"/>
      <c r="IL22" s="273"/>
      <c r="IM22" s="273"/>
      <c r="IN22" s="273"/>
    </row>
    <row r="23" spans="1:248" ht="26.1" customHeight="1">
      <c r="A23" s="259" t="s">
        <v>735</v>
      </c>
      <c r="B23" s="259" t="s">
        <v>735</v>
      </c>
      <c r="C23" s="411">
        <v>2012</v>
      </c>
      <c r="D23" s="513" t="s">
        <v>585</v>
      </c>
      <c r="E23" s="612" t="s">
        <v>37</v>
      </c>
      <c r="F23" s="612" t="s">
        <v>816</v>
      </c>
      <c r="G23" s="612" t="s">
        <v>802</v>
      </c>
      <c r="H23" s="341" t="s">
        <v>885</v>
      </c>
      <c r="I23" s="341" t="s">
        <v>74</v>
      </c>
      <c r="J23" s="510" t="s">
        <v>709</v>
      </c>
      <c r="K23" s="411" t="s">
        <v>989</v>
      </c>
      <c r="L23" s="411">
        <v>2.5000000000000001E-2</v>
      </c>
      <c r="M23" s="612">
        <v>2675</v>
      </c>
      <c r="N23" s="278"/>
      <c r="O23" s="511">
        <v>3.9E-2</v>
      </c>
      <c r="P23" s="615"/>
      <c r="Q23" s="615">
        <v>3425</v>
      </c>
      <c r="R23" s="615"/>
      <c r="S23" s="78">
        <f t="shared" si="0"/>
        <v>1.280373831775701</v>
      </c>
      <c r="T23" s="78" t="str">
        <f t="shared" si="1"/>
        <v/>
      </c>
      <c r="U23" s="273"/>
      <c r="V23" s="273"/>
      <c r="W23" s="273"/>
      <c r="X23" s="273"/>
      <c r="Y23" s="273"/>
      <c r="Z23" s="273"/>
      <c r="AA23" s="273"/>
      <c r="AB23" s="273"/>
      <c r="AC23" s="273"/>
      <c r="AD23" s="273"/>
      <c r="AE23" s="273"/>
      <c r="AF23" s="273"/>
      <c r="AG23" s="273"/>
      <c r="AH23" s="273"/>
      <c r="AI23" s="273"/>
      <c r="AJ23" s="273"/>
      <c r="AK23" s="273"/>
      <c r="AL23" s="273"/>
      <c r="AM23" s="273"/>
      <c r="AN23" s="273"/>
      <c r="AO23" s="273"/>
      <c r="AP23" s="273"/>
      <c r="AQ23" s="273"/>
      <c r="AR23" s="273"/>
      <c r="AS23" s="273"/>
      <c r="AT23" s="273"/>
      <c r="AU23" s="273"/>
      <c r="AV23" s="273"/>
      <c r="AW23" s="273"/>
      <c r="AX23" s="273"/>
      <c r="AY23" s="273"/>
      <c r="AZ23" s="273"/>
      <c r="BA23" s="273"/>
      <c r="BB23" s="273"/>
      <c r="BC23" s="273"/>
      <c r="BD23" s="273"/>
      <c r="BE23" s="273"/>
      <c r="BF23" s="273"/>
      <c r="BG23" s="273"/>
      <c r="BH23" s="273"/>
      <c r="BI23" s="273"/>
      <c r="BJ23" s="273"/>
      <c r="BK23" s="273"/>
      <c r="BL23" s="273"/>
      <c r="BM23" s="273"/>
      <c r="BN23" s="273"/>
      <c r="BO23" s="273"/>
      <c r="BP23" s="273"/>
      <c r="BQ23" s="273"/>
      <c r="BR23" s="273"/>
      <c r="BS23" s="273"/>
      <c r="BT23" s="273"/>
      <c r="BU23" s="273"/>
      <c r="BV23" s="273"/>
      <c r="BW23" s="273"/>
      <c r="BX23" s="273"/>
      <c r="BY23" s="273"/>
      <c r="BZ23" s="273"/>
      <c r="CA23" s="273"/>
      <c r="CB23" s="273"/>
      <c r="CC23" s="273"/>
      <c r="CD23" s="273"/>
      <c r="CE23" s="273"/>
      <c r="CF23" s="273"/>
      <c r="CG23" s="273"/>
      <c r="CH23" s="273"/>
      <c r="CI23" s="273"/>
      <c r="CJ23" s="273"/>
      <c r="CK23" s="273"/>
      <c r="CL23" s="273"/>
      <c r="CM23" s="273"/>
      <c r="CN23" s="273"/>
      <c r="CO23" s="273"/>
      <c r="CP23" s="273"/>
      <c r="CQ23" s="273"/>
      <c r="CR23" s="273"/>
      <c r="CS23" s="273"/>
      <c r="CT23" s="273"/>
      <c r="CU23" s="273"/>
      <c r="CV23" s="273"/>
      <c r="CW23" s="273"/>
      <c r="CX23" s="273"/>
      <c r="CY23" s="273"/>
      <c r="CZ23" s="273"/>
      <c r="DA23" s="273"/>
      <c r="DB23" s="273"/>
      <c r="DC23" s="273"/>
      <c r="DD23" s="273"/>
      <c r="DE23" s="273"/>
      <c r="DF23" s="273"/>
      <c r="DG23" s="273"/>
      <c r="DH23" s="273"/>
      <c r="DI23" s="273"/>
      <c r="DJ23" s="273"/>
      <c r="DK23" s="273"/>
      <c r="DL23" s="273"/>
      <c r="DM23" s="273"/>
      <c r="DN23" s="273"/>
      <c r="DO23" s="273"/>
      <c r="DP23" s="273"/>
      <c r="DQ23" s="273"/>
      <c r="DR23" s="273"/>
      <c r="DS23" s="273"/>
      <c r="DT23" s="273"/>
      <c r="DU23" s="273"/>
      <c r="DV23" s="273"/>
      <c r="DW23" s="273"/>
      <c r="DX23" s="273"/>
      <c r="DY23" s="273"/>
      <c r="DZ23" s="273"/>
      <c r="EA23" s="273"/>
      <c r="EB23" s="273"/>
      <c r="EC23" s="273"/>
      <c r="ED23" s="273"/>
      <c r="EE23" s="273"/>
      <c r="EF23" s="273"/>
      <c r="EG23" s="273"/>
      <c r="EH23" s="273"/>
      <c r="EI23" s="273"/>
      <c r="EJ23" s="273"/>
      <c r="EK23" s="273"/>
      <c r="EL23" s="273"/>
      <c r="EM23" s="273"/>
      <c r="EN23" s="273"/>
      <c r="EO23" s="273"/>
      <c r="EP23" s="273"/>
      <c r="EQ23" s="273"/>
      <c r="ER23" s="273"/>
      <c r="ES23" s="273"/>
      <c r="ET23" s="273"/>
      <c r="EU23" s="273"/>
      <c r="EV23" s="273"/>
      <c r="EW23" s="273"/>
      <c r="EX23" s="273"/>
      <c r="EY23" s="273"/>
      <c r="EZ23" s="273"/>
      <c r="FA23" s="273"/>
      <c r="FB23" s="273"/>
      <c r="FC23" s="273"/>
      <c r="FD23" s="273"/>
      <c r="FE23" s="273"/>
      <c r="FF23" s="273"/>
      <c r="FG23" s="273"/>
      <c r="FH23" s="273"/>
      <c r="FI23" s="273"/>
      <c r="FJ23" s="273"/>
      <c r="FK23" s="273"/>
      <c r="FL23" s="273"/>
      <c r="FM23" s="273"/>
      <c r="FN23" s="273"/>
      <c r="FO23" s="273"/>
      <c r="FP23" s="273"/>
      <c r="FQ23" s="273"/>
      <c r="FR23" s="273"/>
      <c r="FS23" s="273"/>
      <c r="FT23" s="273"/>
      <c r="FU23" s="273"/>
      <c r="FV23" s="273"/>
      <c r="FW23" s="273"/>
      <c r="FX23" s="273"/>
      <c r="FY23" s="273"/>
      <c r="FZ23" s="273"/>
      <c r="GA23" s="273"/>
      <c r="GB23" s="273"/>
      <c r="GC23" s="273"/>
      <c r="GD23" s="273"/>
      <c r="GE23" s="273"/>
      <c r="GF23" s="273"/>
      <c r="GG23" s="273"/>
      <c r="GH23" s="273"/>
      <c r="GI23" s="273"/>
      <c r="GJ23" s="273"/>
      <c r="GK23" s="273"/>
      <c r="GL23" s="273"/>
      <c r="GM23" s="273"/>
      <c r="GN23" s="273"/>
      <c r="GO23" s="273"/>
      <c r="GP23" s="273"/>
      <c r="GQ23" s="273"/>
      <c r="GR23" s="273"/>
      <c r="GS23" s="273"/>
      <c r="GT23" s="273"/>
      <c r="GU23" s="273"/>
      <c r="GV23" s="273"/>
      <c r="GW23" s="273"/>
      <c r="GX23" s="273"/>
      <c r="GY23" s="273"/>
      <c r="GZ23" s="273"/>
      <c r="HA23" s="273"/>
      <c r="HB23" s="273"/>
      <c r="HC23" s="273"/>
      <c r="HD23" s="273"/>
      <c r="HE23" s="273"/>
      <c r="HF23" s="273"/>
      <c r="HG23" s="273"/>
      <c r="HH23" s="273"/>
      <c r="HI23" s="273"/>
      <c r="HJ23" s="273"/>
      <c r="HK23" s="273"/>
      <c r="HL23" s="273"/>
      <c r="HM23" s="273"/>
      <c r="HN23" s="273"/>
      <c r="HO23" s="273"/>
      <c r="HP23" s="273"/>
      <c r="HQ23" s="273"/>
      <c r="HR23" s="273"/>
      <c r="HS23" s="273"/>
      <c r="HT23" s="273"/>
      <c r="HU23" s="273"/>
      <c r="HV23" s="273"/>
      <c r="HW23" s="273"/>
      <c r="HX23" s="273"/>
      <c r="HY23" s="273"/>
      <c r="HZ23" s="273"/>
      <c r="IA23" s="273"/>
      <c r="IB23" s="273"/>
      <c r="IC23" s="273"/>
      <c r="ID23" s="273"/>
      <c r="IE23" s="273"/>
      <c r="IF23" s="273"/>
      <c r="IG23" s="273"/>
      <c r="IH23" s="273"/>
      <c r="II23" s="273"/>
      <c r="IJ23" s="273"/>
      <c r="IK23" s="273"/>
      <c r="IL23" s="273"/>
      <c r="IM23" s="273"/>
      <c r="IN23" s="273"/>
    </row>
    <row r="24" spans="1:248" ht="26.1" customHeight="1">
      <c r="A24" s="259" t="s">
        <v>735</v>
      </c>
      <c r="B24" s="259" t="s">
        <v>735</v>
      </c>
      <c r="C24" s="411">
        <v>2012</v>
      </c>
      <c r="D24" s="517" t="s">
        <v>585</v>
      </c>
      <c r="E24" s="259" t="s">
        <v>37</v>
      </c>
      <c r="F24" s="259" t="s">
        <v>818</v>
      </c>
      <c r="G24" s="259" t="s">
        <v>802</v>
      </c>
      <c r="H24" s="550" t="s">
        <v>487</v>
      </c>
      <c r="I24" s="344" t="s">
        <v>716</v>
      </c>
      <c r="J24" s="510" t="s">
        <v>988</v>
      </c>
      <c r="K24" s="411" t="s">
        <v>989</v>
      </c>
      <c r="L24" s="411">
        <v>2.5000000000000001E-2</v>
      </c>
      <c r="M24" s="259">
        <v>250</v>
      </c>
      <c r="N24" s="58"/>
      <c r="O24" s="853"/>
      <c r="P24" s="615"/>
      <c r="Q24" s="615">
        <v>0</v>
      </c>
      <c r="R24" s="615"/>
      <c r="S24" s="78">
        <f t="shared" si="0"/>
        <v>0</v>
      </c>
      <c r="T24" s="78" t="str">
        <f t="shared" si="1"/>
        <v/>
      </c>
      <c r="U24" s="273"/>
      <c r="V24" s="273"/>
      <c r="W24" s="273"/>
      <c r="X24" s="273"/>
      <c r="Y24" s="273"/>
      <c r="Z24" s="273"/>
      <c r="AA24" s="273"/>
      <c r="AB24" s="273"/>
      <c r="AC24" s="273"/>
      <c r="AD24" s="273"/>
      <c r="AE24" s="273"/>
      <c r="AF24" s="273"/>
      <c r="AG24" s="273"/>
      <c r="AH24" s="273"/>
      <c r="AI24" s="273"/>
      <c r="AJ24" s="273"/>
      <c r="AK24" s="273"/>
      <c r="AL24" s="273"/>
      <c r="AM24" s="273"/>
      <c r="AN24" s="273"/>
      <c r="AO24" s="273"/>
      <c r="AP24" s="273"/>
      <c r="AQ24" s="273"/>
      <c r="AR24" s="273"/>
      <c r="AS24" s="273"/>
      <c r="AT24" s="273"/>
      <c r="AU24" s="273"/>
      <c r="AV24" s="273"/>
      <c r="AW24" s="273"/>
      <c r="AX24" s="273"/>
      <c r="AY24" s="273"/>
      <c r="AZ24" s="273"/>
      <c r="BA24" s="273"/>
      <c r="BB24" s="273"/>
      <c r="BC24" s="273"/>
      <c r="BD24" s="273"/>
      <c r="BE24" s="273"/>
      <c r="BF24" s="273"/>
      <c r="BG24" s="273"/>
      <c r="BH24" s="273"/>
      <c r="BI24" s="273"/>
      <c r="BJ24" s="273"/>
      <c r="BK24" s="273"/>
      <c r="BL24" s="273"/>
      <c r="BM24" s="273"/>
      <c r="BN24" s="273"/>
      <c r="BO24" s="273"/>
      <c r="BP24" s="273"/>
      <c r="BQ24" s="273"/>
      <c r="BR24" s="273"/>
      <c r="BS24" s="273"/>
      <c r="BT24" s="273"/>
      <c r="BU24" s="273"/>
      <c r="BV24" s="273"/>
      <c r="BW24" s="273"/>
      <c r="BX24" s="273"/>
      <c r="BY24" s="273"/>
      <c r="BZ24" s="273"/>
      <c r="CA24" s="273"/>
      <c r="CB24" s="273"/>
      <c r="CC24" s="273"/>
      <c r="CD24" s="273"/>
      <c r="CE24" s="273"/>
      <c r="CF24" s="273"/>
      <c r="CG24" s="273"/>
      <c r="CH24" s="273"/>
      <c r="CI24" s="273"/>
      <c r="CJ24" s="273"/>
      <c r="CK24" s="273"/>
      <c r="CL24" s="273"/>
      <c r="CM24" s="273"/>
      <c r="CN24" s="273"/>
      <c r="CO24" s="273"/>
      <c r="CP24" s="273"/>
      <c r="CQ24" s="273"/>
      <c r="CR24" s="273"/>
      <c r="CS24" s="273"/>
      <c r="CT24" s="273"/>
      <c r="CU24" s="273"/>
      <c r="CV24" s="273"/>
      <c r="CW24" s="273"/>
      <c r="CX24" s="273"/>
      <c r="CY24" s="273"/>
      <c r="CZ24" s="273"/>
      <c r="DA24" s="273"/>
      <c r="DB24" s="273"/>
      <c r="DC24" s="273"/>
      <c r="DD24" s="273"/>
      <c r="DE24" s="273"/>
      <c r="DF24" s="273"/>
      <c r="DG24" s="273"/>
      <c r="DH24" s="273"/>
      <c r="DI24" s="273"/>
      <c r="DJ24" s="273"/>
      <c r="DK24" s="273"/>
      <c r="DL24" s="273"/>
      <c r="DM24" s="273"/>
      <c r="DN24" s="273"/>
      <c r="DO24" s="273"/>
      <c r="DP24" s="273"/>
      <c r="DQ24" s="273"/>
      <c r="DR24" s="273"/>
      <c r="DS24" s="273"/>
      <c r="DT24" s="273"/>
      <c r="DU24" s="273"/>
      <c r="DV24" s="273"/>
      <c r="DW24" s="273"/>
      <c r="DX24" s="273"/>
      <c r="DY24" s="273"/>
      <c r="DZ24" s="273"/>
      <c r="EA24" s="273"/>
      <c r="EB24" s="273"/>
      <c r="EC24" s="273"/>
      <c r="ED24" s="273"/>
      <c r="EE24" s="273"/>
      <c r="EF24" s="273"/>
      <c r="EG24" s="273"/>
      <c r="EH24" s="273"/>
      <c r="EI24" s="273"/>
      <c r="EJ24" s="273"/>
      <c r="EK24" s="273"/>
      <c r="EL24" s="273"/>
      <c r="EM24" s="273"/>
      <c r="EN24" s="273"/>
      <c r="EO24" s="273"/>
      <c r="EP24" s="273"/>
      <c r="EQ24" s="273"/>
      <c r="ER24" s="273"/>
      <c r="ES24" s="273"/>
      <c r="ET24" s="273"/>
      <c r="EU24" s="273"/>
      <c r="EV24" s="273"/>
      <c r="EW24" s="273"/>
      <c r="EX24" s="273"/>
      <c r="EY24" s="273"/>
      <c r="EZ24" s="273"/>
      <c r="FA24" s="273"/>
      <c r="FB24" s="273"/>
      <c r="FC24" s="273"/>
      <c r="FD24" s="273"/>
      <c r="FE24" s="273"/>
      <c r="FF24" s="273"/>
      <c r="FG24" s="273"/>
      <c r="FH24" s="273"/>
      <c r="FI24" s="273"/>
      <c r="FJ24" s="273"/>
      <c r="FK24" s="273"/>
      <c r="FL24" s="273"/>
      <c r="FM24" s="273"/>
      <c r="FN24" s="273"/>
      <c r="FO24" s="273"/>
      <c r="FP24" s="273"/>
      <c r="FQ24" s="273"/>
      <c r="FR24" s="273"/>
      <c r="FS24" s="273"/>
      <c r="FT24" s="273"/>
      <c r="FU24" s="273"/>
      <c r="FV24" s="273"/>
      <c r="FW24" s="273"/>
      <c r="FX24" s="273"/>
      <c r="FY24" s="273"/>
      <c r="FZ24" s="273"/>
      <c r="GA24" s="273"/>
      <c r="GB24" s="273"/>
      <c r="GC24" s="273"/>
      <c r="GD24" s="273"/>
      <c r="GE24" s="273"/>
      <c r="GF24" s="273"/>
      <c r="GG24" s="273"/>
      <c r="GH24" s="273"/>
      <c r="GI24" s="273"/>
      <c r="GJ24" s="273"/>
      <c r="GK24" s="273"/>
      <c r="GL24" s="273"/>
      <c r="GM24" s="273"/>
      <c r="GN24" s="273"/>
      <c r="GO24" s="273"/>
      <c r="GP24" s="273"/>
      <c r="GQ24" s="273"/>
      <c r="GR24" s="273"/>
      <c r="GS24" s="273"/>
      <c r="GT24" s="273"/>
      <c r="GU24" s="273"/>
      <c r="GV24" s="273"/>
      <c r="GW24" s="273"/>
      <c r="GX24" s="273"/>
      <c r="GY24" s="273"/>
      <c r="GZ24" s="273"/>
      <c r="HA24" s="273"/>
      <c r="HB24" s="273"/>
      <c r="HC24" s="273"/>
      <c r="HD24" s="273"/>
      <c r="HE24" s="273"/>
      <c r="HF24" s="273"/>
      <c r="HG24" s="273"/>
      <c r="HH24" s="273"/>
      <c r="HI24" s="273"/>
      <c r="HJ24" s="273"/>
      <c r="HK24" s="273"/>
      <c r="HL24" s="273"/>
      <c r="HM24" s="273"/>
      <c r="HN24" s="273"/>
      <c r="HO24" s="273"/>
      <c r="HP24" s="273"/>
      <c r="HQ24" s="273"/>
      <c r="HR24" s="273"/>
      <c r="HS24" s="273"/>
      <c r="HT24" s="273"/>
      <c r="HU24" s="273"/>
      <c r="HV24" s="273"/>
      <c r="HW24" s="273"/>
      <c r="HX24" s="273"/>
      <c r="HY24" s="273"/>
      <c r="HZ24" s="273"/>
      <c r="IA24" s="273"/>
      <c r="IB24" s="273"/>
      <c r="IC24" s="273"/>
      <c r="ID24" s="273"/>
      <c r="IE24" s="273"/>
      <c r="IF24" s="273"/>
      <c r="IG24" s="273"/>
      <c r="IH24" s="273"/>
      <c r="II24" s="273"/>
      <c r="IJ24" s="273"/>
      <c r="IK24" s="273"/>
      <c r="IL24" s="273"/>
      <c r="IM24" s="273"/>
      <c r="IN24" s="273"/>
    </row>
    <row r="25" spans="1:248" s="516" customFormat="1" ht="26.1" customHeight="1">
      <c r="A25" s="259" t="s">
        <v>735</v>
      </c>
      <c r="B25" s="259" t="s">
        <v>735</v>
      </c>
      <c r="C25" s="411">
        <v>2012</v>
      </c>
      <c r="D25" s="517" t="s">
        <v>585</v>
      </c>
      <c r="E25" s="259" t="s">
        <v>37</v>
      </c>
      <c r="F25" s="259" t="s">
        <v>818</v>
      </c>
      <c r="G25" s="259" t="s">
        <v>802</v>
      </c>
      <c r="H25" s="550" t="s">
        <v>487</v>
      </c>
      <c r="I25" s="344" t="s">
        <v>716</v>
      </c>
      <c r="J25" s="510" t="s">
        <v>707</v>
      </c>
      <c r="K25" s="411" t="s">
        <v>989</v>
      </c>
      <c r="L25" s="411">
        <v>2.5000000000000001E-2</v>
      </c>
      <c r="M25" s="259">
        <v>250</v>
      </c>
      <c r="N25" s="278"/>
      <c r="O25" s="853"/>
      <c r="P25" s="615"/>
      <c r="Q25" s="615">
        <v>0</v>
      </c>
      <c r="R25" s="615"/>
      <c r="S25" s="78">
        <f t="shared" si="0"/>
        <v>0</v>
      </c>
      <c r="T25" s="78" t="str">
        <f t="shared" si="1"/>
        <v/>
      </c>
      <c r="U25" s="273"/>
      <c r="V25" s="273"/>
      <c r="W25" s="273"/>
      <c r="X25" s="273"/>
      <c r="Y25" s="273"/>
      <c r="Z25" s="273"/>
      <c r="AA25" s="273"/>
      <c r="AB25" s="273"/>
      <c r="AC25" s="273"/>
      <c r="AD25" s="273"/>
      <c r="AE25" s="273"/>
      <c r="AF25" s="273"/>
      <c r="AG25" s="273"/>
      <c r="AH25" s="273"/>
      <c r="AI25" s="273"/>
      <c r="AJ25" s="273"/>
      <c r="AK25" s="273"/>
      <c r="AL25" s="273"/>
      <c r="AM25" s="273"/>
      <c r="AN25" s="273"/>
      <c r="AO25" s="273"/>
      <c r="AP25" s="273"/>
      <c r="AQ25" s="273"/>
      <c r="AR25" s="273"/>
      <c r="AS25" s="273"/>
      <c r="AT25" s="273"/>
      <c r="AU25" s="273"/>
      <c r="AV25" s="273"/>
      <c r="AW25" s="273"/>
      <c r="AX25" s="273"/>
      <c r="AY25" s="273"/>
      <c r="AZ25" s="273"/>
      <c r="BA25" s="273"/>
      <c r="BB25" s="273"/>
      <c r="BC25" s="273"/>
      <c r="BD25" s="273"/>
      <c r="BE25" s="273"/>
      <c r="BF25" s="273"/>
      <c r="BG25" s="273"/>
      <c r="BH25" s="273"/>
      <c r="BI25" s="273"/>
      <c r="BJ25" s="273"/>
      <c r="BK25" s="273"/>
      <c r="BL25" s="273"/>
      <c r="BM25" s="273"/>
      <c r="BN25" s="273"/>
      <c r="BO25" s="273"/>
      <c r="BP25" s="273"/>
      <c r="BQ25" s="273"/>
      <c r="BR25" s="273"/>
      <c r="BS25" s="273"/>
      <c r="BT25" s="273"/>
      <c r="BU25" s="273"/>
      <c r="BV25" s="273"/>
      <c r="BW25" s="273"/>
      <c r="BX25" s="273"/>
      <c r="BY25" s="273"/>
      <c r="BZ25" s="273"/>
      <c r="CA25" s="273"/>
      <c r="CB25" s="273"/>
      <c r="CC25" s="273"/>
      <c r="CD25" s="273"/>
      <c r="CE25" s="273"/>
      <c r="CF25" s="273"/>
      <c r="CG25" s="273"/>
      <c r="CH25" s="273"/>
      <c r="CI25" s="273"/>
      <c r="CJ25" s="273"/>
      <c r="CK25" s="273"/>
      <c r="CL25" s="273"/>
      <c r="CM25" s="273"/>
      <c r="CN25" s="273"/>
      <c r="CO25" s="273"/>
      <c r="CP25" s="273"/>
      <c r="CQ25" s="273"/>
      <c r="CR25" s="273"/>
      <c r="CS25" s="273"/>
      <c r="CT25" s="273"/>
      <c r="CU25" s="273"/>
      <c r="CV25" s="273"/>
      <c r="CW25" s="273"/>
      <c r="CX25" s="273"/>
      <c r="CY25" s="273"/>
      <c r="CZ25" s="273"/>
      <c r="DA25" s="273"/>
      <c r="DB25" s="273"/>
      <c r="DC25" s="273"/>
      <c r="DD25" s="273"/>
      <c r="DE25" s="273"/>
      <c r="DF25" s="273"/>
      <c r="DG25" s="273"/>
      <c r="DH25" s="273"/>
      <c r="DI25" s="273"/>
      <c r="DJ25" s="273"/>
      <c r="DK25" s="273"/>
      <c r="DL25" s="273"/>
      <c r="DM25" s="273"/>
      <c r="DN25" s="273"/>
      <c r="DO25" s="273"/>
      <c r="DP25" s="273"/>
      <c r="DQ25" s="273"/>
      <c r="DR25" s="273"/>
      <c r="DS25" s="273"/>
      <c r="DT25" s="273"/>
      <c r="DU25" s="273"/>
      <c r="DV25" s="273"/>
      <c r="DW25" s="273"/>
      <c r="DX25" s="273"/>
      <c r="DY25" s="273"/>
      <c r="DZ25" s="273"/>
      <c r="EA25" s="273"/>
      <c r="EB25" s="273"/>
      <c r="EC25" s="273"/>
      <c r="ED25" s="273"/>
      <c r="EE25" s="273"/>
      <c r="EF25" s="273"/>
      <c r="EG25" s="273"/>
      <c r="EH25" s="273"/>
      <c r="EI25" s="273"/>
      <c r="EJ25" s="273"/>
      <c r="EK25" s="273"/>
      <c r="EL25" s="273"/>
      <c r="EM25" s="273"/>
      <c r="EN25" s="273"/>
      <c r="EO25" s="273"/>
      <c r="EP25" s="273"/>
      <c r="EQ25" s="273"/>
      <c r="ER25" s="273"/>
      <c r="ES25" s="273"/>
      <c r="ET25" s="273"/>
      <c r="EU25" s="273"/>
      <c r="EV25" s="273"/>
      <c r="EW25" s="273"/>
      <c r="EX25" s="273"/>
      <c r="EY25" s="273"/>
      <c r="EZ25" s="273"/>
      <c r="FA25" s="273"/>
      <c r="FB25" s="273"/>
      <c r="FC25" s="273"/>
      <c r="FD25" s="273"/>
      <c r="FE25" s="273"/>
      <c r="FF25" s="273"/>
      <c r="FG25" s="273"/>
      <c r="FH25" s="273"/>
      <c r="FI25" s="273"/>
      <c r="FJ25" s="273"/>
      <c r="FK25" s="273"/>
      <c r="FL25" s="273"/>
      <c r="FM25" s="273"/>
      <c r="FN25" s="273"/>
      <c r="FO25" s="273"/>
      <c r="FP25" s="273"/>
      <c r="FQ25" s="273"/>
      <c r="FR25" s="273"/>
      <c r="FS25" s="273"/>
      <c r="FT25" s="273"/>
      <c r="FU25" s="273"/>
      <c r="FV25" s="273"/>
      <c r="FW25" s="273"/>
      <c r="FX25" s="273"/>
      <c r="FY25" s="273"/>
      <c r="FZ25" s="273"/>
      <c r="GA25" s="273"/>
      <c r="GB25" s="273"/>
      <c r="GC25" s="273"/>
      <c r="GD25" s="273"/>
      <c r="GE25" s="273"/>
      <c r="GF25" s="273"/>
      <c r="GG25" s="273"/>
      <c r="GH25" s="273"/>
      <c r="GI25" s="273"/>
      <c r="GJ25" s="273"/>
      <c r="GK25" s="273"/>
      <c r="GL25" s="273"/>
      <c r="GM25" s="273"/>
      <c r="GN25" s="273"/>
      <c r="GO25" s="273"/>
      <c r="GP25" s="273"/>
      <c r="GQ25" s="273"/>
      <c r="GR25" s="273"/>
      <c r="GS25" s="273"/>
      <c r="GT25" s="273"/>
      <c r="GU25" s="273"/>
      <c r="GV25" s="273"/>
      <c r="GW25" s="273"/>
      <c r="GX25" s="273"/>
      <c r="GY25" s="273"/>
      <c r="GZ25" s="273"/>
      <c r="HA25" s="273"/>
      <c r="HB25" s="273"/>
      <c r="HC25" s="273"/>
      <c r="HD25" s="273"/>
      <c r="HE25" s="273"/>
      <c r="HF25" s="273"/>
      <c r="HG25" s="273"/>
      <c r="HH25" s="273"/>
      <c r="HI25" s="273"/>
      <c r="HJ25" s="273"/>
      <c r="HK25" s="273"/>
      <c r="HL25" s="273"/>
      <c r="HM25" s="273"/>
      <c r="HN25" s="273"/>
      <c r="HO25" s="273"/>
      <c r="HP25" s="273"/>
      <c r="HQ25" s="273"/>
      <c r="HR25" s="273"/>
      <c r="HS25" s="273"/>
      <c r="HT25" s="273"/>
      <c r="HU25" s="273"/>
      <c r="HV25" s="273"/>
      <c r="HW25" s="273"/>
      <c r="HX25" s="273"/>
      <c r="HY25" s="273"/>
      <c r="HZ25" s="273"/>
      <c r="IA25" s="273"/>
      <c r="IB25" s="273"/>
      <c r="IC25" s="273"/>
      <c r="ID25" s="273"/>
      <c r="IE25" s="273"/>
      <c r="IF25" s="273"/>
      <c r="IG25" s="273"/>
      <c r="IH25" s="273"/>
      <c r="II25" s="273"/>
      <c r="IJ25" s="273"/>
      <c r="IK25" s="273"/>
      <c r="IL25" s="273"/>
      <c r="IM25" s="273"/>
      <c r="IN25" s="273"/>
    </row>
    <row r="26" spans="1:248" ht="26.1" customHeight="1">
      <c r="A26" s="259" t="s">
        <v>735</v>
      </c>
      <c r="B26" s="612" t="s">
        <v>735</v>
      </c>
      <c r="C26" s="411">
        <v>2012</v>
      </c>
      <c r="D26" s="517" t="s">
        <v>585</v>
      </c>
      <c r="E26" s="259" t="s">
        <v>37</v>
      </c>
      <c r="F26" s="259" t="s">
        <v>818</v>
      </c>
      <c r="G26" s="259" t="s">
        <v>802</v>
      </c>
      <c r="H26" s="550" t="s">
        <v>487</v>
      </c>
      <c r="I26" s="344" t="s">
        <v>716</v>
      </c>
      <c r="J26" s="510" t="s">
        <v>708</v>
      </c>
      <c r="K26" s="411" t="s">
        <v>989</v>
      </c>
      <c r="L26" s="411">
        <v>2.5000000000000001E-2</v>
      </c>
      <c r="M26" s="259">
        <v>250</v>
      </c>
      <c r="N26" s="58"/>
      <c r="O26" s="853"/>
      <c r="P26" s="615"/>
      <c r="Q26" s="615">
        <v>0</v>
      </c>
      <c r="R26" s="615"/>
      <c r="S26" s="78">
        <f t="shared" si="0"/>
        <v>0</v>
      </c>
      <c r="T26" s="78" t="str">
        <f t="shared" si="1"/>
        <v/>
      </c>
      <c r="U26" s="273"/>
      <c r="V26" s="273"/>
      <c r="W26" s="273"/>
      <c r="X26" s="273"/>
      <c r="Y26" s="273"/>
      <c r="Z26" s="273"/>
      <c r="AA26" s="273"/>
      <c r="AB26" s="273"/>
      <c r="AC26" s="273"/>
      <c r="AD26" s="273"/>
      <c r="AE26" s="273"/>
      <c r="AF26" s="273"/>
      <c r="AG26" s="273"/>
      <c r="AH26" s="273"/>
      <c r="AI26" s="273"/>
      <c r="AJ26" s="273"/>
      <c r="AK26" s="273"/>
      <c r="AL26" s="273"/>
      <c r="AM26" s="273"/>
      <c r="AN26" s="273"/>
      <c r="AO26" s="273"/>
      <c r="AP26" s="273"/>
      <c r="AQ26" s="273"/>
      <c r="AR26" s="273"/>
      <c r="AS26" s="273"/>
      <c r="AT26" s="273"/>
      <c r="AU26" s="273"/>
      <c r="AV26" s="273"/>
      <c r="AW26" s="273"/>
      <c r="AX26" s="273"/>
      <c r="AY26" s="273"/>
      <c r="AZ26" s="273"/>
      <c r="BA26" s="273"/>
      <c r="BB26" s="273"/>
      <c r="BC26" s="273"/>
      <c r="BD26" s="273"/>
      <c r="BE26" s="273"/>
      <c r="BF26" s="273"/>
      <c r="BG26" s="273"/>
      <c r="BH26" s="273"/>
      <c r="BI26" s="273"/>
      <c r="BJ26" s="273"/>
      <c r="BK26" s="273"/>
      <c r="BL26" s="273"/>
      <c r="BM26" s="273"/>
      <c r="BN26" s="273"/>
      <c r="BO26" s="273"/>
      <c r="BP26" s="273"/>
      <c r="BQ26" s="273"/>
      <c r="BR26" s="273"/>
      <c r="BS26" s="273"/>
      <c r="BT26" s="273"/>
      <c r="BU26" s="273"/>
      <c r="BV26" s="273"/>
      <c r="BW26" s="273"/>
      <c r="BX26" s="273"/>
      <c r="BY26" s="273"/>
      <c r="BZ26" s="273"/>
      <c r="CA26" s="273"/>
      <c r="CB26" s="273"/>
      <c r="CC26" s="273"/>
      <c r="CD26" s="273"/>
      <c r="CE26" s="273"/>
      <c r="CF26" s="273"/>
      <c r="CG26" s="273"/>
      <c r="CH26" s="273"/>
      <c r="CI26" s="273"/>
      <c r="CJ26" s="273"/>
      <c r="CK26" s="273"/>
      <c r="CL26" s="273"/>
      <c r="CM26" s="273"/>
      <c r="CN26" s="273"/>
      <c r="CO26" s="273"/>
      <c r="CP26" s="273"/>
      <c r="CQ26" s="273"/>
      <c r="CR26" s="273"/>
      <c r="CS26" s="273"/>
      <c r="CT26" s="273"/>
      <c r="CU26" s="273"/>
      <c r="CV26" s="273"/>
      <c r="CW26" s="273"/>
      <c r="CX26" s="273"/>
      <c r="CY26" s="273"/>
      <c r="CZ26" s="273"/>
      <c r="DA26" s="273"/>
      <c r="DB26" s="273"/>
      <c r="DC26" s="273"/>
      <c r="DD26" s="273"/>
      <c r="DE26" s="273"/>
      <c r="DF26" s="273"/>
      <c r="DG26" s="273"/>
      <c r="DH26" s="273"/>
      <c r="DI26" s="273"/>
      <c r="DJ26" s="273"/>
      <c r="DK26" s="273"/>
      <c r="DL26" s="273"/>
      <c r="DM26" s="273"/>
      <c r="DN26" s="273"/>
      <c r="DO26" s="273"/>
      <c r="DP26" s="273"/>
      <c r="DQ26" s="273"/>
      <c r="DR26" s="273"/>
      <c r="DS26" s="273"/>
      <c r="DT26" s="273"/>
      <c r="DU26" s="273"/>
      <c r="DV26" s="273"/>
      <c r="DW26" s="273"/>
      <c r="DX26" s="273"/>
      <c r="DY26" s="273"/>
      <c r="DZ26" s="273"/>
      <c r="EA26" s="273"/>
      <c r="EB26" s="273"/>
      <c r="EC26" s="273"/>
      <c r="ED26" s="273"/>
      <c r="EE26" s="273"/>
      <c r="EF26" s="273"/>
      <c r="EG26" s="273"/>
      <c r="EH26" s="273"/>
      <c r="EI26" s="273"/>
      <c r="EJ26" s="273"/>
      <c r="EK26" s="273"/>
      <c r="EL26" s="273"/>
      <c r="EM26" s="273"/>
      <c r="EN26" s="273"/>
      <c r="EO26" s="273"/>
      <c r="EP26" s="273"/>
      <c r="EQ26" s="273"/>
      <c r="ER26" s="273"/>
      <c r="ES26" s="273"/>
      <c r="ET26" s="273"/>
      <c r="EU26" s="273"/>
      <c r="EV26" s="273"/>
      <c r="EW26" s="273"/>
      <c r="EX26" s="273"/>
      <c r="EY26" s="273"/>
      <c r="EZ26" s="273"/>
      <c r="FA26" s="273"/>
      <c r="FB26" s="273"/>
      <c r="FC26" s="273"/>
      <c r="FD26" s="273"/>
      <c r="FE26" s="273"/>
      <c r="FF26" s="273"/>
      <c r="FG26" s="273"/>
      <c r="FH26" s="273"/>
      <c r="FI26" s="273"/>
      <c r="FJ26" s="273"/>
      <c r="FK26" s="273"/>
      <c r="FL26" s="273"/>
      <c r="FM26" s="273"/>
      <c r="FN26" s="273"/>
      <c r="FO26" s="273"/>
      <c r="FP26" s="273"/>
      <c r="FQ26" s="273"/>
      <c r="FR26" s="273"/>
      <c r="FS26" s="273"/>
      <c r="FT26" s="273"/>
      <c r="FU26" s="273"/>
      <c r="FV26" s="273"/>
      <c r="FW26" s="273"/>
      <c r="FX26" s="273"/>
      <c r="FY26" s="273"/>
      <c r="FZ26" s="273"/>
      <c r="GA26" s="273"/>
      <c r="GB26" s="273"/>
      <c r="GC26" s="273"/>
      <c r="GD26" s="273"/>
      <c r="GE26" s="273"/>
      <c r="GF26" s="273"/>
      <c r="GG26" s="273"/>
      <c r="GH26" s="273"/>
      <c r="GI26" s="273"/>
      <c r="GJ26" s="273"/>
      <c r="GK26" s="273"/>
      <c r="GL26" s="273"/>
      <c r="GM26" s="273"/>
      <c r="GN26" s="273"/>
      <c r="GO26" s="273"/>
      <c r="GP26" s="273"/>
      <c r="GQ26" s="273"/>
      <c r="GR26" s="273"/>
      <c r="GS26" s="273"/>
      <c r="GT26" s="273"/>
      <c r="GU26" s="273"/>
      <c r="GV26" s="273"/>
      <c r="GW26" s="273"/>
      <c r="GX26" s="273"/>
      <c r="GY26" s="273"/>
      <c r="GZ26" s="273"/>
      <c r="HA26" s="273"/>
      <c r="HB26" s="273"/>
      <c r="HC26" s="273"/>
      <c r="HD26" s="273"/>
      <c r="HE26" s="273"/>
      <c r="HF26" s="273"/>
      <c r="HG26" s="273"/>
      <c r="HH26" s="273"/>
      <c r="HI26" s="273"/>
      <c r="HJ26" s="273"/>
      <c r="HK26" s="273"/>
      <c r="HL26" s="273"/>
      <c r="HM26" s="273"/>
      <c r="HN26" s="273"/>
      <c r="HO26" s="273"/>
      <c r="HP26" s="273"/>
      <c r="HQ26" s="273"/>
      <c r="HR26" s="273"/>
      <c r="HS26" s="273"/>
      <c r="HT26" s="273"/>
      <c r="HU26" s="273"/>
      <c r="HV26" s="273"/>
      <c r="HW26" s="273"/>
      <c r="HX26" s="273"/>
      <c r="HY26" s="273"/>
      <c r="HZ26" s="273"/>
      <c r="IA26" s="273"/>
      <c r="IB26" s="273"/>
      <c r="IC26" s="273"/>
      <c r="ID26" s="273"/>
      <c r="IE26" s="273"/>
      <c r="IF26" s="273"/>
      <c r="IG26" s="273"/>
      <c r="IH26" s="273"/>
      <c r="II26" s="273"/>
      <c r="IJ26" s="273"/>
      <c r="IK26" s="273"/>
      <c r="IL26" s="273"/>
      <c r="IM26" s="273"/>
      <c r="IN26" s="273"/>
    </row>
    <row r="27" spans="1:248" ht="26.1" customHeight="1">
      <c r="A27" s="259" t="s">
        <v>735</v>
      </c>
      <c r="B27" s="612" t="s">
        <v>735</v>
      </c>
      <c r="C27" s="411">
        <v>2012</v>
      </c>
      <c r="D27" s="517" t="s">
        <v>585</v>
      </c>
      <c r="E27" s="259" t="s">
        <v>37</v>
      </c>
      <c r="F27" s="259" t="s">
        <v>818</v>
      </c>
      <c r="G27" s="259" t="s">
        <v>802</v>
      </c>
      <c r="H27" s="550" t="s">
        <v>487</v>
      </c>
      <c r="I27" s="344" t="s">
        <v>716</v>
      </c>
      <c r="J27" s="510" t="s">
        <v>709</v>
      </c>
      <c r="K27" s="411" t="s">
        <v>989</v>
      </c>
      <c r="L27" s="411">
        <v>2.5000000000000001E-2</v>
      </c>
      <c r="M27" s="259">
        <v>250</v>
      </c>
      <c r="N27" s="278"/>
      <c r="O27" s="853"/>
      <c r="P27" s="615"/>
      <c r="Q27" s="615">
        <v>0</v>
      </c>
      <c r="R27" s="615"/>
      <c r="S27" s="78">
        <f t="shared" si="0"/>
        <v>0</v>
      </c>
      <c r="T27" s="78" t="str">
        <f t="shared" si="1"/>
        <v/>
      </c>
      <c r="U27" s="273"/>
      <c r="V27" s="273"/>
      <c r="W27" s="273"/>
      <c r="X27" s="273"/>
      <c r="Y27" s="273"/>
      <c r="Z27" s="273"/>
      <c r="AA27" s="273"/>
      <c r="AB27" s="273"/>
      <c r="AC27" s="273"/>
      <c r="AD27" s="273"/>
      <c r="AE27" s="273"/>
      <c r="AF27" s="273"/>
      <c r="AG27" s="273"/>
      <c r="AH27" s="273"/>
      <c r="AI27" s="273"/>
      <c r="AJ27" s="273"/>
      <c r="AK27" s="273"/>
      <c r="AL27" s="273"/>
      <c r="AM27" s="273"/>
      <c r="AN27" s="273"/>
      <c r="AO27" s="273"/>
      <c r="AP27" s="273"/>
      <c r="AQ27" s="273"/>
      <c r="AR27" s="273"/>
      <c r="AS27" s="273"/>
      <c r="AT27" s="273"/>
      <c r="AU27" s="273"/>
      <c r="AV27" s="273"/>
      <c r="AW27" s="273"/>
      <c r="AX27" s="273"/>
      <c r="AY27" s="273"/>
      <c r="AZ27" s="273"/>
      <c r="BA27" s="273"/>
      <c r="BB27" s="273"/>
      <c r="BC27" s="273"/>
      <c r="BD27" s="273"/>
      <c r="BE27" s="273"/>
      <c r="BF27" s="273"/>
      <c r="BG27" s="273"/>
      <c r="BH27" s="273"/>
      <c r="BI27" s="273"/>
      <c r="BJ27" s="273"/>
      <c r="BK27" s="273"/>
      <c r="BL27" s="273"/>
      <c r="BM27" s="273"/>
      <c r="BN27" s="273"/>
      <c r="BO27" s="273"/>
      <c r="BP27" s="273"/>
      <c r="BQ27" s="273"/>
      <c r="BR27" s="273"/>
      <c r="BS27" s="273"/>
      <c r="BT27" s="273"/>
      <c r="BU27" s="273"/>
      <c r="BV27" s="273"/>
      <c r="BW27" s="273"/>
      <c r="BX27" s="273"/>
      <c r="BY27" s="273"/>
      <c r="BZ27" s="273"/>
      <c r="CA27" s="273"/>
      <c r="CB27" s="273"/>
      <c r="CC27" s="273"/>
      <c r="CD27" s="273"/>
      <c r="CE27" s="273"/>
      <c r="CF27" s="273"/>
      <c r="CG27" s="273"/>
      <c r="CH27" s="273"/>
      <c r="CI27" s="273"/>
      <c r="CJ27" s="273"/>
      <c r="CK27" s="273"/>
      <c r="CL27" s="273"/>
      <c r="CM27" s="273"/>
      <c r="CN27" s="273"/>
      <c r="CO27" s="273"/>
      <c r="CP27" s="273"/>
      <c r="CQ27" s="273"/>
      <c r="CR27" s="273"/>
      <c r="CS27" s="273"/>
      <c r="CT27" s="273"/>
      <c r="CU27" s="273"/>
      <c r="CV27" s="273"/>
      <c r="CW27" s="273"/>
      <c r="CX27" s="273"/>
      <c r="CY27" s="273"/>
      <c r="CZ27" s="273"/>
      <c r="DA27" s="273"/>
      <c r="DB27" s="273"/>
      <c r="DC27" s="273"/>
      <c r="DD27" s="273"/>
      <c r="DE27" s="273"/>
      <c r="DF27" s="273"/>
      <c r="DG27" s="273"/>
      <c r="DH27" s="273"/>
      <c r="DI27" s="273"/>
      <c r="DJ27" s="273"/>
      <c r="DK27" s="273"/>
      <c r="DL27" s="273"/>
      <c r="DM27" s="273"/>
      <c r="DN27" s="273"/>
      <c r="DO27" s="273"/>
      <c r="DP27" s="273"/>
      <c r="DQ27" s="273"/>
      <c r="DR27" s="273"/>
      <c r="DS27" s="273"/>
      <c r="DT27" s="273"/>
      <c r="DU27" s="273"/>
      <c r="DV27" s="273"/>
      <c r="DW27" s="273"/>
      <c r="DX27" s="273"/>
      <c r="DY27" s="273"/>
      <c r="DZ27" s="273"/>
      <c r="EA27" s="273"/>
      <c r="EB27" s="273"/>
      <c r="EC27" s="273"/>
      <c r="ED27" s="273"/>
      <c r="EE27" s="273"/>
      <c r="EF27" s="273"/>
      <c r="EG27" s="273"/>
      <c r="EH27" s="273"/>
      <c r="EI27" s="273"/>
      <c r="EJ27" s="273"/>
      <c r="EK27" s="273"/>
      <c r="EL27" s="273"/>
      <c r="EM27" s="273"/>
      <c r="EN27" s="273"/>
      <c r="EO27" s="273"/>
      <c r="EP27" s="273"/>
      <c r="EQ27" s="273"/>
      <c r="ER27" s="273"/>
      <c r="ES27" s="273"/>
      <c r="ET27" s="273"/>
      <c r="EU27" s="273"/>
      <c r="EV27" s="273"/>
      <c r="EW27" s="273"/>
      <c r="EX27" s="273"/>
      <c r="EY27" s="273"/>
      <c r="EZ27" s="273"/>
      <c r="FA27" s="273"/>
      <c r="FB27" s="273"/>
      <c r="FC27" s="273"/>
      <c r="FD27" s="273"/>
      <c r="FE27" s="273"/>
      <c r="FF27" s="273"/>
      <c r="FG27" s="273"/>
      <c r="FH27" s="273"/>
      <c r="FI27" s="273"/>
      <c r="FJ27" s="273"/>
      <c r="FK27" s="273"/>
      <c r="FL27" s="273"/>
      <c r="FM27" s="273"/>
      <c r="FN27" s="273"/>
      <c r="FO27" s="273"/>
      <c r="FP27" s="273"/>
      <c r="FQ27" s="273"/>
      <c r="FR27" s="273"/>
      <c r="FS27" s="273"/>
      <c r="FT27" s="273"/>
      <c r="FU27" s="273"/>
      <c r="FV27" s="273"/>
      <c r="FW27" s="273"/>
      <c r="FX27" s="273"/>
      <c r="FY27" s="273"/>
      <c r="FZ27" s="273"/>
      <c r="GA27" s="273"/>
      <c r="GB27" s="273"/>
      <c r="GC27" s="273"/>
      <c r="GD27" s="273"/>
      <c r="GE27" s="273"/>
      <c r="GF27" s="273"/>
      <c r="GG27" s="273"/>
      <c r="GH27" s="273"/>
      <c r="GI27" s="273"/>
      <c r="GJ27" s="273"/>
      <c r="GK27" s="273"/>
      <c r="GL27" s="273"/>
      <c r="GM27" s="273"/>
      <c r="GN27" s="273"/>
      <c r="GO27" s="273"/>
      <c r="GP27" s="273"/>
      <c r="GQ27" s="273"/>
      <c r="GR27" s="273"/>
      <c r="GS27" s="273"/>
      <c r="GT27" s="273"/>
      <c r="GU27" s="273"/>
      <c r="GV27" s="273"/>
      <c r="GW27" s="273"/>
      <c r="GX27" s="273"/>
      <c r="GY27" s="273"/>
      <c r="GZ27" s="273"/>
      <c r="HA27" s="273"/>
      <c r="HB27" s="273"/>
      <c r="HC27" s="273"/>
      <c r="HD27" s="273"/>
      <c r="HE27" s="273"/>
      <c r="HF27" s="273"/>
      <c r="HG27" s="273"/>
      <c r="HH27" s="273"/>
      <c r="HI27" s="273"/>
      <c r="HJ27" s="273"/>
      <c r="HK27" s="273"/>
      <c r="HL27" s="273"/>
      <c r="HM27" s="273"/>
      <c r="HN27" s="273"/>
      <c r="HO27" s="273"/>
      <c r="HP27" s="273"/>
      <c r="HQ27" s="273"/>
      <c r="HR27" s="273"/>
      <c r="HS27" s="273"/>
      <c r="HT27" s="273"/>
      <c r="HU27" s="273"/>
      <c r="HV27" s="273"/>
      <c r="HW27" s="273"/>
      <c r="HX27" s="273"/>
      <c r="HY27" s="273"/>
      <c r="HZ27" s="273"/>
      <c r="IA27" s="273"/>
      <c r="IB27" s="273"/>
      <c r="IC27" s="273"/>
      <c r="ID27" s="273"/>
      <c r="IE27" s="273"/>
      <c r="IF27" s="273"/>
      <c r="IG27" s="273"/>
      <c r="IH27" s="273"/>
      <c r="II27" s="273"/>
      <c r="IJ27" s="273"/>
      <c r="IK27" s="273"/>
      <c r="IL27" s="273"/>
      <c r="IM27" s="273"/>
      <c r="IN27" s="273"/>
    </row>
    <row r="28" spans="1:248" ht="26.1" customHeight="1">
      <c r="A28" s="259" t="s">
        <v>735</v>
      </c>
      <c r="B28" s="259" t="s">
        <v>735</v>
      </c>
      <c r="C28" s="411">
        <v>2012</v>
      </c>
      <c r="D28" s="525" t="s">
        <v>1282</v>
      </c>
      <c r="E28" s="526" t="s">
        <v>37</v>
      </c>
      <c r="F28" s="259" t="s">
        <v>816</v>
      </c>
      <c r="G28" s="259" t="s">
        <v>802</v>
      </c>
      <c r="H28" s="527" t="s">
        <v>74</v>
      </c>
      <c r="I28" s="527" t="s">
        <v>74</v>
      </c>
      <c r="J28" s="510" t="s">
        <v>988</v>
      </c>
      <c r="K28" s="259" t="s">
        <v>1084</v>
      </c>
      <c r="L28" s="411">
        <v>2.5000000000000001E-2</v>
      </c>
      <c r="M28" s="612"/>
      <c r="N28" s="58"/>
      <c r="O28" s="853"/>
      <c r="P28" s="615"/>
      <c r="Q28" s="615">
        <v>975</v>
      </c>
      <c r="R28" s="615"/>
      <c r="S28" s="78"/>
      <c r="T28" s="78" t="s">
        <v>1283</v>
      </c>
      <c r="U28" s="273"/>
      <c r="V28" s="273"/>
      <c r="W28" s="273"/>
      <c r="X28" s="273"/>
      <c r="Y28" s="273"/>
      <c r="Z28" s="273"/>
      <c r="AA28" s="273"/>
      <c r="AB28" s="273"/>
      <c r="AC28" s="273"/>
      <c r="AD28" s="273"/>
      <c r="AE28" s="273"/>
      <c r="AF28" s="273"/>
      <c r="AG28" s="273"/>
      <c r="AH28" s="273"/>
      <c r="AI28" s="273"/>
      <c r="AJ28" s="273"/>
      <c r="AK28" s="273"/>
      <c r="AL28" s="273"/>
      <c r="AM28" s="273"/>
      <c r="AN28" s="273"/>
      <c r="AO28" s="273"/>
      <c r="AP28" s="273"/>
      <c r="AQ28" s="273"/>
      <c r="AR28" s="273"/>
      <c r="AS28" s="273"/>
      <c r="AT28" s="273"/>
      <c r="AU28" s="273"/>
      <c r="AV28" s="273"/>
      <c r="AW28" s="273"/>
      <c r="AX28" s="273"/>
      <c r="AY28" s="273"/>
      <c r="AZ28" s="273"/>
      <c r="BA28" s="273"/>
      <c r="BB28" s="273"/>
      <c r="BC28" s="273"/>
      <c r="BD28" s="273"/>
      <c r="BE28" s="273"/>
      <c r="BF28" s="273"/>
      <c r="BG28" s="273"/>
      <c r="BH28" s="273"/>
      <c r="BI28" s="273"/>
      <c r="BJ28" s="273"/>
      <c r="BK28" s="273"/>
      <c r="BL28" s="273"/>
      <c r="BM28" s="273"/>
      <c r="BN28" s="273"/>
      <c r="BO28" s="273"/>
      <c r="BP28" s="273"/>
      <c r="BQ28" s="273"/>
      <c r="BR28" s="273"/>
      <c r="BS28" s="273"/>
      <c r="BT28" s="273"/>
      <c r="BU28" s="273"/>
      <c r="BV28" s="273"/>
      <c r="BW28" s="273"/>
      <c r="BX28" s="273"/>
      <c r="BY28" s="273"/>
      <c r="BZ28" s="273"/>
      <c r="CA28" s="273"/>
      <c r="CB28" s="273"/>
      <c r="CC28" s="273"/>
      <c r="CD28" s="273"/>
      <c r="CE28" s="273"/>
      <c r="CF28" s="273"/>
      <c r="CG28" s="273"/>
      <c r="CH28" s="273"/>
      <c r="CI28" s="273"/>
      <c r="CJ28" s="273"/>
      <c r="CK28" s="273"/>
      <c r="CL28" s="273"/>
      <c r="CM28" s="273"/>
      <c r="CN28" s="273"/>
      <c r="CO28" s="273"/>
      <c r="CP28" s="273"/>
      <c r="CQ28" s="273"/>
      <c r="CR28" s="273"/>
      <c r="CS28" s="273"/>
      <c r="CT28" s="273"/>
      <c r="CU28" s="273"/>
      <c r="CV28" s="273"/>
      <c r="CW28" s="273"/>
      <c r="CX28" s="273"/>
      <c r="CY28" s="273"/>
      <c r="CZ28" s="273"/>
      <c r="DA28" s="273"/>
      <c r="DB28" s="273"/>
      <c r="DC28" s="273"/>
      <c r="DD28" s="273"/>
      <c r="DE28" s="273"/>
      <c r="DF28" s="273"/>
      <c r="DG28" s="273"/>
      <c r="DH28" s="273"/>
      <c r="DI28" s="273"/>
      <c r="DJ28" s="273"/>
      <c r="DK28" s="273"/>
      <c r="DL28" s="273"/>
      <c r="DM28" s="273"/>
      <c r="DN28" s="273"/>
      <c r="DO28" s="273"/>
      <c r="DP28" s="273"/>
      <c r="DQ28" s="273"/>
      <c r="DR28" s="273"/>
      <c r="DS28" s="273"/>
      <c r="DT28" s="273"/>
      <c r="DU28" s="273"/>
      <c r="DV28" s="273"/>
      <c r="DW28" s="273"/>
      <c r="DX28" s="273"/>
      <c r="DY28" s="273"/>
      <c r="DZ28" s="273"/>
      <c r="EA28" s="273"/>
      <c r="EB28" s="273"/>
      <c r="EC28" s="273"/>
      <c r="ED28" s="273"/>
      <c r="EE28" s="273"/>
      <c r="EF28" s="273"/>
      <c r="EG28" s="273"/>
      <c r="EH28" s="273"/>
      <c r="EI28" s="273"/>
      <c r="EJ28" s="273"/>
      <c r="EK28" s="273"/>
      <c r="EL28" s="273"/>
      <c r="EM28" s="273"/>
      <c r="EN28" s="273"/>
      <c r="EO28" s="273"/>
      <c r="EP28" s="273"/>
      <c r="EQ28" s="273"/>
      <c r="ER28" s="273"/>
      <c r="ES28" s="273"/>
      <c r="ET28" s="273"/>
      <c r="EU28" s="273"/>
      <c r="EV28" s="273"/>
      <c r="EW28" s="273"/>
      <c r="EX28" s="273"/>
      <c r="EY28" s="273"/>
      <c r="EZ28" s="273"/>
      <c r="FA28" s="273"/>
      <c r="FB28" s="273"/>
      <c r="FC28" s="273"/>
      <c r="FD28" s="273"/>
      <c r="FE28" s="273"/>
      <c r="FF28" s="273"/>
      <c r="FG28" s="273"/>
      <c r="FH28" s="273"/>
      <c r="FI28" s="273"/>
      <c r="FJ28" s="273"/>
      <c r="FK28" s="273"/>
      <c r="FL28" s="273"/>
      <c r="FM28" s="273"/>
      <c r="FN28" s="273"/>
      <c r="FO28" s="273"/>
      <c r="FP28" s="273"/>
      <c r="FQ28" s="273"/>
      <c r="FR28" s="273"/>
      <c r="FS28" s="273"/>
      <c r="FT28" s="273"/>
      <c r="FU28" s="273"/>
      <c r="FV28" s="273"/>
      <c r="FW28" s="273"/>
      <c r="FX28" s="273"/>
      <c r="FY28" s="273"/>
      <c r="FZ28" s="273"/>
      <c r="GA28" s="273"/>
      <c r="GB28" s="273"/>
      <c r="GC28" s="273"/>
      <c r="GD28" s="273"/>
      <c r="GE28" s="273"/>
      <c r="GF28" s="273"/>
      <c r="GG28" s="273"/>
      <c r="GH28" s="273"/>
      <c r="GI28" s="273"/>
      <c r="GJ28" s="273"/>
      <c r="GK28" s="273"/>
      <c r="GL28" s="273"/>
      <c r="GM28" s="273"/>
      <c r="GN28" s="273"/>
      <c r="GO28" s="273"/>
      <c r="GP28" s="273"/>
      <c r="GQ28" s="273"/>
      <c r="GR28" s="273"/>
      <c r="GS28" s="273"/>
      <c r="GT28" s="273"/>
      <c r="GU28" s="273"/>
      <c r="GV28" s="273"/>
      <c r="GW28" s="273"/>
      <c r="GX28" s="273"/>
      <c r="GY28" s="273"/>
      <c r="GZ28" s="273"/>
      <c r="HA28" s="273"/>
      <c r="HB28" s="273"/>
      <c r="HC28" s="273"/>
      <c r="HD28" s="273"/>
      <c r="HE28" s="273"/>
      <c r="HF28" s="273"/>
      <c r="HG28" s="273"/>
      <c r="HH28" s="273"/>
      <c r="HI28" s="273"/>
      <c r="HJ28" s="273"/>
      <c r="HK28" s="273"/>
      <c r="HL28" s="273"/>
      <c r="HM28" s="273"/>
      <c r="HN28" s="273"/>
      <c r="HO28" s="273"/>
      <c r="HP28" s="273"/>
      <c r="HQ28" s="273"/>
      <c r="HR28" s="273"/>
      <c r="HS28" s="273"/>
      <c r="HT28" s="273"/>
      <c r="HU28" s="273"/>
      <c r="HV28" s="273"/>
      <c r="HW28" s="273"/>
      <c r="HX28" s="273"/>
      <c r="HY28" s="273"/>
      <c r="HZ28" s="273"/>
      <c r="IA28" s="273"/>
      <c r="IB28" s="273"/>
      <c r="IC28" s="273"/>
      <c r="ID28" s="273"/>
      <c r="IE28" s="273"/>
      <c r="IF28" s="273"/>
      <c r="IG28" s="273"/>
      <c r="IH28" s="273"/>
      <c r="II28" s="273"/>
      <c r="IJ28" s="273"/>
      <c r="IK28" s="273"/>
      <c r="IL28" s="273"/>
      <c r="IM28" s="273"/>
      <c r="IN28" s="273"/>
    </row>
    <row r="29" spans="1:248" ht="26.1" customHeight="1">
      <c r="A29" s="259" t="s">
        <v>735</v>
      </c>
      <c r="B29" s="259" t="s">
        <v>735</v>
      </c>
      <c r="C29" s="411">
        <v>2012</v>
      </c>
      <c r="D29" s="525" t="s">
        <v>1282</v>
      </c>
      <c r="E29" s="526" t="s">
        <v>37</v>
      </c>
      <c r="F29" s="259" t="s">
        <v>816</v>
      </c>
      <c r="G29" s="259" t="s">
        <v>802</v>
      </c>
      <c r="H29" s="527" t="s">
        <v>74</v>
      </c>
      <c r="I29" s="527" t="s">
        <v>74</v>
      </c>
      <c r="J29" s="510" t="s">
        <v>708</v>
      </c>
      <c r="K29" s="259" t="s">
        <v>1084</v>
      </c>
      <c r="L29" s="411">
        <v>2.5000000000000001E-2</v>
      </c>
      <c r="M29" s="612"/>
      <c r="N29" s="278"/>
      <c r="O29" s="853"/>
      <c r="P29" s="615"/>
      <c r="Q29" s="615">
        <v>975</v>
      </c>
      <c r="R29" s="615"/>
      <c r="S29" s="78"/>
      <c r="T29" s="78" t="s">
        <v>1283</v>
      </c>
      <c r="U29" s="273"/>
      <c r="V29" s="273"/>
      <c r="W29" s="273"/>
      <c r="X29" s="273"/>
      <c r="Y29" s="273"/>
      <c r="Z29" s="273"/>
      <c r="AA29" s="273"/>
      <c r="AB29" s="273"/>
      <c r="AC29" s="273"/>
      <c r="AD29" s="273"/>
      <c r="AE29" s="273"/>
      <c r="AF29" s="273"/>
      <c r="AG29" s="273"/>
      <c r="AH29" s="273"/>
      <c r="AI29" s="273"/>
      <c r="AJ29" s="273"/>
      <c r="AK29" s="273"/>
      <c r="AL29" s="273"/>
      <c r="AM29" s="273"/>
      <c r="AN29" s="273"/>
      <c r="AO29" s="273"/>
      <c r="AP29" s="273"/>
      <c r="AQ29" s="273"/>
      <c r="AR29" s="273"/>
      <c r="AS29" s="273"/>
      <c r="AT29" s="273"/>
      <c r="AU29" s="273"/>
      <c r="AV29" s="273"/>
      <c r="AW29" s="273"/>
      <c r="AX29" s="273"/>
      <c r="AY29" s="273"/>
      <c r="AZ29" s="273"/>
      <c r="BA29" s="273"/>
      <c r="BB29" s="273"/>
      <c r="BC29" s="273"/>
      <c r="BD29" s="273"/>
      <c r="BE29" s="273"/>
      <c r="BF29" s="273"/>
      <c r="BG29" s="273"/>
      <c r="BH29" s="273"/>
      <c r="BI29" s="273"/>
      <c r="BJ29" s="273"/>
      <c r="BK29" s="273"/>
      <c r="BL29" s="273"/>
      <c r="BM29" s="273"/>
      <c r="BN29" s="273"/>
      <c r="BO29" s="273"/>
      <c r="BP29" s="273"/>
      <c r="BQ29" s="273"/>
      <c r="BR29" s="273"/>
      <c r="BS29" s="273"/>
      <c r="BT29" s="273"/>
      <c r="BU29" s="273"/>
      <c r="BV29" s="273"/>
      <c r="BW29" s="273"/>
      <c r="BX29" s="273"/>
      <c r="BY29" s="273"/>
      <c r="BZ29" s="273"/>
      <c r="CA29" s="273"/>
      <c r="CB29" s="273"/>
      <c r="CC29" s="273"/>
      <c r="CD29" s="273"/>
      <c r="CE29" s="273"/>
      <c r="CF29" s="273"/>
      <c r="CG29" s="273"/>
      <c r="CH29" s="273"/>
      <c r="CI29" s="273"/>
      <c r="CJ29" s="273"/>
      <c r="CK29" s="273"/>
      <c r="CL29" s="273"/>
      <c r="CM29" s="273"/>
      <c r="CN29" s="273"/>
      <c r="CO29" s="273"/>
      <c r="CP29" s="273"/>
      <c r="CQ29" s="273"/>
      <c r="CR29" s="273"/>
      <c r="CS29" s="273"/>
      <c r="CT29" s="273"/>
      <c r="CU29" s="273"/>
      <c r="CV29" s="273"/>
      <c r="CW29" s="273"/>
      <c r="CX29" s="273"/>
      <c r="CY29" s="273"/>
      <c r="CZ29" s="273"/>
      <c r="DA29" s="273"/>
      <c r="DB29" s="273"/>
      <c r="DC29" s="273"/>
      <c r="DD29" s="273"/>
      <c r="DE29" s="273"/>
      <c r="DF29" s="273"/>
      <c r="DG29" s="273"/>
      <c r="DH29" s="273"/>
      <c r="DI29" s="273"/>
      <c r="DJ29" s="273"/>
      <c r="DK29" s="273"/>
      <c r="DL29" s="273"/>
      <c r="DM29" s="273"/>
      <c r="DN29" s="273"/>
      <c r="DO29" s="273"/>
      <c r="DP29" s="273"/>
      <c r="DQ29" s="273"/>
      <c r="DR29" s="273"/>
      <c r="DS29" s="273"/>
      <c r="DT29" s="273"/>
      <c r="DU29" s="273"/>
      <c r="DV29" s="273"/>
      <c r="DW29" s="273"/>
      <c r="DX29" s="273"/>
      <c r="DY29" s="273"/>
      <c r="DZ29" s="273"/>
      <c r="EA29" s="273"/>
      <c r="EB29" s="273"/>
      <c r="EC29" s="273"/>
      <c r="ED29" s="273"/>
      <c r="EE29" s="273"/>
      <c r="EF29" s="273"/>
      <c r="EG29" s="273"/>
      <c r="EH29" s="273"/>
      <c r="EI29" s="273"/>
      <c r="EJ29" s="273"/>
      <c r="EK29" s="273"/>
      <c r="EL29" s="273"/>
      <c r="EM29" s="273"/>
      <c r="EN29" s="273"/>
      <c r="EO29" s="273"/>
      <c r="EP29" s="273"/>
      <c r="EQ29" s="273"/>
      <c r="ER29" s="273"/>
      <c r="ES29" s="273"/>
      <c r="ET29" s="273"/>
      <c r="EU29" s="273"/>
      <c r="EV29" s="273"/>
      <c r="EW29" s="273"/>
      <c r="EX29" s="273"/>
      <c r="EY29" s="273"/>
      <c r="EZ29" s="273"/>
      <c r="FA29" s="273"/>
      <c r="FB29" s="273"/>
      <c r="FC29" s="273"/>
      <c r="FD29" s="273"/>
      <c r="FE29" s="273"/>
      <c r="FF29" s="273"/>
      <c r="FG29" s="273"/>
      <c r="FH29" s="273"/>
      <c r="FI29" s="273"/>
      <c r="FJ29" s="273"/>
      <c r="FK29" s="273"/>
      <c r="FL29" s="273"/>
      <c r="FM29" s="273"/>
      <c r="FN29" s="273"/>
      <c r="FO29" s="273"/>
      <c r="FP29" s="273"/>
      <c r="FQ29" s="273"/>
      <c r="FR29" s="273"/>
      <c r="FS29" s="273"/>
      <c r="FT29" s="273"/>
      <c r="FU29" s="273"/>
      <c r="FV29" s="273"/>
      <c r="FW29" s="273"/>
      <c r="FX29" s="273"/>
      <c r="FY29" s="273"/>
      <c r="FZ29" s="273"/>
      <c r="GA29" s="273"/>
      <c r="GB29" s="273"/>
      <c r="GC29" s="273"/>
      <c r="GD29" s="273"/>
      <c r="GE29" s="273"/>
      <c r="GF29" s="273"/>
      <c r="GG29" s="273"/>
      <c r="GH29" s="273"/>
      <c r="GI29" s="273"/>
      <c r="GJ29" s="273"/>
      <c r="GK29" s="273"/>
      <c r="GL29" s="273"/>
      <c r="GM29" s="273"/>
      <c r="GN29" s="273"/>
      <c r="GO29" s="273"/>
      <c r="GP29" s="273"/>
      <c r="GQ29" s="273"/>
      <c r="GR29" s="273"/>
      <c r="GS29" s="273"/>
      <c r="GT29" s="273"/>
      <c r="GU29" s="273"/>
      <c r="GV29" s="273"/>
      <c r="GW29" s="273"/>
      <c r="GX29" s="273"/>
      <c r="GY29" s="273"/>
      <c r="GZ29" s="273"/>
      <c r="HA29" s="273"/>
      <c r="HB29" s="273"/>
      <c r="HC29" s="273"/>
      <c r="HD29" s="273"/>
      <c r="HE29" s="273"/>
      <c r="HF29" s="273"/>
      <c r="HG29" s="273"/>
      <c r="HH29" s="273"/>
      <c r="HI29" s="273"/>
      <c r="HJ29" s="273"/>
      <c r="HK29" s="273"/>
      <c r="HL29" s="273"/>
      <c r="HM29" s="273"/>
      <c r="HN29" s="273"/>
      <c r="HO29" s="273"/>
      <c r="HP29" s="273"/>
      <c r="HQ29" s="273"/>
      <c r="HR29" s="273"/>
      <c r="HS29" s="273"/>
      <c r="HT29" s="273"/>
      <c r="HU29" s="273"/>
      <c r="HV29" s="273"/>
      <c r="HW29" s="273"/>
      <c r="HX29" s="273"/>
      <c r="HY29" s="273"/>
      <c r="HZ29" s="273"/>
      <c r="IA29" s="273"/>
      <c r="IB29" s="273"/>
      <c r="IC29" s="273"/>
      <c r="ID29" s="273"/>
      <c r="IE29" s="273"/>
      <c r="IF29" s="273"/>
      <c r="IG29" s="273"/>
      <c r="IH29" s="273"/>
      <c r="II29" s="273"/>
      <c r="IJ29" s="273"/>
      <c r="IK29" s="273"/>
      <c r="IL29" s="273"/>
      <c r="IM29" s="273"/>
      <c r="IN29" s="273"/>
    </row>
    <row r="30" spans="1:248" ht="26.1" customHeight="1">
      <c r="A30" s="259" t="s">
        <v>735</v>
      </c>
      <c r="B30" s="612" t="s">
        <v>735</v>
      </c>
      <c r="C30" s="411">
        <v>2012</v>
      </c>
      <c r="D30" s="525" t="s">
        <v>1282</v>
      </c>
      <c r="E30" s="526" t="s">
        <v>37</v>
      </c>
      <c r="F30" s="259" t="s">
        <v>816</v>
      </c>
      <c r="G30" s="259" t="s">
        <v>802</v>
      </c>
      <c r="H30" s="527" t="s">
        <v>74</v>
      </c>
      <c r="I30" s="527" t="s">
        <v>74</v>
      </c>
      <c r="J30" s="510" t="s">
        <v>985</v>
      </c>
      <c r="K30" s="259" t="s">
        <v>1084</v>
      </c>
      <c r="L30" s="411">
        <v>2.5000000000000001E-2</v>
      </c>
      <c r="M30" s="612"/>
      <c r="N30" s="58"/>
      <c r="O30" s="853"/>
      <c r="P30" s="615"/>
      <c r="Q30" s="615">
        <v>975</v>
      </c>
      <c r="R30" s="615"/>
      <c r="S30" s="78"/>
      <c r="T30" s="78" t="s">
        <v>1283</v>
      </c>
      <c r="U30" s="273"/>
      <c r="V30" s="273"/>
      <c r="W30" s="273"/>
      <c r="X30" s="273"/>
      <c r="Y30" s="273"/>
      <c r="Z30" s="273"/>
      <c r="AA30" s="273"/>
      <c r="AB30" s="273"/>
      <c r="AC30" s="273"/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73"/>
      <c r="AP30" s="273"/>
      <c r="AQ30" s="273"/>
      <c r="AR30" s="273"/>
      <c r="AS30" s="273"/>
      <c r="AT30" s="273"/>
      <c r="AU30" s="273"/>
      <c r="AV30" s="273"/>
      <c r="AW30" s="273"/>
      <c r="AX30" s="273"/>
      <c r="AY30" s="273"/>
      <c r="AZ30" s="273"/>
      <c r="BA30" s="273"/>
      <c r="BB30" s="273"/>
      <c r="BC30" s="273"/>
      <c r="BD30" s="273"/>
      <c r="BE30" s="273"/>
      <c r="BF30" s="273"/>
      <c r="BG30" s="273"/>
      <c r="BH30" s="273"/>
      <c r="BI30" s="273"/>
      <c r="BJ30" s="273"/>
      <c r="BK30" s="273"/>
      <c r="BL30" s="273"/>
      <c r="BM30" s="273"/>
      <c r="BN30" s="273"/>
      <c r="BO30" s="273"/>
      <c r="BP30" s="273"/>
      <c r="BQ30" s="273"/>
      <c r="BR30" s="273"/>
      <c r="BS30" s="273"/>
      <c r="BT30" s="273"/>
      <c r="BU30" s="273"/>
      <c r="BV30" s="273"/>
      <c r="BW30" s="273"/>
      <c r="BX30" s="273"/>
      <c r="BY30" s="273"/>
      <c r="BZ30" s="273"/>
      <c r="CA30" s="273"/>
      <c r="CB30" s="273"/>
      <c r="CC30" s="273"/>
      <c r="CD30" s="273"/>
      <c r="CE30" s="273"/>
      <c r="CF30" s="273"/>
      <c r="CG30" s="273"/>
      <c r="CH30" s="273"/>
      <c r="CI30" s="273"/>
      <c r="CJ30" s="273"/>
      <c r="CK30" s="273"/>
      <c r="CL30" s="273"/>
      <c r="CM30" s="273"/>
      <c r="CN30" s="273"/>
      <c r="CO30" s="273"/>
      <c r="CP30" s="273"/>
      <c r="CQ30" s="273"/>
      <c r="CR30" s="273"/>
      <c r="CS30" s="273"/>
      <c r="CT30" s="273"/>
      <c r="CU30" s="273"/>
      <c r="CV30" s="273"/>
      <c r="CW30" s="273"/>
      <c r="CX30" s="273"/>
      <c r="CY30" s="273"/>
      <c r="CZ30" s="273"/>
      <c r="DA30" s="273"/>
      <c r="DB30" s="273"/>
      <c r="DC30" s="273"/>
      <c r="DD30" s="273"/>
      <c r="DE30" s="273"/>
      <c r="DF30" s="273"/>
      <c r="DG30" s="273"/>
      <c r="DH30" s="273"/>
      <c r="DI30" s="273"/>
      <c r="DJ30" s="273"/>
      <c r="DK30" s="273"/>
      <c r="DL30" s="273"/>
      <c r="DM30" s="273"/>
      <c r="DN30" s="273"/>
      <c r="DO30" s="273"/>
      <c r="DP30" s="273"/>
      <c r="DQ30" s="273"/>
      <c r="DR30" s="273"/>
      <c r="DS30" s="273"/>
      <c r="DT30" s="273"/>
      <c r="DU30" s="273"/>
      <c r="DV30" s="273"/>
      <c r="DW30" s="273"/>
      <c r="DX30" s="273"/>
      <c r="DY30" s="273"/>
      <c r="DZ30" s="273"/>
      <c r="EA30" s="273"/>
      <c r="EB30" s="273"/>
      <c r="EC30" s="273"/>
      <c r="ED30" s="273"/>
      <c r="EE30" s="273"/>
      <c r="EF30" s="273"/>
      <c r="EG30" s="273"/>
      <c r="EH30" s="273"/>
      <c r="EI30" s="273"/>
      <c r="EJ30" s="273"/>
      <c r="EK30" s="273"/>
      <c r="EL30" s="273"/>
      <c r="EM30" s="273"/>
      <c r="EN30" s="273"/>
      <c r="EO30" s="273"/>
      <c r="EP30" s="273"/>
      <c r="EQ30" s="273"/>
      <c r="ER30" s="273"/>
      <c r="ES30" s="273"/>
      <c r="ET30" s="273"/>
      <c r="EU30" s="273"/>
      <c r="EV30" s="273"/>
      <c r="EW30" s="273"/>
      <c r="EX30" s="273"/>
      <c r="EY30" s="273"/>
      <c r="EZ30" s="273"/>
      <c r="FA30" s="273"/>
      <c r="FB30" s="273"/>
      <c r="FC30" s="273"/>
      <c r="FD30" s="273"/>
      <c r="FE30" s="273"/>
      <c r="FF30" s="273"/>
      <c r="FG30" s="273"/>
      <c r="FH30" s="273"/>
      <c r="FI30" s="273"/>
      <c r="FJ30" s="273"/>
      <c r="FK30" s="273"/>
      <c r="FL30" s="273"/>
      <c r="FM30" s="273"/>
      <c r="FN30" s="273"/>
      <c r="FO30" s="273"/>
      <c r="FP30" s="273"/>
      <c r="FQ30" s="273"/>
      <c r="FR30" s="273"/>
      <c r="FS30" s="273"/>
      <c r="FT30" s="273"/>
      <c r="FU30" s="273"/>
      <c r="FV30" s="273"/>
      <c r="FW30" s="273"/>
      <c r="FX30" s="273"/>
      <c r="FY30" s="273"/>
      <c r="FZ30" s="273"/>
      <c r="GA30" s="273"/>
      <c r="GB30" s="273"/>
      <c r="GC30" s="273"/>
      <c r="GD30" s="273"/>
      <c r="GE30" s="273"/>
      <c r="GF30" s="273"/>
      <c r="GG30" s="273"/>
      <c r="GH30" s="273"/>
      <c r="GI30" s="273"/>
      <c r="GJ30" s="273"/>
      <c r="GK30" s="273"/>
      <c r="GL30" s="273"/>
      <c r="GM30" s="273"/>
      <c r="GN30" s="273"/>
      <c r="GO30" s="273"/>
      <c r="GP30" s="273"/>
      <c r="GQ30" s="273"/>
      <c r="GR30" s="273"/>
      <c r="GS30" s="273"/>
      <c r="GT30" s="273"/>
      <c r="GU30" s="273"/>
      <c r="GV30" s="273"/>
      <c r="GW30" s="273"/>
      <c r="GX30" s="273"/>
      <c r="GY30" s="273"/>
      <c r="GZ30" s="273"/>
      <c r="HA30" s="273"/>
      <c r="HB30" s="273"/>
      <c r="HC30" s="273"/>
      <c r="HD30" s="273"/>
      <c r="HE30" s="273"/>
      <c r="HF30" s="273"/>
      <c r="HG30" s="273"/>
      <c r="HH30" s="273"/>
      <c r="HI30" s="273"/>
      <c r="HJ30" s="273"/>
      <c r="HK30" s="273"/>
      <c r="HL30" s="273"/>
      <c r="HM30" s="273"/>
      <c r="HN30" s="273"/>
      <c r="HO30" s="273"/>
      <c r="HP30" s="273"/>
      <c r="HQ30" s="273"/>
      <c r="HR30" s="273"/>
      <c r="HS30" s="273"/>
      <c r="HT30" s="273"/>
      <c r="HU30" s="273"/>
      <c r="HV30" s="273"/>
      <c r="HW30" s="273"/>
      <c r="HX30" s="273"/>
      <c r="HY30" s="273"/>
      <c r="HZ30" s="273"/>
      <c r="IA30" s="273"/>
      <c r="IB30" s="273"/>
      <c r="IC30" s="273"/>
      <c r="ID30" s="273"/>
      <c r="IE30" s="273"/>
      <c r="IF30" s="273"/>
      <c r="IG30" s="273"/>
      <c r="IH30" s="273"/>
      <c r="II30" s="273"/>
      <c r="IJ30" s="273"/>
      <c r="IK30" s="273"/>
      <c r="IL30" s="273"/>
      <c r="IM30" s="273"/>
      <c r="IN30" s="273"/>
    </row>
    <row r="31" spans="1:248" ht="26.1" customHeight="1">
      <c r="A31" s="259" t="s">
        <v>735</v>
      </c>
      <c r="B31" s="612" t="s">
        <v>735</v>
      </c>
      <c r="C31" s="411">
        <v>2012</v>
      </c>
      <c r="D31" s="525" t="s">
        <v>1282</v>
      </c>
      <c r="E31" s="526" t="s">
        <v>37</v>
      </c>
      <c r="F31" s="259" t="s">
        <v>816</v>
      </c>
      <c r="G31" s="259" t="s">
        <v>802</v>
      </c>
      <c r="H31" s="545" t="s">
        <v>74</v>
      </c>
      <c r="I31" s="545" t="s">
        <v>74</v>
      </c>
      <c r="J31" s="512" t="s">
        <v>994</v>
      </c>
      <c r="K31" s="259" t="s">
        <v>1084</v>
      </c>
      <c r="L31" s="411">
        <v>2.5000000000000001E-2</v>
      </c>
      <c r="M31" s="612"/>
      <c r="N31" s="278"/>
      <c r="O31" s="853"/>
      <c r="P31" s="615"/>
      <c r="Q31" s="615">
        <v>975</v>
      </c>
      <c r="R31" s="615"/>
      <c r="S31" s="78"/>
      <c r="T31" s="78" t="s">
        <v>1283</v>
      </c>
      <c r="U31" s="273"/>
      <c r="V31" s="273"/>
      <c r="W31" s="273"/>
      <c r="X31" s="273"/>
      <c r="Y31" s="273"/>
      <c r="Z31" s="273"/>
      <c r="AA31" s="273"/>
      <c r="AB31" s="273"/>
      <c r="AC31" s="273"/>
      <c r="AD31" s="273"/>
      <c r="AE31" s="273"/>
      <c r="AF31" s="273"/>
      <c r="AG31" s="273"/>
      <c r="AH31" s="273"/>
      <c r="AI31" s="273"/>
      <c r="AJ31" s="273"/>
      <c r="AK31" s="273"/>
      <c r="AL31" s="273"/>
      <c r="AM31" s="273"/>
      <c r="AN31" s="273"/>
      <c r="AO31" s="273"/>
      <c r="AP31" s="273"/>
      <c r="AQ31" s="273"/>
      <c r="AR31" s="273"/>
      <c r="AS31" s="273"/>
      <c r="AT31" s="273"/>
      <c r="AU31" s="273"/>
      <c r="AV31" s="273"/>
      <c r="AW31" s="273"/>
      <c r="AX31" s="273"/>
      <c r="AY31" s="273"/>
      <c r="AZ31" s="273"/>
      <c r="BA31" s="273"/>
      <c r="BB31" s="273"/>
      <c r="BC31" s="273"/>
      <c r="BD31" s="273"/>
      <c r="BE31" s="273"/>
      <c r="BF31" s="273"/>
      <c r="BG31" s="273"/>
      <c r="BH31" s="273"/>
      <c r="BI31" s="273"/>
      <c r="BJ31" s="273"/>
      <c r="BK31" s="273"/>
      <c r="BL31" s="273"/>
      <c r="BM31" s="273"/>
      <c r="BN31" s="273"/>
      <c r="BO31" s="273"/>
      <c r="BP31" s="273"/>
      <c r="BQ31" s="273"/>
      <c r="BR31" s="273"/>
      <c r="BS31" s="273"/>
      <c r="BT31" s="273"/>
      <c r="BU31" s="273"/>
      <c r="BV31" s="273"/>
      <c r="BW31" s="273"/>
      <c r="BX31" s="273"/>
      <c r="BY31" s="273"/>
      <c r="BZ31" s="273"/>
      <c r="CA31" s="273"/>
      <c r="CB31" s="273"/>
      <c r="CC31" s="273"/>
      <c r="CD31" s="273"/>
      <c r="CE31" s="273"/>
      <c r="CF31" s="273"/>
      <c r="CG31" s="273"/>
      <c r="CH31" s="273"/>
      <c r="CI31" s="273"/>
      <c r="CJ31" s="273"/>
      <c r="CK31" s="273"/>
      <c r="CL31" s="273"/>
      <c r="CM31" s="273"/>
      <c r="CN31" s="273"/>
      <c r="CO31" s="273"/>
      <c r="CP31" s="273"/>
      <c r="CQ31" s="273"/>
      <c r="CR31" s="273"/>
      <c r="CS31" s="273"/>
      <c r="CT31" s="273"/>
      <c r="CU31" s="273"/>
      <c r="CV31" s="273"/>
      <c r="CW31" s="273"/>
      <c r="CX31" s="273"/>
      <c r="CY31" s="273"/>
      <c r="CZ31" s="273"/>
      <c r="DA31" s="273"/>
      <c r="DB31" s="273"/>
      <c r="DC31" s="273"/>
      <c r="DD31" s="273"/>
      <c r="DE31" s="273"/>
      <c r="DF31" s="273"/>
      <c r="DG31" s="273"/>
      <c r="DH31" s="273"/>
      <c r="DI31" s="273"/>
      <c r="DJ31" s="273"/>
      <c r="DK31" s="273"/>
      <c r="DL31" s="273"/>
      <c r="DM31" s="273"/>
      <c r="DN31" s="273"/>
      <c r="DO31" s="273"/>
      <c r="DP31" s="273"/>
      <c r="DQ31" s="273"/>
      <c r="DR31" s="273"/>
      <c r="DS31" s="273"/>
      <c r="DT31" s="273"/>
      <c r="DU31" s="273"/>
      <c r="DV31" s="273"/>
      <c r="DW31" s="273"/>
      <c r="DX31" s="273"/>
      <c r="DY31" s="273"/>
      <c r="DZ31" s="273"/>
      <c r="EA31" s="273"/>
      <c r="EB31" s="273"/>
      <c r="EC31" s="273"/>
      <c r="ED31" s="273"/>
      <c r="EE31" s="273"/>
      <c r="EF31" s="273"/>
      <c r="EG31" s="273"/>
      <c r="EH31" s="273"/>
      <c r="EI31" s="273"/>
      <c r="EJ31" s="273"/>
      <c r="EK31" s="273"/>
      <c r="EL31" s="273"/>
      <c r="EM31" s="273"/>
      <c r="EN31" s="273"/>
      <c r="EO31" s="273"/>
      <c r="EP31" s="273"/>
      <c r="EQ31" s="273"/>
      <c r="ER31" s="273"/>
      <c r="ES31" s="273"/>
      <c r="ET31" s="273"/>
      <c r="EU31" s="273"/>
      <c r="EV31" s="273"/>
      <c r="EW31" s="273"/>
      <c r="EX31" s="273"/>
      <c r="EY31" s="273"/>
      <c r="EZ31" s="273"/>
      <c r="FA31" s="273"/>
      <c r="FB31" s="273"/>
      <c r="FC31" s="273"/>
      <c r="FD31" s="273"/>
      <c r="FE31" s="273"/>
      <c r="FF31" s="273"/>
      <c r="FG31" s="273"/>
      <c r="FH31" s="273"/>
      <c r="FI31" s="273"/>
      <c r="FJ31" s="273"/>
      <c r="FK31" s="273"/>
      <c r="FL31" s="273"/>
      <c r="FM31" s="273"/>
      <c r="FN31" s="273"/>
      <c r="FO31" s="273"/>
      <c r="FP31" s="273"/>
      <c r="FQ31" s="273"/>
      <c r="FR31" s="273"/>
      <c r="FS31" s="273"/>
      <c r="FT31" s="273"/>
      <c r="FU31" s="273"/>
      <c r="FV31" s="273"/>
      <c r="FW31" s="273"/>
      <c r="FX31" s="273"/>
      <c r="FY31" s="273"/>
      <c r="FZ31" s="273"/>
      <c r="GA31" s="273"/>
      <c r="GB31" s="273"/>
      <c r="GC31" s="273"/>
      <c r="GD31" s="273"/>
      <c r="GE31" s="273"/>
      <c r="GF31" s="273"/>
      <c r="GG31" s="273"/>
      <c r="GH31" s="273"/>
      <c r="GI31" s="273"/>
      <c r="GJ31" s="273"/>
      <c r="GK31" s="273"/>
      <c r="GL31" s="273"/>
      <c r="GM31" s="273"/>
      <c r="GN31" s="273"/>
      <c r="GO31" s="273"/>
      <c r="GP31" s="273"/>
      <c r="GQ31" s="273"/>
      <c r="GR31" s="273"/>
      <c r="GS31" s="273"/>
      <c r="GT31" s="273"/>
      <c r="GU31" s="273"/>
      <c r="GV31" s="273"/>
      <c r="GW31" s="273"/>
      <c r="GX31" s="273"/>
      <c r="GY31" s="273"/>
      <c r="GZ31" s="273"/>
      <c r="HA31" s="273"/>
      <c r="HB31" s="273"/>
      <c r="HC31" s="273"/>
      <c r="HD31" s="273"/>
      <c r="HE31" s="273"/>
      <c r="HF31" s="273"/>
      <c r="HG31" s="273"/>
      <c r="HH31" s="273"/>
      <c r="HI31" s="273"/>
      <c r="HJ31" s="273"/>
      <c r="HK31" s="273"/>
      <c r="HL31" s="273"/>
      <c r="HM31" s="273"/>
      <c r="HN31" s="273"/>
      <c r="HO31" s="273"/>
      <c r="HP31" s="273"/>
      <c r="HQ31" s="273"/>
      <c r="HR31" s="273"/>
      <c r="HS31" s="273"/>
      <c r="HT31" s="273"/>
      <c r="HU31" s="273"/>
      <c r="HV31" s="273"/>
      <c r="HW31" s="273"/>
      <c r="HX31" s="273"/>
      <c r="HY31" s="273"/>
      <c r="HZ31" s="273"/>
      <c r="IA31" s="273"/>
      <c r="IB31" s="273"/>
      <c r="IC31" s="273"/>
      <c r="ID31" s="273"/>
      <c r="IE31" s="273"/>
      <c r="IF31" s="273"/>
      <c r="IG31" s="273"/>
      <c r="IH31" s="273"/>
      <c r="II31" s="273"/>
      <c r="IJ31" s="273"/>
      <c r="IK31" s="273"/>
      <c r="IL31" s="273"/>
      <c r="IM31" s="273"/>
      <c r="IN31" s="273"/>
    </row>
    <row r="32" spans="1:248" ht="26.1" customHeight="1">
      <c r="A32" s="259" t="s">
        <v>735</v>
      </c>
      <c r="B32" s="612" t="s">
        <v>735</v>
      </c>
      <c r="C32" s="411">
        <v>2012</v>
      </c>
      <c r="D32" s="525" t="s">
        <v>1282</v>
      </c>
      <c r="E32" s="526" t="s">
        <v>37</v>
      </c>
      <c r="F32" s="259" t="s">
        <v>816</v>
      </c>
      <c r="G32" s="533" t="s">
        <v>802</v>
      </c>
      <c r="H32" s="527" t="s">
        <v>74</v>
      </c>
      <c r="I32" s="527" t="s">
        <v>74</v>
      </c>
      <c r="J32" s="411" t="s">
        <v>707</v>
      </c>
      <c r="K32" s="619" t="s">
        <v>1084</v>
      </c>
      <c r="L32" s="411">
        <v>2.5000000000000001E-2</v>
      </c>
      <c r="M32" s="612"/>
      <c r="N32" s="58"/>
      <c r="O32" s="853"/>
      <c r="P32" s="615"/>
      <c r="Q32" s="615">
        <v>975</v>
      </c>
      <c r="R32" s="615"/>
      <c r="S32" s="78"/>
      <c r="T32" s="78" t="s">
        <v>1283</v>
      </c>
      <c r="U32" s="273"/>
      <c r="V32" s="273"/>
      <c r="W32" s="273"/>
      <c r="X32" s="273"/>
      <c r="Y32" s="273"/>
      <c r="Z32" s="273"/>
      <c r="AA32" s="273"/>
      <c r="AB32" s="273"/>
      <c r="AC32" s="273"/>
      <c r="AD32" s="273"/>
      <c r="AE32" s="273"/>
      <c r="AF32" s="273"/>
      <c r="AG32" s="273"/>
      <c r="AH32" s="273"/>
      <c r="AI32" s="273"/>
      <c r="AJ32" s="273"/>
      <c r="AK32" s="273"/>
      <c r="AL32" s="273"/>
      <c r="AM32" s="273"/>
      <c r="AN32" s="273"/>
      <c r="AO32" s="273"/>
      <c r="AP32" s="273"/>
      <c r="AQ32" s="273"/>
      <c r="AR32" s="273"/>
      <c r="AS32" s="273"/>
      <c r="AT32" s="273"/>
      <c r="AU32" s="273"/>
      <c r="AV32" s="273"/>
      <c r="AW32" s="273"/>
      <c r="AX32" s="273"/>
      <c r="AY32" s="273"/>
      <c r="AZ32" s="273"/>
      <c r="BA32" s="273"/>
      <c r="BB32" s="273"/>
      <c r="BC32" s="273"/>
      <c r="BD32" s="273"/>
      <c r="BE32" s="273"/>
      <c r="BF32" s="273"/>
      <c r="BG32" s="273"/>
      <c r="BH32" s="273"/>
      <c r="BI32" s="273"/>
      <c r="BJ32" s="273"/>
      <c r="BK32" s="273"/>
      <c r="BL32" s="273"/>
      <c r="BM32" s="273"/>
      <c r="BN32" s="273"/>
      <c r="BO32" s="273"/>
      <c r="BP32" s="273"/>
      <c r="BQ32" s="273"/>
      <c r="BR32" s="273"/>
      <c r="BS32" s="273"/>
      <c r="BT32" s="273"/>
      <c r="BU32" s="273"/>
      <c r="BV32" s="273"/>
      <c r="BW32" s="273"/>
      <c r="BX32" s="273"/>
      <c r="BY32" s="273"/>
      <c r="BZ32" s="273"/>
      <c r="CA32" s="273"/>
      <c r="CB32" s="273"/>
      <c r="CC32" s="273"/>
      <c r="CD32" s="273"/>
      <c r="CE32" s="273"/>
      <c r="CF32" s="273"/>
      <c r="CG32" s="273"/>
      <c r="CH32" s="273"/>
      <c r="CI32" s="273"/>
      <c r="CJ32" s="273"/>
      <c r="CK32" s="273"/>
      <c r="CL32" s="273"/>
      <c r="CM32" s="273"/>
      <c r="CN32" s="273"/>
      <c r="CO32" s="273"/>
      <c r="CP32" s="273"/>
      <c r="CQ32" s="273"/>
      <c r="CR32" s="273"/>
      <c r="CS32" s="273"/>
      <c r="CT32" s="273"/>
      <c r="CU32" s="273"/>
      <c r="CV32" s="273"/>
      <c r="CW32" s="273"/>
      <c r="CX32" s="273"/>
      <c r="CY32" s="273"/>
      <c r="CZ32" s="273"/>
      <c r="DA32" s="273"/>
      <c r="DB32" s="273"/>
      <c r="DC32" s="273"/>
      <c r="DD32" s="273"/>
      <c r="DE32" s="273"/>
      <c r="DF32" s="273"/>
      <c r="DG32" s="273"/>
      <c r="DH32" s="273"/>
      <c r="DI32" s="273"/>
      <c r="DJ32" s="273"/>
      <c r="DK32" s="273"/>
      <c r="DL32" s="273"/>
      <c r="DM32" s="273"/>
      <c r="DN32" s="273"/>
      <c r="DO32" s="273"/>
      <c r="DP32" s="273"/>
      <c r="DQ32" s="273"/>
      <c r="DR32" s="273"/>
      <c r="DS32" s="273"/>
      <c r="DT32" s="273"/>
      <c r="DU32" s="273"/>
      <c r="DV32" s="273"/>
      <c r="DW32" s="273"/>
      <c r="DX32" s="273"/>
      <c r="DY32" s="273"/>
      <c r="DZ32" s="273"/>
      <c r="EA32" s="273"/>
      <c r="EB32" s="273"/>
      <c r="EC32" s="273"/>
      <c r="ED32" s="273"/>
      <c r="EE32" s="273"/>
      <c r="EF32" s="273"/>
      <c r="EG32" s="273"/>
      <c r="EH32" s="273"/>
      <c r="EI32" s="273"/>
      <c r="EJ32" s="273"/>
      <c r="EK32" s="273"/>
      <c r="EL32" s="273"/>
      <c r="EM32" s="273"/>
      <c r="EN32" s="273"/>
      <c r="EO32" s="273"/>
      <c r="EP32" s="273"/>
      <c r="EQ32" s="273"/>
      <c r="ER32" s="273"/>
      <c r="ES32" s="273"/>
      <c r="ET32" s="273"/>
      <c r="EU32" s="273"/>
      <c r="EV32" s="273"/>
      <c r="EW32" s="273"/>
      <c r="EX32" s="273"/>
      <c r="EY32" s="273"/>
      <c r="EZ32" s="273"/>
      <c r="FA32" s="273"/>
      <c r="FB32" s="273"/>
      <c r="FC32" s="273"/>
      <c r="FD32" s="273"/>
      <c r="FE32" s="273"/>
      <c r="FF32" s="273"/>
      <c r="FG32" s="273"/>
      <c r="FH32" s="273"/>
      <c r="FI32" s="273"/>
      <c r="FJ32" s="273"/>
      <c r="FK32" s="273"/>
      <c r="FL32" s="273"/>
      <c r="FM32" s="273"/>
      <c r="FN32" s="273"/>
      <c r="FO32" s="273"/>
      <c r="FP32" s="273"/>
      <c r="FQ32" s="273"/>
      <c r="FR32" s="273"/>
      <c r="FS32" s="273"/>
      <c r="FT32" s="273"/>
      <c r="FU32" s="273"/>
      <c r="FV32" s="273"/>
      <c r="FW32" s="273"/>
      <c r="FX32" s="273"/>
      <c r="FY32" s="273"/>
      <c r="FZ32" s="273"/>
      <c r="GA32" s="273"/>
      <c r="GB32" s="273"/>
      <c r="GC32" s="273"/>
      <c r="GD32" s="273"/>
      <c r="GE32" s="273"/>
      <c r="GF32" s="273"/>
      <c r="GG32" s="273"/>
      <c r="GH32" s="273"/>
      <c r="GI32" s="273"/>
      <c r="GJ32" s="273"/>
      <c r="GK32" s="273"/>
      <c r="GL32" s="273"/>
      <c r="GM32" s="273"/>
      <c r="GN32" s="273"/>
      <c r="GO32" s="273"/>
      <c r="GP32" s="273"/>
      <c r="GQ32" s="273"/>
      <c r="GR32" s="273"/>
      <c r="GS32" s="273"/>
      <c r="GT32" s="273"/>
      <c r="GU32" s="273"/>
      <c r="GV32" s="273"/>
      <c r="GW32" s="273"/>
      <c r="GX32" s="273"/>
      <c r="GY32" s="273"/>
      <c r="GZ32" s="273"/>
      <c r="HA32" s="273"/>
      <c r="HB32" s="273"/>
      <c r="HC32" s="273"/>
      <c r="HD32" s="273"/>
      <c r="HE32" s="273"/>
      <c r="HF32" s="273"/>
      <c r="HG32" s="273"/>
      <c r="HH32" s="273"/>
      <c r="HI32" s="273"/>
      <c r="HJ32" s="273"/>
      <c r="HK32" s="273"/>
      <c r="HL32" s="273"/>
      <c r="HM32" s="273"/>
      <c r="HN32" s="273"/>
      <c r="HO32" s="273"/>
      <c r="HP32" s="273"/>
      <c r="HQ32" s="273"/>
      <c r="HR32" s="273"/>
      <c r="HS32" s="273"/>
      <c r="HT32" s="273"/>
      <c r="HU32" s="273"/>
      <c r="HV32" s="273"/>
      <c r="HW32" s="273"/>
      <c r="HX32" s="273"/>
      <c r="HY32" s="273"/>
      <c r="HZ32" s="273"/>
      <c r="IA32" s="273"/>
      <c r="IB32" s="273"/>
      <c r="IC32" s="273"/>
      <c r="ID32" s="273"/>
      <c r="IE32" s="273"/>
      <c r="IF32" s="273"/>
      <c r="IG32" s="273"/>
      <c r="IH32" s="273"/>
      <c r="II32" s="273"/>
      <c r="IJ32" s="273"/>
      <c r="IK32" s="273"/>
      <c r="IL32" s="273"/>
      <c r="IM32" s="273"/>
      <c r="IN32" s="273"/>
    </row>
    <row r="33" spans="1:248" ht="26.1" customHeight="1">
      <c r="A33" s="259" t="s">
        <v>735</v>
      </c>
      <c r="B33" s="612" t="s">
        <v>735</v>
      </c>
      <c r="C33" s="411">
        <v>2012</v>
      </c>
      <c r="D33" s="525" t="s">
        <v>1282</v>
      </c>
      <c r="E33" s="362" t="s">
        <v>37</v>
      </c>
      <c r="F33" s="259" t="s">
        <v>818</v>
      </c>
      <c r="G33" s="533" t="s">
        <v>802</v>
      </c>
      <c r="H33" s="527" t="s">
        <v>1284</v>
      </c>
      <c r="I33" s="527" t="s">
        <v>1284</v>
      </c>
      <c r="J33" s="411" t="s">
        <v>708</v>
      </c>
      <c r="K33" s="619" t="s">
        <v>1084</v>
      </c>
      <c r="L33" s="411">
        <v>2.5000000000000001E-2</v>
      </c>
      <c r="M33" s="612"/>
      <c r="N33" s="278"/>
      <c r="O33" s="853"/>
      <c r="P33" s="615"/>
      <c r="Q33" s="615"/>
      <c r="R33" s="615"/>
      <c r="S33" s="78" t="str">
        <f t="shared" ref="S33:S50" si="3">IF(ISBLANK(Q33),"",Q33/M33)</f>
        <v/>
      </c>
      <c r="T33" s="78" t="s">
        <v>1283</v>
      </c>
      <c r="U33" s="273"/>
      <c r="V33" s="273"/>
      <c r="W33" s="273"/>
      <c r="X33" s="273"/>
      <c r="Y33" s="273"/>
      <c r="Z33" s="273"/>
      <c r="AA33" s="273"/>
      <c r="AB33" s="273"/>
      <c r="AC33" s="273"/>
      <c r="AD33" s="273"/>
      <c r="AE33" s="273"/>
      <c r="AF33" s="273"/>
      <c r="AG33" s="273"/>
      <c r="AH33" s="273"/>
      <c r="AI33" s="273"/>
      <c r="AJ33" s="273"/>
      <c r="AK33" s="273"/>
      <c r="AL33" s="273"/>
      <c r="AM33" s="273"/>
      <c r="AN33" s="273"/>
      <c r="AO33" s="273"/>
      <c r="AP33" s="273"/>
      <c r="AQ33" s="273"/>
      <c r="AR33" s="273"/>
      <c r="AS33" s="273"/>
      <c r="AT33" s="273"/>
      <c r="AU33" s="273"/>
      <c r="AV33" s="273"/>
      <c r="AW33" s="273"/>
      <c r="AX33" s="273"/>
      <c r="AY33" s="273"/>
      <c r="AZ33" s="273"/>
      <c r="BA33" s="273"/>
      <c r="BB33" s="273"/>
      <c r="BC33" s="273"/>
      <c r="BD33" s="273"/>
      <c r="BE33" s="273"/>
      <c r="BF33" s="273"/>
      <c r="BG33" s="273"/>
      <c r="BH33" s="273"/>
      <c r="BI33" s="273"/>
      <c r="BJ33" s="273"/>
      <c r="BK33" s="273"/>
      <c r="BL33" s="273"/>
      <c r="BM33" s="273"/>
      <c r="BN33" s="273"/>
      <c r="BO33" s="273"/>
      <c r="BP33" s="273"/>
      <c r="BQ33" s="273"/>
      <c r="BR33" s="273"/>
      <c r="BS33" s="273"/>
      <c r="BT33" s="273"/>
      <c r="BU33" s="273"/>
      <c r="BV33" s="273"/>
      <c r="BW33" s="273"/>
      <c r="BX33" s="273"/>
      <c r="BY33" s="273"/>
      <c r="BZ33" s="273"/>
      <c r="CA33" s="273"/>
      <c r="CB33" s="273"/>
      <c r="CC33" s="273"/>
      <c r="CD33" s="273"/>
      <c r="CE33" s="273"/>
      <c r="CF33" s="273"/>
      <c r="CG33" s="273"/>
      <c r="CH33" s="273"/>
      <c r="CI33" s="273"/>
      <c r="CJ33" s="273"/>
      <c r="CK33" s="273"/>
      <c r="CL33" s="273"/>
      <c r="CM33" s="273"/>
      <c r="CN33" s="273"/>
      <c r="CO33" s="273"/>
      <c r="CP33" s="273"/>
      <c r="CQ33" s="273"/>
      <c r="CR33" s="273"/>
      <c r="CS33" s="273"/>
      <c r="CT33" s="273"/>
      <c r="CU33" s="273"/>
      <c r="CV33" s="273"/>
      <c r="CW33" s="273"/>
      <c r="CX33" s="273"/>
      <c r="CY33" s="273"/>
      <c r="CZ33" s="273"/>
      <c r="DA33" s="273"/>
      <c r="DB33" s="273"/>
      <c r="DC33" s="273"/>
      <c r="DD33" s="273"/>
      <c r="DE33" s="273"/>
      <c r="DF33" s="273"/>
      <c r="DG33" s="273"/>
      <c r="DH33" s="273"/>
      <c r="DI33" s="273"/>
      <c r="DJ33" s="273"/>
      <c r="DK33" s="273"/>
      <c r="DL33" s="273"/>
      <c r="DM33" s="273"/>
      <c r="DN33" s="273"/>
      <c r="DO33" s="273"/>
      <c r="DP33" s="273"/>
      <c r="DQ33" s="273"/>
      <c r="DR33" s="273"/>
      <c r="DS33" s="273"/>
      <c r="DT33" s="273"/>
      <c r="DU33" s="273"/>
      <c r="DV33" s="273"/>
      <c r="DW33" s="273"/>
      <c r="DX33" s="273"/>
      <c r="DY33" s="273"/>
      <c r="DZ33" s="273"/>
      <c r="EA33" s="273"/>
      <c r="EB33" s="273"/>
      <c r="EC33" s="273"/>
      <c r="ED33" s="273"/>
      <c r="EE33" s="273"/>
      <c r="EF33" s="273"/>
      <c r="EG33" s="273"/>
      <c r="EH33" s="273"/>
      <c r="EI33" s="273"/>
      <c r="EJ33" s="273"/>
      <c r="EK33" s="273"/>
      <c r="EL33" s="273"/>
      <c r="EM33" s="273"/>
      <c r="EN33" s="273"/>
      <c r="EO33" s="273"/>
      <c r="EP33" s="273"/>
      <c r="EQ33" s="273"/>
      <c r="ER33" s="273"/>
      <c r="ES33" s="273"/>
      <c r="ET33" s="273"/>
      <c r="EU33" s="273"/>
      <c r="EV33" s="273"/>
      <c r="EW33" s="273"/>
      <c r="EX33" s="273"/>
      <c r="EY33" s="273"/>
      <c r="EZ33" s="273"/>
      <c r="FA33" s="273"/>
      <c r="FB33" s="273"/>
      <c r="FC33" s="273"/>
      <c r="FD33" s="273"/>
      <c r="FE33" s="273"/>
      <c r="FF33" s="273"/>
      <c r="FG33" s="273"/>
      <c r="FH33" s="273"/>
      <c r="FI33" s="273"/>
      <c r="FJ33" s="273"/>
      <c r="FK33" s="273"/>
      <c r="FL33" s="273"/>
      <c r="FM33" s="273"/>
      <c r="FN33" s="273"/>
      <c r="FO33" s="273"/>
      <c r="FP33" s="273"/>
      <c r="FQ33" s="273"/>
      <c r="FR33" s="273"/>
      <c r="FS33" s="273"/>
      <c r="FT33" s="273"/>
      <c r="FU33" s="273"/>
      <c r="FV33" s="273"/>
      <c r="FW33" s="273"/>
      <c r="FX33" s="273"/>
      <c r="FY33" s="273"/>
      <c r="FZ33" s="273"/>
      <c r="GA33" s="273"/>
      <c r="GB33" s="273"/>
      <c r="GC33" s="273"/>
      <c r="GD33" s="273"/>
      <c r="GE33" s="273"/>
      <c r="GF33" s="273"/>
      <c r="GG33" s="273"/>
      <c r="GH33" s="273"/>
      <c r="GI33" s="273"/>
      <c r="GJ33" s="273"/>
      <c r="GK33" s="273"/>
      <c r="GL33" s="273"/>
      <c r="GM33" s="273"/>
      <c r="GN33" s="273"/>
      <c r="GO33" s="273"/>
      <c r="GP33" s="273"/>
      <c r="GQ33" s="273"/>
      <c r="GR33" s="273"/>
      <c r="GS33" s="273"/>
      <c r="GT33" s="273"/>
      <c r="GU33" s="273"/>
      <c r="GV33" s="273"/>
      <c r="GW33" s="273"/>
      <c r="GX33" s="273"/>
      <c r="GY33" s="273"/>
      <c r="GZ33" s="273"/>
      <c r="HA33" s="273"/>
      <c r="HB33" s="273"/>
      <c r="HC33" s="273"/>
      <c r="HD33" s="273"/>
      <c r="HE33" s="273"/>
      <c r="HF33" s="273"/>
      <c r="HG33" s="273"/>
      <c r="HH33" s="273"/>
      <c r="HI33" s="273"/>
      <c r="HJ33" s="273"/>
      <c r="HK33" s="273"/>
      <c r="HL33" s="273"/>
      <c r="HM33" s="273"/>
      <c r="HN33" s="273"/>
      <c r="HO33" s="273"/>
      <c r="HP33" s="273"/>
      <c r="HQ33" s="273"/>
      <c r="HR33" s="273"/>
      <c r="HS33" s="273"/>
      <c r="HT33" s="273"/>
      <c r="HU33" s="273"/>
      <c r="HV33" s="273"/>
      <c r="HW33" s="273"/>
      <c r="HX33" s="273"/>
      <c r="HY33" s="273"/>
      <c r="HZ33" s="273"/>
      <c r="IA33" s="273"/>
      <c r="IB33" s="273"/>
      <c r="IC33" s="273"/>
      <c r="ID33" s="273"/>
      <c r="IE33" s="273"/>
      <c r="IF33" s="273"/>
      <c r="IG33" s="273"/>
      <c r="IH33" s="273"/>
      <c r="II33" s="273"/>
      <c r="IJ33" s="273"/>
      <c r="IK33" s="273"/>
      <c r="IL33" s="273"/>
      <c r="IM33" s="273"/>
      <c r="IN33" s="273"/>
    </row>
    <row r="34" spans="1:248" s="108" customFormat="1" ht="26.1" customHeight="1">
      <c r="A34" s="68" t="s">
        <v>735</v>
      </c>
      <c r="B34" s="58" t="s">
        <v>735</v>
      </c>
      <c r="C34" s="510">
        <v>2012</v>
      </c>
      <c r="D34" s="518" t="s">
        <v>579</v>
      </c>
      <c r="E34" s="58" t="s">
        <v>38</v>
      </c>
      <c r="F34" s="612" t="s">
        <v>816</v>
      </c>
      <c r="G34" s="67" t="s">
        <v>802</v>
      </c>
      <c r="H34" s="341" t="s">
        <v>885</v>
      </c>
      <c r="I34" s="341" t="s">
        <v>885</v>
      </c>
      <c r="J34" s="411" t="s">
        <v>988</v>
      </c>
      <c r="K34" s="607"/>
      <c r="L34" s="510">
        <v>2.5000000000000001E-2</v>
      </c>
      <c r="M34" s="58">
        <v>0</v>
      </c>
      <c r="N34" s="58"/>
      <c r="O34" s="853"/>
      <c r="P34" s="615"/>
      <c r="Q34" s="615">
        <v>0</v>
      </c>
      <c r="R34" s="615"/>
      <c r="S34" s="78"/>
      <c r="T34" s="78" t="str">
        <f>IF(ISBLANK(R34),"",R34/N34)</f>
        <v/>
      </c>
      <c r="U34" s="10"/>
      <c r="V34" s="472"/>
      <c r="W34" s="472"/>
      <c r="X34" s="472"/>
      <c r="Y34" s="472"/>
      <c r="Z34" s="472"/>
      <c r="AA34" s="472"/>
      <c r="AB34" s="472"/>
      <c r="AC34" s="472"/>
      <c r="AD34" s="472"/>
      <c r="AE34" s="472"/>
      <c r="AF34" s="472"/>
      <c r="AG34" s="472"/>
      <c r="AH34" s="472"/>
      <c r="AI34" s="472"/>
      <c r="AJ34" s="472"/>
      <c r="AK34" s="472"/>
      <c r="AL34" s="472"/>
      <c r="AM34" s="472"/>
      <c r="AN34" s="472"/>
      <c r="AO34" s="472"/>
      <c r="AP34" s="472"/>
      <c r="AQ34" s="472"/>
      <c r="AR34" s="472"/>
      <c r="AS34" s="472"/>
      <c r="AT34" s="472"/>
      <c r="AU34" s="472"/>
      <c r="AV34" s="472"/>
      <c r="AW34" s="472"/>
      <c r="AX34" s="472"/>
      <c r="AY34" s="472"/>
      <c r="AZ34" s="472"/>
      <c r="BA34" s="472"/>
      <c r="BB34" s="472"/>
      <c r="BC34" s="472"/>
      <c r="BD34" s="472"/>
      <c r="BE34" s="472"/>
      <c r="BF34" s="472"/>
      <c r="BG34" s="472"/>
      <c r="BH34" s="472"/>
      <c r="BI34" s="472"/>
      <c r="BJ34" s="472"/>
      <c r="BK34" s="472"/>
      <c r="BL34" s="472"/>
      <c r="BM34" s="472"/>
      <c r="BN34" s="472"/>
      <c r="BO34" s="472"/>
      <c r="BP34" s="472"/>
      <c r="BQ34" s="472"/>
      <c r="BR34" s="472"/>
      <c r="BS34" s="472"/>
      <c r="BT34" s="472"/>
      <c r="BU34" s="472"/>
      <c r="BV34" s="472"/>
      <c r="BW34" s="472"/>
      <c r="BX34" s="472"/>
      <c r="BY34" s="472"/>
      <c r="BZ34" s="472"/>
      <c r="CA34" s="472"/>
      <c r="CB34" s="472"/>
      <c r="CC34" s="472"/>
      <c r="CD34" s="472"/>
      <c r="CE34" s="472"/>
      <c r="CF34" s="472"/>
      <c r="CG34" s="472"/>
      <c r="CH34" s="472"/>
      <c r="CI34" s="472"/>
      <c r="CJ34" s="472"/>
      <c r="CK34" s="472"/>
      <c r="CL34" s="472"/>
      <c r="CM34" s="472"/>
      <c r="CN34" s="472"/>
      <c r="CO34" s="472"/>
      <c r="CP34" s="472"/>
      <c r="CQ34" s="472"/>
      <c r="CR34" s="472"/>
      <c r="CS34" s="472"/>
      <c r="CT34" s="472"/>
      <c r="CU34" s="472"/>
      <c r="CV34" s="472"/>
      <c r="CW34" s="472"/>
      <c r="CX34" s="472"/>
      <c r="CY34" s="472"/>
      <c r="CZ34" s="472"/>
      <c r="DA34" s="472"/>
      <c r="DB34" s="472"/>
      <c r="DC34" s="472"/>
      <c r="DD34" s="472"/>
      <c r="DE34" s="472"/>
      <c r="DF34" s="472"/>
      <c r="DG34" s="472"/>
      <c r="DH34" s="472"/>
      <c r="DI34" s="472"/>
      <c r="DJ34" s="472"/>
      <c r="DK34" s="472"/>
      <c r="DL34" s="472"/>
      <c r="DM34" s="472"/>
      <c r="DN34" s="472"/>
      <c r="DO34" s="472"/>
      <c r="DP34" s="472"/>
      <c r="DQ34" s="472"/>
      <c r="DR34" s="472"/>
      <c r="DS34" s="472"/>
      <c r="DT34" s="472"/>
      <c r="DU34" s="472"/>
      <c r="DV34" s="472"/>
      <c r="DW34" s="472"/>
      <c r="DX34" s="472"/>
      <c r="DY34" s="472"/>
      <c r="DZ34" s="472"/>
      <c r="EA34" s="472"/>
      <c r="EB34" s="472"/>
      <c r="EC34" s="472"/>
      <c r="ED34" s="472"/>
      <c r="EE34" s="472"/>
      <c r="EF34" s="472"/>
      <c r="EG34" s="472"/>
      <c r="EH34" s="472"/>
      <c r="EI34" s="472"/>
      <c r="EJ34" s="472"/>
      <c r="EK34" s="472"/>
      <c r="EL34" s="472"/>
      <c r="EM34" s="472"/>
      <c r="EN34" s="472"/>
      <c r="EO34" s="472"/>
      <c r="EP34" s="472"/>
      <c r="EQ34" s="472"/>
      <c r="ER34" s="472"/>
      <c r="ES34" s="472"/>
      <c r="ET34" s="472"/>
      <c r="EU34" s="472"/>
      <c r="EV34" s="472"/>
      <c r="EW34" s="472"/>
      <c r="EX34" s="472"/>
      <c r="EY34" s="472"/>
      <c r="EZ34" s="472"/>
      <c r="FA34" s="472"/>
      <c r="FB34" s="472"/>
      <c r="FC34" s="472"/>
      <c r="FD34" s="472"/>
      <c r="FE34" s="472"/>
      <c r="FF34" s="472"/>
      <c r="FG34" s="472"/>
      <c r="FH34" s="472"/>
      <c r="FI34" s="472"/>
      <c r="FJ34" s="472"/>
      <c r="FK34" s="472"/>
      <c r="FL34" s="472"/>
      <c r="FM34" s="472"/>
      <c r="FN34" s="472"/>
      <c r="FO34" s="472"/>
      <c r="FP34" s="472"/>
      <c r="FQ34" s="472"/>
      <c r="FR34" s="472"/>
      <c r="FS34" s="472"/>
      <c r="FT34" s="472"/>
      <c r="FU34" s="472"/>
      <c r="FV34" s="472"/>
      <c r="FW34" s="472"/>
      <c r="FX34" s="472"/>
      <c r="FY34" s="472"/>
      <c r="FZ34" s="472"/>
      <c r="GA34" s="472"/>
      <c r="GB34" s="472"/>
      <c r="GC34" s="472"/>
      <c r="GD34" s="472"/>
      <c r="GE34" s="472"/>
      <c r="GF34" s="472"/>
      <c r="GG34" s="472"/>
      <c r="GH34" s="472"/>
      <c r="GI34" s="472"/>
      <c r="GJ34" s="472"/>
      <c r="GK34" s="472"/>
      <c r="GL34" s="472"/>
      <c r="GM34" s="472"/>
      <c r="GN34" s="472"/>
      <c r="GO34" s="472"/>
      <c r="GP34" s="472"/>
      <c r="GQ34" s="472"/>
      <c r="GR34" s="472"/>
      <c r="GS34" s="472"/>
      <c r="GT34" s="472"/>
      <c r="GU34" s="472"/>
      <c r="GV34" s="472"/>
      <c r="GW34" s="472"/>
      <c r="GX34" s="472"/>
      <c r="GY34" s="472"/>
      <c r="GZ34" s="472"/>
      <c r="HA34" s="472"/>
      <c r="HB34" s="472"/>
      <c r="HC34" s="472"/>
      <c r="HD34" s="472"/>
      <c r="HE34" s="472"/>
      <c r="HF34" s="472"/>
      <c r="HG34" s="472"/>
      <c r="HH34" s="472"/>
      <c r="HI34" s="472"/>
      <c r="HJ34" s="472"/>
      <c r="HK34" s="472"/>
      <c r="HL34" s="472"/>
      <c r="HM34" s="472"/>
      <c r="HN34" s="472"/>
      <c r="HO34" s="472"/>
      <c r="HP34" s="472"/>
      <c r="HQ34" s="472"/>
      <c r="HR34" s="472"/>
      <c r="HS34" s="472"/>
      <c r="HT34" s="472"/>
      <c r="HU34" s="472"/>
      <c r="HV34" s="472"/>
      <c r="HW34" s="472"/>
      <c r="HX34" s="472"/>
      <c r="HY34" s="472"/>
      <c r="HZ34" s="472"/>
      <c r="IA34" s="472"/>
      <c r="IB34" s="472"/>
      <c r="IC34" s="472"/>
      <c r="ID34" s="472"/>
      <c r="IE34" s="472"/>
      <c r="IF34" s="472"/>
      <c r="IG34" s="472"/>
      <c r="IH34" s="472"/>
      <c r="II34" s="472"/>
      <c r="IJ34" s="472"/>
      <c r="IK34" s="472"/>
      <c r="IL34" s="472"/>
      <c r="IM34" s="472"/>
      <c r="IN34" s="472"/>
    </row>
    <row r="35" spans="1:248" ht="26.1" customHeight="1">
      <c r="A35" s="259" t="s">
        <v>735</v>
      </c>
      <c r="B35" s="612" t="s">
        <v>735</v>
      </c>
      <c r="C35" s="411">
        <v>2012</v>
      </c>
      <c r="D35" s="513" t="s">
        <v>579</v>
      </c>
      <c r="E35" s="612" t="s">
        <v>38</v>
      </c>
      <c r="F35" s="612" t="s">
        <v>816</v>
      </c>
      <c r="G35" s="532" t="s">
        <v>802</v>
      </c>
      <c r="H35" s="341" t="s">
        <v>885</v>
      </c>
      <c r="I35" s="341" t="s">
        <v>885</v>
      </c>
      <c r="J35" s="411" t="s">
        <v>990</v>
      </c>
      <c r="K35" s="623"/>
      <c r="L35" s="411">
        <v>2.5000000000000001E-2</v>
      </c>
      <c r="M35" s="259">
        <v>0</v>
      </c>
      <c r="N35" s="278"/>
      <c r="O35" s="853"/>
      <c r="P35" s="615"/>
      <c r="Q35" s="615">
        <v>1215</v>
      </c>
      <c r="R35" s="615"/>
      <c r="S35" s="78"/>
      <c r="T35" s="78" t="str">
        <f>IF(ISBLANK(R35),"",R35/N35)</f>
        <v/>
      </c>
      <c r="U35" s="273"/>
      <c r="V35" s="273"/>
      <c r="W35" s="273"/>
      <c r="X35" s="273"/>
      <c r="Y35" s="273"/>
      <c r="Z35" s="273"/>
      <c r="AA35" s="273"/>
      <c r="AB35" s="273"/>
      <c r="AC35" s="273"/>
      <c r="AD35" s="273"/>
      <c r="AE35" s="273"/>
      <c r="AF35" s="273"/>
      <c r="AG35" s="273"/>
      <c r="AH35" s="273"/>
      <c r="AI35" s="273"/>
      <c r="AJ35" s="273"/>
      <c r="AK35" s="273"/>
      <c r="AL35" s="273"/>
      <c r="AM35" s="273"/>
      <c r="AN35" s="273"/>
      <c r="AO35" s="273"/>
      <c r="AP35" s="273"/>
      <c r="AQ35" s="273"/>
      <c r="AR35" s="273"/>
      <c r="AS35" s="273"/>
      <c r="AT35" s="273"/>
      <c r="AU35" s="273"/>
      <c r="AV35" s="273"/>
      <c r="AW35" s="273"/>
      <c r="AX35" s="273"/>
      <c r="AY35" s="273"/>
      <c r="AZ35" s="273"/>
      <c r="BA35" s="273"/>
      <c r="BB35" s="273"/>
      <c r="BC35" s="273"/>
      <c r="BD35" s="273"/>
      <c r="BE35" s="273"/>
      <c r="BF35" s="273"/>
      <c r="BG35" s="273"/>
      <c r="BH35" s="273"/>
      <c r="BI35" s="273"/>
      <c r="BJ35" s="273"/>
      <c r="BK35" s="273"/>
      <c r="BL35" s="273"/>
      <c r="BM35" s="273"/>
      <c r="BN35" s="273"/>
      <c r="BO35" s="273"/>
      <c r="BP35" s="273"/>
      <c r="BQ35" s="273"/>
      <c r="BR35" s="273"/>
      <c r="BS35" s="273"/>
      <c r="BT35" s="273"/>
      <c r="BU35" s="273"/>
      <c r="BV35" s="273"/>
      <c r="BW35" s="273"/>
      <c r="BX35" s="273"/>
      <c r="BY35" s="273"/>
      <c r="BZ35" s="273"/>
      <c r="CA35" s="273"/>
      <c r="CB35" s="273"/>
      <c r="CC35" s="273"/>
      <c r="CD35" s="273"/>
      <c r="CE35" s="273"/>
      <c r="CF35" s="273"/>
      <c r="CG35" s="273"/>
      <c r="CH35" s="273"/>
      <c r="CI35" s="273"/>
      <c r="CJ35" s="273"/>
      <c r="CK35" s="273"/>
      <c r="CL35" s="273"/>
      <c r="CM35" s="273"/>
      <c r="CN35" s="273"/>
      <c r="CO35" s="273"/>
      <c r="CP35" s="273"/>
      <c r="CQ35" s="273"/>
      <c r="CR35" s="273"/>
      <c r="CS35" s="273"/>
      <c r="CT35" s="273"/>
      <c r="CU35" s="273"/>
      <c r="CV35" s="273"/>
      <c r="CW35" s="273"/>
      <c r="CX35" s="273"/>
      <c r="CY35" s="273"/>
      <c r="CZ35" s="273"/>
      <c r="DA35" s="273"/>
      <c r="DB35" s="273"/>
      <c r="DC35" s="273"/>
      <c r="DD35" s="273"/>
      <c r="DE35" s="273"/>
      <c r="DF35" s="273"/>
      <c r="DG35" s="273"/>
      <c r="DH35" s="273"/>
      <c r="DI35" s="273"/>
      <c r="DJ35" s="273"/>
      <c r="DK35" s="273"/>
      <c r="DL35" s="273"/>
      <c r="DM35" s="273"/>
      <c r="DN35" s="273"/>
      <c r="DO35" s="273"/>
      <c r="DP35" s="273"/>
      <c r="DQ35" s="273"/>
      <c r="DR35" s="273"/>
      <c r="DS35" s="273"/>
      <c r="DT35" s="273"/>
      <c r="DU35" s="273"/>
      <c r="DV35" s="273"/>
      <c r="DW35" s="273"/>
      <c r="DX35" s="273"/>
      <c r="DY35" s="273"/>
      <c r="DZ35" s="273"/>
      <c r="EA35" s="273"/>
      <c r="EB35" s="273"/>
      <c r="EC35" s="273"/>
      <c r="ED35" s="273"/>
      <c r="EE35" s="273"/>
      <c r="EF35" s="273"/>
      <c r="EG35" s="273"/>
      <c r="EH35" s="273"/>
      <c r="EI35" s="273"/>
      <c r="EJ35" s="273"/>
      <c r="EK35" s="273"/>
      <c r="EL35" s="273"/>
      <c r="EM35" s="273"/>
      <c r="EN35" s="273"/>
      <c r="EO35" s="273"/>
      <c r="EP35" s="273"/>
      <c r="EQ35" s="273"/>
      <c r="ER35" s="273"/>
      <c r="ES35" s="273"/>
      <c r="ET35" s="273"/>
      <c r="EU35" s="273"/>
      <c r="EV35" s="273"/>
      <c r="EW35" s="273"/>
      <c r="EX35" s="273"/>
      <c r="EY35" s="273"/>
      <c r="EZ35" s="273"/>
      <c r="FA35" s="273"/>
      <c r="FB35" s="273"/>
      <c r="FC35" s="273"/>
      <c r="FD35" s="273"/>
      <c r="FE35" s="273"/>
      <c r="FF35" s="273"/>
      <c r="FG35" s="273"/>
      <c r="FH35" s="273"/>
      <c r="FI35" s="273"/>
      <c r="FJ35" s="273"/>
      <c r="FK35" s="273"/>
      <c r="FL35" s="273"/>
      <c r="FM35" s="273"/>
      <c r="FN35" s="273"/>
      <c r="FO35" s="273"/>
      <c r="FP35" s="273"/>
      <c r="FQ35" s="273"/>
      <c r="FR35" s="273"/>
      <c r="FS35" s="273"/>
      <c r="FT35" s="273"/>
      <c r="FU35" s="273"/>
      <c r="FV35" s="273"/>
      <c r="FW35" s="273"/>
      <c r="FX35" s="273"/>
      <c r="FY35" s="273"/>
      <c r="FZ35" s="273"/>
      <c r="GA35" s="273"/>
      <c r="GB35" s="273"/>
      <c r="GC35" s="273"/>
      <c r="GD35" s="273"/>
      <c r="GE35" s="273"/>
      <c r="GF35" s="273"/>
      <c r="GG35" s="273"/>
      <c r="GH35" s="273"/>
      <c r="GI35" s="273"/>
      <c r="GJ35" s="273"/>
      <c r="GK35" s="273"/>
      <c r="GL35" s="273"/>
      <c r="GM35" s="273"/>
      <c r="GN35" s="273"/>
      <c r="GO35" s="273"/>
      <c r="GP35" s="273"/>
      <c r="GQ35" s="273"/>
      <c r="GR35" s="273"/>
      <c r="GS35" s="273"/>
      <c r="GT35" s="273"/>
      <c r="GU35" s="273"/>
      <c r="GV35" s="273"/>
      <c r="GW35" s="273"/>
      <c r="GX35" s="273"/>
      <c r="GY35" s="273"/>
      <c r="GZ35" s="273"/>
      <c r="HA35" s="273"/>
      <c r="HB35" s="273"/>
      <c r="HC35" s="273"/>
      <c r="HD35" s="273"/>
      <c r="HE35" s="273"/>
      <c r="HF35" s="273"/>
      <c r="HG35" s="273"/>
      <c r="HH35" s="273"/>
      <c r="HI35" s="273"/>
      <c r="HJ35" s="273"/>
      <c r="HK35" s="273"/>
      <c r="HL35" s="273"/>
      <c r="HM35" s="273"/>
      <c r="HN35" s="273"/>
      <c r="HO35" s="273"/>
      <c r="HP35" s="273"/>
      <c r="HQ35" s="273"/>
      <c r="HR35" s="273"/>
      <c r="HS35" s="273"/>
      <c r="HT35" s="273"/>
      <c r="HU35" s="273"/>
      <c r="HV35" s="273"/>
      <c r="HW35" s="273"/>
      <c r="HX35" s="273"/>
      <c r="HY35" s="273"/>
      <c r="HZ35" s="273"/>
      <c r="IA35" s="273"/>
      <c r="IB35" s="273"/>
      <c r="IC35" s="273"/>
      <c r="ID35" s="273"/>
      <c r="IE35" s="273"/>
      <c r="IF35" s="273"/>
      <c r="IG35" s="273"/>
      <c r="IH35" s="273"/>
      <c r="II35" s="273"/>
      <c r="IJ35" s="273"/>
      <c r="IK35" s="273"/>
      <c r="IL35" s="273"/>
      <c r="IM35" s="273"/>
      <c r="IN35" s="273"/>
    </row>
    <row r="36" spans="1:248" ht="26.1" customHeight="1">
      <c r="A36" s="259" t="s">
        <v>735</v>
      </c>
      <c r="B36" s="618" t="s">
        <v>735</v>
      </c>
      <c r="C36" s="411">
        <v>2012</v>
      </c>
      <c r="D36" s="513" t="s">
        <v>579</v>
      </c>
      <c r="E36" s="612" t="s">
        <v>38</v>
      </c>
      <c r="F36" s="612" t="s">
        <v>816</v>
      </c>
      <c r="G36" s="612" t="s">
        <v>802</v>
      </c>
      <c r="H36" s="523" t="s">
        <v>885</v>
      </c>
      <c r="I36" s="523" t="s">
        <v>885</v>
      </c>
      <c r="J36" s="620" t="s">
        <v>718</v>
      </c>
      <c r="K36" s="411"/>
      <c r="L36" s="411">
        <v>2.5000000000000001E-2</v>
      </c>
      <c r="M36" s="259">
        <v>0</v>
      </c>
      <c r="N36" s="58"/>
      <c r="O36" s="853"/>
      <c r="P36" s="615"/>
      <c r="Q36" s="615">
        <v>1215</v>
      </c>
      <c r="R36" s="615"/>
      <c r="S36" s="78"/>
      <c r="T36" s="78" t="str">
        <f>IF(ISBLANK(R36),"",R36/N36)</f>
        <v/>
      </c>
      <c r="U36" s="273"/>
      <c r="V36" s="273"/>
      <c r="W36" s="273"/>
      <c r="X36" s="273"/>
      <c r="Y36" s="273"/>
      <c r="Z36" s="273"/>
      <c r="AA36" s="273"/>
      <c r="AB36" s="273"/>
      <c r="AC36" s="273"/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73"/>
      <c r="AP36" s="273"/>
      <c r="AQ36" s="273"/>
      <c r="AR36" s="273"/>
      <c r="AS36" s="273"/>
      <c r="AT36" s="273"/>
      <c r="AU36" s="273"/>
      <c r="AV36" s="273"/>
      <c r="AW36" s="273"/>
      <c r="AX36" s="273"/>
      <c r="AY36" s="273"/>
      <c r="AZ36" s="273"/>
      <c r="BA36" s="273"/>
      <c r="BB36" s="273"/>
      <c r="BC36" s="273"/>
      <c r="BD36" s="273"/>
      <c r="BE36" s="273"/>
      <c r="BF36" s="273"/>
      <c r="BG36" s="273"/>
      <c r="BH36" s="273"/>
      <c r="BI36" s="273"/>
      <c r="BJ36" s="273"/>
      <c r="BK36" s="273"/>
      <c r="BL36" s="273"/>
      <c r="BM36" s="273"/>
      <c r="BN36" s="273"/>
      <c r="BO36" s="273"/>
      <c r="BP36" s="273"/>
      <c r="BQ36" s="273"/>
      <c r="BR36" s="273"/>
      <c r="BS36" s="273"/>
      <c r="BT36" s="273"/>
      <c r="BU36" s="273"/>
      <c r="BV36" s="273"/>
      <c r="BW36" s="273"/>
      <c r="BX36" s="273"/>
      <c r="BY36" s="273"/>
      <c r="BZ36" s="273"/>
      <c r="CA36" s="273"/>
      <c r="CB36" s="273"/>
      <c r="CC36" s="273"/>
      <c r="CD36" s="273"/>
      <c r="CE36" s="273"/>
      <c r="CF36" s="273"/>
      <c r="CG36" s="273"/>
      <c r="CH36" s="273"/>
      <c r="CI36" s="273"/>
      <c r="CJ36" s="273"/>
      <c r="CK36" s="273"/>
      <c r="CL36" s="273"/>
      <c r="CM36" s="273"/>
      <c r="CN36" s="273"/>
      <c r="CO36" s="273"/>
      <c r="CP36" s="273"/>
      <c r="CQ36" s="273"/>
      <c r="CR36" s="273"/>
      <c r="CS36" s="273"/>
      <c r="CT36" s="273"/>
      <c r="CU36" s="273"/>
      <c r="CV36" s="273"/>
      <c r="CW36" s="273"/>
      <c r="CX36" s="273"/>
      <c r="CY36" s="273"/>
      <c r="CZ36" s="273"/>
      <c r="DA36" s="273"/>
      <c r="DB36" s="273"/>
      <c r="DC36" s="273"/>
      <c r="DD36" s="273"/>
      <c r="DE36" s="273"/>
      <c r="DF36" s="273"/>
      <c r="DG36" s="273"/>
      <c r="DH36" s="273"/>
      <c r="DI36" s="273"/>
      <c r="DJ36" s="273"/>
      <c r="DK36" s="273"/>
      <c r="DL36" s="273"/>
      <c r="DM36" s="273"/>
      <c r="DN36" s="273"/>
      <c r="DO36" s="273"/>
      <c r="DP36" s="273"/>
      <c r="DQ36" s="273"/>
      <c r="DR36" s="273"/>
      <c r="DS36" s="273"/>
      <c r="DT36" s="273"/>
      <c r="DU36" s="273"/>
      <c r="DV36" s="273"/>
      <c r="DW36" s="273"/>
      <c r="DX36" s="273"/>
      <c r="DY36" s="273"/>
      <c r="DZ36" s="273"/>
      <c r="EA36" s="273"/>
      <c r="EB36" s="273"/>
      <c r="EC36" s="273"/>
      <c r="ED36" s="273"/>
      <c r="EE36" s="273"/>
      <c r="EF36" s="273"/>
      <c r="EG36" s="273"/>
      <c r="EH36" s="273"/>
      <c r="EI36" s="273"/>
      <c r="EJ36" s="273"/>
      <c r="EK36" s="273"/>
      <c r="EL36" s="273"/>
      <c r="EM36" s="273"/>
      <c r="EN36" s="273"/>
      <c r="EO36" s="273"/>
      <c r="EP36" s="273"/>
      <c r="EQ36" s="273"/>
      <c r="ER36" s="273"/>
      <c r="ES36" s="273"/>
      <c r="ET36" s="273"/>
      <c r="EU36" s="273"/>
      <c r="EV36" s="273"/>
      <c r="EW36" s="273"/>
      <c r="EX36" s="273"/>
      <c r="EY36" s="273"/>
      <c r="EZ36" s="273"/>
      <c r="FA36" s="273"/>
      <c r="FB36" s="273"/>
      <c r="FC36" s="273"/>
      <c r="FD36" s="273"/>
      <c r="FE36" s="273"/>
      <c r="FF36" s="273"/>
      <c r="FG36" s="273"/>
      <c r="FH36" s="273"/>
      <c r="FI36" s="273"/>
      <c r="FJ36" s="273"/>
      <c r="FK36" s="273"/>
      <c r="FL36" s="273"/>
      <c r="FM36" s="273"/>
      <c r="FN36" s="273"/>
      <c r="FO36" s="273"/>
      <c r="FP36" s="273"/>
      <c r="FQ36" s="273"/>
      <c r="FR36" s="273"/>
      <c r="FS36" s="273"/>
      <c r="FT36" s="273"/>
      <c r="FU36" s="273"/>
      <c r="FV36" s="273"/>
      <c r="FW36" s="273"/>
      <c r="FX36" s="273"/>
      <c r="FY36" s="273"/>
      <c r="FZ36" s="273"/>
      <c r="GA36" s="273"/>
      <c r="GB36" s="273"/>
      <c r="GC36" s="273"/>
      <c r="GD36" s="273"/>
      <c r="GE36" s="273"/>
      <c r="GF36" s="273"/>
      <c r="GG36" s="273"/>
      <c r="GH36" s="273"/>
      <c r="GI36" s="273"/>
      <c r="GJ36" s="273"/>
      <c r="GK36" s="273"/>
      <c r="GL36" s="273"/>
      <c r="GM36" s="273"/>
      <c r="GN36" s="273"/>
      <c r="GO36" s="273"/>
      <c r="GP36" s="273"/>
      <c r="GQ36" s="273"/>
      <c r="GR36" s="273"/>
      <c r="GS36" s="273"/>
      <c r="GT36" s="273"/>
      <c r="GU36" s="273"/>
      <c r="GV36" s="273"/>
      <c r="GW36" s="273"/>
      <c r="GX36" s="273"/>
      <c r="GY36" s="273"/>
      <c r="GZ36" s="273"/>
      <c r="HA36" s="273"/>
      <c r="HB36" s="273"/>
      <c r="HC36" s="273"/>
      <c r="HD36" s="273"/>
      <c r="HE36" s="273"/>
      <c r="HF36" s="273"/>
      <c r="HG36" s="273"/>
      <c r="HH36" s="273"/>
      <c r="HI36" s="273"/>
      <c r="HJ36" s="273"/>
      <c r="HK36" s="273"/>
      <c r="HL36" s="273"/>
      <c r="HM36" s="273"/>
      <c r="HN36" s="273"/>
      <c r="HO36" s="273"/>
      <c r="HP36" s="273"/>
      <c r="HQ36" s="273"/>
      <c r="HR36" s="273"/>
      <c r="HS36" s="273"/>
      <c r="HT36" s="273"/>
      <c r="HU36" s="273"/>
      <c r="HV36" s="273"/>
      <c r="HW36" s="273"/>
      <c r="HX36" s="273"/>
      <c r="HY36" s="273"/>
      <c r="HZ36" s="273"/>
      <c r="IA36" s="273"/>
      <c r="IB36" s="273"/>
      <c r="IC36" s="273"/>
      <c r="ID36" s="273"/>
      <c r="IE36" s="273"/>
      <c r="IF36" s="273"/>
      <c r="IG36" s="273"/>
      <c r="IH36" s="273"/>
      <c r="II36" s="273"/>
      <c r="IJ36" s="273"/>
      <c r="IK36" s="273"/>
      <c r="IL36" s="273"/>
      <c r="IM36" s="273"/>
      <c r="IN36" s="273"/>
    </row>
    <row r="37" spans="1:248" s="109" customFormat="1" ht="26.1" customHeight="1">
      <c r="A37" s="68" t="s">
        <v>735</v>
      </c>
      <c r="B37" s="58" t="s">
        <v>735</v>
      </c>
      <c r="C37" s="510">
        <v>2012</v>
      </c>
      <c r="D37" s="518" t="s">
        <v>579</v>
      </c>
      <c r="E37" s="58" t="s">
        <v>38</v>
      </c>
      <c r="F37" s="58" t="s">
        <v>816</v>
      </c>
      <c r="G37" s="58" t="s">
        <v>802</v>
      </c>
      <c r="H37" s="509" t="s">
        <v>885</v>
      </c>
      <c r="I37" s="509" t="s">
        <v>885</v>
      </c>
      <c r="J37" s="510" t="s">
        <v>719</v>
      </c>
      <c r="K37" s="510"/>
      <c r="L37" s="510">
        <v>2.5000000000000001E-2</v>
      </c>
      <c r="M37" s="68">
        <v>0</v>
      </c>
      <c r="N37" s="278"/>
      <c r="O37" s="853"/>
      <c r="P37" s="615"/>
      <c r="Q37" s="615">
        <v>1215</v>
      </c>
      <c r="R37" s="615"/>
      <c r="S37" s="78"/>
      <c r="T37" s="78" t="str">
        <f>IF(ISBLANK(R37),"",R37/N37)</f>
        <v/>
      </c>
      <c r="U37" s="273"/>
      <c r="V37" s="380"/>
      <c r="W37" s="380"/>
      <c r="X37" s="380"/>
      <c r="Y37" s="380"/>
      <c r="Z37" s="380"/>
      <c r="AA37" s="380"/>
      <c r="AB37" s="380"/>
      <c r="AC37" s="380"/>
      <c r="AD37" s="380"/>
      <c r="AE37" s="380"/>
      <c r="AF37" s="380"/>
      <c r="AG37" s="380"/>
      <c r="AH37" s="380"/>
      <c r="AI37" s="380"/>
      <c r="AJ37" s="380"/>
      <c r="AK37" s="380"/>
      <c r="AL37" s="380"/>
      <c r="AM37" s="380"/>
      <c r="AN37" s="380"/>
      <c r="AO37" s="380"/>
      <c r="AP37" s="380"/>
      <c r="AQ37" s="380"/>
      <c r="AR37" s="380"/>
      <c r="AS37" s="380"/>
      <c r="AT37" s="380"/>
      <c r="AU37" s="380"/>
      <c r="AV37" s="380"/>
      <c r="AW37" s="380"/>
      <c r="AX37" s="380"/>
      <c r="AY37" s="380"/>
      <c r="AZ37" s="380"/>
      <c r="BA37" s="380"/>
      <c r="BB37" s="380"/>
      <c r="BC37" s="380"/>
      <c r="BD37" s="380"/>
      <c r="BE37" s="380"/>
      <c r="BF37" s="380"/>
      <c r="BG37" s="380"/>
      <c r="BH37" s="380"/>
      <c r="BI37" s="380"/>
      <c r="BJ37" s="380"/>
      <c r="BK37" s="380"/>
      <c r="BL37" s="380"/>
      <c r="BM37" s="380"/>
      <c r="BN37" s="380"/>
      <c r="BO37" s="380"/>
      <c r="BP37" s="380"/>
      <c r="BQ37" s="380"/>
      <c r="BR37" s="380"/>
      <c r="BS37" s="380"/>
      <c r="BT37" s="380"/>
      <c r="BU37" s="380"/>
      <c r="BV37" s="380"/>
      <c r="BW37" s="380"/>
      <c r="BX37" s="380"/>
      <c r="BY37" s="380"/>
      <c r="BZ37" s="380"/>
      <c r="CA37" s="380"/>
      <c r="CB37" s="380"/>
      <c r="CC37" s="380"/>
      <c r="CD37" s="380"/>
      <c r="CE37" s="380"/>
      <c r="CF37" s="380"/>
      <c r="CG37" s="380"/>
      <c r="CH37" s="380"/>
      <c r="CI37" s="380"/>
      <c r="CJ37" s="380"/>
      <c r="CK37" s="380"/>
      <c r="CL37" s="380"/>
      <c r="CM37" s="380"/>
      <c r="CN37" s="380"/>
      <c r="CO37" s="380"/>
      <c r="CP37" s="380"/>
      <c r="CQ37" s="380"/>
      <c r="CR37" s="380"/>
      <c r="CS37" s="380"/>
      <c r="CT37" s="380"/>
      <c r="CU37" s="380"/>
      <c r="CV37" s="380"/>
      <c r="CW37" s="380"/>
      <c r="CX37" s="380"/>
      <c r="CY37" s="380"/>
      <c r="CZ37" s="380"/>
      <c r="DA37" s="380"/>
      <c r="DB37" s="380"/>
      <c r="DC37" s="380"/>
      <c r="DD37" s="380"/>
      <c r="DE37" s="380"/>
      <c r="DF37" s="380"/>
      <c r="DG37" s="380"/>
      <c r="DH37" s="380"/>
      <c r="DI37" s="380"/>
      <c r="DJ37" s="380"/>
      <c r="DK37" s="380"/>
      <c r="DL37" s="380"/>
      <c r="DM37" s="380"/>
      <c r="DN37" s="380"/>
      <c r="DO37" s="380"/>
      <c r="DP37" s="380"/>
      <c r="DQ37" s="380"/>
      <c r="DR37" s="380"/>
      <c r="DS37" s="380"/>
      <c r="DT37" s="380"/>
      <c r="DU37" s="380"/>
      <c r="DV37" s="380"/>
      <c r="DW37" s="380"/>
      <c r="DX37" s="380"/>
      <c r="DY37" s="380"/>
      <c r="DZ37" s="380"/>
      <c r="EA37" s="380"/>
      <c r="EB37" s="380"/>
      <c r="EC37" s="380"/>
      <c r="ED37" s="380"/>
      <c r="EE37" s="380"/>
      <c r="EF37" s="380"/>
      <c r="EG37" s="380"/>
      <c r="EH37" s="380"/>
      <c r="EI37" s="380"/>
      <c r="EJ37" s="380"/>
      <c r="EK37" s="380"/>
      <c r="EL37" s="380"/>
      <c r="EM37" s="380"/>
      <c r="EN37" s="380"/>
      <c r="EO37" s="380"/>
      <c r="EP37" s="380"/>
      <c r="EQ37" s="380"/>
      <c r="ER37" s="380"/>
      <c r="ES37" s="380"/>
      <c r="ET37" s="380"/>
      <c r="EU37" s="380"/>
      <c r="EV37" s="380"/>
      <c r="EW37" s="380"/>
      <c r="EX37" s="380"/>
      <c r="EY37" s="380"/>
      <c r="EZ37" s="380"/>
      <c r="FA37" s="380"/>
      <c r="FB37" s="380"/>
      <c r="FC37" s="380"/>
      <c r="FD37" s="380"/>
      <c r="FE37" s="380"/>
      <c r="FF37" s="380"/>
      <c r="FG37" s="380"/>
      <c r="FH37" s="380"/>
      <c r="FI37" s="380"/>
      <c r="FJ37" s="380"/>
      <c r="FK37" s="380"/>
      <c r="FL37" s="380"/>
      <c r="FM37" s="380"/>
      <c r="FN37" s="380"/>
      <c r="FO37" s="380"/>
      <c r="FP37" s="380"/>
      <c r="FQ37" s="380"/>
      <c r="FR37" s="380"/>
      <c r="FS37" s="380"/>
      <c r="FT37" s="380"/>
      <c r="FU37" s="380"/>
      <c r="FV37" s="380"/>
      <c r="FW37" s="380"/>
      <c r="FX37" s="380"/>
      <c r="FY37" s="380"/>
      <c r="FZ37" s="380"/>
      <c r="GA37" s="380"/>
      <c r="GB37" s="380"/>
      <c r="GC37" s="380"/>
      <c r="GD37" s="380"/>
      <c r="GE37" s="380"/>
      <c r="GF37" s="380"/>
      <c r="GG37" s="380"/>
      <c r="GH37" s="380"/>
      <c r="GI37" s="380"/>
      <c r="GJ37" s="380"/>
      <c r="GK37" s="380"/>
      <c r="GL37" s="380"/>
      <c r="GM37" s="380"/>
      <c r="GN37" s="380"/>
      <c r="GO37" s="380"/>
      <c r="GP37" s="380"/>
      <c r="GQ37" s="380"/>
      <c r="GR37" s="380"/>
      <c r="GS37" s="380"/>
      <c r="GT37" s="380"/>
      <c r="GU37" s="380"/>
      <c r="GV37" s="380"/>
      <c r="GW37" s="380"/>
      <c r="GX37" s="380"/>
      <c r="GY37" s="380"/>
      <c r="GZ37" s="380"/>
      <c r="HA37" s="380"/>
      <c r="HB37" s="380"/>
      <c r="HC37" s="380"/>
      <c r="HD37" s="380"/>
      <c r="HE37" s="380"/>
      <c r="HF37" s="380"/>
      <c r="HG37" s="380"/>
      <c r="HH37" s="380"/>
      <c r="HI37" s="380"/>
      <c r="HJ37" s="380"/>
      <c r="HK37" s="380"/>
      <c r="HL37" s="380"/>
      <c r="HM37" s="380"/>
      <c r="HN37" s="380"/>
      <c r="HO37" s="380"/>
      <c r="HP37" s="380"/>
      <c r="HQ37" s="380"/>
      <c r="HR37" s="380"/>
      <c r="HS37" s="380"/>
      <c r="HT37" s="380"/>
      <c r="HU37" s="380"/>
      <c r="HV37" s="380"/>
      <c r="HW37" s="380"/>
      <c r="HX37" s="380"/>
      <c r="HY37" s="380"/>
      <c r="HZ37" s="380"/>
      <c r="IA37" s="380"/>
      <c r="IB37" s="380"/>
      <c r="IC37" s="380"/>
      <c r="ID37" s="380"/>
      <c r="IE37" s="380"/>
      <c r="IF37" s="380"/>
      <c r="IG37" s="380"/>
      <c r="IH37" s="380"/>
      <c r="II37" s="380"/>
      <c r="IJ37" s="380"/>
      <c r="IK37" s="380"/>
      <c r="IL37" s="380"/>
      <c r="IM37" s="380"/>
      <c r="IN37" s="380"/>
    </row>
    <row r="38" spans="1:248" s="109" customFormat="1" ht="26.1" customHeight="1">
      <c r="A38" s="613" t="s">
        <v>735</v>
      </c>
      <c r="B38" s="613" t="s">
        <v>735</v>
      </c>
      <c r="C38" s="512">
        <v>2012</v>
      </c>
      <c r="D38" s="539" t="s">
        <v>1278</v>
      </c>
      <c r="E38" s="543" t="s">
        <v>37</v>
      </c>
      <c r="F38" s="613" t="s">
        <v>816</v>
      </c>
      <c r="G38" s="613" t="s">
        <v>802</v>
      </c>
      <c r="H38" s="544" t="s">
        <v>74</v>
      </c>
      <c r="I38" s="544" t="s">
        <v>74</v>
      </c>
      <c r="J38" s="510" t="s">
        <v>988</v>
      </c>
      <c r="K38" s="613" t="s">
        <v>1084</v>
      </c>
      <c r="L38" s="512">
        <v>2.5000000000000001E-2</v>
      </c>
      <c r="M38" s="278"/>
      <c r="N38" s="58"/>
      <c r="O38" s="853"/>
      <c r="P38" s="615"/>
      <c r="Q38" s="615">
        <v>30</v>
      </c>
      <c r="R38" s="615"/>
      <c r="S38" s="78"/>
      <c r="T38" s="78" t="s">
        <v>1283</v>
      </c>
      <c r="U38" s="273"/>
      <c r="V38" s="380"/>
      <c r="W38" s="380"/>
      <c r="X38" s="380"/>
      <c r="Y38" s="380"/>
      <c r="Z38" s="380"/>
      <c r="AA38" s="380"/>
      <c r="AB38" s="380"/>
      <c r="AC38" s="380"/>
      <c r="AD38" s="380"/>
      <c r="AE38" s="380"/>
      <c r="AF38" s="380"/>
      <c r="AG38" s="380"/>
      <c r="AH38" s="380"/>
      <c r="AI38" s="380"/>
      <c r="AJ38" s="380"/>
      <c r="AK38" s="380"/>
      <c r="AL38" s="380"/>
      <c r="AM38" s="380"/>
      <c r="AN38" s="380"/>
      <c r="AO38" s="380"/>
      <c r="AP38" s="380"/>
      <c r="AQ38" s="380"/>
      <c r="AR38" s="380"/>
      <c r="AS38" s="380"/>
      <c r="AT38" s="380"/>
      <c r="AU38" s="380"/>
      <c r="AV38" s="380"/>
      <c r="AW38" s="380"/>
      <c r="AX38" s="380"/>
      <c r="AY38" s="380"/>
      <c r="AZ38" s="380"/>
      <c r="BA38" s="380"/>
      <c r="BB38" s="380"/>
      <c r="BC38" s="380"/>
      <c r="BD38" s="380"/>
      <c r="BE38" s="380"/>
      <c r="BF38" s="380"/>
      <c r="BG38" s="380"/>
      <c r="BH38" s="380"/>
      <c r="BI38" s="380"/>
      <c r="BJ38" s="380"/>
      <c r="BK38" s="380"/>
      <c r="BL38" s="380"/>
      <c r="BM38" s="380"/>
      <c r="BN38" s="380"/>
      <c r="BO38" s="380"/>
      <c r="BP38" s="380"/>
      <c r="BQ38" s="380"/>
      <c r="BR38" s="380"/>
      <c r="BS38" s="380"/>
      <c r="BT38" s="380"/>
      <c r="BU38" s="380"/>
      <c r="BV38" s="380"/>
      <c r="BW38" s="380"/>
      <c r="BX38" s="380"/>
      <c r="BY38" s="380"/>
      <c r="BZ38" s="380"/>
      <c r="CA38" s="380"/>
      <c r="CB38" s="380"/>
      <c r="CC38" s="380"/>
      <c r="CD38" s="380"/>
      <c r="CE38" s="380"/>
      <c r="CF38" s="380"/>
      <c r="CG38" s="380"/>
      <c r="CH38" s="380"/>
      <c r="CI38" s="380"/>
      <c r="CJ38" s="380"/>
      <c r="CK38" s="380"/>
      <c r="CL38" s="380"/>
      <c r="CM38" s="380"/>
      <c r="CN38" s="380"/>
      <c r="CO38" s="380"/>
      <c r="CP38" s="380"/>
      <c r="CQ38" s="380"/>
      <c r="CR38" s="380"/>
      <c r="CS38" s="380"/>
      <c r="CT38" s="380"/>
      <c r="CU38" s="380"/>
      <c r="CV38" s="380"/>
      <c r="CW38" s="380"/>
      <c r="CX38" s="380"/>
      <c r="CY38" s="380"/>
      <c r="CZ38" s="380"/>
      <c r="DA38" s="380"/>
      <c r="DB38" s="380"/>
      <c r="DC38" s="380"/>
      <c r="DD38" s="380"/>
      <c r="DE38" s="380"/>
      <c r="DF38" s="380"/>
      <c r="DG38" s="380"/>
      <c r="DH38" s="380"/>
      <c r="DI38" s="380"/>
      <c r="DJ38" s="380"/>
      <c r="DK38" s="380"/>
      <c r="DL38" s="380"/>
      <c r="DM38" s="380"/>
      <c r="DN38" s="380"/>
      <c r="DO38" s="380"/>
      <c r="DP38" s="380"/>
      <c r="DQ38" s="380"/>
      <c r="DR38" s="380"/>
      <c r="DS38" s="380"/>
      <c r="DT38" s="380"/>
      <c r="DU38" s="380"/>
      <c r="DV38" s="380"/>
      <c r="DW38" s="380"/>
      <c r="DX38" s="380"/>
      <c r="DY38" s="380"/>
      <c r="DZ38" s="380"/>
      <c r="EA38" s="380"/>
      <c r="EB38" s="380"/>
      <c r="EC38" s="380"/>
      <c r="ED38" s="380"/>
      <c r="EE38" s="380"/>
      <c r="EF38" s="380"/>
      <c r="EG38" s="380"/>
      <c r="EH38" s="380"/>
      <c r="EI38" s="380"/>
      <c r="EJ38" s="380"/>
      <c r="EK38" s="380"/>
      <c r="EL38" s="380"/>
      <c r="EM38" s="380"/>
      <c r="EN38" s="380"/>
      <c r="EO38" s="380"/>
      <c r="EP38" s="380"/>
      <c r="EQ38" s="380"/>
      <c r="ER38" s="380"/>
      <c r="ES38" s="380"/>
      <c r="ET38" s="380"/>
      <c r="EU38" s="380"/>
      <c r="EV38" s="380"/>
      <c r="EW38" s="380"/>
      <c r="EX38" s="380"/>
      <c r="EY38" s="380"/>
      <c r="EZ38" s="380"/>
      <c r="FA38" s="380"/>
      <c r="FB38" s="380"/>
      <c r="FC38" s="380"/>
      <c r="FD38" s="380"/>
      <c r="FE38" s="380"/>
      <c r="FF38" s="380"/>
      <c r="FG38" s="380"/>
      <c r="FH38" s="380"/>
      <c r="FI38" s="380"/>
      <c r="FJ38" s="380"/>
      <c r="FK38" s="380"/>
      <c r="FL38" s="380"/>
      <c r="FM38" s="380"/>
      <c r="FN38" s="380"/>
      <c r="FO38" s="380"/>
      <c r="FP38" s="380"/>
      <c r="FQ38" s="380"/>
      <c r="FR38" s="380"/>
      <c r="FS38" s="380"/>
      <c r="FT38" s="380"/>
      <c r="FU38" s="380"/>
      <c r="FV38" s="380"/>
      <c r="FW38" s="380"/>
      <c r="FX38" s="380"/>
      <c r="FY38" s="380"/>
      <c r="FZ38" s="380"/>
      <c r="GA38" s="380"/>
      <c r="GB38" s="380"/>
      <c r="GC38" s="380"/>
      <c r="GD38" s="380"/>
      <c r="GE38" s="380"/>
      <c r="GF38" s="380"/>
      <c r="GG38" s="380"/>
      <c r="GH38" s="380"/>
      <c r="GI38" s="380"/>
      <c r="GJ38" s="380"/>
      <c r="GK38" s="380"/>
      <c r="GL38" s="380"/>
      <c r="GM38" s="380"/>
      <c r="GN38" s="380"/>
      <c r="GO38" s="380"/>
      <c r="GP38" s="380"/>
      <c r="GQ38" s="380"/>
      <c r="GR38" s="380"/>
      <c r="GS38" s="380"/>
      <c r="GT38" s="380"/>
      <c r="GU38" s="380"/>
      <c r="GV38" s="380"/>
      <c r="GW38" s="380"/>
      <c r="GX38" s="380"/>
      <c r="GY38" s="380"/>
      <c r="GZ38" s="380"/>
      <c r="HA38" s="380"/>
      <c r="HB38" s="380"/>
      <c r="HC38" s="380"/>
      <c r="HD38" s="380"/>
      <c r="HE38" s="380"/>
      <c r="HF38" s="380"/>
      <c r="HG38" s="380"/>
      <c r="HH38" s="380"/>
      <c r="HI38" s="380"/>
      <c r="HJ38" s="380"/>
      <c r="HK38" s="380"/>
      <c r="HL38" s="380"/>
      <c r="HM38" s="380"/>
      <c r="HN38" s="380"/>
      <c r="HO38" s="380"/>
      <c r="HP38" s="380"/>
      <c r="HQ38" s="380"/>
      <c r="HR38" s="380"/>
      <c r="HS38" s="380"/>
      <c r="HT38" s="380"/>
      <c r="HU38" s="380"/>
      <c r="HV38" s="380"/>
      <c r="HW38" s="380"/>
      <c r="HX38" s="380"/>
      <c r="HY38" s="380"/>
      <c r="HZ38" s="380"/>
      <c r="IA38" s="380"/>
      <c r="IB38" s="380"/>
      <c r="IC38" s="380"/>
      <c r="ID38" s="380"/>
      <c r="IE38" s="380"/>
      <c r="IF38" s="380"/>
      <c r="IG38" s="380"/>
      <c r="IH38" s="380"/>
      <c r="II38" s="380"/>
      <c r="IJ38" s="380"/>
      <c r="IK38" s="380"/>
      <c r="IL38" s="380"/>
      <c r="IM38" s="380"/>
      <c r="IN38" s="380"/>
    </row>
    <row r="39" spans="1:248" s="514" customFormat="1" ht="26.1" customHeight="1">
      <c r="A39" s="259" t="s">
        <v>735</v>
      </c>
      <c r="B39" s="259" t="s">
        <v>735</v>
      </c>
      <c r="C39" s="411">
        <v>2012</v>
      </c>
      <c r="D39" s="525" t="s">
        <v>1278</v>
      </c>
      <c r="E39" s="526" t="s">
        <v>37</v>
      </c>
      <c r="F39" s="259" t="s">
        <v>816</v>
      </c>
      <c r="G39" s="259" t="s">
        <v>802</v>
      </c>
      <c r="H39" s="527" t="s">
        <v>74</v>
      </c>
      <c r="I39" s="527" t="s">
        <v>74</v>
      </c>
      <c r="J39" s="510" t="s">
        <v>708</v>
      </c>
      <c r="K39" s="259" t="s">
        <v>1084</v>
      </c>
      <c r="L39" s="411">
        <v>2.5000000000000001E-2</v>
      </c>
      <c r="M39" s="612"/>
      <c r="N39" s="278"/>
      <c r="O39" s="853"/>
      <c r="P39" s="615"/>
      <c r="Q39" s="615">
        <v>30</v>
      </c>
      <c r="R39" s="615"/>
      <c r="S39" s="78"/>
      <c r="T39" s="78" t="s">
        <v>1283</v>
      </c>
      <c r="U39" s="356"/>
      <c r="V39" s="356"/>
      <c r="W39" s="356"/>
      <c r="X39" s="356"/>
      <c r="Y39" s="356"/>
      <c r="Z39" s="356"/>
      <c r="AA39" s="356"/>
      <c r="AB39" s="356"/>
      <c r="AC39" s="356"/>
      <c r="AD39" s="356"/>
      <c r="AE39" s="356"/>
      <c r="AF39" s="356"/>
      <c r="AG39" s="356"/>
      <c r="AH39" s="356"/>
      <c r="AI39" s="356"/>
      <c r="AJ39" s="356"/>
      <c r="AK39" s="356"/>
      <c r="AL39" s="356"/>
      <c r="AM39" s="356"/>
      <c r="AN39" s="356"/>
      <c r="AO39" s="356"/>
      <c r="AP39" s="356"/>
      <c r="AQ39" s="356"/>
      <c r="AR39" s="356"/>
      <c r="AS39" s="356"/>
      <c r="AT39" s="356"/>
      <c r="AU39" s="356"/>
      <c r="AV39" s="356"/>
      <c r="AW39" s="356"/>
      <c r="AX39" s="356"/>
      <c r="AY39" s="356"/>
      <c r="AZ39" s="356"/>
      <c r="BA39" s="356"/>
      <c r="BB39" s="356"/>
      <c r="BC39" s="356"/>
      <c r="BD39" s="356"/>
      <c r="BE39" s="356"/>
      <c r="BF39" s="356"/>
      <c r="BG39" s="356"/>
      <c r="BH39" s="356"/>
      <c r="BI39" s="356"/>
      <c r="BJ39" s="356"/>
      <c r="BK39" s="356"/>
      <c r="BL39" s="356"/>
      <c r="BM39" s="356"/>
      <c r="BN39" s="356"/>
      <c r="BO39" s="356"/>
      <c r="BP39" s="356"/>
      <c r="BQ39" s="356"/>
      <c r="BR39" s="356"/>
      <c r="BS39" s="356"/>
      <c r="BT39" s="356"/>
      <c r="BU39" s="356"/>
      <c r="BV39" s="356"/>
      <c r="BW39" s="356"/>
      <c r="BX39" s="356"/>
      <c r="BY39" s="356"/>
      <c r="BZ39" s="356"/>
      <c r="CA39" s="356"/>
      <c r="CB39" s="356"/>
      <c r="CC39" s="356"/>
      <c r="CD39" s="356"/>
      <c r="CE39" s="356"/>
      <c r="CF39" s="356"/>
      <c r="CG39" s="356"/>
      <c r="CH39" s="356"/>
      <c r="CI39" s="356"/>
      <c r="CJ39" s="356"/>
      <c r="CK39" s="356"/>
      <c r="CL39" s="356"/>
      <c r="CM39" s="356"/>
      <c r="CN39" s="356"/>
      <c r="CO39" s="356"/>
      <c r="CP39" s="356"/>
      <c r="CQ39" s="356"/>
      <c r="CR39" s="356"/>
      <c r="CS39" s="356"/>
      <c r="CT39" s="356"/>
      <c r="CU39" s="356"/>
      <c r="CV39" s="356"/>
      <c r="CW39" s="356"/>
      <c r="CX39" s="356"/>
      <c r="CY39" s="356"/>
      <c r="CZ39" s="356"/>
      <c r="DA39" s="356"/>
      <c r="DB39" s="356"/>
      <c r="DC39" s="356"/>
      <c r="DD39" s="356"/>
      <c r="DE39" s="356"/>
      <c r="DF39" s="356"/>
      <c r="DG39" s="356"/>
      <c r="DH39" s="356"/>
      <c r="DI39" s="356"/>
      <c r="DJ39" s="356"/>
      <c r="DK39" s="356"/>
      <c r="DL39" s="356"/>
      <c r="DM39" s="356"/>
      <c r="DN39" s="356"/>
      <c r="DO39" s="356"/>
      <c r="DP39" s="356"/>
      <c r="DQ39" s="356"/>
      <c r="DR39" s="356"/>
      <c r="DS39" s="356"/>
      <c r="DT39" s="356"/>
      <c r="DU39" s="356"/>
      <c r="DV39" s="356"/>
      <c r="DW39" s="356"/>
      <c r="DX39" s="356"/>
      <c r="DY39" s="356"/>
      <c r="DZ39" s="356"/>
      <c r="EA39" s="356"/>
      <c r="EB39" s="356"/>
      <c r="EC39" s="356"/>
      <c r="ED39" s="356"/>
      <c r="EE39" s="356"/>
      <c r="EF39" s="356"/>
      <c r="EG39" s="356"/>
      <c r="EH39" s="356"/>
      <c r="EI39" s="356"/>
      <c r="EJ39" s="356"/>
      <c r="EK39" s="356"/>
      <c r="EL39" s="356"/>
      <c r="EM39" s="356"/>
      <c r="EN39" s="356"/>
      <c r="EO39" s="356"/>
      <c r="EP39" s="356"/>
      <c r="EQ39" s="356"/>
      <c r="ER39" s="356"/>
      <c r="ES39" s="356"/>
      <c r="ET39" s="356"/>
      <c r="EU39" s="356"/>
      <c r="EV39" s="356"/>
      <c r="EW39" s="356"/>
      <c r="EX39" s="356"/>
      <c r="EY39" s="356"/>
      <c r="EZ39" s="356"/>
      <c r="FA39" s="356"/>
      <c r="FB39" s="356"/>
      <c r="FC39" s="356"/>
      <c r="FD39" s="356"/>
      <c r="FE39" s="356"/>
      <c r="FF39" s="356"/>
      <c r="FG39" s="356"/>
      <c r="FH39" s="356"/>
      <c r="FI39" s="356"/>
      <c r="FJ39" s="356"/>
      <c r="FK39" s="356"/>
      <c r="FL39" s="356"/>
      <c r="FM39" s="356"/>
      <c r="FN39" s="356"/>
      <c r="FO39" s="356"/>
      <c r="FP39" s="356"/>
      <c r="FQ39" s="356"/>
      <c r="FR39" s="356"/>
      <c r="FS39" s="356"/>
      <c r="FT39" s="356"/>
      <c r="FU39" s="356"/>
      <c r="FV39" s="356"/>
      <c r="FW39" s="356"/>
      <c r="FX39" s="356"/>
      <c r="FY39" s="356"/>
      <c r="FZ39" s="356"/>
      <c r="GA39" s="356"/>
      <c r="GB39" s="356"/>
      <c r="GC39" s="356"/>
      <c r="GD39" s="356"/>
      <c r="GE39" s="356"/>
      <c r="GF39" s="356"/>
      <c r="GG39" s="356"/>
      <c r="GH39" s="356"/>
      <c r="GI39" s="356"/>
      <c r="GJ39" s="356"/>
      <c r="GK39" s="356"/>
      <c r="GL39" s="356"/>
      <c r="GM39" s="356"/>
      <c r="GN39" s="356"/>
      <c r="GO39" s="356"/>
      <c r="GP39" s="356"/>
      <c r="GQ39" s="356"/>
      <c r="GR39" s="356"/>
      <c r="GS39" s="356"/>
      <c r="GT39" s="356"/>
      <c r="GU39" s="356"/>
      <c r="GV39" s="356"/>
      <c r="GW39" s="356"/>
      <c r="GX39" s="356"/>
      <c r="GY39" s="356"/>
      <c r="GZ39" s="356"/>
      <c r="HA39" s="356"/>
      <c r="HB39" s="356"/>
      <c r="HC39" s="356"/>
      <c r="HD39" s="356"/>
      <c r="HE39" s="356"/>
      <c r="HF39" s="356"/>
      <c r="HG39" s="356"/>
      <c r="HH39" s="356"/>
      <c r="HI39" s="356"/>
      <c r="HJ39" s="356"/>
      <c r="HK39" s="356"/>
      <c r="HL39" s="356"/>
      <c r="HM39" s="356"/>
      <c r="HN39" s="356"/>
      <c r="HO39" s="356"/>
      <c r="HP39" s="356"/>
      <c r="HQ39" s="356"/>
      <c r="HR39" s="356"/>
      <c r="HS39" s="356"/>
      <c r="HT39" s="356"/>
      <c r="HU39" s="356"/>
      <c r="HV39" s="356"/>
      <c r="HW39" s="356"/>
      <c r="HX39" s="356"/>
      <c r="HY39" s="356"/>
      <c r="HZ39" s="356"/>
      <c r="IA39" s="356"/>
      <c r="IB39" s="356"/>
      <c r="IC39" s="356"/>
      <c r="ID39" s="356"/>
      <c r="IE39" s="356"/>
      <c r="IF39" s="356"/>
      <c r="IG39" s="356"/>
      <c r="IH39" s="356"/>
      <c r="II39" s="356"/>
      <c r="IJ39" s="356"/>
      <c r="IK39" s="356"/>
      <c r="IL39" s="356"/>
      <c r="IM39" s="356"/>
      <c r="IN39" s="356"/>
    </row>
    <row r="40" spans="1:248" ht="26.1" customHeight="1">
      <c r="A40" s="259" t="s">
        <v>735</v>
      </c>
      <c r="B40" s="259" t="s">
        <v>735</v>
      </c>
      <c r="C40" s="411">
        <v>2012</v>
      </c>
      <c r="D40" s="525" t="s">
        <v>1278</v>
      </c>
      <c r="E40" s="526" t="s">
        <v>37</v>
      </c>
      <c r="F40" s="259" t="s">
        <v>816</v>
      </c>
      <c r="G40" s="259" t="s">
        <v>802</v>
      </c>
      <c r="H40" s="527" t="s">
        <v>74</v>
      </c>
      <c r="I40" s="527" t="s">
        <v>74</v>
      </c>
      <c r="J40" s="510" t="s">
        <v>985</v>
      </c>
      <c r="K40" s="259" t="s">
        <v>1084</v>
      </c>
      <c r="L40" s="411">
        <v>2.5000000000000001E-2</v>
      </c>
      <c r="M40" s="612"/>
      <c r="N40" s="58"/>
      <c r="O40" s="853"/>
      <c r="P40" s="615"/>
      <c r="Q40" s="615">
        <v>30</v>
      </c>
      <c r="R40" s="615"/>
      <c r="S40" s="78"/>
      <c r="T40" s="78" t="s">
        <v>1283</v>
      </c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273"/>
      <c r="BB40" s="273"/>
      <c r="BC40" s="273"/>
      <c r="BD40" s="273"/>
      <c r="BE40" s="273"/>
      <c r="BF40" s="273"/>
      <c r="BG40" s="273"/>
      <c r="BH40" s="273"/>
      <c r="BI40" s="273"/>
      <c r="BJ40" s="273"/>
      <c r="BK40" s="273"/>
      <c r="BL40" s="273"/>
      <c r="BM40" s="273"/>
      <c r="BN40" s="273"/>
      <c r="BO40" s="273"/>
      <c r="BP40" s="273"/>
      <c r="BQ40" s="273"/>
      <c r="BR40" s="273"/>
      <c r="BS40" s="273"/>
      <c r="BT40" s="273"/>
      <c r="BU40" s="273"/>
      <c r="BV40" s="273"/>
      <c r="BW40" s="273"/>
      <c r="BX40" s="273"/>
      <c r="BY40" s="273"/>
      <c r="BZ40" s="273"/>
      <c r="CA40" s="273"/>
      <c r="CB40" s="273"/>
      <c r="CC40" s="273"/>
      <c r="CD40" s="273"/>
      <c r="CE40" s="273"/>
      <c r="CF40" s="273"/>
      <c r="CG40" s="273"/>
      <c r="CH40" s="273"/>
      <c r="CI40" s="273"/>
      <c r="CJ40" s="273"/>
      <c r="CK40" s="273"/>
      <c r="CL40" s="273"/>
      <c r="CM40" s="273"/>
      <c r="CN40" s="273"/>
      <c r="CO40" s="273"/>
      <c r="CP40" s="273"/>
      <c r="CQ40" s="273"/>
      <c r="CR40" s="273"/>
      <c r="CS40" s="273"/>
      <c r="CT40" s="273"/>
      <c r="CU40" s="273"/>
      <c r="CV40" s="273"/>
      <c r="CW40" s="273"/>
      <c r="CX40" s="273"/>
      <c r="CY40" s="273"/>
      <c r="CZ40" s="273"/>
      <c r="DA40" s="273"/>
      <c r="DB40" s="273"/>
      <c r="DC40" s="273"/>
      <c r="DD40" s="273"/>
      <c r="DE40" s="273"/>
      <c r="DF40" s="273"/>
      <c r="DG40" s="273"/>
      <c r="DH40" s="273"/>
      <c r="DI40" s="273"/>
      <c r="DJ40" s="273"/>
      <c r="DK40" s="273"/>
      <c r="DL40" s="273"/>
      <c r="DM40" s="273"/>
      <c r="DN40" s="273"/>
      <c r="DO40" s="273"/>
      <c r="DP40" s="273"/>
      <c r="DQ40" s="273"/>
      <c r="DR40" s="273"/>
      <c r="DS40" s="273"/>
      <c r="DT40" s="273"/>
      <c r="DU40" s="273"/>
      <c r="DV40" s="273"/>
      <c r="DW40" s="273"/>
      <c r="DX40" s="273"/>
      <c r="DY40" s="273"/>
      <c r="DZ40" s="273"/>
      <c r="EA40" s="273"/>
      <c r="EB40" s="273"/>
      <c r="EC40" s="273"/>
      <c r="ED40" s="273"/>
      <c r="EE40" s="273"/>
      <c r="EF40" s="273"/>
      <c r="EG40" s="273"/>
      <c r="EH40" s="273"/>
      <c r="EI40" s="273"/>
      <c r="EJ40" s="273"/>
      <c r="EK40" s="273"/>
      <c r="EL40" s="273"/>
      <c r="EM40" s="273"/>
      <c r="EN40" s="273"/>
      <c r="EO40" s="273"/>
      <c r="EP40" s="273"/>
      <c r="EQ40" s="273"/>
      <c r="ER40" s="273"/>
      <c r="ES40" s="273"/>
      <c r="ET40" s="273"/>
      <c r="EU40" s="273"/>
      <c r="EV40" s="273"/>
      <c r="EW40" s="273"/>
      <c r="EX40" s="273"/>
      <c r="EY40" s="273"/>
      <c r="EZ40" s="273"/>
      <c r="FA40" s="273"/>
      <c r="FB40" s="273"/>
      <c r="FC40" s="273"/>
      <c r="FD40" s="273"/>
      <c r="FE40" s="273"/>
      <c r="FF40" s="273"/>
      <c r="FG40" s="273"/>
      <c r="FH40" s="273"/>
      <c r="FI40" s="273"/>
      <c r="FJ40" s="273"/>
      <c r="FK40" s="273"/>
      <c r="FL40" s="273"/>
      <c r="FM40" s="273"/>
      <c r="FN40" s="273"/>
      <c r="FO40" s="273"/>
      <c r="FP40" s="273"/>
      <c r="FQ40" s="273"/>
      <c r="FR40" s="273"/>
      <c r="FS40" s="273"/>
      <c r="FT40" s="273"/>
      <c r="FU40" s="273"/>
      <c r="FV40" s="273"/>
      <c r="FW40" s="273"/>
      <c r="FX40" s="273"/>
      <c r="FY40" s="273"/>
      <c r="FZ40" s="273"/>
      <c r="GA40" s="273"/>
      <c r="GB40" s="273"/>
      <c r="GC40" s="273"/>
      <c r="GD40" s="273"/>
      <c r="GE40" s="273"/>
      <c r="GF40" s="273"/>
      <c r="GG40" s="273"/>
      <c r="GH40" s="273"/>
      <c r="GI40" s="273"/>
      <c r="GJ40" s="273"/>
      <c r="GK40" s="273"/>
      <c r="GL40" s="273"/>
      <c r="GM40" s="273"/>
      <c r="GN40" s="273"/>
      <c r="GO40" s="273"/>
      <c r="GP40" s="273"/>
      <c r="GQ40" s="273"/>
      <c r="GR40" s="273"/>
      <c r="GS40" s="273"/>
      <c r="GT40" s="273"/>
      <c r="GU40" s="273"/>
      <c r="GV40" s="273"/>
      <c r="GW40" s="273"/>
      <c r="GX40" s="273"/>
      <c r="GY40" s="273"/>
      <c r="GZ40" s="273"/>
      <c r="HA40" s="273"/>
      <c r="HB40" s="273"/>
      <c r="HC40" s="273"/>
      <c r="HD40" s="273"/>
      <c r="HE40" s="273"/>
      <c r="HF40" s="273"/>
      <c r="HG40" s="273"/>
      <c r="HH40" s="273"/>
      <c r="HI40" s="273"/>
      <c r="HJ40" s="273"/>
      <c r="HK40" s="273"/>
      <c r="HL40" s="273"/>
      <c r="HM40" s="273"/>
      <c r="HN40" s="273"/>
      <c r="HO40" s="273"/>
      <c r="HP40" s="273"/>
      <c r="HQ40" s="273"/>
      <c r="HR40" s="273"/>
      <c r="HS40" s="273"/>
      <c r="HT40" s="273"/>
      <c r="HU40" s="273"/>
      <c r="HV40" s="273"/>
      <c r="HW40" s="273"/>
      <c r="HX40" s="273"/>
      <c r="HY40" s="273"/>
      <c r="HZ40" s="273"/>
      <c r="IA40" s="273"/>
      <c r="IB40" s="273"/>
      <c r="IC40" s="273"/>
      <c r="ID40" s="273"/>
      <c r="IE40" s="273"/>
      <c r="IF40" s="273"/>
      <c r="IG40" s="273"/>
      <c r="IH40" s="273"/>
      <c r="II40" s="273"/>
      <c r="IJ40" s="273"/>
      <c r="IK40" s="273"/>
      <c r="IL40" s="273"/>
      <c r="IM40" s="273"/>
      <c r="IN40" s="273"/>
    </row>
    <row r="41" spans="1:248" ht="26.1" customHeight="1">
      <c r="A41" s="259" t="s">
        <v>735</v>
      </c>
      <c r="B41" s="259" t="s">
        <v>735</v>
      </c>
      <c r="C41" s="411">
        <v>2012</v>
      </c>
      <c r="D41" s="525" t="s">
        <v>1278</v>
      </c>
      <c r="E41" s="526" t="s">
        <v>37</v>
      </c>
      <c r="F41" s="259" t="s">
        <v>816</v>
      </c>
      <c r="G41" s="259" t="s">
        <v>802</v>
      </c>
      <c r="H41" s="527" t="s">
        <v>74</v>
      </c>
      <c r="I41" s="527" t="s">
        <v>74</v>
      </c>
      <c r="J41" s="510" t="s">
        <v>994</v>
      </c>
      <c r="K41" s="259" t="s">
        <v>1084</v>
      </c>
      <c r="L41" s="411">
        <v>2.5000000000000001E-2</v>
      </c>
      <c r="M41" s="612"/>
      <c r="N41" s="278"/>
      <c r="O41" s="853"/>
      <c r="P41" s="615"/>
      <c r="Q41" s="615">
        <v>30</v>
      </c>
      <c r="R41" s="615"/>
      <c r="S41" s="78"/>
      <c r="T41" s="78" t="s">
        <v>1283</v>
      </c>
      <c r="U41" s="273"/>
      <c r="V41" s="273"/>
      <c r="W41" s="273"/>
      <c r="X41" s="273"/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  <c r="AM41" s="273"/>
      <c r="AN41" s="273"/>
      <c r="AO41" s="273"/>
      <c r="AP41" s="273"/>
      <c r="AQ41" s="273"/>
      <c r="AR41" s="273"/>
      <c r="AS41" s="273"/>
      <c r="AT41" s="273"/>
      <c r="AU41" s="273"/>
      <c r="AV41" s="273"/>
      <c r="AW41" s="273"/>
      <c r="AX41" s="273"/>
      <c r="AY41" s="273"/>
      <c r="AZ41" s="273"/>
      <c r="BA41" s="273"/>
      <c r="BB41" s="273"/>
      <c r="BC41" s="273"/>
      <c r="BD41" s="273"/>
      <c r="BE41" s="273"/>
      <c r="BF41" s="273"/>
      <c r="BG41" s="273"/>
      <c r="BH41" s="273"/>
      <c r="BI41" s="273"/>
      <c r="BJ41" s="273"/>
      <c r="BK41" s="273"/>
      <c r="BL41" s="273"/>
      <c r="BM41" s="273"/>
      <c r="BN41" s="273"/>
      <c r="BO41" s="273"/>
      <c r="BP41" s="273"/>
      <c r="BQ41" s="273"/>
      <c r="BR41" s="273"/>
      <c r="BS41" s="273"/>
      <c r="BT41" s="273"/>
      <c r="BU41" s="273"/>
      <c r="BV41" s="273"/>
      <c r="BW41" s="273"/>
      <c r="BX41" s="273"/>
      <c r="BY41" s="273"/>
      <c r="BZ41" s="273"/>
      <c r="CA41" s="273"/>
      <c r="CB41" s="273"/>
      <c r="CC41" s="273"/>
      <c r="CD41" s="273"/>
      <c r="CE41" s="273"/>
      <c r="CF41" s="273"/>
      <c r="CG41" s="273"/>
      <c r="CH41" s="273"/>
      <c r="CI41" s="273"/>
      <c r="CJ41" s="273"/>
      <c r="CK41" s="273"/>
      <c r="CL41" s="273"/>
      <c r="CM41" s="273"/>
      <c r="CN41" s="273"/>
      <c r="CO41" s="273"/>
      <c r="CP41" s="273"/>
      <c r="CQ41" s="273"/>
      <c r="CR41" s="273"/>
      <c r="CS41" s="273"/>
      <c r="CT41" s="273"/>
      <c r="CU41" s="273"/>
      <c r="CV41" s="273"/>
      <c r="CW41" s="273"/>
      <c r="CX41" s="273"/>
      <c r="CY41" s="273"/>
      <c r="CZ41" s="273"/>
      <c r="DA41" s="273"/>
      <c r="DB41" s="273"/>
      <c r="DC41" s="273"/>
      <c r="DD41" s="273"/>
      <c r="DE41" s="273"/>
      <c r="DF41" s="273"/>
      <c r="DG41" s="273"/>
      <c r="DH41" s="273"/>
      <c r="DI41" s="273"/>
      <c r="DJ41" s="273"/>
      <c r="DK41" s="273"/>
      <c r="DL41" s="273"/>
      <c r="DM41" s="273"/>
      <c r="DN41" s="273"/>
      <c r="DO41" s="273"/>
      <c r="DP41" s="273"/>
      <c r="DQ41" s="273"/>
      <c r="DR41" s="273"/>
      <c r="DS41" s="273"/>
      <c r="DT41" s="273"/>
      <c r="DU41" s="273"/>
      <c r="DV41" s="273"/>
      <c r="DW41" s="273"/>
      <c r="DX41" s="273"/>
      <c r="DY41" s="273"/>
      <c r="DZ41" s="273"/>
      <c r="EA41" s="273"/>
      <c r="EB41" s="273"/>
      <c r="EC41" s="273"/>
      <c r="ED41" s="273"/>
      <c r="EE41" s="273"/>
      <c r="EF41" s="273"/>
      <c r="EG41" s="273"/>
      <c r="EH41" s="273"/>
      <c r="EI41" s="273"/>
      <c r="EJ41" s="273"/>
      <c r="EK41" s="273"/>
      <c r="EL41" s="273"/>
      <c r="EM41" s="273"/>
      <c r="EN41" s="273"/>
      <c r="EO41" s="273"/>
      <c r="EP41" s="273"/>
      <c r="EQ41" s="273"/>
      <c r="ER41" s="273"/>
      <c r="ES41" s="273"/>
      <c r="ET41" s="273"/>
      <c r="EU41" s="273"/>
      <c r="EV41" s="273"/>
      <c r="EW41" s="273"/>
      <c r="EX41" s="273"/>
      <c r="EY41" s="273"/>
      <c r="EZ41" s="273"/>
      <c r="FA41" s="273"/>
      <c r="FB41" s="273"/>
      <c r="FC41" s="273"/>
      <c r="FD41" s="273"/>
      <c r="FE41" s="273"/>
      <c r="FF41" s="273"/>
      <c r="FG41" s="273"/>
      <c r="FH41" s="273"/>
      <c r="FI41" s="273"/>
      <c r="FJ41" s="273"/>
      <c r="FK41" s="273"/>
      <c r="FL41" s="273"/>
      <c r="FM41" s="273"/>
      <c r="FN41" s="273"/>
      <c r="FO41" s="273"/>
      <c r="FP41" s="273"/>
      <c r="FQ41" s="273"/>
      <c r="FR41" s="273"/>
      <c r="FS41" s="273"/>
      <c r="FT41" s="273"/>
      <c r="FU41" s="273"/>
      <c r="FV41" s="273"/>
      <c r="FW41" s="273"/>
      <c r="FX41" s="273"/>
      <c r="FY41" s="273"/>
      <c r="FZ41" s="273"/>
      <c r="GA41" s="273"/>
      <c r="GB41" s="273"/>
      <c r="GC41" s="273"/>
      <c r="GD41" s="273"/>
      <c r="GE41" s="273"/>
      <c r="GF41" s="273"/>
      <c r="GG41" s="273"/>
      <c r="GH41" s="273"/>
      <c r="GI41" s="273"/>
      <c r="GJ41" s="273"/>
      <c r="GK41" s="273"/>
      <c r="GL41" s="273"/>
      <c r="GM41" s="273"/>
      <c r="GN41" s="273"/>
      <c r="GO41" s="273"/>
      <c r="GP41" s="273"/>
      <c r="GQ41" s="273"/>
      <c r="GR41" s="273"/>
      <c r="GS41" s="273"/>
      <c r="GT41" s="273"/>
      <c r="GU41" s="273"/>
      <c r="GV41" s="273"/>
      <c r="GW41" s="273"/>
      <c r="GX41" s="273"/>
      <c r="GY41" s="273"/>
      <c r="GZ41" s="273"/>
      <c r="HA41" s="273"/>
      <c r="HB41" s="273"/>
      <c r="HC41" s="273"/>
      <c r="HD41" s="273"/>
      <c r="HE41" s="273"/>
      <c r="HF41" s="273"/>
      <c r="HG41" s="273"/>
      <c r="HH41" s="273"/>
      <c r="HI41" s="273"/>
      <c r="HJ41" s="273"/>
      <c r="HK41" s="273"/>
      <c r="HL41" s="273"/>
      <c r="HM41" s="273"/>
      <c r="HN41" s="273"/>
      <c r="HO41" s="273"/>
      <c r="HP41" s="273"/>
      <c r="HQ41" s="273"/>
      <c r="HR41" s="273"/>
      <c r="HS41" s="273"/>
      <c r="HT41" s="273"/>
      <c r="HU41" s="273"/>
      <c r="HV41" s="273"/>
      <c r="HW41" s="273"/>
      <c r="HX41" s="273"/>
      <c r="HY41" s="273"/>
      <c r="HZ41" s="273"/>
      <c r="IA41" s="273"/>
      <c r="IB41" s="273"/>
      <c r="IC41" s="273"/>
      <c r="ID41" s="273"/>
      <c r="IE41" s="273"/>
      <c r="IF41" s="273"/>
      <c r="IG41" s="273"/>
      <c r="IH41" s="273"/>
      <c r="II41" s="273"/>
      <c r="IJ41" s="273"/>
      <c r="IK41" s="273"/>
      <c r="IL41" s="273"/>
      <c r="IM41" s="273"/>
      <c r="IN41" s="273"/>
    </row>
    <row r="42" spans="1:248" ht="26.1" customHeight="1">
      <c r="A42" s="259" t="s">
        <v>735</v>
      </c>
      <c r="B42" s="259" t="s">
        <v>735</v>
      </c>
      <c r="C42" s="411">
        <v>2012</v>
      </c>
      <c r="D42" s="525" t="s">
        <v>1278</v>
      </c>
      <c r="E42" s="526" t="s">
        <v>37</v>
      </c>
      <c r="F42" s="259" t="s">
        <v>816</v>
      </c>
      <c r="G42" s="259" t="s">
        <v>802</v>
      </c>
      <c r="H42" s="527" t="s">
        <v>74</v>
      </c>
      <c r="I42" s="527" t="s">
        <v>74</v>
      </c>
      <c r="J42" s="510" t="s">
        <v>707</v>
      </c>
      <c r="K42" s="259" t="s">
        <v>1084</v>
      </c>
      <c r="L42" s="411">
        <v>2.5000000000000001E-2</v>
      </c>
      <c r="M42" s="612"/>
      <c r="N42" s="58"/>
      <c r="O42" s="853"/>
      <c r="P42" s="615"/>
      <c r="Q42" s="615">
        <v>30</v>
      </c>
      <c r="R42" s="615"/>
      <c r="S42" s="78"/>
      <c r="T42" s="78" t="s">
        <v>1283</v>
      </c>
      <c r="U42" s="273"/>
      <c r="V42" s="273"/>
      <c r="W42" s="273"/>
      <c r="X42" s="273"/>
      <c r="Y42" s="273"/>
      <c r="Z42" s="273"/>
      <c r="AA42" s="273"/>
      <c r="AB42" s="273"/>
      <c r="AC42" s="273"/>
      <c r="AD42" s="273"/>
      <c r="AE42" s="273"/>
      <c r="AF42" s="273"/>
      <c r="AG42" s="273"/>
      <c r="AH42" s="273"/>
      <c r="AI42" s="273"/>
      <c r="AJ42" s="273"/>
      <c r="AK42" s="273"/>
      <c r="AL42" s="273"/>
      <c r="AM42" s="273"/>
      <c r="AN42" s="273"/>
      <c r="AO42" s="273"/>
      <c r="AP42" s="273"/>
      <c r="AQ42" s="273"/>
      <c r="AR42" s="273"/>
      <c r="AS42" s="273"/>
      <c r="AT42" s="273"/>
      <c r="AU42" s="273"/>
      <c r="AV42" s="273"/>
      <c r="AW42" s="273"/>
      <c r="AX42" s="273"/>
      <c r="AY42" s="273"/>
      <c r="AZ42" s="273"/>
      <c r="BA42" s="273"/>
      <c r="BB42" s="273"/>
      <c r="BC42" s="273"/>
      <c r="BD42" s="273"/>
      <c r="BE42" s="273"/>
      <c r="BF42" s="273"/>
      <c r="BG42" s="273"/>
      <c r="BH42" s="273"/>
      <c r="BI42" s="273"/>
      <c r="BJ42" s="273"/>
      <c r="BK42" s="273"/>
      <c r="BL42" s="273"/>
      <c r="BM42" s="273"/>
      <c r="BN42" s="273"/>
      <c r="BO42" s="273"/>
      <c r="BP42" s="273"/>
      <c r="BQ42" s="273"/>
      <c r="BR42" s="273"/>
      <c r="BS42" s="273"/>
      <c r="BT42" s="273"/>
      <c r="BU42" s="273"/>
      <c r="BV42" s="273"/>
      <c r="BW42" s="273"/>
      <c r="BX42" s="273"/>
      <c r="BY42" s="273"/>
      <c r="BZ42" s="273"/>
      <c r="CA42" s="273"/>
      <c r="CB42" s="273"/>
      <c r="CC42" s="273"/>
      <c r="CD42" s="273"/>
      <c r="CE42" s="273"/>
      <c r="CF42" s="273"/>
      <c r="CG42" s="273"/>
      <c r="CH42" s="273"/>
      <c r="CI42" s="273"/>
      <c r="CJ42" s="273"/>
      <c r="CK42" s="273"/>
      <c r="CL42" s="273"/>
      <c r="CM42" s="273"/>
      <c r="CN42" s="273"/>
      <c r="CO42" s="273"/>
      <c r="CP42" s="273"/>
      <c r="CQ42" s="273"/>
      <c r="CR42" s="273"/>
      <c r="CS42" s="273"/>
      <c r="CT42" s="273"/>
      <c r="CU42" s="273"/>
      <c r="CV42" s="273"/>
      <c r="CW42" s="273"/>
      <c r="CX42" s="273"/>
      <c r="CY42" s="273"/>
      <c r="CZ42" s="273"/>
      <c r="DA42" s="273"/>
      <c r="DB42" s="273"/>
      <c r="DC42" s="273"/>
      <c r="DD42" s="273"/>
      <c r="DE42" s="273"/>
      <c r="DF42" s="273"/>
      <c r="DG42" s="273"/>
      <c r="DH42" s="273"/>
      <c r="DI42" s="273"/>
      <c r="DJ42" s="273"/>
      <c r="DK42" s="273"/>
      <c r="DL42" s="273"/>
      <c r="DM42" s="273"/>
      <c r="DN42" s="273"/>
      <c r="DO42" s="273"/>
      <c r="DP42" s="273"/>
      <c r="DQ42" s="273"/>
      <c r="DR42" s="273"/>
      <c r="DS42" s="273"/>
      <c r="DT42" s="273"/>
      <c r="DU42" s="273"/>
      <c r="DV42" s="273"/>
      <c r="DW42" s="273"/>
      <c r="DX42" s="273"/>
      <c r="DY42" s="273"/>
      <c r="DZ42" s="273"/>
      <c r="EA42" s="273"/>
      <c r="EB42" s="273"/>
      <c r="EC42" s="273"/>
      <c r="ED42" s="273"/>
      <c r="EE42" s="273"/>
      <c r="EF42" s="273"/>
      <c r="EG42" s="273"/>
      <c r="EH42" s="273"/>
      <c r="EI42" s="273"/>
      <c r="EJ42" s="273"/>
      <c r="EK42" s="273"/>
      <c r="EL42" s="273"/>
      <c r="EM42" s="273"/>
      <c r="EN42" s="273"/>
      <c r="EO42" s="273"/>
      <c r="EP42" s="273"/>
      <c r="EQ42" s="273"/>
      <c r="ER42" s="273"/>
      <c r="ES42" s="273"/>
      <c r="ET42" s="273"/>
      <c r="EU42" s="273"/>
      <c r="EV42" s="273"/>
      <c r="EW42" s="273"/>
      <c r="EX42" s="273"/>
      <c r="EY42" s="273"/>
      <c r="EZ42" s="273"/>
      <c r="FA42" s="273"/>
      <c r="FB42" s="273"/>
      <c r="FC42" s="273"/>
      <c r="FD42" s="273"/>
      <c r="FE42" s="273"/>
      <c r="FF42" s="273"/>
      <c r="FG42" s="273"/>
      <c r="FH42" s="273"/>
      <c r="FI42" s="273"/>
      <c r="FJ42" s="273"/>
      <c r="FK42" s="273"/>
      <c r="FL42" s="273"/>
      <c r="FM42" s="273"/>
      <c r="FN42" s="273"/>
      <c r="FO42" s="273"/>
      <c r="FP42" s="273"/>
      <c r="FQ42" s="273"/>
      <c r="FR42" s="273"/>
      <c r="FS42" s="273"/>
      <c r="FT42" s="273"/>
      <c r="FU42" s="273"/>
      <c r="FV42" s="273"/>
      <c r="FW42" s="273"/>
      <c r="FX42" s="273"/>
      <c r="FY42" s="273"/>
      <c r="FZ42" s="273"/>
      <c r="GA42" s="273"/>
      <c r="GB42" s="273"/>
      <c r="GC42" s="273"/>
      <c r="GD42" s="273"/>
      <c r="GE42" s="273"/>
      <c r="GF42" s="273"/>
      <c r="GG42" s="273"/>
      <c r="GH42" s="273"/>
      <c r="GI42" s="273"/>
      <c r="GJ42" s="273"/>
      <c r="GK42" s="273"/>
      <c r="GL42" s="273"/>
      <c r="GM42" s="273"/>
      <c r="GN42" s="273"/>
      <c r="GO42" s="273"/>
      <c r="GP42" s="273"/>
      <c r="GQ42" s="273"/>
      <c r="GR42" s="273"/>
      <c r="GS42" s="273"/>
      <c r="GT42" s="273"/>
      <c r="GU42" s="273"/>
      <c r="GV42" s="273"/>
      <c r="GW42" s="273"/>
      <c r="GX42" s="273"/>
      <c r="GY42" s="273"/>
      <c r="GZ42" s="273"/>
      <c r="HA42" s="273"/>
      <c r="HB42" s="273"/>
      <c r="HC42" s="273"/>
      <c r="HD42" s="273"/>
      <c r="HE42" s="273"/>
      <c r="HF42" s="273"/>
      <c r="HG42" s="273"/>
      <c r="HH42" s="273"/>
      <c r="HI42" s="273"/>
      <c r="HJ42" s="273"/>
      <c r="HK42" s="273"/>
      <c r="HL42" s="273"/>
      <c r="HM42" s="273"/>
      <c r="HN42" s="273"/>
      <c r="HO42" s="273"/>
      <c r="HP42" s="273"/>
      <c r="HQ42" s="273"/>
      <c r="HR42" s="273"/>
      <c r="HS42" s="273"/>
      <c r="HT42" s="273"/>
      <c r="HU42" s="273"/>
      <c r="HV42" s="273"/>
      <c r="HW42" s="273"/>
      <c r="HX42" s="273"/>
      <c r="HY42" s="273"/>
      <c r="HZ42" s="273"/>
      <c r="IA42" s="273"/>
      <c r="IB42" s="273"/>
      <c r="IC42" s="273"/>
      <c r="ID42" s="273"/>
      <c r="IE42" s="273"/>
      <c r="IF42" s="273"/>
      <c r="IG42" s="273"/>
      <c r="IH42" s="273"/>
      <c r="II42" s="273"/>
      <c r="IJ42" s="273"/>
      <c r="IK42" s="273"/>
      <c r="IL42" s="273"/>
      <c r="IM42" s="273"/>
      <c r="IN42" s="273"/>
    </row>
    <row r="43" spans="1:248" ht="26.1" customHeight="1">
      <c r="A43" s="259" t="s">
        <v>735</v>
      </c>
      <c r="B43" s="612" t="s">
        <v>735</v>
      </c>
      <c r="C43" s="411">
        <v>2012</v>
      </c>
      <c r="D43" s="513" t="s">
        <v>620</v>
      </c>
      <c r="E43" s="612" t="s">
        <v>38</v>
      </c>
      <c r="F43" s="612" t="s">
        <v>816</v>
      </c>
      <c r="G43" s="612" t="s">
        <v>802</v>
      </c>
      <c r="H43" s="341" t="s">
        <v>885</v>
      </c>
      <c r="I43" s="341" t="s">
        <v>885</v>
      </c>
      <c r="J43" s="510" t="s">
        <v>988</v>
      </c>
      <c r="K43" s="411" t="s">
        <v>710</v>
      </c>
      <c r="L43" s="411">
        <v>2.5000000000000001E-2</v>
      </c>
      <c r="M43" s="612">
        <v>0</v>
      </c>
      <c r="N43" s="278"/>
      <c r="O43" s="853"/>
      <c r="P43" s="615"/>
      <c r="Q43" s="615"/>
      <c r="R43" s="615"/>
      <c r="S43" s="78" t="str">
        <f t="shared" si="3"/>
        <v/>
      </c>
      <c r="T43" s="78" t="str">
        <f t="shared" ref="T43:T51" si="4">IF(ISBLANK(R43),"",R43/N43)</f>
        <v/>
      </c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3"/>
      <c r="BE43" s="273"/>
      <c r="BF43" s="273"/>
      <c r="BG43" s="273"/>
      <c r="BH43" s="273"/>
      <c r="BI43" s="273"/>
      <c r="BJ43" s="273"/>
      <c r="BK43" s="273"/>
      <c r="BL43" s="273"/>
      <c r="BM43" s="273"/>
      <c r="BN43" s="273"/>
      <c r="BO43" s="273"/>
      <c r="BP43" s="273"/>
      <c r="BQ43" s="273"/>
      <c r="BR43" s="273"/>
      <c r="BS43" s="273"/>
      <c r="BT43" s="273"/>
      <c r="BU43" s="273"/>
      <c r="BV43" s="273"/>
      <c r="BW43" s="273"/>
      <c r="BX43" s="273"/>
      <c r="BY43" s="273"/>
      <c r="BZ43" s="273"/>
      <c r="CA43" s="273"/>
      <c r="CB43" s="273"/>
      <c r="CC43" s="273"/>
      <c r="CD43" s="273"/>
      <c r="CE43" s="273"/>
      <c r="CF43" s="273"/>
      <c r="CG43" s="273"/>
      <c r="CH43" s="273"/>
      <c r="CI43" s="273"/>
      <c r="CJ43" s="273"/>
      <c r="CK43" s="273"/>
      <c r="CL43" s="273"/>
      <c r="CM43" s="273"/>
      <c r="CN43" s="273"/>
      <c r="CO43" s="273"/>
      <c r="CP43" s="273"/>
      <c r="CQ43" s="273"/>
      <c r="CR43" s="273"/>
      <c r="CS43" s="273"/>
      <c r="CT43" s="273"/>
      <c r="CU43" s="273"/>
      <c r="CV43" s="273"/>
      <c r="CW43" s="273"/>
      <c r="CX43" s="273"/>
      <c r="CY43" s="273"/>
      <c r="CZ43" s="273"/>
      <c r="DA43" s="273"/>
      <c r="DB43" s="273"/>
      <c r="DC43" s="273"/>
      <c r="DD43" s="273"/>
      <c r="DE43" s="273"/>
      <c r="DF43" s="273"/>
      <c r="DG43" s="273"/>
      <c r="DH43" s="273"/>
      <c r="DI43" s="273"/>
      <c r="DJ43" s="273"/>
      <c r="DK43" s="273"/>
      <c r="DL43" s="273"/>
      <c r="DM43" s="273"/>
      <c r="DN43" s="273"/>
      <c r="DO43" s="273"/>
      <c r="DP43" s="273"/>
      <c r="DQ43" s="273"/>
      <c r="DR43" s="273"/>
      <c r="DS43" s="273"/>
      <c r="DT43" s="273"/>
      <c r="DU43" s="273"/>
      <c r="DV43" s="273"/>
      <c r="DW43" s="273"/>
      <c r="DX43" s="273"/>
      <c r="DY43" s="273"/>
      <c r="DZ43" s="273"/>
      <c r="EA43" s="273"/>
      <c r="EB43" s="273"/>
      <c r="EC43" s="273"/>
      <c r="ED43" s="273"/>
      <c r="EE43" s="273"/>
      <c r="EF43" s="273"/>
      <c r="EG43" s="273"/>
      <c r="EH43" s="273"/>
      <c r="EI43" s="273"/>
      <c r="EJ43" s="273"/>
      <c r="EK43" s="273"/>
      <c r="EL43" s="273"/>
      <c r="EM43" s="273"/>
      <c r="EN43" s="273"/>
      <c r="EO43" s="273"/>
      <c r="EP43" s="273"/>
      <c r="EQ43" s="273"/>
      <c r="ER43" s="273"/>
      <c r="ES43" s="273"/>
      <c r="ET43" s="273"/>
      <c r="EU43" s="273"/>
      <c r="EV43" s="273"/>
      <c r="EW43" s="273"/>
      <c r="EX43" s="273"/>
      <c r="EY43" s="273"/>
      <c r="EZ43" s="273"/>
      <c r="FA43" s="273"/>
      <c r="FB43" s="273"/>
      <c r="FC43" s="273"/>
      <c r="FD43" s="273"/>
      <c r="FE43" s="273"/>
      <c r="FF43" s="273"/>
      <c r="FG43" s="273"/>
      <c r="FH43" s="273"/>
      <c r="FI43" s="273"/>
      <c r="FJ43" s="273"/>
      <c r="FK43" s="273"/>
      <c r="FL43" s="273"/>
      <c r="FM43" s="273"/>
      <c r="FN43" s="273"/>
      <c r="FO43" s="273"/>
      <c r="FP43" s="273"/>
      <c r="FQ43" s="273"/>
      <c r="FR43" s="273"/>
      <c r="FS43" s="273"/>
      <c r="FT43" s="273"/>
      <c r="FU43" s="273"/>
      <c r="FV43" s="273"/>
      <c r="FW43" s="273"/>
      <c r="FX43" s="273"/>
      <c r="FY43" s="273"/>
      <c r="FZ43" s="273"/>
      <c r="GA43" s="273"/>
      <c r="GB43" s="273"/>
      <c r="GC43" s="273"/>
      <c r="GD43" s="273"/>
      <c r="GE43" s="273"/>
      <c r="GF43" s="273"/>
      <c r="GG43" s="273"/>
      <c r="GH43" s="273"/>
      <c r="GI43" s="273"/>
      <c r="GJ43" s="273"/>
      <c r="GK43" s="273"/>
      <c r="GL43" s="273"/>
      <c r="GM43" s="273"/>
      <c r="GN43" s="273"/>
      <c r="GO43" s="273"/>
      <c r="GP43" s="273"/>
      <c r="GQ43" s="273"/>
      <c r="GR43" s="273"/>
      <c r="GS43" s="273"/>
      <c r="GT43" s="273"/>
      <c r="GU43" s="273"/>
      <c r="GV43" s="273"/>
      <c r="GW43" s="273"/>
      <c r="GX43" s="273"/>
      <c r="GY43" s="273"/>
      <c r="GZ43" s="273"/>
      <c r="HA43" s="273"/>
      <c r="HB43" s="273"/>
      <c r="HC43" s="273"/>
      <c r="HD43" s="273"/>
      <c r="HE43" s="273"/>
      <c r="HF43" s="273"/>
      <c r="HG43" s="273"/>
      <c r="HH43" s="273"/>
      <c r="HI43" s="273"/>
      <c r="HJ43" s="273"/>
      <c r="HK43" s="273"/>
      <c r="HL43" s="273"/>
      <c r="HM43" s="273"/>
      <c r="HN43" s="273"/>
      <c r="HO43" s="273"/>
      <c r="HP43" s="273"/>
      <c r="HQ43" s="273"/>
      <c r="HR43" s="273"/>
      <c r="HS43" s="273"/>
      <c r="HT43" s="273"/>
      <c r="HU43" s="273"/>
      <c r="HV43" s="273"/>
      <c r="HW43" s="273"/>
      <c r="HX43" s="273"/>
      <c r="HY43" s="273"/>
      <c r="HZ43" s="273"/>
      <c r="IA43" s="273"/>
      <c r="IB43" s="273"/>
      <c r="IC43" s="273"/>
      <c r="ID43" s="273"/>
      <c r="IE43" s="273"/>
      <c r="IF43" s="273"/>
      <c r="IG43" s="273"/>
      <c r="IH43" s="273"/>
      <c r="II43" s="273"/>
      <c r="IJ43" s="273"/>
      <c r="IK43" s="273"/>
      <c r="IL43" s="273"/>
      <c r="IM43" s="273"/>
      <c r="IN43" s="273"/>
    </row>
    <row r="44" spans="1:248" ht="26.1" customHeight="1">
      <c r="A44" s="259" t="s">
        <v>735</v>
      </c>
      <c r="B44" s="612" t="s">
        <v>735</v>
      </c>
      <c r="C44" s="411">
        <v>2012</v>
      </c>
      <c r="D44" s="513" t="s">
        <v>620</v>
      </c>
      <c r="E44" s="612" t="s">
        <v>38</v>
      </c>
      <c r="F44" s="612" t="s">
        <v>816</v>
      </c>
      <c r="G44" s="612" t="s">
        <v>802</v>
      </c>
      <c r="H44" s="341" t="s">
        <v>885</v>
      </c>
      <c r="I44" s="341" t="s">
        <v>885</v>
      </c>
      <c r="J44" s="510" t="s">
        <v>707</v>
      </c>
      <c r="K44" s="411" t="s">
        <v>710</v>
      </c>
      <c r="L44" s="411">
        <v>2.5000000000000001E-2</v>
      </c>
      <c r="M44" s="612">
        <v>0</v>
      </c>
      <c r="N44" s="58"/>
      <c r="O44" s="853"/>
      <c r="P44" s="615"/>
      <c r="Q44" s="615"/>
      <c r="R44" s="615"/>
      <c r="S44" s="78" t="str">
        <f t="shared" si="3"/>
        <v/>
      </c>
      <c r="T44" s="78" t="str">
        <f t="shared" si="4"/>
        <v/>
      </c>
      <c r="U44" s="273"/>
      <c r="V44" s="273"/>
      <c r="W44" s="273"/>
      <c r="X44" s="273"/>
      <c r="Y44" s="273"/>
      <c r="Z44" s="273"/>
      <c r="AA44" s="273"/>
      <c r="AB44" s="273"/>
      <c r="AC44" s="273"/>
      <c r="AD44" s="273"/>
      <c r="AE44" s="273"/>
      <c r="AF44" s="273"/>
      <c r="AG44" s="273"/>
      <c r="AH44" s="273"/>
      <c r="AI44" s="273"/>
      <c r="AJ44" s="273"/>
      <c r="AK44" s="273"/>
      <c r="AL44" s="273"/>
      <c r="AM44" s="273"/>
      <c r="AN44" s="273"/>
      <c r="AO44" s="273"/>
      <c r="AP44" s="273"/>
      <c r="AQ44" s="273"/>
      <c r="AR44" s="273"/>
      <c r="AS44" s="273"/>
      <c r="AT44" s="273"/>
      <c r="AU44" s="273"/>
      <c r="AV44" s="273"/>
      <c r="AW44" s="273"/>
      <c r="AX44" s="273"/>
      <c r="AY44" s="273"/>
      <c r="AZ44" s="273"/>
      <c r="BA44" s="273"/>
      <c r="BB44" s="273"/>
      <c r="BC44" s="273"/>
      <c r="BD44" s="273"/>
      <c r="BE44" s="273"/>
      <c r="BF44" s="273"/>
      <c r="BG44" s="273"/>
      <c r="BH44" s="273"/>
      <c r="BI44" s="273"/>
      <c r="BJ44" s="273"/>
      <c r="BK44" s="273"/>
      <c r="BL44" s="273"/>
      <c r="BM44" s="273"/>
      <c r="BN44" s="273"/>
      <c r="BO44" s="273"/>
      <c r="BP44" s="273"/>
      <c r="BQ44" s="273"/>
      <c r="BR44" s="273"/>
      <c r="BS44" s="273"/>
      <c r="BT44" s="273"/>
      <c r="BU44" s="273"/>
      <c r="BV44" s="273"/>
      <c r="BW44" s="273"/>
      <c r="BX44" s="273"/>
      <c r="BY44" s="273"/>
      <c r="BZ44" s="273"/>
      <c r="CA44" s="273"/>
      <c r="CB44" s="273"/>
      <c r="CC44" s="273"/>
      <c r="CD44" s="273"/>
      <c r="CE44" s="273"/>
      <c r="CF44" s="273"/>
      <c r="CG44" s="273"/>
      <c r="CH44" s="273"/>
      <c r="CI44" s="273"/>
      <c r="CJ44" s="273"/>
      <c r="CK44" s="273"/>
      <c r="CL44" s="273"/>
      <c r="CM44" s="273"/>
      <c r="CN44" s="273"/>
      <c r="CO44" s="273"/>
      <c r="CP44" s="273"/>
      <c r="CQ44" s="273"/>
      <c r="CR44" s="273"/>
      <c r="CS44" s="273"/>
      <c r="CT44" s="273"/>
      <c r="CU44" s="273"/>
      <c r="CV44" s="273"/>
      <c r="CW44" s="273"/>
      <c r="CX44" s="273"/>
      <c r="CY44" s="273"/>
      <c r="CZ44" s="273"/>
      <c r="DA44" s="273"/>
      <c r="DB44" s="273"/>
      <c r="DC44" s="273"/>
      <c r="DD44" s="273"/>
      <c r="DE44" s="273"/>
      <c r="DF44" s="273"/>
      <c r="DG44" s="273"/>
      <c r="DH44" s="273"/>
      <c r="DI44" s="273"/>
      <c r="DJ44" s="273"/>
      <c r="DK44" s="273"/>
      <c r="DL44" s="273"/>
      <c r="DM44" s="273"/>
      <c r="DN44" s="273"/>
      <c r="DO44" s="273"/>
      <c r="DP44" s="273"/>
      <c r="DQ44" s="273"/>
      <c r="DR44" s="273"/>
      <c r="DS44" s="273"/>
      <c r="DT44" s="273"/>
      <c r="DU44" s="273"/>
      <c r="DV44" s="273"/>
      <c r="DW44" s="273"/>
      <c r="DX44" s="273"/>
      <c r="DY44" s="273"/>
      <c r="DZ44" s="273"/>
      <c r="EA44" s="273"/>
      <c r="EB44" s="273"/>
      <c r="EC44" s="273"/>
      <c r="ED44" s="273"/>
      <c r="EE44" s="273"/>
      <c r="EF44" s="273"/>
      <c r="EG44" s="273"/>
      <c r="EH44" s="273"/>
      <c r="EI44" s="273"/>
      <c r="EJ44" s="273"/>
      <c r="EK44" s="273"/>
      <c r="EL44" s="273"/>
      <c r="EM44" s="273"/>
      <c r="EN44" s="273"/>
      <c r="EO44" s="273"/>
      <c r="EP44" s="273"/>
      <c r="EQ44" s="273"/>
      <c r="ER44" s="273"/>
      <c r="ES44" s="273"/>
      <c r="ET44" s="273"/>
      <c r="EU44" s="273"/>
      <c r="EV44" s="273"/>
      <c r="EW44" s="273"/>
      <c r="EX44" s="273"/>
      <c r="EY44" s="273"/>
      <c r="EZ44" s="273"/>
      <c r="FA44" s="273"/>
      <c r="FB44" s="273"/>
      <c r="FC44" s="273"/>
      <c r="FD44" s="273"/>
      <c r="FE44" s="273"/>
      <c r="FF44" s="273"/>
      <c r="FG44" s="273"/>
      <c r="FH44" s="273"/>
      <c r="FI44" s="273"/>
      <c r="FJ44" s="273"/>
      <c r="FK44" s="273"/>
      <c r="FL44" s="273"/>
      <c r="FM44" s="273"/>
      <c r="FN44" s="273"/>
      <c r="FO44" s="273"/>
      <c r="FP44" s="273"/>
      <c r="FQ44" s="273"/>
      <c r="FR44" s="273"/>
      <c r="FS44" s="273"/>
      <c r="FT44" s="273"/>
      <c r="FU44" s="273"/>
      <c r="FV44" s="273"/>
      <c r="FW44" s="273"/>
      <c r="FX44" s="273"/>
      <c r="FY44" s="273"/>
      <c r="FZ44" s="273"/>
      <c r="GA44" s="273"/>
      <c r="GB44" s="273"/>
      <c r="GC44" s="273"/>
      <c r="GD44" s="273"/>
      <c r="GE44" s="273"/>
      <c r="GF44" s="273"/>
      <c r="GG44" s="273"/>
      <c r="GH44" s="273"/>
      <c r="GI44" s="273"/>
      <c r="GJ44" s="273"/>
      <c r="GK44" s="273"/>
      <c r="GL44" s="273"/>
      <c r="GM44" s="273"/>
      <c r="GN44" s="273"/>
      <c r="GO44" s="273"/>
      <c r="GP44" s="273"/>
      <c r="GQ44" s="273"/>
      <c r="GR44" s="273"/>
      <c r="GS44" s="273"/>
      <c r="GT44" s="273"/>
      <c r="GU44" s="273"/>
      <c r="GV44" s="273"/>
      <c r="GW44" s="273"/>
      <c r="GX44" s="273"/>
      <c r="GY44" s="273"/>
      <c r="GZ44" s="273"/>
      <c r="HA44" s="273"/>
      <c r="HB44" s="273"/>
      <c r="HC44" s="273"/>
      <c r="HD44" s="273"/>
      <c r="HE44" s="273"/>
      <c r="HF44" s="273"/>
      <c r="HG44" s="273"/>
      <c r="HH44" s="273"/>
      <c r="HI44" s="273"/>
      <c r="HJ44" s="273"/>
      <c r="HK44" s="273"/>
      <c r="HL44" s="273"/>
      <c r="HM44" s="273"/>
      <c r="HN44" s="273"/>
      <c r="HO44" s="273"/>
      <c r="HP44" s="273"/>
      <c r="HQ44" s="273"/>
      <c r="HR44" s="273"/>
      <c r="HS44" s="273"/>
      <c r="HT44" s="273"/>
      <c r="HU44" s="273"/>
      <c r="HV44" s="273"/>
      <c r="HW44" s="273"/>
      <c r="HX44" s="273"/>
      <c r="HY44" s="273"/>
      <c r="HZ44" s="273"/>
      <c r="IA44" s="273"/>
      <c r="IB44" s="273"/>
      <c r="IC44" s="273"/>
      <c r="ID44" s="273"/>
      <c r="IE44" s="273"/>
      <c r="IF44" s="273"/>
      <c r="IG44" s="273"/>
      <c r="IH44" s="273"/>
      <c r="II44" s="273"/>
      <c r="IJ44" s="273"/>
      <c r="IK44" s="273"/>
      <c r="IL44" s="273"/>
      <c r="IM44" s="273"/>
      <c r="IN44" s="273"/>
    </row>
    <row r="45" spans="1:248" ht="26.1" customHeight="1">
      <c r="A45" s="259" t="s">
        <v>735</v>
      </c>
      <c r="B45" s="618" t="s">
        <v>735</v>
      </c>
      <c r="C45" s="411">
        <v>2012</v>
      </c>
      <c r="D45" s="513" t="s">
        <v>620</v>
      </c>
      <c r="E45" s="612" t="s">
        <v>38</v>
      </c>
      <c r="F45" s="612" t="s">
        <v>816</v>
      </c>
      <c r="G45" s="612" t="s">
        <v>802</v>
      </c>
      <c r="H45" s="341" t="s">
        <v>885</v>
      </c>
      <c r="I45" s="341" t="s">
        <v>885</v>
      </c>
      <c r="J45" s="510" t="s">
        <v>708</v>
      </c>
      <c r="K45" s="411" t="s">
        <v>710</v>
      </c>
      <c r="L45" s="411">
        <v>2.5000000000000001E-2</v>
      </c>
      <c r="M45" s="612">
        <v>0</v>
      </c>
      <c r="N45" s="278"/>
      <c r="O45" s="853"/>
      <c r="P45" s="615"/>
      <c r="Q45" s="615"/>
      <c r="R45" s="615"/>
      <c r="S45" s="78" t="str">
        <f t="shared" si="3"/>
        <v/>
      </c>
      <c r="T45" s="78" t="str">
        <f t="shared" si="4"/>
        <v/>
      </c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  <c r="AX45" s="273"/>
      <c r="AY45" s="273"/>
      <c r="AZ45" s="273"/>
      <c r="BA45" s="273"/>
      <c r="BB45" s="273"/>
      <c r="BC45" s="273"/>
      <c r="BD45" s="273"/>
      <c r="BE45" s="273"/>
      <c r="BF45" s="273"/>
      <c r="BG45" s="273"/>
      <c r="BH45" s="273"/>
      <c r="BI45" s="273"/>
      <c r="BJ45" s="273"/>
      <c r="BK45" s="273"/>
      <c r="BL45" s="273"/>
      <c r="BM45" s="273"/>
      <c r="BN45" s="273"/>
      <c r="BO45" s="273"/>
      <c r="BP45" s="273"/>
      <c r="BQ45" s="273"/>
      <c r="BR45" s="273"/>
      <c r="BS45" s="273"/>
      <c r="BT45" s="273"/>
      <c r="BU45" s="273"/>
      <c r="BV45" s="273"/>
      <c r="BW45" s="273"/>
      <c r="BX45" s="273"/>
      <c r="BY45" s="273"/>
      <c r="BZ45" s="273"/>
      <c r="CA45" s="273"/>
      <c r="CB45" s="273"/>
      <c r="CC45" s="273"/>
      <c r="CD45" s="273"/>
      <c r="CE45" s="273"/>
      <c r="CF45" s="273"/>
      <c r="CG45" s="273"/>
      <c r="CH45" s="273"/>
      <c r="CI45" s="273"/>
      <c r="CJ45" s="273"/>
      <c r="CK45" s="273"/>
      <c r="CL45" s="273"/>
      <c r="CM45" s="273"/>
      <c r="CN45" s="273"/>
      <c r="CO45" s="273"/>
      <c r="CP45" s="273"/>
      <c r="CQ45" s="273"/>
      <c r="CR45" s="273"/>
      <c r="CS45" s="273"/>
      <c r="CT45" s="273"/>
      <c r="CU45" s="273"/>
      <c r="CV45" s="273"/>
      <c r="CW45" s="273"/>
      <c r="CX45" s="273"/>
      <c r="CY45" s="273"/>
      <c r="CZ45" s="273"/>
      <c r="DA45" s="273"/>
      <c r="DB45" s="273"/>
      <c r="DC45" s="273"/>
      <c r="DD45" s="273"/>
      <c r="DE45" s="273"/>
      <c r="DF45" s="273"/>
      <c r="DG45" s="273"/>
      <c r="DH45" s="273"/>
      <c r="DI45" s="273"/>
      <c r="DJ45" s="273"/>
      <c r="DK45" s="273"/>
      <c r="DL45" s="273"/>
      <c r="DM45" s="273"/>
      <c r="DN45" s="273"/>
      <c r="DO45" s="273"/>
      <c r="DP45" s="273"/>
      <c r="DQ45" s="273"/>
      <c r="DR45" s="273"/>
      <c r="DS45" s="273"/>
      <c r="DT45" s="273"/>
      <c r="DU45" s="273"/>
      <c r="DV45" s="273"/>
      <c r="DW45" s="273"/>
      <c r="DX45" s="273"/>
      <c r="DY45" s="273"/>
      <c r="DZ45" s="273"/>
      <c r="EA45" s="273"/>
      <c r="EB45" s="273"/>
      <c r="EC45" s="273"/>
      <c r="ED45" s="273"/>
      <c r="EE45" s="273"/>
      <c r="EF45" s="273"/>
      <c r="EG45" s="273"/>
      <c r="EH45" s="273"/>
      <c r="EI45" s="273"/>
      <c r="EJ45" s="273"/>
      <c r="EK45" s="273"/>
      <c r="EL45" s="273"/>
      <c r="EM45" s="273"/>
      <c r="EN45" s="273"/>
      <c r="EO45" s="273"/>
      <c r="EP45" s="273"/>
      <c r="EQ45" s="273"/>
      <c r="ER45" s="273"/>
      <c r="ES45" s="273"/>
      <c r="ET45" s="273"/>
      <c r="EU45" s="273"/>
      <c r="EV45" s="273"/>
      <c r="EW45" s="273"/>
      <c r="EX45" s="273"/>
      <c r="EY45" s="273"/>
      <c r="EZ45" s="273"/>
      <c r="FA45" s="273"/>
      <c r="FB45" s="273"/>
      <c r="FC45" s="273"/>
      <c r="FD45" s="273"/>
      <c r="FE45" s="273"/>
      <c r="FF45" s="273"/>
      <c r="FG45" s="273"/>
      <c r="FH45" s="273"/>
      <c r="FI45" s="273"/>
      <c r="FJ45" s="273"/>
      <c r="FK45" s="273"/>
      <c r="FL45" s="273"/>
      <c r="FM45" s="273"/>
      <c r="FN45" s="273"/>
      <c r="FO45" s="273"/>
      <c r="FP45" s="273"/>
      <c r="FQ45" s="273"/>
      <c r="FR45" s="273"/>
      <c r="FS45" s="273"/>
      <c r="FT45" s="273"/>
      <c r="FU45" s="273"/>
      <c r="FV45" s="273"/>
      <c r="FW45" s="273"/>
      <c r="FX45" s="273"/>
      <c r="FY45" s="273"/>
      <c r="FZ45" s="273"/>
      <c r="GA45" s="273"/>
      <c r="GB45" s="273"/>
      <c r="GC45" s="273"/>
      <c r="GD45" s="273"/>
      <c r="GE45" s="273"/>
      <c r="GF45" s="273"/>
      <c r="GG45" s="273"/>
      <c r="GH45" s="273"/>
      <c r="GI45" s="273"/>
      <c r="GJ45" s="273"/>
      <c r="GK45" s="273"/>
      <c r="GL45" s="273"/>
      <c r="GM45" s="273"/>
      <c r="GN45" s="273"/>
      <c r="GO45" s="273"/>
      <c r="GP45" s="273"/>
      <c r="GQ45" s="273"/>
      <c r="GR45" s="273"/>
      <c r="GS45" s="273"/>
      <c r="GT45" s="273"/>
      <c r="GU45" s="273"/>
      <c r="GV45" s="273"/>
      <c r="GW45" s="273"/>
      <c r="GX45" s="273"/>
      <c r="GY45" s="273"/>
      <c r="GZ45" s="273"/>
      <c r="HA45" s="273"/>
      <c r="HB45" s="273"/>
      <c r="HC45" s="273"/>
      <c r="HD45" s="273"/>
      <c r="HE45" s="273"/>
      <c r="HF45" s="273"/>
      <c r="HG45" s="273"/>
      <c r="HH45" s="273"/>
      <c r="HI45" s="273"/>
      <c r="HJ45" s="273"/>
      <c r="HK45" s="273"/>
      <c r="HL45" s="273"/>
      <c r="HM45" s="273"/>
      <c r="HN45" s="273"/>
      <c r="HO45" s="273"/>
      <c r="HP45" s="273"/>
      <c r="HQ45" s="273"/>
      <c r="HR45" s="273"/>
      <c r="HS45" s="273"/>
      <c r="HT45" s="273"/>
      <c r="HU45" s="273"/>
      <c r="HV45" s="273"/>
      <c r="HW45" s="273"/>
      <c r="HX45" s="273"/>
      <c r="HY45" s="273"/>
      <c r="HZ45" s="273"/>
      <c r="IA45" s="273"/>
      <c r="IB45" s="273"/>
      <c r="IC45" s="273"/>
      <c r="ID45" s="273"/>
      <c r="IE45" s="273"/>
      <c r="IF45" s="273"/>
      <c r="IG45" s="273"/>
      <c r="IH45" s="273"/>
      <c r="II45" s="273"/>
      <c r="IJ45" s="273"/>
      <c r="IK45" s="273"/>
      <c r="IL45" s="273"/>
      <c r="IM45" s="273"/>
      <c r="IN45" s="273"/>
    </row>
    <row r="46" spans="1:248" ht="26.1" customHeight="1">
      <c r="A46" s="259" t="s">
        <v>735</v>
      </c>
      <c r="B46" s="612" t="s">
        <v>735</v>
      </c>
      <c r="C46" s="411">
        <v>2012</v>
      </c>
      <c r="D46" s="513" t="s">
        <v>620</v>
      </c>
      <c r="E46" s="612" t="s">
        <v>38</v>
      </c>
      <c r="F46" s="612" t="s">
        <v>816</v>
      </c>
      <c r="G46" s="612" t="s">
        <v>802</v>
      </c>
      <c r="H46" s="341" t="s">
        <v>885</v>
      </c>
      <c r="I46" s="341" t="s">
        <v>885</v>
      </c>
      <c r="J46" s="510" t="s">
        <v>709</v>
      </c>
      <c r="K46" s="411" t="s">
        <v>710</v>
      </c>
      <c r="L46" s="411">
        <v>2.5000000000000001E-2</v>
      </c>
      <c r="M46" s="612">
        <v>0</v>
      </c>
      <c r="N46" s="278"/>
      <c r="O46" s="853"/>
      <c r="P46" s="615"/>
      <c r="Q46" s="615"/>
      <c r="R46" s="615"/>
      <c r="S46" s="78" t="str">
        <f t="shared" si="3"/>
        <v/>
      </c>
      <c r="T46" s="78" t="str">
        <f t="shared" si="4"/>
        <v/>
      </c>
      <c r="U46" s="273"/>
      <c r="V46" s="273"/>
      <c r="W46" s="273"/>
      <c r="X46" s="273"/>
      <c r="Y46" s="273"/>
      <c r="Z46" s="273"/>
      <c r="AA46" s="273"/>
      <c r="AB46" s="273"/>
      <c r="AC46" s="273"/>
      <c r="AD46" s="273"/>
      <c r="AE46" s="273"/>
      <c r="AF46" s="273"/>
      <c r="AG46" s="273"/>
      <c r="AH46" s="273"/>
      <c r="AI46" s="273"/>
      <c r="AJ46" s="273"/>
      <c r="AK46" s="273"/>
      <c r="AL46" s="273"/>
      <c r="AM46" s="273"/>
      <c r="AN46" s="273"/>
      <c r="AO46" s="273"/>
      <c r="AP46" s="273"/>
      <c r="AQ46" s="273"/>
      <c r="AR46" s="273"/>
      <c r="AS46" s="273"/>
      <c r="AT46" s="273"/>
      <c r="AU46" s="273"/>
      <c r="AV46" s="273"/>
      <c r="AW46" s="273"/>
      <c r="AX46" s="273"/>
      <c r="AY46" s="273"/>
      <c r="AZ46" s="273"/>
      <c r="BA46" s="273"/>
      <c r="BB46" s="273"/>
      <c r="BC46" s="273"/>
      <c r="BD46" s="273"/>
      <c r="BE46" s="273"/>
      <c r="BF46" s="273"/>
      <c r="BG46" s="273"/>
      <c r="BH46" s="273"/>
      <c r="BI46" s="273"/>
      <c r="BJ46" s="273"/>
      <c r="BK46" s="273"/>
      <c r="BL46" s="273"/>
      <c r="BM46" s="273"/>
      <c r="BN46" s="273"/>
      <c r="BO46" s="273"/>
      <c r="BP46" s="273"/>
      <c r="BQ46" s="273"/>
      <c r="BR46" s="273"/>
      <c r="BS46" s="273"/>
      <c r="BT46" s="273"/>
      <c r="BU46" s="273"/>
      <c r="BV46" s="273"/>
      <c r="BW46" s="273"/>
      <c r="BX46" s="273"/>
      <c r="BY46" s="273"/>
      <c r="BZ46" s="273"/>
      <c r="CA46" s="273"/>
      <c r="CB46" s="273"/>
      <c r="CC46" s="273"/>
      <c r="CD46" s="273"/>
      <c r="CE46" s="273"/>
      <c r="CF46" s="273"/>
      <c r="CG46" s="273"/>
      <c r="CH46" s="273"/>
      <c r="CI46" s="273"/>
      <c r="CJ46" s="273"/>
      <c r="CK46" s="273"/>
      <c r="CL46" s="273"/>
      <c r="CM46" s="273"/>
      <c r="CN46" s="273"/>
      <c r="CO46" s="273"/>
      <c r="CP46" s="273"/>
      <c r="CQ46" s="273"/>
      <c r="CR46" s="273"/>
      <c r="CS46" s="273"/>
      <c r="CT46" s="273"/>
      <c r="CU46" s="273"/>
      <c r="CV46" s="273"/>
      <c r="CW46" s="273"/>
      <c r="CX46" s="273"/>
      <c r="CY46" s="273"/>
      <c r="CZ46" s="273"/>
      <c r="DA46" s="273"/>
      <c r="DB46" s="273"/>
      <c r="DC46" s="273"/>
      <c r="DD46" s="273"/>
      <c r="DE46" s="273"/>
      <c r="DF46" s="273"/>
      <c r="DG46" s="273"/>
      <c r="DH46" s="273"/>
      <c r="DI46" s="273"/>
      <c r="DJ46" s="273"/>
      <c r="DK46" s="273"/>
      <c r="DL46" s="273"/>
      <c r="DM46" s="273"/>
      <c r="DN46" s="273"/>
      <c r="DO46" s="273"/>
      <c r="DP46" s="273"/>
      <c r="DQ46" s="273"/>
      <c r="DR46" s="273"/>
      <c r="DS46" s="273"/>
      <c r="DT46" s="273"/>
      <c r="DU46" s="273"/>
      <c r="DV46" s="273"/>
      <c r="DW46" s="273"/>
      <c r="DX46" s="273"/>
      <c r="DY46" s="273"/>
      <c r="DZ46" s="273"/>
      <c r="EA46" s="273"/>
      <c r="EB46" s="273"/>
      <c r="EC46" s="273"/>
      <c r="ED46" s="273"/>
      <c r="EE46" s="273"/>
      <c r="EF46" s="273"/>
      <c r="EG46" s="273"/>
      <c r="EH46" s="273"/>
      <c r="EI46" s="273"/>
      <c r="EJ46" s="273"/>
      <c r="EK46" s="273"/>
      <c r="EL46" s="273"/>
      <c r="EM46" s="273"/>
      <c r="EN46" s="273"/>
      <c r="EO46" s="273"/>
      <c r="EP46" s="273"/>
      <c r="EQ46" s="273"/>
      <c r="ER46" s="273"/>
      <c r="ES46" s="273"/>
      <c r="ET46" s="273"/>
      <c r="EU46" s="273"/>
      <c r="EV46" s="273"/>
      <c r="EW46" s="273"/>
      <c r="EX46" s="273"/>
      <c r="EY46" s="273"/>
      <c r="EZ46" s="273"/>
      <c r="FA46" s="273"/>
      <c r="FB46" s="273"/>
      <c r="FC46" s="273"/>
      <c r="FD46" s="273"/>
      <c r="FE46" s="273"/>
      <c r="FF46" s="273"/>
      <c r="FG46" s="273"/>
      <c r="FH46" s="273"/>
      <c r="FI46" s="273"/>
      <c r="FJ46" s="273"/>
      <c r="FK46" s="273"/>
      <c r="FL46" s="273"/>
      <c r="FM46" s="273"/>
      <c r="FN46" s="273"/>
      <c r="FO46" s="273"/>
      <c r="FP46" s="273"/>
      <c r="FQ46" s="273"/>
      <c r="FR46" s="273"/>
      <c r="FS46" s="273"/>
      <c r="FT46" s="273"/>
      <c r="FU46" s="273"/>
      <c r="FV46" s="273"/>
      <c r="FW46" s="273"/>
      <c r="FX46" s="273"/>
      <c r="FY46" s="273"/>
      <c r="FZ46" s="273"/>
      <c r="GA46" s="273"/>
      <c r="GB46" s="273"/>
      <c r="GC46" s="273"/>
      <c r="GD46" s="273"/>
      <c r="GE46" s="273"/>
      <c r="GF46" s="273"/>
      <c r="GG46" s="273"/>
      <c r="GH46" s="273"/>
      <c r="GI46" s="273"/>
      <c r="GJ46" s="273"/>
      <c r="GK46" s="273"/>
      <c r="GL46" s="273"/>
      <c r="GM46" s="273"/>
      <c r="GN46" s="273"/>
      <c r="GO46" s="273"/>
      <c r="GP46" s="273"/>
      <c r="GQ46" s="273"/>
      <c r="GR46" s="273"/>
      <c r="GS46" s="273"/>
      <c r="GT46" s="273"/>
      <c r="GU46" s="273"/>
      <c r="GV46" s="273"/>
      <c r="GW46" s="273"/>
      <c r="GX46" s="273"/>
      <c r="GY46" s="273"/>
      <c r="GZ46" s="273"/>
      <c r="HA46" s="273"/>
      <c r="HB46" s="273"/>
      <c r="HC46" s="273"/>
      <c r="HD46" s="273"/>
      <c r="HE46" s="273"/>
      <c r="HF46" s="273"/>
      <c r="HG46" s="273"/>
      <c r="HH46" s="273"/>
      <c r="HI46" s="273"/>
      <c r="HJ46" s="273"/>
      <c r="HK46" s="273"/>
      <c r="HL46" s="273"/>
      <c r="HM46" s="273"/>
      <c r="HN46" s="273"/>
      <c r="HO46" s="273"/>
      <c r="HP46" s="273"/>
      <c r="HQ46" s="273"/>
      <c r="HR46" s="273"/>
      <c r="HS46" s="273"/>
      <c r="HT46" s="273"/>
      <c r="HU46" s="273"/>
      <c r="HV46" s="273"/>
      <c r="HW46" s="273"/>
      <c r="HX46" s="273"/>
      <c r="HY46" s="273"/>
      <c r="HZ46" s="273"/>
      <c r="IA46" s="273"/>
      <c r="IB46" s="273"/>
      <c r="IC46" s="273"/>
      <c r="ID46" s="273"/>
      <c r="IE46" s="273"/>
      <c r="IF46" s="273"/>
      <c r="IG46" s="273"/>
      <c r="IH46" s="273"/>
      <c r="II46" s="273"/>
      <c r="IJ46" s="273"/>
      <c r="IK46" s="273"/>
      <c r="IL46" s="273"/>
      <c r="IM46" s="273"/>
      <c r="IN46" s="273"/>
    </row>
    <row r="47" spans="1:248" s="516" customFormat="1" ht="26.1" customHeight="1">
      <c r="A47" s="259" t="s">
        <v>735</v>
      </c>
      <c r="B47" s="612" t="s">
        <v>735</v>
      </c>
      <c r="C47" s="411">
        <v>2012</v>
      </c>
      <c r="D47" s="513" t="s">
        <v>959</v>
      </c>
      <c r="E47" s="612" t="s">
        <v>37</v>
      </c>
      <c r="F47" s="612" t="s">
        <v>816</v>
      </c>
      <c r="G47" s="612" t="s">
        <v>802</v>
      </c>
      <c r="H47" s="341" t="s">
        <v>885</v>
      </c>
      <c r="I47" s="341" t="s">
        <v>62</v>
      </c>
      <c r="J47" s="510" t="s">
        <v>988</v>
      </c>
      <c r="K47" s="411" t="s">
        <v>989</v>
      </c>
      <c r="L47" s="411">
        <v>2.5000000000000001E-2</v>
      </c>
      <c r="M47" s="612">
        <v>1000</v>
      </c>
      <c r="N47" s="278"/>
      <c r="O47" s="487"/>
      <c r="P47" s="615"/>
      <c r="Q47" s="615">
        <v>955</v>
      </c>
      <c r="R47" s="615"/>
      <c r="S47" s="78">
        <f t="shared" si="3"/>
        <v>0.95499999999999996</v>
      </c>
      <c r="T47" s="78" t="str">
        <f t="shared" si="4"/>
        <v/>
      </c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  <c r="AS47" s="273"/>
      <c r="AT47" s="273"/>
      <c r="AU47" s="273"/>
      <c r="AV47" s="273"/>
      <c r="AW47" s="273"/>
      <c r="AX47" s="273"/>
      <c r="AY47" s="273"/>
      <c r="AZ47" s="273"/>
      <c r="BA47" s="273"/>
      <c r="BB47" s="273"/>
      <c r="BC47" s="273"/>
      <c r="BD47" s="273"/>
      <c r="BE47" s="273"/>
      <c r="BF47" s="273"/>
      <c r="BG47" s="273"/>
      <c r="BH47" s="273"/>
      <c r="BI47" s="273"/>
      <c r="BJ47" s="273"/>
      <c r="BK47" s="273"/>
      <c r="BL47" s="273"/>
      <c r="BM47" s="273"/>
      <c r="BN47" s="273"/>
      <c r="BO47" s="273"/>
      <c r="BP47" s="273"/>
      <c r="BQ47" s="273"/>
      <c r="BR47" s="273"/>
      <c r="BS47" s="273"/>
      <c r="BT47" s="273"/>
      <c r="BU47" s="273"/>
      <c r="BV47" s="273"/>
      <c r="BW47" s="273"/>
      <c r="BX47" s="273"/>
      <c r="BY47" s="273"/>
      <c r="BZ47" s="273"/>
      <c r="CA47" s="273"/>
      <c r="CB47" s="273"/>
      <c r="CC47" s="273"/>
      <c r="CD47" s="273"/>
      <c r="CE47" s="273"/>
      <c r="CF47" s="273"/>
      <c r="CG47" s="273"/>
      <c r="CH47" s="273"/>
      <c r="CI47" s="273"/>
      <c r="CJ47" s="273"/>
      <c r="CK47" s="273"/>
      <c r="CL47" s="273"/>
      <c r="CM47" s="273"/>
      <c r="CN47" s="273"/>
      <c r="CO47" s="273"/>
      <c r="CP47" s="273"/>
      <c r="CQ47" s="273"/>
      <c r="CR47" s="273"/>
      <c r="CS47" s="273"/>
      <c r="CT47" s="273"/>
      <c r="CU47" s="273"/>
      <c r="CV47" s="273"/>
      <c r="CW47" s="273"/>
      <c r="CX47" s="273"/>
      <c r="CY47" s="273"/>
      <c r="CZ47" s="273"/>
      <c r="DA47" s="273"/>
      <c r="DB47" s="273"/>
      <c r="DC47" s="273"/>
      <c r="DD47" s="273"/>
      <c r="DE47" s="273"/>
      <c r="DF47" s="273"/>
      <c r="DG47" s="273"/>
      <c r="DH47" s="273"/>
      <c r="DI47" s="273"/>
      <c r="DJ47" s="273"/>
      <c r="DK47" s="273"/>
      <c r="DL47" s="273"/>
      <c r="DM47" s="273"/>
      <c r="DN47" s="273"/>
      <c r="DO47" s="273"/>
      <c r="DP47" s="273"/>
      <c r="DQ47" s="273"/>
      <c r="DR47" s="273"/>
      <c r="DS47" s="273"/>
      <c r="DT47" s="273"/>
      <c r="DU47" s="273"/>
      <c r="DV47" s="273"/>
      <c r="DW47" s="273"/>
      <c r="DX47" s="273"/>
      <c r="DY47" s="273"/>
      <c r="DZ47" s="273"/>
      <c r="EA47" s="273"/>
      <c r="EB47" s="273"/>
      <c r="EC47" s="273"/>
      <c r="ED47" s="273"/>
      <c r="EE47" s="273"/>
      <c r="EF47" s="273"/>
      <c r="EG47" s="273"/>
      <c r="EH47" s="273"/>
      <c r="EI47" s="273"/>
      <c r="EJ47" s="273"/>
      <c r="EK47" s="273"/>
      <c r="EL47" s="273"/>
      <c r="EM47" s="273"/>
      <c r="EN47" s="273"/>
      <c r="EO47" s="273"/>
      <c r="EP47" s="273"/>
      <c r="EQ47" s="273"/>
      <c r="ER47" s="273"/>
      <c r="ES47" s="273"/>
      <c r="ET47" s="273"/>
      <c r="EU47" s="273"/>
      <c r="EV47" s="273"/>
      <c r="EW47" s="273"/>
      <c r="EX47" s="273"/>
      <c r="EY47" s="273"/>
      <c r="EZ47" s="273"/>
      <c r="FA47" s="273"/>
      <c r="FB47" s="273"/>
      <c r="FC47" s="273"/>
      <c r="FD47" s="273"/>
      <c r="FE47" s="273"/>
      <c r="FF47" s="273"/>
      <c r="FG47" s="273"/>
      <c r="FH47" s="273"/>
      <c r="FI47" s="273"/>
      <c r="FJ47" s="273"/>
      <c r="FK47" s="273"/>
      <c r="FL47" s="273"/>
      <c r="FM47" s="273"/>
      <c r="FN47" s="273"/>
      <c r="FO47" s="273"/>
      <c r="FP47" s="273"/>
      <c r="FQ47" s="273"/>
      <c r="FR47" s="273"/>
      <c r="FS47" s="273"/>
      <c r="FT47" s="273"/>
      <c r="FU47" s="273"/>
      <c r="FV47" s="273"/>
      <c r="FW47" s="273"/>
      <c r="FX47" s="273"/>
      <c r="FY47" s="273"/>
      <c r="FZ47" s="273"/>
      <c r="GA47" s="273"/>
      <c r="GB47" s="273"/>
      <c r="GC47" s="273"/>
      <c r="GD47" s="273"/>
      <c r="GE47" s="273"/>
      <c r="GF47" s="273"/>
      <c r="GG47" s="273"/>
      <c r="GH47" s="273"/>
      <c r="GI47" s="273"/>
      <c r="GJ47" s="273"/>
      <c r="GK47" s="273"/>
      <c r="GL47" s="273"/>
      <c r="GM47" s="273"/>
      <c r="GN47" s="273"/>
      <c r="GO47" s="273"/>
      <c r="GP47" s="273"/>
      <c r="GQ47" s="273"/>
      <c r="GR47" s="273"/>
      <c r="GS47" s="273"/>
      <c r="GT47" s="273"/>
      <c r="GU47" s="273"/>
      <c r="GV47" s="273"/>
      <c r="GW47" s="273"/>
      <c r="GX47" s="273"/>
      <c r="GY47" s="273"/>
      <c r="GZ47" s="273"/>
      <c r="HA47" s="273"/>
      <c r="HB47" s="273"/>
      <c r="HC47" s="273"/>
      <c r="HD47" s="273"/>
      <c r="HE47" s="273"/>
      <c r="HF47" s="273"/>
      <c r="HG47" s="273"/>
      <c r="HH47" s="273"/>
      <c r="HI47" s="273"/>
      <c r="HJ47" s="273"/>
      <c r="HK47" s="273"/>
      <c r="HL47" s="273"/>
      <c r="HM47" s="273"/>
      <c r="HN47" s="273"/>
      <c r="HO47" s="273"/>
      <c r="HP47" s="273"/>
      <c r="HQ47" s="273"/>
      <c r="HR47" s="273"/>
      <c r="HS47" s="273"/>
      <c r="HT47" s="273"/>
      <c r="HU47" s="273"/>
      <c r="HV47" s="273"/>
      <c r="HW47" s="273"/>
      <c r="HX47" s="273"/>
      <c r="HY47" s="273"/>
      <c r="HZ47" s="273"/>
      <c r="IA47" s="273"/>
      <c r="IB47" s="273"/>
      <c r="IC47" s="273"/>
      <c r="ID47" s="273"/>
      <c r="IE47" s="273"/>
      <c r="IF47" s="273"/>
      <c r="IG47" s="273"/>
      <c r="IH47" s="273"/>
      <c r="II47" s="273"/>
      <c r="IJ47" s="273"/>
      <c r="IK47" s="273"/>
      <c r="IL47" s="273"/>
      <c r="IM47" s="273"/>
      <c r="IN47" s="273"/>
    </row>
    <row r="48" spans="1:248" ht="26.1" customHeight="1">
      <c r="A48" s="259" t="s">
        <v>735</v>
      </c>
      <c r="B48" s="612" t="s">
        <v>735</v>
      </c>
      <c r="C48" s="411">
        <v>2012</v>
      </c>
      <c r="D48" s="513" t="s">
        <v>959</v>
      </c>
      <c r="E48" s="612" t="s">
        <v>37</v>
      </c>
      <c r="F48" s="612" t="s">
        <v>816</v>
      </c>
      <c r="G48" s="612" t="s">
        <v>802</v>
      </c>
      <c r="H48" s="341" t="s">
        <v>885</v>
      </c>
      <c r="I48" s="341" t="s">
        <v>62</v>
      </c>
      <c r="J48" s="510" t="s">
        <v>707</v>
      </c>
      <c r="K48" s="411" t="s">
        <v>989</v>
      </c>
      <c r="L48" s="411">
        <v>2.5000000000000001E-2</v>
      </c>
      <c r="M48" s="612">
        <v>1000</v>
      </c>
      <c r="N48" s="58"/>
      <c r="O48" s="487"/>
      <c r="P48" s="615"/>
      <c r="Q48" s="615">
        <v>955</v>
      </c>
      <c r="R48" s="615"/>
      <c r="S48" s="78">
        <f t="shared" si="3"/>
        <v>0.95499999999999996</v>
      </c>
      <c r="T48" s="78" t="str">
        <f t="shared" si="4"/>
        <v/>
      </c>
      <c r="U48" s="273"/>
      <c r="V48" s="273"/>
      <c r="W48" s="273"/>
      <c r="X48" s="273"/>
      <c r="Y48" s="273"/>
      <c r="Z48" s="273"/>
      <c r="AA48" s="273"/>
      <c r="AB48" s="273"/>
      <c r="AC48" s="273"/>
      <c r="AD48" s="273"/>
      <c r="AE48" s="273"/>
      <c r="AF48" s="273"/>
      <c r="AG48" s="273"/>
      <c r="AH48" s="273"/>
      <c r="AI48" s="273"/>
      <c r="AJ48" s="273"/>
      <c r="AK48" s="273"/>
      <c r="AL48" s="273"/>
      <c r="AM48" s="273"/>
      <c r="AN48" s="273"/>
      <c r="AO48" s="273"/>
      <c r="AP48" s="273"/>
      <c r="AQ48" s="273"/>
      <c r="AR48" s="273"/>
      <c r="AS48" s="273"/>
      <c r="AT48" s="273"/>
      <c r="AU48" s="273"/>
      <c r="AV48" s="273"/>
      <c r="AW48" s="273"/>
      <c r="AX48" s="273"/>
      <c r="AY48" s="273"/>
      <c r="AZ48" s="273"/>
      <c r="BA48" s="273"/>
      <c r="BB48" s="273"/>
      <c r="BC48" s="273"/>
      <c r="BD48" s="273"/>
      <c r="BE48" s="273"/>
      <c r="BF48" s="273"/>
      <c r="BG48" s="273"/>
      <c r="BH48" s="273"/>
      <c r="BI48" s="273"/>
      <c r="BJ48" s="273"/>
      <c r="BK48" s="273"/>
      <c r="BL48" s="273"/>
      <c r="BM48" s="273"/>
      <c r="BN48" s="273"/>
      <c r="BO48" s="273"/>
      <c r="BP48" s="273"/>
      <c r="BQ48" s="273"/>
      <c r="BR48" s="273"/>
      <c r="BS48" s="273"/>
      <c r="BT48" s="273"/>
      <c r="BU48" s="273"/>
      <c r="BV48" s="273"/>
      <c r="BW48" s="273"/>
      <c r="BX48" s="273"/>
      <c r="BY48" s="273"/>
      <c r="BZ48" s="273"/>
      <c r="CA48" s="273"/>
      <c r="CB48" s="273"/>
      <c r="CC48" s="273"/>
      <c r="CD48" s="273"/>
      <c r="CE48" s="273"/>
      <c r="CF48" s="273"/>
      <c r="CG48" s="273"/>
      <c r="CH48" s="273"/>
      <c r="CI48" s="273"/>
      <c r="CJ48" s="273"/>
      <c r="CK48" s="273"/>
      <c r="CL48" s="273"/>
      <c r="CM48" s="273"/>
      <c r="CN48" s="273"/>
      <c r="CO48" s="273"/>
      <c r="CP48" s="273"/>
      <c r="CQ48" s="273"/>
      <c r="CR48" s="273"/>
      <c r="CS48" s="273"/>
      <c r="CT48" s="273"/>
      <c r="CU48" s="273"/>
      <c r="CV48" s="273"/>
      <c r="CW48" s="273"/>
      <c r="CX48" s="273"/>
      <c r="CY48" s="273"/>
      <c r="CZ48" s="273"/>
      <c r="DA48" s="273"/>
      <c r="DB48" s="273"/>
      <c r="DC48" s="273"/>
      <c r="DD48" s="273"/>
      <c r="DE48" s="273"/>
      <c r="DF48" s="273"/>
      <c r="DG48" s="273"/>
      <c r="DH48" s="273"/>
      <c r="DI48" s="273"/>
      <c r="DJ48" s="273"/>
      <c r="DK48" s="273"/>
      <c r="DL48" s="273"/>
      <c r="DM48" s="273"/>
      <c r="DN48" s="273"/>
      <c r="DO48" s="273"/>
      <c r="DP48" s="273"/>
      <c r="DQ48" s="273"/>
      <c r="DR48" s="273"/>
      <c r="DS48" s="273"/>
      <c r="DT48" s="273"/>
      <c r="DU48" s="273"/>
      <c r="DV48" s="273"/>
      <c r="DW48" s="273"/>
      <c r="DX48" s="273"/>
      <c r="DY48" s="273"/>
      <c r="DZ48" s="273"/>
      <c r="EA48" s="273"/>
      <c r="EB48" s="273"/>
      <c r="EC48" s="273"/>
      <c r="ED48" s="273"/>
      <c r="EE48" s="273"/>
      <c r="EF48" s="273"/>
      <c r="EG48" s="273"/>
      <c r="EH48" s="273"/>
      <c r="EI48" s="273"/>
      <c r="EJ48" s="273"/>
      <c r="EK48" s="273"/>
      <c r="EL48" s="273"/>
      <c r="EM48" s="273"/>
      <c r="EN48" s="273"/>
      <c r="EO48" s="273"/>
      <c r="EP48" s="273"/>
      <c r="EQ48" s="273"/>
      <c r="ER48" s="273"/>
      <c r="ES48" s="273"/>
      <c r="ET48" s="273"/>
      <c r="EU48" s="273"/>
      <c r="EV48" s="273"/>
      <c r="EW48" s="273"/>
      <c r="EX48" s="273"/>
      <c r="EY48" s="273"/>
      <c r="EZ48" s="273"/>
      <c r="FA48" s="273"/>
      <c r="FB48" s="273"/>
      <c r="FC48" s="273"/>
      <c r="FD48" s="273"/>
      <c r="FE48" s="273"/>
      <c r="FF48" s="273"/>
      <c r="FG48" s="273"/>
      <c r="FH48" s="273"/>
      <c r="FI48" s="273"/>
      <c r="FJ48" s="273"/>
      <c r="FK48" s="273"/>
      <c r="FL48" s="273"/>
      <c r="FM48" s="273"/>
      <c r="FN48" s="273"/>
      <c r="FO48" s="273"/>
      <c r="FP48" s="273"/>
      <c r="FQ48" s="273"/>
      <c r="FR48" s="273"/>
      <c r="FS48" s="273"/>
      <c r="FT48" s="273"/>
      <c r="FU48" s="273"/>
      <c r="FV48" s="273"/>
      <c r="FW48" s="273"/>
      <c r="FX48" s="273"/>
      <c r="FY48" s="273"/>
      <c r="FZ48" s="273"/>
      <c r="GA48" s="273"/>
      <c r="GB48" s="273"/>
      <c r="GC48" s="273"/>
      <c r="GD48" s="273"/>
      <c r="GE48" s="273"/>
      <c r="GF48" s="273"/>
      <c r="GG48" s="273"/>
      <c r="GH48" s="273"/>
      <c r="GI48" s="273"/>
      <c r="GJ48" s="273"/>
      <c r="GK48" s="273"/>
      <c r="GL48" s="273"/>
      <c r="GM48" s="273"/>
      <c r="GN48" s="273"/>
      <c r="GO48" s="273"/>
      <c r="GP48" s="273"/>
      <c r="GQ48" s="273"/>
      <c r="GR48" s="273"/>
      <c r="GS48" s="273"/>
      <c r="GT48" s="273"/>
      <c r="GU48" s="273"/>
      <c r="GV48" s="273"/>
      <c r="GW48" s="273"/>
      <c r="GX48" s="273"/>
      <c r="GY48" s="273"/>
      <c r="GZ48" s="273"/>
      <c r="HA48" s="273"/>
      <c r="HB48" s="273"/>
      <c r="HC48" s="273"/>
      <c r="HD48" s="273"/>
      <c r="HE48" s="273"/>
      <c r="HF48" s="273"/>
      <c r="HG48" s="273"/>
      <c r="HH48" s="273"/>
      <c r="HI48" s="273"/>
      <c r="HJ48" s="273"/>
      <c r="HK48" s="273"/>
      <c r="HL48" s="273"/>
      <c r="HM48" s="273"/>
      <c r="HN48" s="273"/>
      <c r="HO48" s="273"/>
      <c r="HP48" s="273"/>
      <c r="HQ48" s="273"/>
      <c r="HR48" s="273"/>
      <c r="HS48" s="273"/>
      <c r="HT48" s="273"/>
      <c r="HU48" s="273"/>
      <c r="HV48" s="273"/>
      <c r="HW48" s="273"/>
      <c r="HX48" s="273"/>
      <c r="HY48" s="273"/>
      <c r="HZ48" s="273"/>
      <c r="IA48" s="273"/>
      <c r="IB48" s="273"/>
      <c r="IC48" s="273"/>
      <c r="ID48" s="273"/>
      <c r="IE48" s="273"/>
      <c r="IF48" s="273"/>
      <c r="IG48" s="273"/>
      <c r="IH48" s="273"/>
      <c r="II48" s="273"/>
      <c r="IJ48" s="273"/>
      <c r="IK48" s="273"/>
      <c r="IL48" s="273"/>
      <c r="IM48" s="273"/>
      <c r="IN48" s="273"/>
    </row>
    <row r="49" spans="1:248" ht="26.1" customHeight="1">
      <c r="A49" s="259" t="s">
        <v>735</v>
      </c>
      <c r="B49" s="612" t="s">
        <v>735</v>
      </c>
      <c r="C49" s="411">
        <v>2012</v>
      </c>
      <c r="D49" s="513" t="s">
        <v>959</v>
      </c>
      <c r="E49" s="612" t="s">
        <v>37</v>
      </c>
      <c r="F49" s="612" t="s">
        <v>816</v>
      </c>
      <c r="G49" s="612" t="s">
        <v>802</v>
      </c>
      <c r="H49" s="341" t="s">
        <v>885</v>
      </c>
      <c r="I49" s="341" t="s">
        <v>62</v>
      </c>
      <c r="J49" s="510" t="s">
        <v>708</v>
      </c>
      <c r="K49" s="411" t="s">
        <v>989</v>
      </c>
      <c r="L49" s="411">
        <v>2.5000000000000001E-2</v>
      </c>
      <c r="M49" s="612">
        <v>1000</v>
      </c>
      <c r="N49" s="278"/>
      <c r="O49" s="853"/>
      <c r="P49" s="615"/>
      <c r="Q49" s="615">
        <v>955</v>
      </c>
      <c r="R49" s="615"/>
      <c r="S49" s="78">
        <f t="shared" si="3"/>
        <v>0.95499999999999996</v>
      </c>
      <c r="T49" s="78" t="str">
        <f t="shared" si="4"/>
        <v/>
      </c>
      <c r="U49" s="273"/>
      <c r="V49" s="273"/>
      <c r="W49" s="273"/>
      <c r="X49" s="273"/>
      <c r="Y49" s="273"/>
      <c r="Z49" s="273"/>
      <c r="AA49" s="273"/>
      <c r="AB49" s="273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273"/>
      <c r="AO49" s="273"/>
      <c r="AP49" s="273"/>
      <c r="AQ49" s="273"/>
      <c r="AR49" s="273"/>
      <c r="AS49" s="273"/>
      <c r="AT49" s="273"/>
      <c r="AU49" s="273"/>
      <c r="AV49" s="273"/>
      <c r="AW49" s="273"/>
      <c r="AX49" s="273"/>
      <c r="AY49" s="273"/>
      <c r="AZ49" s="273"/>
      <c r="BA49" s="273"/>
      <c r="BB49" s="273"/>
      <c r="BC49" s="273"/>
      <c r="BD49" s="273"/>
      <c r="BE49" s="273"/>
      <c r="BF49" s="273"/>
      <c r="BG49" s="273"/>
      <c r="BH49" s="273"/>
      <c r="BI49" s="273"/>
      <c r="BJ49" s="273"/>
      <c r="BK49" s="273"/>
      <c r="BL49" s="273"/>
      <c r="BM49" s="273"/>
      <c r="BN49" s="273"/>
      <c r="BO49" s="273"/>
      <c r="BP49" s="273"/>
      <c r="BQ49" s="273"/>
      <c r="BR49" s="273"/>
      <c r="BS49" s="273"/>
      <c r="BT49" s="273"/>
      <c r="BU49" s="273"/>
      <c r="BV49" s="273"/>
      <c r="BW49" s="273"/>
      <c r="BX49" s="273"/>
      <c r="BY49" s="273"/>
      <c r="BZ49" s="273"/>
      <c r="CA49" s="273"/>
      <c r="CB49" s="273"/>
      <c r="CC49" s="273"/>
      <c r="CD49" s="273"/>
      <c r="CE49" s="273"/>
      <c r="CF49" s="273"/>
      <c r="CG49" s="273"/>
      <c r="CH49" s="273"/>
      <c r="CI49" s="273"/>
      <c r="CJ49" s="273"/>
      <c r="CK49" s="273"/>
      <c r="CL49" s="273"/>
      <c r="CM49" s="273"/>
      <c r="CN49" s="273"/>
      <c r="CO49" s="273"/>
      <c r="CP49" s="273"/>
      <c r="CQ49" s="273"/>
      <c r="CR49" s="273"/>
      <c r="CS49" s="273"/>
      <c r="CT49" s="273"/>
      <c r="CU49" s="273"/>
      <c r="CV49" s="273"/>
      <c r="CW49" s="273"/>
      <c r="CX49" s="273"/>
      <c r="CY49" s="273"/>
      <c r="CZ49" s="273"/>
      <c r="DA49" s="273"/>
      <c r="DB49" s="273"/>
      <c r="DC49" s="273"/>
      <c r="DD49" s="273"/>
      <c r="DE49" s="273"/>
      <c r="DF49" s="273"/>
      <c r="DG49" s="273"/>
      <c r="DH49" s="273"/>
      <c r="DI49" s="273"/>
      <c r="DJ49" s="273"/>
      <c r="DK49" s="273"/>
      <c r="DL49" s="273"/>
      <c r="DM49" s="273"/>
      <c r="DN49" s="273"/>
      <c r="DO49" s="273"/>
      <c r="DP49" s="273"/>
      <c r="DQ49" s="273"/>
      <c r="DR49" s="273"/>
      <c r="DS49" s="273"/>
      <c r="DT49" s="273"/>
      <c r="DU49" s="273"/>
      <c r="DV49" s="273"/>
      <c r="DW49" s="273"/>
      <c r="DX49" s="273"/>
      <c r="DY49" s="273"/>
      <c r="DZ49" s="273"/>
      <c r="EA49" s="273"/>
      <c r="EB49" s="273"/>
      <c r="EC49" s="273"/>
      <c r="ED49" s="273"/>
      <c r="EE49" s="273"/>
      <c r="EF49" s="273"/>
      <c r="EG49" s="273"/>
      <c r="EH49" s="273"/>
      <c r="EI49" s="273"/>
      <c r="EJ49" s="273"/>
      <c r="EK49" s="273"/>
      <c r="EL49" s="273"/>
      <c r="EM49" s="273"/>
      <c r="EN49" s="273"/>
      <c r="EO49" s="273"/>
      <c r="EP49" s="273"/>
      <c r="EQ49" s="273"/>
      <c r="ER49" s="273"/>
      <c r="ES49" s="273"/>
      <c r="ET49" s="273"/>
      <c r="EU49" s="273"/>
      <c r="EV49" s="273"/>
      <c r="EW49" s="273"/>
      <c r="EX49" s="273"/>
      <c r="EY49" s="273"/>
      <c r="EZ49" s="273"/>
      <c r="FA49" s="273"/>
      <c r="FB49" s="273"/>
      <c r="FC49" s="273"/>
      <c r="FD49" s="273"/>
      <c r="FE49" s="273"/>
      <c r="FF49" s="273"/>
      <c r="FG49" s="273"/>
      <c r="FH49" s="273"/>
      <c r="FI49" s="273"/>
      <c r="FJ49" s="273"/>
      <c r="FK49" s="273"/>
      <c r="FL49" s="273"/>
      <c r="FM49" s="273"/>
      <c r="FN49" s="273"/>
      <c r="FO49" s="273"/>
      <c r="FP49" s="273"/>
      <c r="FQ49" s="273"/>
      <c r="FR49" s="273"/>
      <c r="FS49" s="273"/>
      <c r="FT49" s="273"/>
      <c r="FU49" s="273"/>
      <c r="FV49" s="273"/>
      <c r="FW49" s="273"/>
      <c r="FX49" s="273"/>
      <c r="FY49" s="273"/>
      <c r="FZ49" s="273"/>
      <c r="GA49" s="273"/>
      <c r="GB49" s="273"/>
      <c r="GC49" s="273"/>
      <c r="GD49" s="273"/>
      <c r="GE49" s="273"/>
      <c r="GF49" s="273"/>
      <c r="GG49" s="273"/>
      <c r="GH49" s="273"/>
      <c r="GI49" s="273"/>
      <c r="GJ49" s="273"/>
      <c r="GK49" s="273"/>
      <c r="GL49" s="273"/>
      <c r="GM49" s="273"/>
      <c r="GN49" s="273"/>
      <c r="GO49" s="273"/>
      <c r="GP49" s="273"/>
      <c r="GQ49" s="273"/>
      <c r="GR49" s="273"/>
      <c r="GS49" s="273"/>
      <c r="GT49" s="273"/>
      <c r="GU49" s="273"/>
      <c r="GV49" s="273"/>
      <c r="GW49" s="273"/>
      <c r="GX49" s="273"/>
      <c r="GY49" s="273"/>
      <c r="GZ49" s="273"/>
      <c r="HA49" s="273"/>
      <c r="HB49" s="273"/>
      <c r="HC49" s="273"/>
      <c r="HD49" s="273"/>
      <c r="HE49" s="273"/>
      <c r="HF49" s="273"/>
      <c r="HG49" s="273"/>
      <c r="HH49" s="273"/>
      <c r="HI49" s="273"/>
      <c r="HJ49" s="273"/>
      <c r="HK49" s="273"/>
      <c r="HL49" s="273"/>
      <c r="HM49" s="273"/>
      <c r="HN49" s="273"/>
      <c r="HO49" s="273"/>
      <c r="HP49" s="273"/>
      <c r="HQ49" s="273"/>
      <c r="HR49" s="273"/>
      <c r="HS49" s="273"/>
      <c r="HT49" s="273"/>
      <c r="HU49" s="273"/>
      <c r="HV49" s="273"/>
      <c r="HW49" s="273"/>
      <c r="HX49" s="273"/>
      <c r="HY49" s="273"/>
      <c r="HZ49" s="273"/>
      <c r="IA49" s="273"/>
      <c r="IB49" s="273"/>
      <c r="IC49" s="273"/>
      <c r="ID49" s="273"/>
      <c r="IE49" s="273"/>
      <c r="IF49" s="273"/>
      <c r="IG49" s="273"/>
      <c r="IH49" s="273"/>
      <c r="II49" s="273"/>
      <c r="IJ49" s="273"/>
      <c r="IK49" s="273"/>
      <c r="IL49" s="273"/>
      <c r="IM49" s="273"/>
      <c r="IN49" s="273"/>
    </row>
    <row r="50" spans="1:248" ht="26.1" customHeight="1">
      <c r="A50" s="259" t="s">
        <v>735</v>
      </c>
      <c r="B50" s="612" t="s">
        <v>735</v>
      </c>
      <c r="C50" s="411">
        <v>2012</v>
      </c>
      <c r="D50" s="513" t="s">
        <v>959</v>
      </c>
      <c r="E50" s="612" t="s">
        <v>37</v>
      </c>
      <c r="F50" s="612" t="s">
        <v>816</v>
      </c>
      <c r="G50" s="612" t="s">
        <v>802</v>
      </c>
      <c r="H50" s="341" t="s">
        <v>885</v>
      </c>
      <c r="I50" s="341" t="s">
        <v>62</v>
      </c>
      <c r="J50" s="510" t="s">
        <v>709</v>
      </c>
      <c r="K50" s="411" t="s">
        <v>989</v>
      </c>
      <c r="L50" s="411">
        <v>2.5000000000000001E-2</v>
      </c>
      <c r="M50" s="612">
        <v>1000</v>
      </c>
      <c r="N50" s="278"/>
      <c r="O50" s="487"/>
      <c r="P50" s="615"/>
      <c r="Q50" s="615">
        <v>955</v>
      </c>
      <c r="R50" s="615"/>
      <c r="S50" s="78">
        <f t="shared" si="3"/>
        <v>0.95499999999999996</v>
      </c>
      <c r="T50" s="78" t="str">
        <f t="shared" si="4"/>
        <v/>
      </c>
      <c r="U50" s="273"/>
      <c r="V50" s="273"/>
      <c r="W50" s="273"/>
      <c r="X50" s="273"/>
      <c r="Y50" s="273"/>
      <c r="Z50" s="273"/>
      <c r="AA50" s="273"/>
      <c r="AB50" s="273"/>
      <c r="AC50" s="273"/>
      <c r="AD50" s="273"/>
      <c r="AE50" s="273"/>
      <c r="AF50" s="273"/>
      <c r="AG50" s="273"/>
      <c r="AH50" s="273"/>
      <c r="AI50" s="273"/>
      <c r="AJ50" s="273"/>
      <c r="AK50" s="273"/>
      <c r="AL50" s="273"/>
      <c r="AM50" s="273"/>
      <c r="AN50" s="273"/>
      <c r="AO50" s="273"/>
      <c r="AP50" s="273"/>
      <c r="AQ50" s="273"/>
      <c r="AR50" s="273"/>
      <c r="AS50" s="273"/>
      <c r="AT50" s="273"/>
      <c r="AU50" s="273"/>
      <c r="AV50" s="273"/>
      <c r="AW50" s="273"/>
      <c r="AX50" s="273"/>
      <c r="AY50" s="273"/>
      <c r="AZ50" s="273"/>
      <c r="BA50" s="273"/>
      <c r="BB50" s="273"/>
      <c r="BC50" s="273"/>
      <c r="BD50" s="273"/>
      <c r="BE50" s="273"/>
      <c r="BF50" s="273"/>
      <c r="BG50" s="273"/>
      <c r="BH50" s="273"/>
      <c r="BI50" s="273"/>
      <c r="BJ50" s="273"/>
      <c r="BK50" s="273"/>
      <c r="BL50" s="273"/>
      <c r="BM50" s="273"/>
      <c r="BN50" s="273"/>
      <c r="BO50" s="273"/>
      <c r="BP50" s="273"/>
      <c r="BQ50" s="273"/>
      <c r="BR50" s="273"/>
      <c r="BS50" s="273"/>
      <c r="BT50" s="273"/>
      <c r="BU50" s="273"/>
      <c r="BV50" s="273"/>
      <c r="BW50" s="273"/>
      <c r="BX50" s="273"/>
      <c r="BY50" s="273"/>
      <c r="BZ50" s="273"/>
      <c r="CA50" s="273"/>
      <c r="CB50" s="273"/>
      <c r="CC50" s="273"/>
      <c r="CD50" s="273"/>
      <c r="CE50" s="273"/>
      <c r="CF50" s="273"/>
      <c r="CG50" s="273"/>
      <c r="CH50" s="273"/>
      <c r="CI50" s="273"/>
      <c r="CJ50" s="273"/>
      <c r="CK50" s="273"/>
      <c r="CL50" s="273"/>
      <c r="CM50" s="273"/>
      <c r="CN50" s="273"/>
      <c r="CO50" s="273"/>
      <c r="CP50" s="273"/>
      <c r="CQ50" s="273"/>
      <c r="CR50" s="273"/>
      <c r="CS50" s="273"/>
      <c r="CT50" s="273"/>
      <c r="CU50" s="273"/>
      <c r="CV50" s="273"/>
      <c r="CW50" s="273"/>
      <c r="CX50" s="273"/>
      <c r="CY50" s="273"/>
      <c r="CZ50" s="273"/>
      <c r="DA50" s="273"/>
      <c r="DB50" s="273"/>
      <c r="DC50" s="273"/>
      <c r="DD50" s="273"/>
      <c r="DE50" s="273"/>
      <c r="DF50" s="273"/>
      <c r="DG50" s="273"/>
      <c r="DH50" s="273"/>
      <c r="DI50" s="273"/>
      <c r="DJ50" s="273"/>
      <c r="DK50" s="273"/>
      <c r="DL50" s="273"/>
      <c r="DM50" s="273"/>
      <c r="DN50" s="273"/>
      <c r="DO50" s="273"/>
      <c r="DP50" s="273"/>
      <c r="DQ50" s="273"/>
      <c r="DR50" s="273"/>
      <c r="DS50" s="273"/>
      <c r="DT50" s="273"/>
      <c r="DU50" s="273"/>
      <c r="DV50" s="273"/>
      <c r="DW50" s="273"/>
      <c r="DX50" s="273"/>
      <c r="DY50" s="273"/>
      <c r="DZ50" s="273"/>
      <c r="EA50" s="273"/>
      <c r="EB50" s="273"/>
      <c r="EC50" s="273"/>
      <c r="ED50" s="273"/>
      <c r="EE50" s="273"/>
      <c r="EF50" s="273"/>
      <c r="EG50" s="273"/>
      <c r="EH50" s="273"/>
      <c r="EI50" s="273"/>
      <c r="EJ50" s="273"/>
      <c r="EK50" s="273"/>
      <c r="EL50" s="273"/>
      <c r="EM50" s="273"/>
      <c r="EN50" s="273"/>
      <c r="EO50" s="273"/>
      <c r="EP50" s="273"/>
      <c r="EQ50" s="273"/>
      <c r="ER50" s="273"/>
      <c r="ES50" s="273"/>
      <c r="ET50" s="273"/>
      <c r="EU50" s="273"/>
      <c r="EV50" s="273"/>
      <c r="EW50" s="273"/>
      <c r="EX50" s="273"/>
      <c r="EY50" s="273"/>
      <c r="EZ50" s="273"/>
      <c r="FA50" s="273"/>
      <c r="FB50" s="273"/>
      <c r="FC50" s="273"/>
      <c r="FD50" s="273"/>
      <c r="FE50" s="273"/>
      <c r="FF50" s="273"/>
      <c r="FG50" s="273"/>
      <c r="FH50" s="273"/>
      <c r="FI50" s="273"/>
      <c r="FJ50" s="273"/>
      <c r="FK50" s="273"/>
      <c r="FL50" s="273"/>
      <c r="FM50" s="273"/>
      <c r="FN50" s="273"/>
      <c r="FO50" s="273"/>
      <c r="FP50" s="273"/>
      <c r="FQ50" s="273"/>
      <c r="FR50" s="273"/>
      <c r="FS50" s="273"/>
      <c r="FT50" s="273"/>
      <c r="FU50" s="273"/>
      <c r="FV50" s="273"/>
      <c r="FW50" s="273"/>
      <c r="FX50" s="273"/>
      <c r="FY50" s="273"/>
      <c r="FZ50" s="273"/>
      <c r="GA50" s="273"/>
      <c r="GB50" s="273"/>
      <c r="GC50" s="273"/>
      <c r="GD50" s="273"/>
      <c r="GE50" s="273"/>
      <c r="GF50" s="273"/>
      <c r="GG50" s="273"/>
      <c r="GH50" s="273"/>
      <c r="GI50" s="273"/>
      <c r="GJ50" s="273"/>
      <c r="GK50" s="273"/>
      <c r="GL50" s="273"/>
      <c r="GM50" s="273"/>
      <c r="GN50" s="273"/>
      <c r="GO50" s="273"/>
      <c r="GP50" s="273"/>
      <c r="GQ50" s="273"/>
      <c r="GR50" s="273"/>
      <c r="GS50" s="273"/>
      <c r="GT50" s="273"/>
      <c r="GU50" s="273"/>
      <c r="GV50" s="273"/>
      <c r="GW50" s="273"/>
      <c r="GX50" s="273"/>
      <c r="GY50" s="273"/>
      <c r="GZ50" s="273"/>
      <c r="HA50" s="273"/>
      <c r="HB50" s="273"/>
      <c r="HC50" s="273"/>
      <c r="HD50" s="273"/>
      <c r="HE50" s="273"/>
      <c r="HF50" s="273"/>
      <c r="HG50" s="273"/>
      <c r="HH50" s="273"/>
      <c r="HI50" s="273"/>
      <c r="HJ50" s="273"/>
      <c r="HK50" s="273"/>
      <c r="HL50" s="273"/>
      <c r="HM50" s="273"/>
      <c r="HN50" s="273"/>
      <c r="HO50" s="273"/>
      <c r="HP50" s="273"/>
      <c r="HQ50" s="273"/>
      <c r="HR50" s="273"/>
      <c r="HS50" s="273"/>
      <c r="HT50" s="273"/>
      <c r="HU50" s="273"/>
      <c r="HV50" s="273"/>
      <c r="HW50" s="273"/>
      <c r="HX50" s="273"/>
      <c r="HY50" s="273"/>
      <c r="HZ50" s="273"/>
      <c r="IA50" s="273"/>
      <c r="IB50" s="273"/>
      <c r="IC50" s="273"/>
      <c r="ID50" s="273"/>
      <c r="IE50" s="273"/>
      <c r="IF50" s="273"/>
      <c r="IG50" s="273"/>
      <c r="IH50" s="273"/>
      <c r="II50" s="273"/>
      <c r="IJ50" s="273"/>
      <c r="IK50" s="273"/>
      <c r="IL50" s="273"/>
      <c r="IM50" s="273"/>
      <c r="IN50" s="273"/>
    </row>
    <row r="51" spans="1:248" ht="26.1" customHeight="1">
      <c r="A51" s="259" t="s">
        <v>735</v>
      </c>
      <c r="B51" s="612" t="s">
        <v>735</v>
      </c>
      <c r="C51" s="411">
        <v>2012</v>
      </c>
      <c r="D51" s="513" t="s">
        <v>959</v>
      </c>
      <c r="E51" s="612" t="s">
        <v>37</v>
      </c>
      <c r="F51" s="612" t="s">
        <v>816</v>
      </c>
      <c r="G51" s="612" t="s">
        <v>802</v>
      </c>
      <c r="H51" s="341" t="s">
        <v>885</v>
      </c>
      <c r="I51" s="341" t="s">
        <v>62</v>
      </c>
      <c r="J51" s="510" t="s">
        <v>988</v>
      </c>
      <c r="K51" s="411" t="s">
        <v>1280</v>
      </c>
      <c r="L51" s="411">
        <v>2.5000000000000001E-2</v>
      </c>
      <c r="M51" s="612">
        <v>0</v>
      </c>
      <c r="N51" s="58"/>
      <c r="O51" s="853"/>
      <c r="P51" s="615"/>
      <c r="Q51" s="615">
        <v>0</v>
      </c>
      <c r="R51" s="615"/>
      <c r="S51" s="78"/>
      <c r="T51" s="78" t="str">
        <f t="shared" si="4"/>
        <v/>
      </c>
      <c r="U51" s="273"/>
      <c r="V51" s="273"/>
      <c r="W51" s="273"/>
      <c r="X51" s="273"/>
      <c r="Y51" s="273"/>
      <c r="Z51" s="273"/>
      <c r="AA51" s="273"/>
      <c r="AB51" s="273"/>
      <c r="AC51" s="273"/>
      <c r="AD51" s="273"/>
      <c r="AE51" s="273"/>
      <c r="AF51" s="273"/>
      <c r="AG51" s="273"/>
      <c r="AH51" s="273"/>
      <c r="AI51" s="273"/>
      <c r="AJ51" s="273"/>
      <c r="AK51" s="273"/>
      <c r="AL51" s="273"/>
      <c r="AM51" s="273"/>
      <c r="AN51" s="273"/>
      <c r="AO51" s="273"/>
      <c r="AP51" s="273"/>
      <c r="AQ51" s="273"/>
      <c r="AR51" s="273"/>
      <c r="AS51" s="273"/>
      <c r="AT51" s="273"/>
      <c r="AU51" s="273"/>
      <c r="AV51" s="273"/>
      <c r="AW51" s="273"/>
      <c r="AX51" s="273"/>
      <c r="AY51" s="273"/>
      <c r="AZ51" s="273"/>
      <c r="BA51" s="273"/>
      <c r="BB51" s="273"/>
      <c r="BC51" s="273"/>
      <c r="BD51" s="273"/>
      <c r="BE51" s="273"/>
      <c r="BF51" s="273"/>
      <c r="BG51" s="273"/>
      <c r="BH51" s="273"/>
      <c r="BI51" s="273"/>
      <c r="BJ51" s="273"/>
      <c r="BK51" s="273"/>
      <c r="BL51" s="273"/>
      <c r="BM51" s="273"/>
      <c r="BN51" s="273"/>
      <c r="BO51" s="273"/>
      <c r="BP51" s="273"/>
      <c r="BQ51" s="273"/>
      <c r="BR51" s="273"/>
      <c r="BS51" s="273"/>
      <c r="BT51" s="273"/>
      <c r="BU51" s="273"/>
      <c r="BV51" s="273"/>
      <c r="BW51" s="273"/>
      <c r="BX51" s="273"/>
      <c r="BY51" s="273"/>
      <c r="BZ51" s="273"/>
      <c r="CA51" s="273"/>
      <c r="CB51" s="273"/>
      <c r="CC51" s="273"/>
      <c r="CD51" s="273"/>
      <c r="CE51" s="273"/>
      <c r="CF51" s="273"/>
      <c r="CG51" s="273"/>
      <c r="CH51" s="273"/>
      <c r="CI51" s="273"/>
      <c r="CJ51" s="273"/>
      <c r="CK51" s="273"/>
      <c r="CL51" s="273"/>
      <c r="CM51" s="273"/>
      <c r="CN51" s="273"/>
      <c r="CO51" s="273"/>
      <c r="CP51" s="273"/>
      <c r="CQ51" s="273"/>
      <c r="CR51" s="273"/>
      <c r="CS51" s="273"/>
      <c r="CT51" s="273"/>
      <c r="CU51" s="273"/>
      <c r="CV51" s="273"/>
      <c r="CW51" s="273"/>
      <c r="CX51" s="273"/>
      <c r="CY51" s="273"/>
      <c r="CZ51" s="273"/>
      <c r="DA51" s="273"/>
      <c r="DB51" s="273"/>
      <c r="DC51" s="273"/>
      <c r="DD51" s="273"/>
      <c r="DE51" s="273"/>
      <c r="DF51" s="273"/>
      <c r="DG51" s="273"/>
      <c r="DH51" s="273"/>
      <c r="DI51" s="273"/>
      <c r="DJ51" s="273"/>
      <c r="DK51" s="273"/>
      <c r="DL51" s="273"/>
      <c r="DM51" s="273"/>
      <c r="DN51" s="273"/>
      <c r="DO51" s="273"/>
      <c r="DP51" s="273"/>
      <c r="DQ51" s="273"/>
      <c r="DR51" s="273"/>
      <c r="DS51" s="273"/>
      <c r="DT51" s="273"/>
      <c r="DU51" s="273"/>
      <c r="DV51" s="273"/>
      <c r="DW51" s="273"/>
      <c r="DX51" s="273"/>
      <c r="DY51" s="273"/>
      <c r="DZ51" s="273"/>
      <c r="EA51" s="273"/>
      <c r="EB51" s="273"/>
      <c r="EC51" s="273"/>
      <c r="ED51" s="273"/>
      <c r="EE51" s="273"/>
      <c r="EF51" s="273"/>
      <c r="EG51" s="273"/>
      <c r="EH51" s="273"/>
      <c r="EI51" s="273"/>
      <c r="EJ51" s="273"/>
      <c r="EK51" s="273"/>
      <c r="EL51" s="273"/>
      <c r="EM51" s="273"/>
      <c r="EN51" s="273"/>
      <c r="EO51" s="273"/>
      <c r="EP51" s="273"/>
      <c r="EQ51" s="273"/>
      <c r="ER51" s="273"/>
      <c r="ES51" s="273"/>
      <c r="ET51" s="273"/>
      <c r="EU51" s="273"/>
      <c r="EV51" s="273"/>
      <c r="EW51" s="273"/>
      <c r="EX51" s="273"/>
      <c r="EY51" s="273"/>
      <c r="EZ51" s="273"/>
      <c r="FA51" s="273"/>
      <c r="FB51" s="273"/>
      <c r="FC51" s="273"/>
      <c r="FD51" s="273"/>
      <c r="FE51" s="273"/>
      <c r="FF51" s="273"/>
      <c r="FG51" s="273"/>
      <c r="FH51" s="273"/>
      <c r="FI51" s="273"/>
      <c r="FJ51" s="273"/>
      <c r="FK51" s="273"/>
      <c r="FL51" s="273"/>
      <c r="FM51" s="273"/>
      <c r="FN51" s="273"/>
      <c r="FO51" s="273"/>
      <c r="FP51" s="273"/>
      <c r="FQ51" s="273"/>
      <c r="FR51" s="273"/>
      <c r="FS51" s="273"/>
      <c r="FT51" s="273"/>
      <c r="FU51" s="273"/>
      <c r="FV51" s="273"/>
      <c r="FW51" s="273"/>
      <c r="FX51" s="273"/>
      <c r="FY51" s="273"/>
      <c r="FZ51" s="273"/>
      <c r="GA51" s="273"/>
      <c r="GB51" s="273"/>
      <c r="GC51" s="273"/>
      <c r="GD51" s="273"/>
      <c r="GE51" s="273"/>
      <c r="GF51" s="273"/>
      <c r="GG51" s="273"/>
      <c r="GH51" s="273"/>
      <c r="GI51" s="273"/>
      <c r="GJ51" s="273"/>
      <c r="GK51" s="273"/>
      <c r="GL51" s="273"/>
      <c r="GM51" s="273"/>
      <c r="GN51" s="273"/>
      <c r="GO51" s="273"/>
      <c r="GP51" s="273"/>
      <c r="GQ51" s="273"/>
      <c r="GR51" s="273"/>
      <c r="GS51" s="273"/>
      <c r="GT51" s="273"/>
      <c r="GU51" s="273"/>
      <c r="GV51" s="273"/>
      <c r="GW51" s="273"/>
      <c r="GX51" s="273"/>
      <c r="GY51" s="273"/>
      <c r="GZ51" s="273"/>
      <c r="HA51" s="273"/>
      <c r="HB51" s="273"/>
      <c r="HC51" s="273"/>
      <c r="HD51" s="273"/>
      <c r="HE51" s="273"/>
      <c r="HF51" s="273"/>
      <c r="HG51" s="273"/>
      <c r="HH51" s="273"/>
      <c r="HI51" s="273"/>
      <c r="HJ51" s="273"/>
      <c r="HK51" s="273"/>
      <c r="HL51" s="273"/>
      <c r="HM51" s="273"/>
      <c r="HN51" s="273"/>
      <c r="HO51" s="273"/>
      <c r="HP51" s="273"/>
      <c r="HQ51" s="273"/>
      <c r="HR51" s="273"/>
      <c r="HS51" s="273"/>
      <c r="HT51" s="273"/>
      <c r="HU51" s="273"/>
      <c r="HV51" s="273"/>
      <c r="HW51" s="273"/>
      <c r="HX51" s="273"/>
      <c r="HY51" s="273"/>
      <c r="HZ51" s="273"/>
      <c r="IA51" s="273"/>
      <c r="IB51" s="273"/>
      <c r="IC51" s="273"/>
      <c r="ID51" s="273"/>
      <c r="IE51" s="273"/>
      <c r="IF51" s="273"/>
      <c r="IG51" s="273"/>
      <c r="IH51" s="273"/>
      <c r="II51" s="273"/>
      <c r="IJ51" s="273"/>
      <c r="IK51" s="273"/>
      <c r="IL51" s="273"/>
      <c r="IM51" s="273"/>
      <c r="IN51" s="273"/>
    </row>
    <row r="52" spans="1:248" ht="26.1" customHeight="1">
      <c r="A52" s="259" t="s">
        <v>735</v>
      </c>
      <c r="B52" s="612" t="s">
        <v>735</v>
      </c>
      <c r="C52" s="411">
        <v>2012</v>
      </c>
      <c r="D52" s="513" t="s">
        <v>959</v>
      </c>
      <c r="E52" s="612" t="s">
        <v>37</v>
      </c>
      <c r="F52" s="612" t="s">
        <v>816</v>
      </c>
      <c r="G52" s="612" t="s">
        <v>802</v>
      </c>
      <c r="H52" s="341" t="s">
        <v>885</v>
      </c>
      <c r="I52" s="341" t="s">
        <v>62</v>
      </c>
      <c r="J52" s="510" t="s">
        <v>707</v>
      </c>
      <c r="K52" s="411" t="s">
        <v>1280</v>
      </c>
      <c r="L52" s="411">
        <v>2.5000000000000001E-2</v>
      </c>
      <c r="M52" s="612">
        <v>0</v>
      </c>
      <c r="N52" s="278"/>
      <c r="O52" s="511"/>
      <c r="P52" s="615"/>
      <c r="Q52" s="615">
        <v>0</v>
      </c>
      <c r="R52" s="615"/>
      <c r="S52" s="78"/>
      <c r="T52" s="78"/>
      <c r="U52" s="273"/>
      <c r="V52" s="273"/>
      <c r="W52" s="273"/>
      <c r="X52" s="273"/>
      <c r="Y52" s="273"/>
      <c r="Z52" s="273"/>
      <c r="AA52" s="273"/>
      <c r="AB52" s="273"/>
      <c r="AC52" s="273"/>
      <c r="AD52" s="273"/>
      <c r="AE52" s="273"/>
      <c r="AF52" s="273"/>
      <c r="AG52" s="273"/>
      <c r="AH52" s="273"/>
      <c r="AI52" s="273"/>
      <c r="AJ52" s="273"/>
      <c r="AK52" s="273"/>
      <c r="AL52" s="273"/>
      <c r="AM52" s="273"/>
      <c r="AN52" s="273"/>
      <c r="AO52" s="273"/>
      <c r="AP52" s="273"/>
      <c r="AQ52" s="273"/>
      <c r="AR52" s="273"/>
      <c r="AS52" s="273"/>
      <c r="AT52" s="273"/>
      <c r="AU52" s="273"/>
      <c r="AV52" s="273"/>
      <c r="AW52" s="273"/>
      <c r="AX52" s="273"/>
      <c r="AY52" s="273"/>
      <c r="AZ52" s="273"/>
      <c r="BA52" s="273"/>
      <c r="BB52" s="273"/>
      <c r="BC52" s="273"/>
      <c r="BD52" s="273"/>
      <c r="BE52" s="273"/>
      <c r="BF52" s="273"/>
      <c r="BG52" s="273"/>
      <c r="BH52" s="273"/>
      <c r="BI52" s="273"/>
      <c r="BJ52" s="273"/>
      <c r="BK52" s="273"/>
      <c r="BL52" s="273"/>
      <c r="BM52" s="273"/>
      <c r="BN52" s="273"/>
      <c r="BO52" s="273"/>
      <c r="BP52" s="273"/>
      <c r="BQ52" s="273"/>
      <c r="BR52" s="273"/>
      <c r="BS52" s="273"/>
      <c r="BT52" s="273"/>
      <c r="BU52" s="273"/>
      <c r="BV52" s="273"/>
      <c r="BW52" s="273"/>
      <c r="BX52" s="273"/>
      <c r="BY52" s="273"/>
      <c r="BZ52" s="273"/>
      <c r="CA52" s="273"/>
      <c r="CB52" s="273"/>
      <c r="CC52" s="273"/>
      <c r="CD52" s="273"/>
      <c r="CE52" s="273"/>
      <c r="CF52" s="273"/>
      <c r="CG52" s="273"/>
      <c r="CH52" s="273"/>
      <c r="CI52" s="273"/>
      <c r="CJ52" s="273"/>
      <c r="CK52" s="273"/>
      <c r="CL52" s="273"/>
      <c r="CM52" s="273"/>
      <c r="CN52" s="273"/>
      <c r="CO52" s="273"/>
      <c r="CP52" s="273"/>
      <c r="CQ52" s="273"/>
      <c r="CR52" s="273"/>
      <c r="CS52" s="273"/>
      <c r="CT52" s="273"/>
      <c r="CU52" s="273"/>
      <c r="CV52" s="273"/>
      <c r="CW52" s="273"/>
      <c r="CX52" s="273"/>
      <c r="CY52" s="273"/>
      <c r="CZ52" s="273"/>
      <c r="DA52" s="273"/>
      <c r="DB52" s="273"/>
      <c r="DC52" s="273"/>
      <c r="DD52" s="273"/>
      <c r="DE52" s="273"/>
      <c r="DF52" s="273"/>
      <c r="DG52" s="273"/>
      <c r="DH52" s="273"/>
      <c r="DI52" s="273"/>
      <c r="DJ52" s="273"/>
      <c r="DK52" s="273"/>
      <c r="DL52" s="273"/>
      <c r="DM52" s="273"/>
      <c r="DN52" s="273"/>
      <c r="DO52" s="273"/>
      <c r="DP52" s="273"/>
      <c r="DQ52" s="273"/>
      <c r="DR52" s="273"/>
      <c r="DS52" s="273"/>
      <c r="DT52" s="273"/>
      <c r="DU52" s="273"/>
      <c r="DV52" s="273"/>
      <c r="DW52" s="273"/>
      <c r="DX52" s="273"/>
      <c r="DY52" s="273"/>
      <c r="DZ52" s="273"/>
      <c r="EA52" s="273"/>
      <c r="EB52" s="273"/>
      <c r="EC52" s="273"/>
      <c r="ED52" s="273"/>
      <c r="EE52" s="273"/>
      <c r="EF52" s="273"/>
      <c r="EG52" s="273"/>
      <c r="EH52" s="273"/>
      <c r="EI52" s="273"/>
      <c r="EJ52" s="273"/>
      <c r="EK52" s="273"/>
      <c r="EL52" s="273"/>
      <c r="EM52" s="273"/>
      <c r="EN52" s="273"/>
      <c r="EO52" s="273"/>
      <c r="EP52" s="273"/>
      <c r="EQ52" s="273"/>
      <c r="ER52" s="273"/>
      <c r="ES52" s="273"/>
      <c r="ET52" s="273"/>
      <c r="EU52" s="273"/>
      <c r="EV52" s="273"/>
      <c r="EW52" s="273"/>
      <c r="EX52" s="273"/>
      <c r="EY52" s="273"/>
      <c r="EZ52" s="273"/>
      <c r="FA52" s="273"/>
      <c r="FB52" s="273"/>
      <c r="FC52" s="273"/>
      <c r="FD52" s="273"/>
      <c r="FE52" s="273"/>
      <c r="FF52" s="273"/>
      <c r="FG52" s="273"/>
      <c r="FH52" s="273"/>
      <c r="FI52" s="273"/>
      <c r="FJ52" s="273"/>
      <c r="FK52" s="273"/>
      <c r="FL52" s="273"/>
      <c r="FM52" s="273"/>
      <c r="FN52" s="273"/>
      <c r="FO52" s="273"/>
      <c r="FP52" s="273"/>
      <c r="FQ52" s="273"/>
      <c r="FR52" s="273"/>
      <c r="FS52" s="273"/>
      <c r="FT52" s="273"/>
      <c r="FU52" s="273"/>
      <c r="FV52" s="273"/>
      <c r="FW52" s="273"/>
      <c r="FX52" s="273"/>
      <c r="FY52" s="273"/>
      <c r="FZ52" s="273"/>
      <c r="GA52" s="273"/>
      <c r="GB52" s="273"/>
      <c r="GC52" s="273"/>
      <c r="GD52" s="273"/>
      <c r="GE52" s="273"/>
      <c r="GF52" s="273"/>
      <c r="GG52" s="273"/>
      <c r="GH52" s="273"/>
      <c r="GI52" s="273"/>
      <c r="GJ52" s="273"/>
      <c r="GK52" s="273"/>
      <c r="GL52" s="273"/>
      <c r="GM52" s="273"/>
      <c r="GN52" s="273"/>
      <c r="GO52" s="273"/>
      <c r="GP52" s="273"/>
      <c r="GQ52" s="273"/>
      <c r="GR52" s="273"/>
      <c r="GS52" s="273"/>
      <c r="GT52" s="273"/>
      <c r="GU52" s="273"/>
      <c r="GV52" s="273"/>
      <c r="GW52" s="273"/>
      <c r="GX52" s="273"/>
      <c r="GY52" s="273"/>
      <c r="GZ52" s="273"/>
      <c r="HA52" s="273"/>
      <c r="HB52" s="273"/>
      <c r="HC52" s="273"/>
      <c r="HD52" s="273"/>
      <c r="HE52" s="273"/>
      <c r="HF52" s="273"/>
      <c r="HG52" s="273"/>
      <c r="HH52" s="273"/>
      <c r="HI52" s="273"/>
      <c r="HJ52" s="273"/>
      <c r="HK52" s="273"/>
      <c r="HL52" s="273"/>
      <c r="HM52" s="273"/>
      <c r="HN52" s="273"/>
      <c r="HO52" s="273"/>
      <c r="HP52" s="273"/>
      <c r="HQ52" s="273"/>
      <c r="HR52" s="273"/>
      <c r="HS52" s="273"/>
      <c r="HT52" s="273"/>
      <c r="HU52" s="273"/>
      <c r="HV52" s="273"/>
      <c r="HW52" s="273"/>
      <c r="HX52" s="273"/>
      <c r="HY52" s="273"/>
      <c r="HZ52" s="273"/>
      <c r="IA52" s="273"/>
      <c r="IB52" s="273"/>
      <c r="IC52" s="273"/>
      <c r="ID52" s="273"/>
      <c r="IE52" s="273"/>
      <c r="IF52" s="273"/>
      <c r="IG52" s="273"/>
      <c r="IH52" s="273"/>
      <c r="II52" s="273"/>
      <c r="IJ52" s="273"/>
      <c r="IK52" s="273"/>
      <c r="IL52" s="273"/>
      <c r="IM52" s="273"/>
      <c r="IN52" s="273"/>
    </row>
    <row r="53" spans="1:248" ht="26.1" customHeight="1">
      <c r="A53" s="259" t="s">
        <v>735</v>
      </c>
      <c r="B53" s="612" t="s">
        <v>735</v>
      </c>
      <c r="C53" s="411">
        <v>2012</v>
      </c>
      <c r="D53" s="513" t="s">
        <v>959</v>
      </c>
      <c r="E53" s="612" t="s">
        <v>37</v>
      </c>
      <c r="F53" s="612" t="s">
        <v>816</v>
      </c>
      <c r="G53" s="612" t="s">
        <v>802</v>
      </c>
      <c r="H53" s="341" t="s">
        <v>885</v>
      </c>
      <c r="I53" s="341" t="s">
        <v>62</v>
      </c>
      <c r="J53" s="510" t="s">
        <v>708</v>
      </c>
      <c r="K53" s="411" t="s">
        <v>1280</v>
      </c>
      <c r="L53" s="411">
        <v>2.5000000000000001E-2</v>
      </c>
      <c r="M53" s="612">
        <v>0</v>
      </c>
      <c r="N53" s="58"/>
      <c r="O53" s="853"/>
      <c r="P53" s="615"/>
      <c r="Q53" s="615">
        <v>0</v>
      </c>
      <c r="R53" s="615"/>
      <c r="S53" s="78"/>
      <c r="T53" s="78" t="str">
        <f>IF(ISBLANK(R53),"",R53/N53)</f>
        <v/>
      </c>
      <c r="U53" s="273"/>
      <c r="V53" s="273"/>
      <c r="W53" s="273"/>
      <c r="X53" s="273"/>
      <c r="Y53" s="273"/>
      <c r="Z53" s="273"/>
      <c r="AA53" s="273"/>
      <c r="AB53" s="273"/>
      <c r="AC53" s="273"/>
      <c r="AD53" s="273"/>
      <c r="AE53" s="273"/>
      <c r="AF53" s="273"/>
      <c r="AG53" s="273"/>
      <c r="AH53" s="273"/>
      <c r="AI53" s="273"/>
      <c r="AJ53" s="273"/>
      <c r="AK53" s="273"/>
      <c r="AL53" s="273"/>
      <c r="AM53" s="273"/>
      <c r="AN53" s="273"/>
      <c r="AO53" s="273"/>
      <c r="AP53" s="273"/>
      <c r="AQ53" s="273"/>
      <c r="AR53" s="273"/>
      <c r="AS53" s="273"/>
      <c r="AT53" s="273"/>
      <c r="AU53" s="273"/>
      <c r="AV53" s="273"/>
      <c r="AW53" s="273"/>
      <c r="AX53" s="273"/>
      <c r="AY53" s="273"/>
      <c r="AZ53" s="273"/>
      <c r="BA53" s="273"/>
      <c r="BB53" s="273"/>
      <c r="BC53" s="273"/>
      <c r="BD53" s="273"/>
      <c r="BE53" s="273"/>
      <c r="BF53" s="273"/>
      <c r="BG53" s="273"/>
      <c r="BH53" s="273"/>
      <c r="BI53" s="273"/>
      <c r="BJ53" s="273"/>
      <c r="BK53" s="273"/>
      <c r="BL53" s="273"/>
      <c r="BM53" s="273"/>
      <c r="BN53" s="273"/>
      <c r="BO53" s="273"/>
      <c r="BP53" s="273"/>
      <c r="BQ53" s="273"/>
      <c r="BR53" s="273"/>
      <c r="BS53" s="273"/>
      <c r="BT53" s="273"/>
      <c r="BU53" s="273"/>
      <c r="BV53" s="273"/>
      <c r="BW53" s="273"/>
      <c r="BX53" s="273"/>
      <c r="BY53" s="273"/>
      <c r="BZ53" s="273"/>
      <c r="CA53" s="273"/>
      <c r="CB53" s="273"/>
      <c r="CC53" s="273"/>
      <c r="CD53" s="273"/>
      <c r="CE53" s="273"/>
      <c r="CF53" s="273"/>
      <c r="CG53" s="273"/>
      <c r="CH53" s="273"/>
      <c r="CI53" s="273"/>
      <c r="CJ53" s="273"/>
      <c r="CK53" s="273"/>
      <c r="CL53" s="273"/>
      <c r="CM53" s="273"/>
      <c r="CN53" s="273"/>
      <c r="CO53" s="273"/>
      <c r="CP53" s="273"/>
      <c r="CQ53" s="273"/>
      <c r="CR53" s="273"/>
      <c r="CS53" s="273"/>
      <c r="CT53" s="273"/>
      <c r="CU53" s="273"/>
      <c r="CV53" s="273"/>
      <c r="CW53" s="273"/>
      <c r="CX53" s="273"/>
      <c r="CY53" s="273"/>
      <c r="CZ53" s="273"/>
      <c r="DA53" s="273"/>
      <c r="DB53" s="273"/>
      <c r="DC53" s="273"/>
      <c r="DD53" s="273"/>
      <c r="DE53" s="273"/>
      <c r="DF53" s="273"/>
      <c r="DG53" s="273"/>
      <c r="DH53" s="273"/>
      <c r="DI53" s="273"/>
      <c r="DJ53" s="273"/>
      <c r="DK53" s="273"/>
      <c r="DL53" s="273"/>
      <c r="DM53" s="273"/>
      <c r="DN53" s="273"/>
      <c r="DO53" s="273"/>
      <c r="DP53" s="273"/>
      <c r="DQ53" s="273"/>
      <c r="DR53" s="273"/>
      <c r="DS53" s="273"/>
      <c r="DT53" s="273"/>
      <c r="DU53" s="273"/>
      <c r="DV53" s="273"/>
      <c r="DW53" s="273"/>
      <c r="DX53" s="273"/>
      <c r="DY53" s="273"/>
      <c r="DZ53" s="273"/>
      <c r="EA53" s="273"/>
      <c r="EB53" s="273"/>
      <c r="EC53" s="273"/>
      <c r="ED53" s="273"/>
      <c r="EE53" s="273"/>
      <c r="EF53" s="273"/>
      <c r="EG53" s="273"/>
      <c r="EH53" s="273"/>
      <c r="EI53" s="273"/>
      <c r="EJ53" s="273"/>
      <c r="EK53" s="273"/>
      <c r="EL53" s="273"/>
      <c r="EM53" s="273"/>
      <c r="EN53" s="273"/>
      <c r="EO53" s="273"/>
      <c r="EP53" s="273"/>
      <c r="EQ53" s="273"/>
      <c r="ER53" s="273"/>
      <c r="ES53" s="273"/>
      <c r="ET53" s="273"/>
      <c r="EU53" s="273"/>
      <c r="EV53" s="273"/>
      <c r="EW53" s="273"/>
      <c r="EX53" s="273"/>
      <c r="EY53" s="273"/>
      <c r="EZ53" s="273"/>
      <c r="FA53" s="273"/>
      <c r="FB53" s="273"/>
      <c r="FC53" s="273"/>
      <c r="FD53" s="273"/>
      <c r="FE53" s="273"/>
      <c r="FF53" s="273"/>
      <c r="FG53" s="273"/>
      <c r="FH53" s="273"/>
      <c r="FI53" s="273"/>
      <c r="FJ53" s="273"/>
      <c r="FK53" s="273"/>
      <c r="FL53" s="273"/>
      <c r="FM53" s="273"/>
      <c r="FN53" s="273"/>
      <c r="FO53" s="273"/>
      <c r="FP53" s="273"/>
      <c r="FQ53" s="273"/>
      <c r="FR53" s="273"/>
      <c r="FS53" s="273"/>
      <c r="FT53" s="273"/>
      <c r="FU53" s="273"/>
      <c r="FV53" s="273"/>
      <c r="FW53" s="273"/>
      <c r="FX53" s="273"/>
      <c r="FY53" s="273"/>
      <c r="FZ53" s="273"/>
      <c r="GA53" s="273"/>
      <c r="GB53" s="273"/>
      <c r="GC53" s="273"/>
      <c r="GD53" s="273"/>
      <c r="GE53" s="273"/>
      <c r="GF53" s="273"/>
      <c r="GG53" s="273"/>
      <c r="GH53" s="273"/>
      <c r="GI53" s="273"/>
      <c r="GJ53" s="273"/>
      <c r="GK53" s="273"/>
      <c r="GL53" s="273"/>
      <c r="GM53" s="273"/>
      <c r="GN53" s="273"/>
      <c r="GO53" s="273"/>
      <c r="GP53" s="273"/>
      <c r="GQ53" s="273"/>
      <c r="GR53" s="273"/>
      <c r="GS53" s="273"/>
      <c r="GT53" s="273"/>
      <c r="GU53" s="273"/>
      <c r="GV53" s="273"/>
      <c r="GW53" s="273"/>
      <c r="GX53" s="273"/>
      <c r="GY53" s="273"/>
      <c r="GZ53" s="273"/>
      <c r="HA53" s="273"/>
      <c r="HB53" s="273"/>
      <c r="HC53" s="273"/>
      <c r="HD53" s="273"/>
      <c r="HE53" s="273"/>
      <c r="HF53" s="273"/>
      <c r="HG53" s="273"/>
      <c r="HH53" s="273"/>
      <c r="HI53" s="273"/>
      <c r="HJ53" s="273"/>
      <c r="HK53" s="273"/>
      <c r="HL53" s="273"/>
      <c r="HM53" s="273"/>
      <c r="HN53" s="273"/>
      <c r="HO53" s="273"/>
      <c r="HP53" s="273"/>
      <c r="HQ53" s="273"/>
      <c r="HR53" s="273"/>
      <c r="HS53" s="273"/>
      <c r="HT53" s="273"/>
      <c r="HU53" s="273"/>
      <c r="HV53" s="273"/>
      <c r="HW53" s="273"/>
      <c r="HX53" s="273"/>
      <c r="HY53" s="273"/>
      <c r="HZ53" s="273"/>
      <c r="IA53" s="273"/>
      <c r="IB53" s="273"/>
      <c r="IC53" s="273"/>
      <c r="ID53" s="273"/>
      <c r="IE53" s="273"/>
      <c r="IF53" s="273"/>
      <c r="IG53" s="273"/>
      <c r="IH53" s="273"/>
      <c r="II53" s="273"/>
      <c r="IJ53" s="273"/>
      <c r="IK53" s="273"/>
      <c r="IL53" s="273"/>
      <c r="IM53" s="273"/>
      <c r="IN53" s="273"/>
    </row>
    <row r="54" spans="1:248" ht="26.1" customHeight="1">
      <c r="A54" s="259" t="s">
        <v>735</v>
      </c>
      <c r="B54" s="612" t="s">
        <v>735</v>
      </c>
      <c r="C54" s="411">
        <v>2012</v>
      </c>
      <c r="D54" s="513" t="s">
        <v>959</v>
      </c>
      <c r="E54" s="612" t="s">
        <v>37</v>
      </c>
      <c r="F54" s="612" t="s">
        <v>816</v>
      </c>
      <c r="G54" s="612" t="s">
        <v>802</v>
      </c>
      <c r="H54" s="341" t="s">
        <v>885</v>
      </c>
      <c r="I54" s="341" t="s">
        <v>62</v>
      </c>
      <c r="J54" s="510" t="s">
        <v>709</v>
      </c>
      <c r="K54" s="411" t="s">
        <v>1280</v>
      </c>
      <c r="L54" s="411">
        <v>2.5000000000000001E-2</v>
      </c>
      <c r="M54" s="612">
        <v>0</v>
      </c>
      <c r="N54" s="278"/>
      <c r="O54" s="853"/>
      <c r="P54" s="615"/>
      <c r="Q54" s="615">
        <v>0</v>
      </c>
      <c r="R54" s="615"/>
      <c r="S54" s="78"/>
      <c r="T54" s="78" t="str">
        <f>IF(ISBLANK(R54),"",R54/N54)</f>
        <v/>
      </c>
      <c r="U54" s="273"/>
      <c r="V54" s="273"/>
      <c r="W54" s="273"/>
      <c r="X54" s="273"/>
      <c r="Y54" s="273"/>
      <c r="Z54" s="273"/>
      <c r="AA54" s="273"/>
      <c r="AB54" s="273"/>
      <c r="AC54" s="273"/>
      <c r="AD54" s="273"/>
      <c r="AE54" s="273"/>
      <c r="AF54" s="273"/>
      <c r="AG54" s="273"/>
      <c r="AH54" s="273"/>
      <c r="AI54" s="273"/>
      <c r="AJ54" s="273"/>
      <c r="AK54" s="273"/>
      <c r="AL54" s="273"/>
      <c r="AM54" s="273"/>
      <c r="AN54" s="273"/>
      <c r="AO54" s="273"/>
      <c r="AP54" s="273"/>
      <c r="AQ54" s="273"/>
      <c r="AR54" s="273"/>
      <c r="AS54" s="273"/>
      <c r="AT54" s="273"/>
      <c r="AU54" s="273"/>
      <c r="AV54" s="273"/>
      <c r="AW54" s="273"/>
      <c r="AX54" s="273"/>
      <c r="AY54" s="273"/>
      <c r="AZ54" s="273"/>
      <c r="BA54" s="273"/>
      <c r="BB54" s="273"/>
      <c r="BC54" s="273"/>
      <c r="BD54" s="273"/>
      <c r="BE54" s="273"/>
      <c r="BF54" s="273"/>
      <c r="BG54" s="273"/>
      <c r="BH54" s="273"/>
      <c r="BI54" s="273"/>
      <c r="BJ54" s="273"/>
      <c r="BK54" s="273"/>
      <c r="BL54" s="273"/>
      <c r="BM54" s="273"/>
      <c r="BN54" s="273"/>
      <c r="BO54" s="273"/>
      <c r="BP54" s="273"/>
      <c r="BQ54" s="273"/>
      <c r="BR54" s="273"/>
      <c r="BS54" s="273"/>
      <c r="BT54" s="273"/>
      <c r="BU54" s="273"/>
      <c r="BV54" s="273"/>
      <c r="BW54" s="273"/>
      <c r="BX54" s="273"/>
      <c r="BY54" s="273"/>
      <c r="BZ54" s="273"/>
      <c r="CA54" s="273"/>
      <c r="CB54" s="273"/>
      <c r="CC54" s="273"/>
      <c r="CD54" s="273"/>
      <c r="CE54" s="273"/>
      <c r="CF54" s="273"/>
      <c r="CG54" s="273"/>
      <c r="CH54" s="273"/>
      <c r="CI54" s="273"/>
      <c r="CJ54" s="273"/>
      <c r="CK54" s="273"/>
      <c r="CL54" s="273"/>
      <c r="CM54" s="273"/>
      <c r="CN54" s="273"/>
      <c r="CO54" s="273"/>
      <c r="CP54" s="273"/>
      <c r="CQ54" s="273"/>
      <c r="CR54" s="273"/>
      <c r="CS54" s="273"/>
      <c r="CT54" s="273"/>
      <c r="CU54" s="273"/>
      <c r="CV54" s="273"/>
      <c r="CW54" s="273"/>
      <c r="CX54" s="273"/>
      <c r="CY54" s="273"/>
      <c r="CZ54" s="273"/>
      <c r="DA54" s="273"/>
      <c r="DB54" s="273"/>
      <c r="DC54" s="273"/>
      <c r="DD54" s="273"/>
      <c r="DE54" s="273"/>
      <c r="DF54" s="273"/>
      <c r="DG54" s="273"/>
      <c r="DH54" s="273"/>
      <c r="DI54" s="273"/>
      <c r="DJ54" s="273"/>
      <c r="DK54" s="273"/>
      <c r="DL54" s="273"/>
      <c r="DM54" s="273"/>
      <c r="DN54" s="273"/>
      <c r="DO54" s="273"/>
      <c r="DP54" s="273"/>
      <c r="DQ54" s="273"/>
      <c r="DR54" s="273"/>
      <c r="DS54" s="273"/>
      <c r="DT54" s="273"/>
      <c r="DU54" s="273"/>
      <c r="DV54" s="273"/>
      <c r="DW54" s="273"/>
      <c r="DX54" s="273"/>
      <c r="DY54" s="273"/>
      <c r="DZ54" s="273"/>
      <c r="EA54" s="273"/>
      <c r="EB54" s="273"/>
      <c r="EC54" s="273"/>
      <c r="ED54" s="273"/>
      <c r="EE54" s="273"/>
      <c r="EF54" s="273"/>
      <c r="EG54" s="273"/>
      <c r="EH54" s="273"/>
      <c r="EI54" s="273"/>
      <c r="EJ54" s="273"/>
      <c r="EK54" s="273"/>
      <c r="EL54" s="273"/>
      <c r="EM54" s="273"/>
      <c r="EN54" s="273"/>
      <c r="EO54" s="273"/>
      <c r="EP54" s="273"/>
      <c r="EQ54" s="273"/>
      <c r="ER54" s="273"/>
      <c r="ES54" s="273"/>
      <c r="ET54" s="273"/>
      <c r="EU54" s="273"/>
      <c r="EV54" s="273"/>
      <c r="EW54" s="273"/>
      <c r="EX54" s="273"/>
      <c r="EY54" s="273"/>
      <c r="EZ54" s="273"/>
      <c r="FA54" s="273"/>
      <c r="FB54" s="273"/>
      <c r="FC54" s="273"/>
      <c r="FD54" s="273"/>
      <c r="FE54" s="273"/>
      <c r="FF54" s="273"/>
      <c r="FG54" s="273"/>
      <c r="FH54" s="273"/>
      <c r="FI54" s="273"/>
      <c r="FJ54" s="273"/>
      <c r="FK54" s="273"/>
      <c r="FL54" s="273"/>
      <c r="FM54" s="273"/>
      <c r="FN54" s="273"/>
      <c r="FO54" s="273"/>
      <c r="FP54" s="273"/>
      <c r="FQ54" s="273"/>
      <c r="FR54" s="273"/>
      <c r="FS54" s="273"/>
      <c r="FT54" s="273"/>
      <c r="FU54" s="273"/>
      <c r="FV54" s="273"/>
      <c r="FW54" s="273"/>
      <c r="FX54" s="273"/>
      <c r="FY54" s="273"/>
      <c r="FZ54" s="273"/>
      <c r="GA54" s="273"/>
      <c r="GB54" s="273"/>
      <c r="GC54" s="273"/>
      <c r="GD54" s="273"/>
      <c r="GE54" s="273"/>
      <c r="GF54" s="273"/>
      <c r="GG54" s="273"/>
      <c r="GH54" s="273"/>
      <c r="GI54" s="273"/>
      <c r="GJ54" s="273"/>
      <c r="GK54" s="273"/>
      <c r="GL54" s="273"/>
      <c r="GM54" s="273"/>
      <c r="GN54" s="273"/>
      <c r="GO54" s="273"/>
      <c r="GP54" s="273"/>
      <c r="GQ54" s="273"/>
      <c r="GR54" s="273"/>
      <c r="GS54" s="273"/>
      <c r="GT54" s="273"/>
      <c r="GU54" s="273"/>
      <c r="GV54" s="273"/>
      <c r="GW54" s="273"/>
      <c r="GX54" s="273"/>
      <c r="GY54" s="273"/>
      <c r="GZ54" s="273"/>
      <c r="HA54" s="273"/>
      <c r="HB54" s="273"/>
      <c r="HC54" s="273"/>
      <c r="HD54" s="273"/>
      <c r="HE54" s="273"/>
      <c r="HF54" s="273"/>
      <c r="HG54" s="273"/>
      <c r="HH54" s="273"/>
      <c r="HI54" s="273"/>
      <c r="HJ54" s="273"/>
      <c r="HK54" s="273"/>
      <c r="HL54" s="273"/>
      <c r="HM54" s="273"/>
      <c r="HN54" s="273"/>
      <c r="HO54" s="273"/>
      <c r="HP54" s="273"/>
      <c r="HQ54" s="273"/>
      <c r="HR54" s="273"/>
      <c r="HS54" s="273"/>
      <c r="HT54" s="273"/>
      <c r="HU54" s="273"/>
      <c r="HV54" s="273"/>
      <c r="HW54" s="273"/>
      <c r="HX54" s="273"/>
      <c r="HY54" s="273"/>
      <c r="HZ54" s="273"/>
      <c r="IA54" s="273"/>
      <c r="IB54" s="273"/>
      <c r="IC54" s="273"/>
      <c r="ID54" s="273"/>
      <c r="IE54" s="273"/>
      <c r="IF54" s="273"/>
      <c r="IG54" s="273"/>
      <c r="IH54" s="273"/>
      <c r="II54" s="273"/>
      <c r="IJ54" s="273"/>
      <c r="IK54" s="273"/>
      <c r="IL54" s="273"/>
      <c r="IM54" s="273"/>
      <c r="IN54" s="273"/>
    </row>
    <row r="55" spans="1:248" s="516" customFormat="1" ht="26.1" customHeight="1">
      <c r="A55" s="259" t="s">
        <v>735</v>
      </c>
      <c r="B55" s="259" t="s">
        <v>735</v>
      </c>
      <c r="C55" s="411">
        <v>2012</v>
      </c>
      <c r="D55" s="525" t="s">
        <v>1285</v>
      </c>
      <c r="E55" s="526" t="s">
        <v>37</v>
      </c>
      <c r="F55" s="259" t="s">
        <v>816</v>
      </c>
      <c r="G55" s="259" t="s">
        <v>802</v>
      </c>
      <c r="H55" s="527" t="s">
        <v>74</v>
      </c>
      <c r="I55" s="527" t="s">
        <v>74</v>
      </c>
      <c r="J55" s="510" t="s">
        <v>988</v>
      </c>
      <c r="K55" s="259" t="s">
        <v>1084</v>
      </c>
      <c r="L55" s="411">
        <v>2.5000000000000001E-2</v>
      </c>
      <c r="M55" s="612"/>
      <c r="N55" s="58"/>
      <c r="O55" s="853"/>
      <c r="P55" s="615"/>
      <c r="Q55" s="615">
        <v>314</v>
      </c>
      <c r="R55" s="615"/>
      <c r="S55" s="78"/>
      <c r="T55" s="78" t="s">
        <v>1283</v>
      </c>
      <c r="U55" s="273"/>
      <c r="V55" s="273"/>
      <c r="W55" s="273"/>
      <c r="X55" s="273"/>
      <c r="Y55" s="273"/>
      <c r="Z55" s="273"/>
      <c r="AA55" s="273"/>
      <c r="AB55" s="273"/>
      <c r="AC55" s="273"/>
      <c r="AD55" s="273"/>
      <c r="AE55" s="273"/>
      <c r="AF55" s="273"/>
      <c r="AG55" s="273"/>
      <c r="AH55" s="273"/>
      <c r="AI55" s="273"/>
      <c r="AJ55" s="273"/>
      <c r="AK55" s="273"/>
      <c r="AL55" s="273"/>
      <c r="AM55" s="273"/>
      <c r="AN55" s="273"/>
      <c r="AO55" s="273"/>
      <c r="AP55" s="273"/>
      <c r="AQ55" s="273"/>
      <c r="AR55" s="273"/>
      <c r="AS55" s="273"/>
      <c r="AT55" s="273"/>
      <c r="AU55" s="273"/>
      <c r="AV55" s="273"/>
      <c r="AW55" s="273"/>
      <c r="AX55" s="273"/>
      <c r="AY55" s="273"/>
      <c r="AZ55" s="273"/>
      <c r="BA55" s="273"/>
      <c r="BB55" s="273"/>
      <c r="BC55" s="273"/>
      <c r="BD55" s="273"/>
      <c r="BE55" s="273"/>
      <c r="BF55" s="273"/>
      <c r="BG55" s="273"/>
      <c r="BH55" s="273"/>
      <c r="BI55" s="273"/>
      <c r="BJ55" s="273"/>
      <c r="BK55" s="273"/>
      <c r="BL55" s="273"/>
      <c r="BM55" s="273"/>
      <c r="BN55" s="273"/>
      <c r="BO55" s="273"/>
      <c r="BP55" s="273"/>
      <c r="BQ55" s="273"/>
      <c r="BR55" s="273"/>
      <c r="BS55" s="273"/>
      <c r="BT55" s="273"/>
      <c r="BU55" s="273"/>
      <c r="BV55" s="273"/>
      <c r="BW55" s="273"/>
      <c r="BX55" s="273"/>
      <c r="BY55" s="273"/>
      <c r="BZ55" s="273"/>
      <c r="CA55" s="273"/>
      <c r="CB55" s="273"/>
      <c r="CC55" s="273"/>
      <c r="CD55" s="273"/>
      <c r="CE55" s="273"/>
      <c r="CF55" s="273"/>
      <c r="CG55" s="273"/>
      <c r="CH55" s="273"/>
      <c r="CI55" s="273"/>
      <c r="CJ55" s="273"/>
      <c r="CK55" s="273"/>
      <c r="CL55" s="273"/>
      <c r="CM55" s="273"/>
      <c r="CN55" s="273"/>
      <c r="CO55" s="273"/>
      <c r="CP55" s="273"/>
      <c r="CQ55" s="273"/>
      <c r="CR55" s="273"/>
      <c r="CS55" s="273"/>
      <c r="CT55" s="273"/>
      <c r="CU55" s="273"/>
      <c r="CV55" s="273"/>
      <c r="CW55" s="273"/>
      <c r="CX55" s="273"/>
      <c r="CY55" s="273"/>
      <c r="CZ55" s="273"/>
      <c r="DA55" s="273"/>
      <c r="DB55" s="273"/>
      <c r="DC55" s="273"/>
      <c r="DD55" s="273"/>
      <c r="DE55" s="273"/>
      <c r="DF55" s="273"/>
      <c r="DG55" s="273"/>
      <c r="DH55" s="273"/>
      <c r="DI55" s="273"/>
      <c r="DJ55" s="273"/>
      <c r="DK55" s="273"/>
      <c r="DL55" s="273"/>
      <c r="DM55" s="273"/>
      <c r="DN55" s="273"/>
      <c r="DO55" s="273"/>
      <c r="DP55" s="273"/>
      <c r="DQ55" s="273"/>
      <c r="DR55" s="273"/>
      <c r="DS55" s="273"/>
      <c r="DT55" s="273"/>
      <c r="DU55" s="273"/>
      <c r="DV55" s="273"/>
      <c r="DW55" s="273"/>
      <c r="DX55" s="273"/>
      <c r="DY55" s="273"/>
      <c r="DZ55" s="273"/>
      <c r="EA55" s="273"/>
      <c r="EB55" s="273"/>
      <c r="EC55" s="273"/>
      <c r="ED55" s="273"/>
      <c r="EE55" s="273"/>
      <c r="EF55" s="273"/>
      <c r="EG55" s="273"/>
      <c r="EH55" s="273"/>
      <c r="EI55" s="273"/>
      <c r="EJ55" s="273"/>
      <c r="EK55" s="273"/>
      <c r="EL55" s="273"/>
      <c r="EM55" s="273"/>
      <c r="EN55" s="273"/>
      <c r="EO55" s="273"/>
      <c r="EP55" s="273"/>
      <c r="EQ55" s="273"/>
      <c r="ER55" s="273"/>
      <c r="ES55" s="273"/>
      <c r="ET55" s="273"/>
      <c r="EU55" s="273"/>
      <c r="EV55" s="273"/>
      <c r="EW55" s="273"/>
      <c r="EX55" s="273"/>
      <c r="EY55" s="273"/>
      <c r="EZ55" s="273"/>
      <c r="FA55" s="273"/>
      <c r="FB55" s="273"/>
      <c r="FC55" s="273"/>
      <c r="FD55" s="273"/>
      <c r="FE55" s="273"/>
      <c r="FF55" s="273"/>
      <c r="FG55" s="273"/>
      <c r="FH55" s="273"/>
      <c r="FI55" s="273"/>
      <c r="FJ55" s="273"/>
      <c r="FK55" s="273"/>
      <c r="FL55" s="273"/>
      <c r="FM55" s="273"/>
      <c r="FN55" s="273"/>
      <c r="FO55" s="273"/>
      <c r="FP55" s="273"/>
      <c r="FQ55" s="273"/>
      <c r="FR55" s="273"/>
      <c r="FS55" s="273"/>
      <c r="FT55" s="273"/>
      <c r="FU55" s="273"/>
      <c r="FV55" s="273"/>
      <c r="FW55" s="273"/>
      <c r="FX55" s="273"/>
      <c r="FY55" s="273"/>
      <c r="FZ55" s="273"/>
      <c r="GA55" s="273"/>
      <c r="GB55" s="273"/>
      <c r="GC55" s="273"/>
      <c r="GD55" s="273"/>
      <c r="GE55" s="273"/>
      <c r="GF55" s="273"/>
      <c r="GG55" s="273"/>
      <c r="GH55" s="273"/>
      <c r="GI55" s="273"/>
      <c r="GJ55" s="273"/>
      <c r="GK55" s="273"/>
      <c r="GL55" s="273"/>
      <c r="GM55" s="273"/>
      <c r="GN55" s="273"/>
      <c r="GO55" s="273"/>
      <c r="GP55" s="273"/>
      <c r="GQ55" s="273"/>
      <c r="GR55" s="273"/>
      <c r="GS55" s="273"/>
      <c r="GT55" s="273"/>
      <c r="GU55" s="273"/>
      <c r="GV55" s="273"/>
      <c r="GW55" s="273"/>
      <c r="GX55" s="273"/>
      <c r="GY55" s="273"/>
      <c r="GZ55" s="273"/>
      <c r="HA55" s="273"/>
      <c r="HB55" s="273"/>
      <c r="HC55" s="273"/>
      <c r="HD55" s="273"/>
      <c r="HE55" s="273"/>
      <c r="HF55" s="273"/>
      <c r="HG55" s="273"/>
      <c r="HH55" s="273"/>
      <c r="HI55" s="273"/>
      <c r="HJ55" s="273"/>
      <c r="HK55" s="273"/>
      <c r="HL55" s="273"/>
      <c r="HM55" s="273"/>
      <c r="HN55" s="273"/>
      <c r="HO55" s="273"/>
      <c r="HP55" s="273"/>
      <c r="HQ55" s="273"/>
      <c r="HR55" s="273"/>
      <c r="HS55" s="273"/>
      <c r="HT55" s="273"/>
      <c r="HU55" s="273"/>
      <c r="HV55" s="273"/>
      <c r="HW55" s="273"/>
      <c r="HX55" s="273"/>
      <c r="HY55" s="273"/>
      <c r="HZ55" s="273"/>
      <c r="IA55" s="273"/>
      <c r="IB55" s="273"/>
      <c r="IC55" s="273"/>
      <c r="ID55" s="273"/>
      <c r="IE55" s="273"/>
      <c r="IF55" s="273"/>
      <c r="IG55" s="273"/>
      <c r="IH55" s="273"/>
      <c r="II55" s="273"/>
      <c r="IJ55" s="273"/>
      <c r="IK55" s="273"/>
      <c r="IL55" s="273"/>
      <c r="IM55" s="273"/>
      <c r="IN55" s="273"/>
    </row>
    <row r="56" spans="1:248" ht="26.1" customHeight="1">
      <c r="A56" s="259" t="s">
        <v>735</v>
      </c>
      <c r="B56" s="259" t="s">
        <v>735</v>
      </c>
      <c r="C56" s="411">
        <v>2012</v>
      </c>
      <c r="D56" s="525" t="s">
        <v>1285</v>
      </c>
      <c r="E56" s="526" t="s">
        <v>37</v>
      </c>
      <c r="F56" s="259" t="s">
        <v>816</v>
      </c>
      <c r="G56" s="259" t="s">
        <v>802</v>
      </c>
      <c r="H56" s="527" t="s">
        <v>74</v>
      </c>
      <c r="I56" s="527" t="s">
        <v>74</v>
      </c>
      <c r="J56" s="510" t="s">
        <v>708</v>
      </c>
      <c r="K56" s="259" t="s">
        <v>1084</v>
      </c>
      <c r="L56" s="411">
        <v>2.5000000000000001E-2</v>
      </c>
      <c r="M56" s="612"/>
      <c r="N56" s="278"/>
      <c r="O56" s="853"/>
      <c r="P56" s="615"/>
      <c r="Q56" s="615">
        <v>132</v>
      </c>
      <c r="R56" s="615"/>
      <c r="S56" s="78"/>
      <c r="T56" s="78" t="s">
        <v>1283</v>
      </c>
      <c r="U56" s="273"/>
      <c r="V56" s="273"/>
      <c r="W56" s="273"/>
      <c r="X56" s="273"/>
      <c r="Y56" s="273"/>
      <c r="Z56" s="273"/>
      <c r="AA56" s="273"/>
      <c r="AB56" s="273"/>
      <c r="AC56" s="273"/>
      <c r="AD56" s="273"/>
      <c r="AE56" s="273"/>
      <c r="AF56" s="273"/>
      <c r="AG56" s="273"/>
      <c r="AH56" s="273"/>
      <c r="AI56" s="273"/>
      <c r="AJ56" s="273"/>
      <c r="AK56" s="273"/>
      <c r="AL56" s="273"/>
      <c r="AM56" s="273"/>
      <c r="AN56" s="273"/>
      <c r="AO56" s="273"/>
      <c r="AP56" s="273"/>
      <c r="AQ56" s="273"/>
      <c r="AR56" s="273"/>
      <c r="AS56" s="273"/>
      <c r="AT56" s="273"/>
      <c r="AU56" s="273"/>
      <c r="AV56" s="273"/>
      <c r="AW56" s="273"/>
      <c r="AX56" s="273"/>
      <c r="AY56" s="273"/>
      <c r="AZ56" s="273"/>
      <c r="BA56" s="273"/>
      <c r="BB56" s="273"/>
      <c r="BC56" s="273"/>
      <c r="BD56" s="273"/>
      <c r="BE56" s="273"/>
      <c r="BF56" s="273"/>
      <c r="BG56" s="273"/>
      <c r="BH56" s="273"/>
      <c r="BI56" s="273"/>
      <c r="BJ56" s="273"/>
      <c r="BK56" s="273"/>
      <c r="BL56" s="273"/>
      <c r="BM56" s="273"/>
      <c r="BN56" s="273"/>
      <c r="BO56" s="273"/>
      <c r="BP56" s="273"/>
      <c r="BQ56" s="273"/>
      <c r="BR56" s="273"/>
      <c r="BS56" s="273"/>
      <c r="BT56" s="273"/>
      <c r="BU56" s="273"/>
      <c r="BV56" s="273"/>
      <c r="BW56" s="273"/>
      <c r="BX56" s="273"/>
      <c r="BY56" s="273"/>
      <c r="BZ56" s="273"/>
      <c r="CA56" s="273"/>
      <c r="CB56" s="273"/>
      <c r="CC56" s="273"/>
      <c r="CD56" s="273"/>
      <c r="CE56" s="273"/>
      <c r="CF56" s="273"/>
      <c r="CG56" s="273"/>
      <c r="CH56" s="273"/>
      <c r="CI56" s="273"/>
      <c r="CJ56" s="273"/>
      <c r="CK56" s="273"/>
      <c r="CL56" s="273"/>
      <c r="CM56" s="273"/>
      <c r="CN56" s="273"/>
      <c r="CO56" s="273"/>
      <c r="CP56" s="273"/>
      <c r="CQ56" s="273"/>
      <c r="CR56" s="273"/>
      <c r="CS56" s="273"/>
      <c r="CT56" s="273"/>
      <c r="CU56" s="273"/>
      <c r="CV56" s="273"/>
      <c r="CW56" s="273"/>
      <c r="CX56" s="273"/>
      <c r="CY56" s="273"/>
      <c r="CZ56" s="273"/>
      <c r="DA56" s="273"/>
      <c r="DB56" s="273"/>
      <c r="DC56" s="273"/>
      <c r="DD56" s="273"/>
      <c r="DE56" s="273"/>
      <c r="DF56" s="273"/>
      <c r="DG56" s="273"/>
      <c r="DH56" s="273"/>
      <c r="DI56" s="273"/>
      <c r="DJ56" s="273"/>
      <c r="DK56" s="273"/>
      <c r="DL56" s="273"/>
      <c r="DM56" s="273"/>
      <c r="DN56" s="273"/>
      <c r="DO56" s="273"/>
      <c r="DP56" s="273"/>
      <c r="DQ56" s="273"/>
      <c r="DR56" s="273"/>
      <c r="DS56" s="273"/>
      <c r="DT56" s="273"/>
      <c r="DU56" s="273"/>
      <c r="DV56" s="273"/>
      <c r="DW56" s="273"/>
      <c r="DX56" s="273"/>
      <c r="DY56" s="273"/>
      <c r="DZ56" s="273"/>
      <c r="EA56" s="273"/>
      <c r="EB56" s="273"/>
      <c r="EC56" s="273"/>
      <c r="ED56" s="273"/>
      <c r="EE56" s="273"/>
      <c r="EF56" s="273"/>
      <c r="EG56" s="273"/>
      <c r="EH56" s="273"/>
      <c r="EI56" s="273"/>
      <c r="EJ56" s="273"/>
      <c r="EK56" s="273"/>
      <c r="EL56" s="273"/>
      <c r="EM56" s="273"/>
      <c r="EN56" s="273"/>
      <c r="EO56" s="273"/>
      <c r="EP56" s="273"/>
      <c r="EQ56" s="273"/>
      <c r="ER56" s="273"/>
      <c r="ES56" s="273"/>
      <c r="ET56" s="273"/>
      <c r="EU56" s="273"/>
      <c r="EV56" s="273"/>
      <c r="EW56" s="273"/>
      <c r="EX56" s="273"/>
      <c r="EY56" s="273"/>
      <c r="EZ56" s="273"/>
      <c r="FA56" s="273"/>
      <c r="FB56" s="273"/>
      <c r="FC56" s="273"/>
      <c r="FD56" s="273"/>
      <c r="FE56" s="273"/>
      <c r="FF56" s="273"/>
      <c r="FG56" s="273"/>
      <c r="FH56" s="273"/>
      <c r="FI56" s="273"/>
      <c r="FJ56" s="273"/>
      <c r="FK56" s="273"/>
      <c r="FL56" s="273"/>
      <c r="FM56" s="273"/>
      <c r="FN56" s="273"/>
      <c r="FO56" s="273"/>
      <c r="FP56" s="273"/>
      <c r="FQ56" s="273"/>
      <c r="FR56" s="273"/>
      <c r="FS56" s="273"/>
      <c r="FT56" s="273"/>
      <c r="FU56" s="273"/>
      <c r="FV56" s="273"/>
      <c r="FW56" s="273"/>
      <c r="FX56" s="273"/>
      <c r="FY56" s="273"/>
      <c r="FZ56" s="273"/>
      <c r="GA56" s="273"/>
      <c r="GB56" s="273"/>
      <c r="GC56" s="273"/>
      <c r="GD56" s="273"/>
      <c r="GE56" s="273"/>
      <c r="GF56" s="273"/>
      <c r="GG56" s="273"/>
      <c r="GH56" s="273"/>
      <c r="GI56" s="273"/>
      <c r="GJ56" s="273"/>
      <c r="GK56" s="273"/>
      <c r="GL56" s="273"/>
      <c r="GM56" s="273"/>
      <c r="GN56" s="273"/>
      <c r="GO56" s="273"/>
      <c r="GP56" s="273"/>
      <c r="GQ56" s="273"/>
      <c r="GR56" s="273"/>
      <c r="GS56" s="273"/>
      <c r="GT56" s="273"/>
      <c r="GU56" s="273"/>
      <c r="GV56" s="273"/>
      <c r="GW56" s="273"/>
      <c r="GX56" s="273"/>
      <c r="GY56" s="273"/>
      <c r="GZ56" s="273"/>
      <c r="HA56" s="273"/>
      <c r="HB56" s="273"/>
      <c r="HC56" s="273"/>
      <c r="HD56" s="273"/>
      <c r="HE56" s="273"/>
      <c r="HF56" s="273"/>
      <c r="HG56" s="273"/>
      <c r="HH56" s="273"/>
      <c r="HI56" s="273"/>
      <c r="HJ56" s="273"/>
      <c r="HK56" s="273"/>
      <c r="HL56" s="273"/>
      <c r="HM56" s="273"/>
      <c r="HN56" s="273"/>
      <c r="HO56" s="273"/>
      <c r="HP56" s="273"/>
      <c r="HQ56" s="273"/>
      <c r="HR56" s="273"/>
      <c r="HS56" s="273"/>
      <c r="HT56" s="273"/>
      <c r="HU56" s="273"/>
      <c r="HV56" s="273"/>
      <c r="HW56" s="273"/>
      <c r="HX56" s="273"/>
      <c r="HY56" s="273"/>
      <c r="HZ56" s="273"/>
      <c r="IA56" s="273"/>
      <c r="IB56" s="273"/>
      <c r="IC56" s="273"/>
      <c r="ID56" s="273"/>
      <c r="IE56" s="273"/>
      <c r="IF56" s="273"/>
      <c r="IG56" s="273"/>
      <c r="IH56" s="273"/>
      <c r="II56" s="273"/>
      <c r="IJ56" s="273"/>
      <c r="IK56" s="273"/>
      <c r="IL56" s="273"/>
      <c r="IM56" s="273"/>
      <c r="IN56" s="273"/>
    </row>
    <row r="57" spans="1:248" ht="26.1" customHeight="1">
      <c r="A57" s="259" t="s">
        <v>735</v>
      </c>
      <c r="B57" s="259" t="s">
        <v>735</v>
      </c>
      <c r="C57" s="411">
        <v>2012</v>
      </c>
      <c r="D57" s="525" t="s">
        <v>1285</v>
      </c>
      <c r="E57" s="526" t="s">
        <v>37</v>
      </c>
      <c r="F57" s="259" t="s">
        <v>816</v>
      </c>
      <c r="G57" s="259" t="s">
        <v>802</v>
      </c>
      <c r="H57" s="527" t="s">
        <v>74</v>
      </c>
      <c r="I57" s="527" t="s">
        <v>74</v>
      </c>
      <c r="J57" s="510" t="s">
        <v>985</v>
      </c>
      <c r="K57" s="259" t="s">
        <v>1084</v>
      </c>
      <c r="L57" s="411">
        <v>2.5000000000000001E-2</v>
      </c>
      <c r="M57" s="612"/>
      <c r="N57" s="58"/>
      <c r="O57" s="853"/>
      <c r="P57" s="615"/>
      <c r="Q57" s="615">
        <v>237</v>
      </c>
      <c r="R57" s="615"/>
      <c r="S57" s="78"/>
      <c r="T57" s="78" t="s">
        <v>1283</v>
      </c>
      <c r="U57" s="273"/>
      <c r="V57" s="273"/>
      <c r="W57" s="273"/>
      <c r="X57" s="273"/>
      <c r="Y57" s="273"/>
      <c r="Z57" s="273"/>
      <c r="AA57" s="273"/>
      <c r="AB57" s="273"/>
      <c r="AC57" s="273"/>
      <c r="AD57" s="273"/>
      <c r="AE57" s="273"/>
      <c r="AF57" s="273"/>
      <c r="AG57" s="273"/>
      <c r="AH57" s="273"/>
      <c r="AI57" s="273"/>
      <c r="AJ57" s="273"/>
      <c r="AK57" s="273"/>
      <c r="AL57" s="273"/>
      <c r="AM57" s="273"/>
      <c r="AN57" s="273"/>
      <c r="AO57" s="273"/>
      <c r="AP57" s="273"/>
      <c r="AQ57" s="273"/>
      <c r="AR57" s="273"/>
      <c r="AS57" s="273"/>
      <c r="AT57" s="273"/>
      <c r="AU57" s="273"/>
      <c r="AV57" s="273"/>
      <c r="AW57" s="273"/>
      <c r="AX57" s="273"/>
      <c r="AY57" s="273"/>
      <c r="AZ57" s="273"/>
      <c r="BA57" s="273"/>
      <c r="BB57" s="273"/>
      <c r="BC57" s="273"/>
      <c r="BD57" s="273"/>
      <c r="BE57" s="273"/>
      <c r="BF57" s="273"/>
      <c r="BG57" s="273"/>
      <c r="BH57" s="273"/>
      <c r="BI57" s="273"/>
      <c r="BJ57" s="273"/>
      <c r="BK57" s="273"/>
      <c r="BL57" s="273"/>
      <c r="BM57" s="273"/>
      <c r="BN57" s="273"/>
      <c r="BO57" s="273"/>
      <c r="BP57" s="273"/>
      <c r="BQ57" s="273"/>
      <c r="BR57" s="273"/>
      <c r="BS57" s="273"/>
      <c r="BT57" s="273"/>
      <c r="BU57" s="273"/>
      <c r="BV57" s="273"/>
      <c r="BW57" s="273"/>
      <c r="BX57" s="273"/>
      <c r="BY57" s="273"/>
      <c r="BZ57" s="273"/>
      <c r="CA57" s="273"/>
      <c r="CB57" s="273"/>
      <c r="CC57" s="273"/>
      <c r="CD57" s="273"/>
      <c r="CE57" s="273"/>
      <c r="CF57" s="273"/>
      <c r="CG57" s="273"/>
      <c r="CH57" s="273"/>
      <c r="CI57" s="273"/>
      <c r="CJ57" s="273"/>
      <c r="CK57" s="273"/>
      <c r="CL57" s="273"/>
      <c r="CM57" s="273"/>
      <c r="CN57" s="273"/>
      <c r="CO57" s="273"/>
      <c r="CP57" s="273"/>
      <c r="CQ57" s="273"/>
      <c r="CR57" s="273"/>
      <c r="CS57" s="273"/>
      <c r="CT57" s="273"/>
      <c r="CU57" s="273"/>
      <c r="CV57" s="273"/>
      <c r="CW57" s="273"/>
      <c r="CX57" s="273"/>
      <c r="CY57" s="273"/>
      <c r="CZ57" s="273"/>
      <c r="DA57" s="273"/>
      <c r="DB57" s="273"/>
      <c r="DC57" s="273"/>
      <c r="DD57" s="273"/>
      <c r="DE57" s="273"/>
      <c r="DF57" s="273"/>
      <c r="DG57" s="273"/>
      <c r="DH57" s="273"/>
      <c r="DI57" s="273"/>
      <c r="DJ57" s="273"/>
      <c r="DK57" s="273"/>
      <c r="DL57" s="273"/>
      <c r="DM57" s="273"/>
      <c r="DN57" s="273"/>
      <c r="DO57" s="273"/>
      <c r="DP57" s="273"/>
      <c r="DQ57" s="273"/>
      <c r="DR57" s="273"/>
      <c r="DS57" s="273"/>
      <c r="DT57" s="273"/>
      <c r="DU57" s="273"/>
      <c r="DV57" s="273"/>
      <c r="DW57" s="273"/>
      <c r="DX57" s="273"/>
      <c r="DY57" s="273"/>
      <c r="DZ57" s="273"/>
      <c r="EA57" s="273"/>
      <c r="EB57" s="273"/>
      <c r="EC57" s="273"/>
      <c r="ED57" s="273"/>
      <c r="EE57" s="273"/>
      <c r="EF57" s="273"/>
      <c r="EG57" s="273"/>
      <c r="EH57" s="273"/>
      <c r="EI57" s="273"/>
      <c r="EJ57" s="273"/>
      <c r="EK57" s="273"/>
      <c r="EL57" s="273"/>
      <c r="EM57" s="273"/>
      <c r="EN57" s="273"/>
      <c r="EO57" s="273"/>
      <c r="EP57" s="273"/>
      <c r="EQ57" s="273"/>
      <c r="ER57" s="273"/>
      <c r="ES57" s="273"/>
      <c r="ET57" s="273"/>
      <c r="EU57" s="273"/>
      <c r="EV57" s="273"/>
      <c r="EW57" s="273"/>
      <c r="EX57" s="273"/>
      <c r="EY57" s="273"/>
      <c r="EZ57" s="273"/>
      <c r="FA57" s="273"/>
      <c r="FB57" s="273"/>
      <c r="FC57" s="273"/>
      <c r="FD57" s="273"/>
      <c r="FE57" s="273"/>
      <c r="FF57" s="273"/>
      <c r="FG57" s="273"/>
      <c r="FH57" s="273"/>
      <c r="FI57" s="273"/>
      <c r="FJ57" s="273"/>
      <c r="FK57" s="273"/>
      <c r="FL57" s="273"/>
      <c r="FM57" s="273"/>
      <c r="FN57" s="273"/>
      <c r="FO57" s="273"/>
      <c r="FP57" s="273"/>
      <c r="FQ57" s="273"/>
      <c r="FR57" s="273"/>
      <c r="FS57" s="273"/>
      <c r="FT57" s="273"/>
      <c r="FU57" s="273"/>
      <c r="FV57" s="273"/>
      <c r="FW57" s="273"/>
      <c r="FX57" s="273"/>
      <c r="FY57" s="273"/>
      <c r="FZ57" s="273"/>
      <c r="GA57" s="273"/>
      <c r="GB57" s="273"/>
      <c r="GC57" s="273"/>
      <c r="GD57" s="273"/>
      <c r="GE57" s="273"/>
      <c r="GF57" s="273"/>
      <c r="GG57" s="273"/>
      <c r="GH57" s="273"/>
      <c r="GI57" s="273"/>
      <c r="GJ57" s="273"/>
      <c r="GK57" s="273"/>
      <c r="GL57" s="273"/>
      <c r="GM57" s="273"/>
      <c r="GN57" s="273"/>
      <c r="GO57" s="273"/>
      <c r="GP57" s="273"/>
      <c r="GQ57" s="273"/>
      <c r="GR57" s="273"/>
      <c r="GS57" s="273"/>
      <c r="GT57" s="273"/>
      <c r="GU57" s="273"/>
      <c r="GV57" s="273"/>
      <c r="GW57" s="273"/>
      <c r="GX57" s="273"/>
      <c r="GY57" s="273"/>
      <c r="GZ57" s="273"/>
      <c r="HA57" s="273"/>
      <c r="HB57" s="273"/>
      <c r="HC57" s="273"/>
      <c r="HD57" s="273"/>
      <c r="HE57" s="273"/>
      <c r="HF57" s="273"/>
      <c r="HG57" s="273"/>
      <c r="HH57" s="273"/>
      <c r="HI57" s="273"/>
      <c r="HJ57" s="273"/>
      <c r="HK57" s="273"/>
      <c r="HL57" s="273"/>
      <c r="HM57" s="273"/>
      <c r="HN57" s="273"/>
      <c r="HO57" s="273"/>
      <c r="HP57" s="273"/>
      <c r="HQ57" s="273"/>
      <c r="HR57" s="273"/>
      <c r="HS57" s="273"/>
      <c r="HT57" s="273"/>
      <c r="HU57" s="273"/>
      <c r="HV57" s="273"/>
      <c r="HW57" s="273"/>
      <c r="HX57" s="273"/>
      <c r="HY57" s="273"/>
      <c r="HZ57" s="273"/>
      <c r="IA57" s="273"/>
      <c r="IB57" s="273"/>
      <c r="IC57" s="273"/>
      <c r="ID57" s="273"/>
      <c r="IE57" s="273"/>
      <c r="IF57" s="273"/>
      <c r="IG57" s="273"/>
      <c r="IH57" s="273"/>
      <c r="II57" s="273"/>
      <c r="IJ57" s="273"/>
      <c r="IK57" s="273"/>
      <c r="IL57" s="273"/>
      <c r="IM57" s="273"/>
      <c r="IN57" s="273"/>
    </row>
    <row r="58" spans="1:248" ht="26.1" customHeight="1">
      <c r="A58" s="259" t="s">
        <v>735</v>
      </c>
      <c r="B58" s="259" t="s">
        <v>735</v>
      </c>
      <c r="C58" s="411">
        <v>2012</v>
      </c>
      <c r="D58" s="525" t="s">
        <v>1285</v>
      </c>
      <c r="E58" s="526" t="s">
        <v>37</v>
      </c>
      <c r="F58" s="259" t="s">
        <v>816</v>
      </c>
      <c r="G58" s="259" t="s">
        <v>802</v>
      </c>
      <c r="H58" s="527" t="s">
        <v>74</v>
      </c>
      <c r="I58" s="527" t="s">
        <v>74</v>
      </c>
      <c r="J58" s="510" t="s">
        <v>994</v>
      </c>
      <c r="K58" s="259" t="s">
        <v>1084</v>
      </c>
      <c r="L58" s="411">
        <v>2.5000000000000001E-2</v>
      </c>
      <c r="M58" s="612"/>
      <c r="N58" s="278"/>
      <c r="O58" s="853"/>
      <c r="P58" s="615"/>
      <c r="Q58" s="615">
        <v>237</v>
      </c>
      <c r="R58" s="615"/>
      <c r="S58" s="78"/>
      <c r="T58" s="78" t="s">
        <v>1283</v>
      </c>
      <c r="U58" s="273"/>
      <c r="V58" s="273"/>
      <c r="W58" s="273"/>
      <c r="X58" s="273"/>
      <c r="Y58" s="273"/>
      <c r="Z58" s="273"/>
      <c r="AA58" s="273"/>
      <c r="AB58" s="273"/>
      <c r="AC58" s="273"/>
      <c r="AD58" s="273"/>
      <c r="AE58" s="273"/>
      <c r="AF58" s="273"/>
      <c r="AG58" s="273"/>
      <c r="AH58" s="273"/>
      <c r="AI58" s="273"/>
      <c r="AJ58" s="273"/>
      <c r="AK58" s="273"/>
      <c r="AL58" s="273"/>
      <c r="AM58" s="273"/>
      <c r="AN58" s="273"/>
      <c r="AO58" s="273"/>
      <c r="AP58" s="273"/>
      <c r="AQ58" s="273"/>
      <c r="AR58" s="273"/>
      <c r="AS58" s="273"/>
      <c r="AT58" s="273"/>
      <c r="AU58" s="273"/>
      <c r="AV58" s="273"/>
      <c r="AW58" s="273"/>
      <c r="AX58" s="273"/>
      <c r="AY58" s="273"/>
      <c r="AZ58" s="273"/>
      <c r="BA58" s="273"/>
      <c r="BB58" s="273"/>
      <c r="BC58" s="273"/>
      <c r="BD58" s="273"/>
      <c r="BE58" s="273"/>
      <c r="BF58" s="273"/>
      <c r="BG58" s="273"/>
      <c r="BH58" s="273"/>
      <c r="BI58" s="273"/>
      <c r="BJ58" s="273"/>
      <c r="BK58" s="273"/>
      <c r="BL58" s="273"/>
      <c r="BM58" s="273"/>
      <c r="BN58" s="273"/>
      <c r="BO58" s="273"/>
      <c r="BP58" s="273"/>
      <c r="BQ58" s="273"/>
      <c r="BR58" s="273"/>
      <c r="BS58" s="273"/>
      <c r="BT58" s="273"/>
      <c r="BU58" s="273"/>
      <c r="BV58" s="273"/>
      <c r="BW58" s="273"/>
      <c r="BX58" s="273"/>
      <c r="BY58" s="273"/>
      <c r="BZ58" s="273"/>
      <c r="CA58" s="273"/>
      <c r="CB58" s="273"/>
      <c r="CC58" s="273"/>
      <c r="CD58" s="273"/>
      <c r="CE58" s="273"/>
      <c r="CF58" s="273"/>
      <c r="CG58" s="273"/>
      <c r="CH58" s="273"/>
      <c r="CI58" s="273"/>
      <c r="CJ58" s="273"/>
      <c r="CK58" s="273"/>
      <c r="CL58" s="273"/>
      <c r="CM58" s="273"/>
      <c r="CN58" s="273"/>
      <c r="CO58" s="273"/>
      <c r="CP58" s="273"/>
      <c r="CQ58" s="273"/>
      <c r="CR58" s="273"/>
      <c r="CS58" s="273"/>
      <c r="CT58" s="273"/>
      <c r="CU58" s="273"/>
      <c r="CV58" s="273"/>
      <c r="CW58" s="273"/>
      <c r="CX58" s="273"/>
      <c r="CY58" s="273"/>
      <c r="CZ58" s="273"/>
      <c r="DA58" s="273"/>
      <c r="DB58" s="273"/>
      <c r="DC58" s="273"/>
      <c r="DD58" s="273"/>
      <c r="DE58" s="273"/>
      <c r="DF58" s="273"/>
      <c r="DG58" s="273"/>
      <c r="DH58" s="273"/>
      <c r="DI58" s="273"/>
      <c r="DJ58" s="273"/>
      <c r="DK58" s="273"/>
      <c r="DL58" s="273"/>
      <c r="DM58" s="273"/>
      <c r="DN58" s="273"/>
      <c r="DO58" s="273"/>
      <c r="DP58" s="273"/>
      <c r="DQ58" s="273"/>
      <c r="DR58" s="273"/>
      <c r="DS58" s="273"/>
      <c r="DT58" s="273"/>
      <c r="DU58" s="273"/>
      <c r="DV58" s="273"/>
      <c r="DW58" s="273"/>
      <c r="DX58" s="273"/>
      <c r="DY58" s="273"/>
      <c r="DZ58" s="273"/>
      <c r="EA58" s="273"/>
      <c r="EB58" s="273"/>
      <c r="EC58" s="273"/>
      <c r="ED58" s="273"/>
      <c r="EE58" s="273"/>
      <c r="EF58" s="273"/>
      <c r="EG58" s="273"/>
      <c r="EH58" s="273"/>
      <c r="EI58" s="273"/>
      <c r="EJ58" s="273"/>
      <c r="EK58" s="273"/>
      <c r="EL58" s="273"/>
      <c r="EM58" s="273"/>
      <c r="EN58" s="273"/>
      <c r="EO58" s="273"/>
      <c r="EP58" s="273"/>
      <c r="EQ58" s="273"/>
      <c r="ER58" s="273"/>
      <c r="ES58" s="273"/>
      <c r="ET58" s="273"/>
      <c r="EU58" s="273"/>
      <c r="EV58" s="273"/>
      <c r="EW58" s="273"/>
      <c r="EX58" s="273"/>
      <c r="EY58" s="273"/>
      <c r="EZ58" s="273"/>
      <c r="FA58" s="273"/>
      <c r="FB58" s="273"/>
      <c r="FC58" s="273"/>
      <c r="FD58" s="273"/>
      <c r="FE58" s="273"/>
      <c r="FF58" s="273"/>
      <c r="FG58" s="273"/>
      <c r="FH58" s="273"/>
      <c r="FI58" s="273"/>
      <c r="FJ58" s="273"/>
      <c r="FK58" s="273"/>
      <c r="FL58" s="273"/>
      <c r="FM58" s="273"/>
      <c r="FN58" s="273"/>
      <c r="FO58" s="273"/>
      <c r="FP58" s="273"/>
      <c r="FQ58" s="273"/>
      <c r="FR58" s="273"/>
      <c r="FS58" s="273"/>
      <c r="FT58" s="273"/>
      <c r="FU58" s="273"/>
      <c r="FV58" s="273"/>
      <c r="FW58" s="273"/>
      <c r="FX58" s="273"/>
      <c r="FY58" s="273"/>
      <c r="FZ58" s="273"/>
      <c r="GA58" s="273"/>
      <c r="GB58" s="273"/>
      <c r="GC58" s="273"/>
      <c r="GD58" s="273"/>
      <c r="GE58" s="273"/>
      <c r="GF58" s="273"/>
      <c r="GG58" s="273"/>
      <c r="GH58" s="273"/>
      <c r="GI58" s="273"/>
      <c r="GJ58" s="273"/>
      <c r="GK58" s="273"/>
      <c r="GL58" s="273"/>
      <c r="GM58" s="273"/>
      <c r="GN58" s="273"/>
      <c r="GO58" s="273"/>
      <c r="GP58" s="273"/>
      <c r="GQ58" s="273"/>
      <c r="GR58" s="273"/>
      <c r="GS58" s="273"/>
      <c r="GT58" s="273"/>
      <c r="GU58" s="273"/>
      <c r="GV58" s="273"/>
      <c r="GW58" s="273"/>
      <c r="GX58" s="273"/>
      <c r="GY58" s="273"/>
      <c r="GZ58" s="273"/>
      <c r="HA58" s="273"/>
      <c r="HB58" s="273"/>
      <c r="HC58" s="273"/>
      <c r="HD58" s="273"/>
      <c r="HE58" s="273"/>
      <c r="HF58" s="273"/>
      <c r="HG58" s="273"/>
      <c r="HH58" s="273"/>
      <c r="HI58" s="273"/>
      <c r="HJ58" s="273"/>
      <c r="HK58" s="273"/>
      <c r="HL58" s="273"/>
      <c r="HM58" s="273"/>
      <c r="HN58" s="273"/>
      <c r="HO58" s="273"/>
      <c r="HP58" s="273"/>
      <c r="HQ58" s="273"/>
      <c r="HR58" s="273"/>
      <c r="HS58" s="273"/>
      <c r="HT58" s="273"/>
      <c r="HU58" s="273"/>
      <c r="HV58" s="273"/>
      <c r="HW58" s="273"/>
      <c r="HX58" s="273"/>
      <c r="HY58" s="273"/>
      <c r="HZ58" s="273"/>
      <c r="IA58" s="273"/>
      <c r="IB58" s="273"/>
      <c r="IC58" s="273"/>
      <c r="ID58" s="273"/>
      <c r="IE58" s="273"/>
      <c r="IF58" s="273"/>
      <c r="IG58" s="273"/>
      <c r="IH58" s="273"/>
      <c r="II58" s="273"/>
      <c r="IJ58" s="273"/>
      <c r="IK58" s="273"/>
      <c r="IL58" s="273"/>
      <c r="IM58" s="273"/>
      <c r="IN58" s="273"/>
    </row>
    <row r="59" spans="1:248" ht="26.1" customHeight="1">
      <c r="A59" s="259" t="s">
        <v>735</v>
      </c>
      <c r="B59" s="259" t="s">
        <v>735</v>
      </c>
      <c r="C59" s="411">
        <v>2012</v>
      </c>
      <c r="D59" s="525" t="s">
        <v>1285</v>
      </c>
      <c r="E59" s="526" t="s">
        <v>37</v>
      </c>
      <c r="F59" s="259" t="s">
        <v>816</v>
      </c>
      <c r="G59" s="259" t="s">
        <v>802</v>
      </c>
      <c r="H59" s="527" t="s">
        <v>74</v>
      </c>
      <c r="I59" s="527" t="s">
        <v>74</v>
      </c>
      <c r="J59" s="510" t="s">
        <v>707</v>
      </c>
      <c r="K59" s="259" t="s">
        <v>1084</v>
      </c>
      <c r="L59" s="411">
        <v>2.5000000000000001E-2</v>
      </c>
      <c r="M59" s="612"/>
      <c r="N59" s="58"/>
      <c r="O59" s="853"/>
      <c r="P59" s="615"/>
      <c r="Q59" s="615">
        <v>314</v>
      </c>
      <c r="R59" s="615"/>
      <c r="S59" s="78"/>
      <c r="T59" s="78" t="s">
        <v>1283</v>
      </c>
      <c r="U59" s="273"/>
      <c r="V59" s="273"/>
      <c r="W59" s="273"/>
      <c r="X59" s="273"/>
      <c r="Y59" s="273"/>
      <c r="Z59" s="273"/>
      <c r="AA59" s="273"/>
      <c r="AB59" s="273"/>
      <c r="AC59" s="273"/>
      <c r="AD59" s="273"/>
      <c r="AE59" s="273"/>
      <c r="AF59" s="273"/>
      <c r="AG59" s="273"/>
      <c r="AH59" s="273"/>
      <c r="AI59" s="273"/>
      <c r="AJ59" s="273"/>
      <c r="AK59" s="273"/>
      <c r="AL59" s="273"/>
      <c r="AM59" s="273"/>
      <c r="AN59" s="273"/>
      <c r="AO59" s="273"/>
      <c r="AP59" s="273"/>
      <c r="AQ59" s="273"/>
      <c r="AR59" s="273"/>
      <c r="AS59" s="273"/>
      <c r="AT59" s="273"/>
      <c r="AU59" s="273"/>
      <c r="AV59" s="273"/>
      <c r="AW59" s="273"/>
      <c r="AX59" s="273"/>
      <c r="AY59" s="273"/>
      <c r="AZ59" s="273"/>
      <c r="BA59" s="273"/>
      <c r="BB59" s="273"/>
      <c r="BC59" s="273"/>
      <c r="BD59" s="273"/>
      <c r="BE59" s="273"/>
      <c r="BF59" s="273"/>
      <c r="BG59" s="273"/>
      <c r="BH59" s="273"/>
      <c r="BI59" s="273"/>
      <c r="BJ59" s="273"/>
      <c r="BK59" s="273"/>
      <c r="BL59" s="273"/>
      <c r="BM59" s="273"/>
      <c r="BN59" s="273"/>
      <c r="BO59" s="273"/>
      <c r="BP59" s="273"/>
      <c r="BQ59" s="273"/>
      <c r="BR59" s="273"/>
      <c r="BS59" s="273"/>
      <c r="BT59" s="273"/>
      <c r="BU59" s="273"/>
      <c r="BV59" s="273"/>
      <c r="BW59" s="273"/>
      <c r="BX59" s="273"/>
      <c r="BY59" s="273"/>
      <c r="BZ59" s="273"/>
      <c r="CA59" s="273"/>
      <c r="CB59" s="273"/>
      <c r="CC59" s="273"/>
      <c r="CD59" s="273"/>
      <c r="CE59" s="273"/>
      <c r="CF59" s="273"/>
      <c r="CG59" s="273"/>
      <c r="CH59" s="273"/>
      <c r="CI59" s="273"/>
      <c r="CJ59" s="273"/>
      <c r="CK59" s="273"/>
      <c r="CL59" s="273"/>
      <c r="CM59" s="273"/>
      <c r="CN59" s="273"/>
      <c r="CO59" s="273"/>
      <c r="CP59" s="273"/>
      <c r="CQ59" s="273"/>
      <c r="CR59" s="273"/>
      <c r="CS59" s="273"/>
      <c r="CT59" s="273"/>
      <c r="CU59" s="273"/>
      <c r="CV59" s="273"/>
      <c r="CW59" s="273"/>
      <c r="CX59" s="273"/>
      <c r="CY59" s="273"/>
      <c r="CZ59" s="273"/>
      <c r="DA59" s="273"/>
      <c r="DB59" s="273"/>
      <c r="DC59" s="273"/>
      <c r="DD59" s="273"/>
      <c r="DE59" s="273"/>
      <c r="DF59" s="273"/>
      <c r="DG59" s="273"/>
      <c r="DH59" s="273"/>
      <c r="DI59" s="273"/>
      <c r="DJ59" s="273"/>
      <c r="DK59" s="273"/>
      <c r="DL59" s="273"/>
      <c r="DM59" s="273"/>
      <c r="DN59" s="273"/>
      <c r="DO59" s="273"/>
      <c r="DP59" s="273"/>
      <c r="DQ59" s="273"/>
      <c r="DR59" s="273"/>
      <c r="DS59" s="273"/>
      <c r="DT59" s="273"/>
      <c r="DU59" s="273"/>
      <c r="DV59" s="273"/>
      <c r="DW59" s="273"/>
      <c r="DX59" s="273"/>
      <c r="DY59" s="273"/>
      <c r="DZ59" s="273"/>
      <c r="EA59" s="273"/>
      <c r="EB59" s="273"/>
      <c r="EC59" s="273"/>
      <c r="ED59" s="273"/>
      <c r="EE59" s="273"/>
      <c r="EF59" s="273"/>
      <c r="EG59" s="273"/>
      <c r="EH59" s="273"/>
      <c r="EI59" s="273"/>
      <c r="EJ59" s="273"/>
      <c r="EK59" s="273"/>
      <c r="EL59" s="273"/>
      <c r="EM59" s="273"/>
      <c r="EN59" s="273"/>
      <c r="EO59" s="273"/>
      <c r="EP59" s="273"/>
      <c r="EQ59" s="273"/>
      <c r="ER59" s="273"/>
      <c r="ES59" s="273"/>
      <c r="ET59" s="273"/>
      <c r="EU59" s="273"/>
      <c r="EV59" s="273"/>
      <c r="EW59" s="273"/>
      <c r="EX59" s="273"/>
      <c r="EY59" s="273"/>
      <c r="EZ59" s="273"/>
      <c r="FA59" s="273"/>
      <c r="FB59" s="273"/>
      <c r="FC59" s="273"/>
      <c r="FD59" s="273"/>
      <c r="FE59" s="273"/>
      <c r="FF59" s="273"/>
      <c r="FG59" s="273"/>
      <c r="FH59" s="273"/>
      <c r="FI59" s="273"/>
      <c r="FJ59" s="273"/>
      <c r="FK59" s="273"/>
      <c r="FL59" s="273"/>
      <c r="FM59" s="273"/>
      <c r="FN59" s="273"/>
      <c r="FO59" s="273"/>
      <c r="FP59" s="273"/>
      <c r="FQ59" s="273"/>
      <c r="FR59" s="273"/>
      <c r="FS59" s="273"/>
      <c r="FT59" s="273"/>
      <c r="FU59" s="273"/>
      <c r="FV59" s="273"/>
      <c r="FW59" s="273"/>
      <c r="FX59" s="273"/>
      <c r="FY59" s="273"/>
      <c r="FZ59" s="273"/>
      <c r="GA59" s="273"/>
      <c r="GB59" s="273"/>
      <c r="GC59" s="273"/>
      <c r="GD59" s="273"/>
      <c r="GE59" s="273"/>
      <c r="GF59" s="273"/>
      <c r="GG59" s="273"/>
      <c r="GH59" s="273"/>
      <c r="GI59" s="273"/>
      <c r="GJ59" s="273"/>
      <c r="GK59" s="273"/>
      <c r="GL59" s="273"/>
      <c r="GM59" s="273"/>
      <c r="GN59" s="273"/>
      <c r="GO59" s="273"/>
      <c r="GP59" s="273"/>
      <c r="GQ59" s="273"/>
      <c r="GR59" s="273"/>
      <c r="GS59" s="273"/>
      <c r="GT59" s="273"/>
      <c r="GU59" s="273"/>
      <c r="GV59" s="273"/>
      <c r="GW59" s="273"/>
      <c r="GX59" s="273"/>
      <c r="GY59" s="273"/>
      <c r="GZ59" s="273"/>
      <c r="HA59" s="273"/>
      <c r="HB59" s="273"/>
      <c r="HC59" s="273"/>
      <c r="HD59" s="273"/>
      <c r="HE59" s="273"/>
      <c r="HF59" s="273"/>
      <c r="HG59" s="273"/>
      <c r="HH59" s="273"/>
      <c r="HI59" s="273"/>
      <c r="HJ59" s="273"/>
      <c r="HK59" s="273"/>
      <c r="HL59" s="273"/>
      <c r="HM59" s="273"/>
      <c r="HN59" s="273"/>
      <c r="HO59" s="273"/>
      <c r="HP59" s="273"/>
      <c r="HQ59" s="273"/>
      <c r="HR59" s="273"/>
      <c r="HS59" s="273"/>
      <c r="HT59" s="273"/>
      <c r="HU59" s="273"/>
      <c r="HV59" s="273"/>
      <c r="HW59" s="273"/>
      <c r="HX59" s="273"/>
      <c r="HY59" s="273"/>
      <c r="HZ59" s="273"/>
      <c r="IA59" s="273"/>
      <c r="IB59" s="273"/>
      <c r="IC59" s="273"/>
      <c r="ID59" s="273"/>
      <c r="IE59" s="273"/>
      <c r="IF59" s="273"/>
      <c r="IG59" s="273"/>
      <c r="IH59" s="273"/>
      <c r="II59" s="273"/>
      <c r="IJ59" s="273"/>
      <c r="IK59" s="273"/>
      <c r="IL59" s="273"/>
      <c r="IM59" s="273"/>
      <c r="IN59" s="273"/>
    </row>
    <row r="60" spans="1:248" ht="26.1" customHeight="1">
      <c r="A60" s="259" t="s">
        <v>735</v>
      </c>
      <c r="B60" s="612" t="s">
        <v>735</v>
      </c>
      <c r="C60" s="411">
        <v>2012</v>
      </c>
      <c r="D60" s="513" t="s">
        <v>107</v>
      </c>
      <c r="E60" s="612" t="s">
        <v>38</v>
      </c>
      <c r="F60" s="612" t="s">
        <v>816</v>
      </c>
      <c r="G60" s="612" t="s">
        <v>802</v>
      </c>
      <c r="H60" s="341" t="s">
        <v>885</v>
      </c>
      <c r="I60" s="341" t="s">
        <v>885</v>
      </c>
      <c r="J60" s="510" t="s">
        <v>988</v>
      </c>
      <c r="K60" s="411" t="s">
        <v>989</v>
      </c>
      <c r="L60" s="411">
        <v>2.5000000000000001E-2</v>
      </c>
      <c r="M60" s="612">
        <v>400</v>
      </c>
      <c r="N60" s="278"/>
      <c r="O60" s="511">
        <v>2.1000000000000001E-2</v>
      </c>
      <c r="P60" s="615"/>
      <c r="Q60" s="615">
        <v>800</v>
      </c>
      <c r="R60" s="615"/>
      <c r="S60" s="78">
        <f t="shared" ref="S60:S95" si="5">IF(ISBLANK(Q60),"",Q60/M60)</f>
        <v>2</v>
      </c>
      <c r="T60" s="78" t="str">
        <f>IF(ISBLANK(R60),"",R60/N60)</f>
        <v/>
      </c>
      <c r="U60" s="273"/>
      <c r="V60" s="273"/>
      <c r="W60" s="273"/>
      <c r="X60" s="273"/>
      <c r="Y60" s="273"/>
      <c r="Z60" s="273"/>
      <c r="AA60" s="273"/>
      <c r="AB60" s="273"/>
      <c r="AC60" s="273"/>
      <c r="AD60" s="273"/>
      <c r="AE60" s="273"/>
      <c r="AF60" s="273"/>
      <c r="AG60" s="273"/>
      <c r="AH60" s="273"/>
      <c r="AI60" s="273"/>
      <c r="AJ60" s="273"/>
      <c r="AK60" s="273"/>
      <c r="AL60" s="273"/>
      <c r="AM60" s="273"/>
      <c r="AN60" s="273"/>
      <c r="AO60" s="273"/>
      <c r="AP60" s="273"/>
      <c r="AQ60" s="273"/>
      <c r="AR60" s="273"/>
      <c r="AS60" s="273"/>
      <c r="AT60" s="273"/>
      <c r="AU60" s="273"/>
      <c r="AV60" s="273"/>
      <c r="AW60" s="273"/>
      <c r="AX60" s="273"/>
      <c r="AY60" s="273"/>
      <c r="AZ60" s="273"/>
      <c r="BA60" s="273"/>
      <c r="BB60" s="273"/>
      <c r="BC60" s="273"/>
      <c r="BD60" s="273"/>
      <c r="BE60" s="273"/>
      <c r="BF60" s="273"/>
      <c r="BG60" s="273"/>
      <c r="BH60" s="273"/>
      <c r="BI60" s="273"/>
      <c r="BJ60" s="273"/>
      <c r="BK60" s="273"/>
      <c r="BL60" s="273"/>
      <c r="BM60" s="273"/>
      <c r="BN60" s="273"/>
      <c r="BO60" s="273"/>
      <c r="BP60" s="273"/>
      <c r="BQ60" s="273"/>
      <c r="BR60" s="273"/>
      <c r="BS60" s="273"/>
      <c r="BT60" s="273"/>
      <c r="BU60" s="273"/>
      <c r="BV60" s="273"/>
      <c r="BW60" s="273"/>
      <c r="BX60" s="273"/>
      <c r="BY60" s="273"/>
      <c r="BZ60" s="273"/>
      <c r="CA60" s="273"/>
      <c r="CB60" s="273"/>
      <c r="CC60" s="273"/>
      <c r="CD60" s="273"/>
      <c r="CE60" s="273"/>
      <c r="CF60" s="273"/>
      <c r="CG60" s="273"/>
      <c r="CH60" s="273"/>
      <c r="CI60" s="273"/>
      <c r="CJ60" s="273"/>
      <c r="CK60" s="273"/>
      <c r="CL60" s="273"/>
      <c r="CM60" s="273"/>
      <c r="CN60" s="273"/>
      <c r="CO60" s="273"/>
      <c r="CP60" s="273"/>
      <c r="CQ60" s="273"/>
      <c r="CR60" s="273"/>
      <c r="CS60" s="273"/>
      <c r="CT60" s="273"/>
      <c r="CU60" s="273"/>
      <c r="CV60" s="273"/>
      <c r="CW60" s="273"/>
      <c r="CX60" s="273"/>
      <c r="CY60" s="273"/>
      <c r="CZ60" s="273"/>
      <c r="DA60" s="273"/>
      <c r="DB60" s="273"/>
      <c r="DC60" s="273"/>
      <c r="DD60" s="273"/>
      <c r="DE60" s="273"/>
      <c r="DF60" s="273"/>
      <c r="DG60" s="273"/>
      <c r="DH60" s="273"/>
      <c r="DI60" s="273"/>
      <c r="DJ60" s="273"/>
      <c r="DK60" s="273"/>
      <c r="DL60" s="273"/>
      <c r="DM60" s="273"/>
      <c r="DN60" s="273"/>
      <c r="DO60" s="273"/>
      <c r="DP60" s="273"/>
      <c r="DQ60" s="273"/>
      <c r="DR60" s="273"/>
      <c r="DS60" s="273"/>
      <c r="DT60" s="273"/>
      <c r="DU60" s="273"/>
      <c r="DV60" s="273"/>
      <c r="DW60" s="273"/>
      <c r="DX60" s="273"/>
      <c r="DY60" s="273"/>
      <c r="DZ60" s="273"/>
      <c r="EA60" s="273"/>
      <c r="EB60" s="273"/>
      <c r="EC60" s="273"/>
      <c r="ED60" s="273"/>
      <c r="EE60" s="273"/>
      <c r="EF60" s="273"/>
      <c r="EG60" s="273"/>
      <c r="EH60" s="273"/>
      <c r="EI60" s="273"/>
      <c r="EJ60" s="273"/>
      <c r="EK60" s="273"/>
      <c r="EL60" s="273"/>
      <c r="EM60" s="273"/>
      <c r="EN60" s="273"/>
      <c r="EO60" s="273"/>
      <c r="EP60" s="273"/>
      <c r="EQ60" s="273"/>
      <c r="ER60" s="273"/>
      <c r="ES60" s="273"/>
      <c r="ET60" s="273"/>
      <c r="EU60" s="273"/>
      <c r="EV60" s="273"/>
      <c r="EW60" s="273"/>
      <c r="EX60" s="273"/>
      <c r="EY60" s="273"/>
      <c r="EZ60" s="273"/>
      <c r="FA60" s="273"/>
      <c r="FB60" s="273"/>
      <c r="FC60" s="273"/>
      <c r="FD60" s="273"/>
      <c r="FE60" s="273"/>
      <c r="FF60" s="273"/>
      <c r="FG60" s="273"/>
      <c r="FH60" s="273"/>
      <c r="FI60" s="273"/>
      <c r="FJ60" s="273"/>
      <c r="FK60" s="273"/>
      <c r="FL60" s="273"/>
      <c r="FM60" s="273"/>
      <c r="FN60" s="273"/>
      <c r="FO60" s="273"/>
      <c r="FP60" s="273"/>
      <c r="FQ60" s="273"/>
      <c r="FR60" s="273"/>
      <c r="FS60" s="273"/>
      <c r="FT60" s="273"/>
      <c r="FU60" s="273"/>
      <c r="FV60" s="273"/>
      <c r="FW60" s="273"/>
      <c r="FX60" s="273"/>
      <c r="FY60" s="273"/>
      <c r="FZ60" s="273"/>
      <c r="GA60" s="273"/>
      <c r="GB60" s="273"/>
      <c r="GC60" s="273"/>
      <c r="GD60" s="273"/>
      <c r="GE60" s="273"/>
      <c r="GF60" s="273"/>
      <c r="GG60" s="273"/>
      <c r="GH60" s="273"/>
      <c r="GI60" s="273"/>
      <c r="GJ60" s="273"/>
      <c r="GK60" s="273"/>
      <c r="GL60" s="273"/>
      <c r="GM60" s="273"/>
      <c r="GN60" s="273"/>
      <c r="GO60" s="273"/>
      <c r="GP60" s="273"/>
      <c r="GQ60" s="273"/>
      <c r="GR60" s="273"/>
      <c r="GS60" s="273"/>
      <c r="GT60" s="273"/>
      <c r="GU60" s="273"/>
      <c r="GV60" s="273"/>
      <c r="GW60" s="273"/>
      <c r="GX60" s="273"/>
      <c r="GY60" s="273"/>
      <c r="GZ60" s="273"/>
      <c r="HA60" s="273"/>
      <c r="HB60" s="273"/>
      <c r="HC60" s="273"/>
      <c r="HD60" s="273"/>
      <c r="HE60" s="273"/>
      <c r="HF60" s="273"/>
      <c r="HG60" s="273"/>
      <c r="HH60" s="273"/>
      <c r="HI60" s="273"/>
      <c r="HJ60" s="273"/>
      <c r="HK60" s="273"/>
      <c r="HL60" s="273"/>
      <c r="HM60" s="273"/>
      <c r="HN60" s="273"/>
      <c r="HO60" s="273"/>
      <c r="HP60" s="273"/>
      <c r="HQ60" s="273"/>
      <c r="HR60" s="273"/>
      <c r="HS60" s="273"/>
      <c r="HT60" s="273"/>
      <c r="HU60" s="273"/>
      <c r="HV60" s="273"/>
      <c r="HW60" s="273"/>
      <c r="HX60" s="273"/>
      <c r="HY60" s="273"/>
      <c r="HZ60" s="273"/>
      <c r="IA60" s="273"/>
      <c r="IB60" s="273"/>
      <c r="IC60" s="273"/>
      <c r="ID60" s="273"/>
      <c r="IE60" s="273"/>
      <c r="IF60" s="273"/>
      <c r="IG60" s="273"/>
      <c r="IH60" s="273"/>
      <c r="II60" s="273"/>
      <c r="IJ60" s="273"/>
      <c r="IK60" s="273"/>
      <c r="IL60" s="273"/>
      <c r="IM60" s="273"/>
      <c r="IN60" s="273"/>
    </row>
    <row r="61" spans="1:248" ht="26.1" customHeight="1">
      <c r="A61" s="259" t="s">
        <v>735</v>
      </c>
      <c r="B61" s="612" t="s">
        <v>735</v>
      </c>
      <c r="C61" s="411">
        <v>2012</v>
      </c>
      <c r="D61" s="513" t="s">
        <v>107</v>
      </c>
      <c r="E61" s="612" t="s">
        <v>38</v>
      </c>
      <c r="F61" s="612" t="s">
        <v>816</v>
      </c>
      <c r="G61" s="612" t="s">
        <v>802</v>
      </c>
      <c r="H61" s="341" t="s">
        <v>885</v>
      </c>
      <c r="I61" s="341" t="s">
        <v>885</v>
      </c>
      <c r="J61" s="510" t="s">
        <v>707</v>
      </c>
      <c r="K61" s="411" t="s">
        <v>989</v>
      </c>
      <c r="L61" s="411">
        <v>2.5000000000000001E-2</v>
      </c>
      <c r="M61" s="612">
        <v>400</v>
      </c>
      <c r="N61" s="58"/>
      <c r="O61" s="511">
        <v>5.5E-2</v>
      </c>
      <c r="P61" s="615"/>
      <c r="Q61" s="615">
        <v>800</v>
      </c>
      <c r="R61" s="615"/>
      <c r="S61" s="78">
        <f t="shared" si="5"/>
        <v>2</v>
      </c>
      <c r="T61" s="78" t="str">
        <f>IF(ISBLANK(R61),"",R61/N61)</f>
        <v/>
      </c>
      <c r="U61" s="273"/>
      <c r="V61" s="273"/>
      <c r="W61" s="273"/>
      <c r="X61" s="273"/>
      <c r="Y61" s="273"/>
      <c r="Z61" s="273"/>
      <c r="AA61" s="273"/>
      <c r="AB61" s="273"/>
      <c r="AC61" s="273"/>
      <c r="AD61" s="273"/>
      <c r="AE61" s="273"/>
      <c r="AF61" s="273"/>
      <c r="AG61" s="273"/>
      <c r="AH61" s="273"/>
      <c r="AI61" s="273"/>
      <c r="AJ61" s="273"/>
      <c r="AK61" s="273"/>
      <c r="AL61" s="273"/>
      <c r="AM61" s="273"/>
      <c r="AN61" s="273"/>
      <c r="AO61" s="273"/>
      <c r="AP61" s="273"/>
      <c r="AQ61" s="273"/>
      <c r="AR61" s="273"/>
      <c r="AS61" s="273"/>
      <c r="AT61" s="273"/>
      <c r="AU61" s="273"/>
      <c r="AV61" s="273"/>
      <c r="AW61" s="273"/>
      <c r="AX61" s="273"/>
      <c r="AY61" s="273"/>
      <c r="AZ61" s="273"/>
      <c r="BA61" s="273"/>
      <c r="BB61" s="273"/>
      <c r="BC61" s="273"/>
      <c r="BD61" s="273"/>
      <c r="BE61" s="273"/>
      <c r="BF61" s="273"/>
      <c r="BG61" s="273"/>
      <c r="BH61" s="273"/>
      <c r="BI61" s="273"/>
      <c r="BJ61" s="273"/>
      <c r="BK61" s="273"/>
      <c r="BL61" s="273"/>
      <c r="BM61" s="273"/>
      <c r="BN61" s="273"/>
      <c r="BO61" s="273"/>
      <c r="BP61" s="273"/>
      <c r="BQ61" s="273"/>
      <c r="BR61" s="273"/>
      <c r="BS61" s="273"/>
      <c r="BT61" s="273"/>
      <c r="BU61" s="273"/>
      <c r="BV61" s="273"/>
      <c r="BW61" s="273"/>
      <c r="BX61" s="273"/>
      <c r="BY61" s="273"/>
      <c r="BZ61" s="273"/>
      <c r="CA61" s="273"/>
      <c r="CB61" s="273"/>
      <c r="CC61" s="273"/>
      <c r="CD61" s="273"/>
      <c r="CE61" s="273"/>
      <c r="CF61" s="273"/>
      <c r="CG61" s="273"/>
      <c r="CH61" s="273"/>
      <c r="CI61" s="273"/>
      <c r="CJ61" s="273"/>
      <c r="CK61" s="273"/>
      <c r="CL61" s="273"/>
      <c r="CM61" s="273"/>
      <c r="CN61" s="273"/>
      <c r="CO61" s="273"/>
      <c r="CP61" s="273"/>
      <c r="CQ61" s="273"/>
      <c r="CR61" s="273"/>
      <c r="CS61" s="273"/>
      <c r="CT61" s="273"/>
      <c r="CU61" s="273"/>
      <c r="CV61" s="273"/>
      <c r="CW61" s="273"/>
      <c r="CX61" s="273"/>
      <c r="CY61" s="273"/>
      <c r="CZ61" s="273"/>
      <c r="DA61" s="273"/>
      <c r="DB61" s="273"/>
      <c r="DC61" s="273"/>
      <c r="DD61" s="273"/>
      <c r="DE61" s="273"/>
      <c r="DF61" s="273"/>
      <c r="DG61" s="273"/>
      <c r="DH61" s="273"/>
      <c r="DI61" s="273"/>
      <c r="DJ61" s="273"/>
      <c r="DK61" s="273"/>
      <c r="DL61" s="273"/>
      <c r="DM61" s="273"/>
      <c r="DN61" s="273"/>
      <c r="DO61" s="273"/>
      <c r="DP61" s="273"/>
      <c r="DQ61" s="273"/>
      <c r="DR61" s="273"/>
      <c r="DS61" s="273"/>
      <c r="DT61" s="273"/>
      <c r="DU61" s="273"/>
      <c r="DV61" s="273"/>
      <c r="DW61" s="273"/>
      <c r="DX61" s="273"/>
      <c r="DY61" s="273"/>
      <c r="DZ61" s="273"/>
      <c r="EA61" s="273"/>
      <c r="EB61" s="273"/>
      <c r="EC61" s="273"/>
      <c r="ED61" s="273"/>
      <c r="EE61" s="273"/>
      <c r="EF61" s="273"/>
      <c r="EG61" s="273"/>
      <c r="EH61" s="273"/>
      <c r="EI61" s="273"/>
      <c r="EJ61" s="273"/>
      <c r="EK61" s="273"/>
      <c r="EL61" s="273"/>
      <c r="EM61" s="273"/>
      <c r="EN61" s="273"/>
      <c r="EO61" s="273"/>
      <c r="EP61" s="273"/>
      <c r="EQ61" s="273"/>
      <c r="ER61" s="273"/>
      <c r="ES61" s="273"/>
      <c r="ET61" s="273"/>
      <c r="EU61" s="273"/>
      <c r="EV61" s="273"/>
      <c r="EW61" s="273"/>
      <c r="EX61" s="273"/>
      <c r="EY61" s="273"/>
      <c r="EZ61" s="273"/>
      <c r="FA61" s="273"/>
      <c r="FB61" s="273"/>
      <c r="FC61" s="273"/>
      <c r="FD61" s="273"/>
      <c r="FE61" s="273"/>
      <c r="FF61" s="273"/>
      <c r="FG61" s="273"/>
      <c r="FH61" s="273"/>
      <c r="FI61" s="273"/>
      <c r="FJ61" s="273"/>
      <c r="FK61" s="273"/>
      <c r="FL61" s="273"/>
      <c r="FM61" s="273"/>
      <c r="FN61" s="273"/>
      <c r="FO61" s="273"/>
      <c r="FP61" s="273"/>
      <c r="FQ61" s="273"/>
      <c r="FR61" s="273"/>
      <c r="FS61" s="273"/>
      <c r="FT61" s="273"/>
      <c r="FU61" s="273"/>
      <c r="FV61" s="273"/>
      <c r="FW61" s="273"/>
      <c r="FX61" s="273"/>
      <c r="FY61" s="273"/>
      <c r="FZ61" s="273"/>
      <c r="GA61" s="273"/>
      <c r="GB61" s="273"/>
      <c r="GC61" s="273"/>
      <c r="GD61" s="273"/>
      <c r="GE61" s="273"/>
      <c r="GF61" s="273"/>
      <c r="GG61" s="273"/>
      <c r="GH61" s="273"/>
      <c r="GI61" s="273"/>
      <c r="GJ61" s="273"/>
      <c r="GK61" s="273"/>
      <c r="GL61" s="273"/>
      <c r="GM61" s="273"/>
      <c r="GN61" s="273"/>
      <c r="GO61" s="273"/>
      <c r="GP61" s="273"/>
      <c r="GQ61" s="273"/>
      <c r="GR61" s="273"/>
      <c r="GS61" s="273"/>
      <c r="GT61" s="273"/>
      <c r="GU61" s="273"/>
      <c r="GV61" s="273"/>
      <c r="GW61" s="273"/>
      <c r="GX61" s="273"/>
      <c r="GY61" s="273"/>
      <c r="GZ61" s="273"/>
      <c r="HA61" s="273"/>
      <c r="HB61" s="273"/>
      <c r="HC61" s="273"/>
      <c r="HD61" s="273"/>
      <c r="HE61" s="273"/>
      <c r="HF61" s="273"/>
      <c r="HG61" s="273"/>
      <c r="HH61" s="273"/>
      <c r="HI61" s="273"/>
      <c r="HJ61" s="273"/>
      <c r="HK61" s="273"/>
      <c r="HL61" s="273"/>
      <c r="HM61" s="273"/>
      <c r="HN61" s="273"/>
      <c r="HO61" s="273"/>
      <c r="HP61" s="273"/>
      <c r="HQ61" s="273"/>
      <c r="HR61" s="273"/>
      <c r="HS61" s="273"/>
      <c r="HT61" s="273"/>
      <c r="HU61" s="273"/>
      <c r="HV61" s="273"/>
      <c r="HW61" s="273"/>
      <c r="HX61" s="273"/>
      <c r="HY61" s="273"/>
      <c r="HZ61" s="273"/>
      <c r="IA61" s="273"/>
      <c r="IB61" s="273"/>
      <c r="IC61" s="273"/>
      <c r="ID61" s="273"/>
      <c r="IE61" s="273"/>
      <c r="IF61" s="273"/>
      <c r="IG61" s="273"/>
      <c r="IH61" s="273"/>
      <c r="II61" s="273"/>
      <c r="IJ61" s="273"/>
      <c r="IK61" s="273"/>
      <c r="IL61" s="273"/>
      <c r="IM61" s="273"/>
      <c r="IN61" s="273"/>
    </row>
    <row r="62" spans="1:248" ht="26.1" customHeight="1">
      <c r="A62" s="259" t="s">
        <v>735</v>
      </c>
      <c r="B62" s="618" t="s">
        <v>735</v>
      </c>
      <c r="C62" s="411">
        <v>2012</v>
      </c>
      <c r="D62" s="513" t="s">
        <v>107</v>
      </c>
      <c r="E62" s="612" t="s">
        <v>38</v>
      </c>
      <c r="F62" s="612" t="s">
        <v>816</v>
      </c>
      <c r="G62" s="612" t="s">
        <v>802</v>
      </c>
      <c r="H62" s="341" t="s">
        <v>885</v>
      </c>
      <c r="I62" s="341" t="s">
        <v>885</v>
      </c>
      <c r="J62" s="510" t="s">
        <v>708</v>
      </c>
      <c r="K62" s="411" t="s">
        <v>989</v>
      </c>
      <c r="L62" s="411">
        <v>2.5000000000000001E-2</v>
      </c>
      <c r="M62" s="612">
        <v>400</v>
      </c>
      <c r="N62" s="278"/>
      <c r="O62" s="511"/>
      <c r="P62" s="615"/>
      <c r="Q62" s="615">
        <v>800</v>
      </c>
      <c r="R62" s="615"/>
      <c r="S62" s="78">
        <f t="shared" si="5"/>
        <v>2</v>
      </c>
      <c r="T62" s="78" t="str">
        <f>IF(ISBLANK(R62),"",R62/N62)</f>
        <v/>
      </c>
      <c r="U62" s="273"/>
      <c r="V62" s="273"/>
      <c r="W62" s="273"/>
      <c r="X62" s="273"/>
      <c r="Y62" s="273"/>
      <c r="Z62" s="273"/>
      <c r="AA62" s="273"/>
      <c r="AB62" s="273"/>
      <c r="AC62" s="273"/>
      <c r="AD62" s="273"/>
      <c r="AE62" s="273"/>
      <c r="AF62" s="273"/>
      <c r="AG62" s="273"/>
      <c r="AH62" s="273"/>
      <c r="AI62" s="273"/>
      <c r="AJ62" s="273"/>
      <c r="AK62" s="273"/>
      <c r="AL62" s="273"/>
      <c r="AM62" s="273"/>
      <c r="AN62" s="273"/>
      <c r="AO62" s="273"/>
      <c r="AP62" s="273"/>
      <c r="AQ62" s="273"/>
      <c r="AR62" s="273"/>
      <c r="AS62" s="273"/>
      <c r="AT62" s="273"/>
      <c r="AU62" s="273"/>
      <c r="AV62" s="273"/>
      <c r="AW62" s="273"/>
      <c r="AX62" s="273"/>
      <c r="AY62" s="273"/>
      <c r="AZ62" s="273"/>
      <c r="BA62" s="273"/>
      <c r="BB62" s="273"/>
      <c r="BC62" s="273"/>
      <c r="BD62" s="273"/>
      <c r="BE62" s="273"/>
      <c r="BF62" s="273"/>
      <c r="BG62" s="273"/>
      <c r="BH62" s="273"/>
      <c r="BI62" s="273"/>
      <c r="BJ62" s="273"/>
      <c r="BK62" s="273"/>
      <c r="BL62" s="273"/>
      <c r="BM62" s="273"/>
      <c r="BN62" s="273"/>
      <c r="BO62" s="273"/>
      <c r="BP62" s="273"/>
      <c r="BQ62" s="273"/>
      <c r="BR62" s="273"/>
      <c r="BS62" s="273"/>
      <c r="BT62" s="273"/>
      <c r="BU62" s="273"/>
      <c r="BV62" s="273"/>
      <c r="BW62" s="273"/>
      <c r="BX62" s="273"/>
      <c r="BY62" s="273"/>
      <c r="BZ62" s="273"/>
      <c r="CA62" s="273"/>
      <c r="CB62" s="273"/>
      <c r="CC62" s="273"/>
      <c r="CD62" s="273"/>
      <c r="CE62" s="273"/>
      <c r="CF62" s="273"/>
      <c r="CG62" s="273"/>
      <c r="CH62" s="273"/>
      <c r="CI62" s="273"/>
      <c r="CJ62" s="273"/>
      <c r="CK62" s="273"/>
      <c r="CL62" s="273"/>
      <c r="CM62" s="273"/>
      <c r="CN62" s="273"/>
      <c r="CO62" s="273"/>
      <c r="CP62" s="273"/>
      <c r="CQ62" s="273"/>
      <c r="CR62" s="273"/>
      <c r="CS62" s="273"/>
      <c r="CT62" s="273"/>
      <c r="CU62" s="273"/>
      <c r="CV62" s="273"/>
      <c r="CW62" s="273"/>
      <c r="CX62" s="273"/>
      <c r="CY62" s="273"/>
      <c r="CZ62" s="273"/>
      <c r="DA62" s="273"/>
      <c r="DB62" s="273"/>
      <c r="DC62" s="273"/>
      <c r="DD62" s="273"/>
      <c r="DE62" s="273"/>
      <c r="DF62" s="273"/>
      <c r="DG62" s="273"/>
      <c r="DH62" s="273"/>
      <c r="DI62" s="273"/>
      <c r="DJ62" s="273"/>
      <c r="DK62" s="273"/>
      <c r="DL62" s="273"/>
      <c r="DM62" s="273"/>
      <c r="DN62" s="273"/>
      <c r="DO62" s="273"/>
      <c r="DP62" s="273"/>
      <c r="DQ62" s="273"/>
      <c r="DR62" s="273"/>
      <c r="DS62" s="273"/>
      <c r="DT62" s="273"/>
      <c r="DU62" s="273"/>
      <c r="DV62" s="273"/>
      <c r="DW62" s="273"/>
      <c r="DX62" s="273"/>
      <c r="DY62" s="273"/>
      <c r="DZ62" s="273"/>
      <c r="EA62" s="273"/>
      <c r="EB62" s="273"/>
      <c r="EC62" s="273"/>
      <c r="ED62" s="273"/>
      <c r="EE62" s="273"/>
      <c r="EF62" s="273"/>
      <c r="EG62" s="273"/>
      <c r="EH62" s="273"/>
      <c r="EI62" s="273"/>
      <c r="EJ62" s="273"/>
      <c r="EK62" s="273"/>
      <c r="EL62" s="273"/>
      <c r="EM62" s="273"/>
      <c r="EN62" s="273"/>
      <c r="EO62" s="273"/>
      <c r="EP62" s="273"/>
      <c r="EQ62" s="273"/>
      <c r="ER62" s="273"/>
      <c r="ES62" s="273"/>
      <c r="ET62" s="273"/>
      <c r="EU62" s="273"/>
      <c r="EV62" s="273"/>
      <c r="EW62" s="273"/>
      <c r="EX62" s="273"/>
      <c r="EY62" s="273"/>
      <c r="EZ62" s="273"/>
      <c r="FA62" s="273"/>
      <c r="FB62" s="273"/>
      <c r="FC62" s="273"/>
      <c r="FD62" s="273"/>
      <c r="FE62" s="273"/>
      <c r="FF62" s="273"/>
      <c r="FG62" s="273"/>
      <c r="FH62" s="273"/>
      <c r="FI62" s="273"/>
      <c r="FJ62" s="273"/>
      <c r="FK62" s="273"/>
      <c r="FL62" s="273"/>
      <c r="FM62" s="273"/>
      <c r="FN62" s="273"/>
      <c r="FO62" s="273"/>
      <c r="FP62" s="273"/>
      <c r="FQ62" s="273"/>
      <c r="FR62" s="273"/>
      <c r="FS62" s="273"/>
      <c r="FT62" s="273"/>
      <c r="FU62" s="273"/>
      <c r="FV62" s="273"/>
      <c r="FW62" s="273"/>
      <c r="FX62" s="273"/>
      <c r="FY62" s="273"/>
      <c r="FZ62" s="273"/>
      <c r="GA62" s="273"/>
      <c r="GB62" s="273"/>
      <c r="GC62" s="273"/>
      <c r="GD62" s="273"/>
      <c r="GE62" s="273"/>
      <c r="GF62" s="273"/>
      <c r="GG62" s="273"/>
      <c r="GH62" s="273"/>
      <c r="GI62" s="273"/>
      <c r="GJ62" s="273"/>
      <c r="GK62" s="273"/>
      <c r="GL62" s="273"/>
      <c r="GM62" s="273"/>
      <c r="GN62" s="273"/>
      <c r="GO62" s="273"/>
      <c r="GP62" s="273"/>
      <c r="GQ62" s="273"/>
      <c r="GR62" s="273"/>
      <c r="GS62" s="273"/>
      <c r="GT62" s="273"/>
      <c r="GU62" s="273"/>
      <c r="GV62" s="273"/>
      <c r="GW62" s="273"/>
      <c r="GX62" s="273"/>
      <c r="GY62" s="273"/>
      <c r="GZ62" s="273"/>
      <c r="HA62" s="273"/>
      <c r="HB62" s="273"/>
      <c r="HC62" s="273"/>
      <c r="HD62" s="273"/>
      <c r="HE62" s="273"/>
      <c r="HF62" s="273"/>
      <c r="HG62" s="273"/>
      <c r="HH62" s="273"/>
      <c r="HI62" s="273"/>
      <c r="HJ62" s="273"/>
      <c r="HK62" s="273"/>
      <c r="HL62" s="273"/>
      <c r="HM62" s="273"/>
      <c r="HN62" s="273"/>
      <c r="HO62" s="273"/>
      <c r="HP62" s="273"/>
      <c r="HQ62" s="273"/>
      <c r="HR62" s="273"/>
      <c r="HS62" s="273"/>
      <c r="HT62" s="273"/>
      <c r="HU62" s="273"/>
      <c r="HV62" s="273"/>
      <c r="HW62" s="273"/>
      <c r="HX62" s="273"/>
      <c r="HY62" s="273"/>
      <c r="HZ62" s="273"/>
      <c r="IA62" s="273"/>
      <c r="IB62" s="273"/>
      <c r="IC62" s="273"/>
      <c r="ID62" s="273"/>
      <c r="IE62" s="273"/>
      <c r="IF62" s="273"/>
      <c r="IG62" s="273"/>
      <c r="IH62" s="273"/>
      <c r="II62" s="273"/>
      <c r="IJ62" s="273"/>
      <c r="IK62" s="273"/>
      <c r="IL62" s="273"/>
      <c r="IM62" s="273"/>
      <c r="IN62" s="273"/>
    </row>
    <row r="63" spans="1:248" ht="26.1" customHeight="1">
      <c r="A63" s="259" t="s">
        <v>735</v>
      </c>
      <c r="B63" s="612" t="s">
        <v>735</v>
      </c>
      <c r="C63" s="411">
        <v>2012</v>
      </c>
      <c r="D63" s="513" t="s">
        <v>107</v>
      </c>
      <c r="E63" s="612" t="s">
        <v>38</v>
      </c>
      <c r="F63" s="612" t="s">
        <v>816</v>
      </c>
      <c r="G63" s="612" t="s">
        <v>802</v>
      </c>
      <c r="H63" s="534" t="s">
        <v>885</v>
      </c>
      <c r="I63" s="534" t="s">
        <v>885</v>
      </c>
      <c r="J63" s="512" t="s">
        <v>709</v>
      </c>
      <c r="K63" s="411" t="s">
        <v>989</v>
      </c>
      <c r="L63" s="411">
        <v>2.5000000000000001E-2</v>
      </c>
      <c r="M63" s="612">
        <v>400</v>
      </c>
      <c r="N63" s="58"/>
      <c r="O63" s="511">
        <v>2.7E-2</v>
      </c>
      <c r="P63" s="615"/>
      <c r="Q63" s="615">
        <v>800</v>
      </c>
      <c r="R63" s="615"/>
      <c r="S63" s="78">
        <f t="shared" si="5"/>
        <v>2</v>
      </c>
      <c r="T63" s="78" t="str">
        <f>IF(ISBLANK(R63),"",R63/N63)</f>
        <v/>
      </c>
      <c r="U63" s="273"/>
      <c r="V63" s="273"/>
      <c r="W63" s="273"/>
      <c r="X63" s="273"/>
      <c r="Y63" s="273"/>
      <c r="Z63" s="273"/>
      <c r="AA63" s="273"/>
      <c r="AB63" s="273"/>
      <c r="AC63" s="273"/>
      <c r="AD63" s="273"/>
      <c r="AE63" s="273"/>
      <c r="AF63" s="273"/>
      <c r="AG63" s="273"/>
      <c r="AH63" s="273"/>
      <c r="AI63" s="273"/>
      <c r="AJ63" s="273"/>
      <c r="AK63" s="273"/>
      <c r="AL63" s="273"/>
      <c r="AM63" s="273"/>
      <c r="AN63" s="273"/>
      <c r="AO63" s="273"/>
      <c r="AP63" s="273"/>
      <c r="AQ63" s="273"/>
      <c r="AR63" s="273"/>
      <c r="AS63" s="273"/>
      <c r="AT63" s="273"/>
      <c r="AU63" s="273"/>
      <c r="AV63" s="273"/>
      <c r="AW63" s="273"/>
      <c r="AX63" s="273"/>
      <c r="AY63" s="273"/>
      <c r="AZ63" s="273"/>
      <c r="BA63" s="273"/>
      <c r="BB63" s="273"/>
      <c r="BC63" s="273"/>
      <c r="BD63" s="273"/>
      <c r="BE63" s="273"/>
      <c r="BF63" s="273"/>
      <c r="BG63" s="273"/>
      <c r="BH63" s="273"/>
      <c r="BI63" s="273"/>
      <c r="BJ63" s="273"/>
      <c r="BK63" s="273"/>
      <c r="BL63" s="273"/>
      <c r="BM63" s="273"/>
      <c r="BN63" s="273"/>
      <c r="BO63" s="273"/>
      <c r="BP63" s="273"/>
      <c r="BQ63" s="273"/>
      <c r="BR63" s="273"/>
      <c r="BS63" s="273"/>
      <c r="BT63" s="273"/>
      <c r="BU63" s="273"/>
      <c r="BV63" s="273"/>
      <c r="BW63" s="273"/>
      <c r="BX63" s="273"/>
      <c r="BY63" s="273"/>
      <c r="BZ63" s="273"/>
      <c r="CA63" s="273"/>
      <c r="CB63" s="273"/>
      <c r="CC63" s="273"/>
      <c r="CD63" s="273"/>
      <c r="CE63" s="273"/>
      <c r="CF63" s="273"/>
      <c r="CG63" s="273"/>
      <c r="CH63" s="273"/>
      <c r="CI63" s="273"/>
      <c r="CJ63" s="273"/>
      <c r="CK63" s="273"/>
      <c r="CL63" s="273"/>
      <c r="CM63" s="273"/>
      <c r="CN63" s="273"/>
      <c r="CO63" s="273"/>
      <c r="CP63" s="273"/>
      <c r="CQ63" s="273"/>
      <c r="CR63" s="273"/>
      <c r="CS63" s="273"/>
      <c r="CT63" s="273"/>
      <c r="CU63" s="273"/>
      <c r="CV63" s="273"/>
      <c r="CW63" s="273"/>
      <c r="CX63" s="273"/>
      <c r="CY63" s="273"/>
      <c r="CZ63" s="273"/>
      <c r="DA63" s="273"/>
      <c r="DB63" s="273"/>
      <c r="DC63" s="273"/>
      <c r="DD63" s="273"/>
      <c r="DE63" s="273"/>
      <c r="DF63" s="273"/>
      <c r="DG63" s="273"/>
      <c r="DH63" s="273"/>
      <c r="DI63" s="273"/>
      <c r="DJ63" s="273"/>
      <c r="DK63" s="273"/>
      <c r="DL63" s="273"/>
      <c r="DM63" s="273"/>
      <c r="DN63" s="273"/>
      <c r="DO63" s="273"/>
      <c r="DP63" s="273"/>
      <c r="DQ63" s="273"/>
      <c r="DR63" s="273"/>
      <c r="DS63" s="273"/>
      <c r="DT63" s="273"/>
      <c r="DU63" s="273"/>
      <c r="DV63" s="273"/>
      <c r="DW63" s="273"/>
      <c r="DX63" s="273"/>
      <c r="DY63" s="273"/>
      <c r="DZ63" s="273"/>
      <c r="EA63" s="273"/>
      <c r="EB63" s="273"/>
      <c r="EC63" s="273"/>
      <c r="ED63" s="273"/>
      <c r="EE63" s="273"/>
      <c r="EF63" s="273"/>
      <c r="EG63" s="273"/>
      <c r="EH63" s="273"/>
      <c r="EI63" s="273"/>
      <c r="EJ63" s="273"/>
      <c r="EK63" s="273"/>
      <c r="EL63" s="273"/>
      <c r="EM63" s="273"/>
      <c r="EN63" s="273"/>
      <c r="EO63" s="273"/>
      <c r="EP63" s="273"/>
      <c r="EQ63" s="273"/>
      <c r="ER63" s="273"/>
      <c r="ES63" s="273"/>
      <c r="ET63" s="273"/>
      <c r="EU63" s="273"/>
      <c r="EV63" s="273"/>
      <c r="EW63" s="273"/>
      <c r="EX63" s="273"/>
      <c r="EY63" s="273"/>
      <c r="EZ63" s="273"/>
      <c r="FA63" s="273"/>
      <c r="FB63" s="273"/>
      <c r="FC63" s="273"/>
      <c r="FD63" s="273"/>
      <c r="FE63" s="273"/>
      <c r="FF63" s="273"/>
      <c r="FG63" s="273"/>
      <c r="FH63" s="273"/>
      <c r="FI63" s="273"/>
      <c r="FJ63" s="273"/>
      <c r="FK63" s="273"/>
      <c r="FL63" s="273"/>
      <c r="FM63" s="273"/>
      <c r="FN63" s="273"/>
      <c r="FO63" s="273"/>
      <c r="FP63" s="273"/>
      <c r="FQ63" s="273"/>
      <c r="FR63" s="273"/>
      <c r="FS63" s="273"/>
      <c r="FT63" s="273"/>
      <c r="FU63" s="273"/>
      <c r="FV63" s="273"/>
      <c r="FW63" s="273"/>
      <c r="FX63" s="273"/>
      <c r="FY63" s="273"/>
      <c r="FZ63" s="273"/>
      <c r="GA63" s="273"/>
      <c r="GB63" s="273"/>
      <c r="GC63" s="273"/>
      <c r="GD63" s="273"/>
      <c r="GE63" s="273"/>
      <c r="GF63" s="273"/>
      <c r="GG63" s="273"/>
      <c r="GH63" s="273"/>
      <c r="GI63" s="273"/>
      <c r="GJ63" s="273"/>
      <c r="GK63" s="273"/>
      <c r="GL63" s="273"/>
      <c r="GM63" s="273"/>
      <c r="GN63" s="273"/>
      <c r="GO63" s="273"/>
      <c r="GP63" s="273"/>
      <c r="GQ63" s="273"/>
      <c r="GR63" s="273"/>
      <c r="GS63" s="273"/>
      <c r="GT63" s="273"/>
      <c r="GU63" s="273"/>
      <c r="GV63" s="273"/>
      <c r="GW63" s="273"/>
      <c r="GX63" s="273"/>
      <c r="GY63" s="273"/>
      <c r="GZ63" s="273"/>
      <c r="HA63" s="273"/>
      <c r="HB63" s="273"/>
      <c r="HC63" s="273"/>
      <c r="HD63" s="273"/>
      <c r="HE63" s="273"/>
      <c r="HF63" s="273"/>
      <c r="HG63" s="273"/>
      <c r="HH63" s="273"/>
      <c r="HI63" s="273"/>
      <c r="HJ63" s="273"/>
      <c r="HK63" s="273"/>
      <c r="HL63" s="273"/>
      <c r="HM63" s="273"/>
      <c r="HN63" s="273"/>
      <c r="HO63" s="273"/>
      <c r="HP63" s="273"/>
      <c r="HQ63" s="273"/>
      <c r="HR63" s="273"/>
      <c r="HS63" s="273"/>
      <c r="HT63" s="273"/>
      <c r="HU63" s="273"/>
      <c r="HV63" s="273"/>
      <c r="HW63" s="273"/>
      <c r="HX63" s="273"/>
      <c r="HY63" s="273"/>
      <c r="HZ63" s="273"/>
      <c r="IA63" s="273"/>
      <c r="IB63" s="273"/>
      <c r="IC63" s="273"/>
      <c r="ID63" s="273"/>
      <c r="IE63" s="273"/>
      <c r="IF63" s="273"/>
      <c r="IG63" s="273"/>
      <c r="IH63" s="273"/>
      <c r="II63" s="273"/>
      <c r="IJ63" s="273"/>
      <c r="IK63" s="273"/>
      <c r="IL63" s="273"/>
      <c r="IM63" s="273"/>
      <c r="IN63" s="273"/>
    </row>
    <row r="64" spans="1:248" ht="26.1" customHeight="1">
      <c r="A64" s="259" t="s">
        <v>735</v>
      </c>
      <c r="B64" s="259" t="s">
        <v>735</v>
      </c>
      <c r="C64" s="411">
        <v>2012</v>
      </c>
      <c r="D64" s="525" t="s">
        <v>1286</v>
      </c>
      <c r="E64" s="526" t="s">
        <v>38</v>
      </c>
      <c r="F64" s="259" t="s">
        <v>816</v>
      </c>
      <c r="G64" s="533" t="s">
        <v>802</v>
      </c>
      <c r="H64" s="527" t="s">
        <v>885</v>
      </c>
      <c r="I64" s="527" t="s">
        <v>885</v>
      </c>
      <c r="J64" s="411" t="s">
        <v>988</v>
      </c>
      <c r="K64" s="619" t="s">
        <v>1084</v>
      </c>
      <c r="L64" s="411">
        <v>2.5000000000000001E-2</v>
      </c>
      <c r="M64" s="612"/>
      <c r="N64" s="278"/>
      <c r="O64" s="853"/>
      <c r="P64" s="615"/>
      <c r="Q64" s="615">
        <v>2263</v>
      </c>
      <c r="R64" s="615"/>
      <c r="S64" s="78"/>
      <c r="T64" s="78" t="s">
        <v>1283</v>
      </c>
      <c r="U64" s="273"/>
      <c r="V64" s="273"/>
      <c r="W64" s="273"/>
      <c r="X64" s="273"/>
      <c r="Y64" s="273"/>
      <c r="Z64" s="273"/>
      <c r="AA64" s="273"/>
      <c r="AB64" s="273"/>
      <c r="AC64" s="273"/>
      <c r="AD64" s="273"/>
      <c r="AE64" s="273"/>
      <c r="AF64" s="273"/>
      <c r="AG64" s="273"/>
      <c r="AH64" s="273"/>
      <c r="AI64" s="273"/>
      <c r="AJ64" s="273"/>
      <c r="AK64" s="273"/>
      <c r="AL64" s="273"/>
      <c r="AM64" s="273"/>
      <c r="AN64" s="273"/>
      <c r="AO64" s="273"/>
      <c r="AP64" s="273"/>
      <c r="AQ64" s="273"/>
      <c r="AR64" s="273"/>
      <c r="AS64" s="273"/>
      <c r="AT64" s="273"/>
      <c r="AU64" s="273"/>
      <c r="AV64" s="273"/>
      <c r="AW64" s="273"/>
      <c r="AX64" s="273"/>
      <c r="AY64" s="273"/>
      <c r="AZ64" s="273"/>
      <c r="BA64" s="273"/>
      <c r="BB64" s="273"/>
      <c r="BC64" s="273"/>
      <c r="BD64" s="273"/>
      <c r="BE64" s="273"/>
      <c r="BF64" s="273"/>
      <c r="BG64" s="273"/>
      <c r="BH64" s="273"/>
      <c r="BI64" s="273"/>
      <c r="BJ64" s="273"/>
      <c r="BK64" s="273"/>
      <c r="BL64" s="273"/>
      <c r="BM64" s="273"/>
      <c r="BN64" s="273"/>
      <c r="BO64" s="273"/>
      <c r="BP64" s="273"/>
      <c r="BQ64" s="273"/>
      <c r="BR64" s="273"/>
      <c r="BS64" s="273"/>
      <c r="BT64" s="273"/>
      <c r="BU64" s="273"/>
      <c r="BV64" s="273"/>
      <c r="BW64" s="273"/>
      <c r="BX64" s="273"/>
      <c r="BY64" s="273"/>
      <c r="BZ64" s="273"/>
      <c r="CA64" s="273"/>
      <c r="CB64" s="273"/>
      <c r="CC64" s="273"/>
      <c r="CD64" s="273"/>
      <c r="CE64" s="273"/>
      <c r="CF64" s="273"/>
      <c r="CG64" s="273"/>
      <c r="CH64" s="273"/>
      <c r="CI64" s="273"/>
      <c r="CJ64" s="273"/>
      <c r="CK64" s="273"/>
      <c r="CL64" s="273"/>
      <c r="CM64" s="273"/>
      <c r="CN64" s="273"/>
      <c r="CO64" s="273"/>
      <c r="CP64" s="273"/>
      <c r="CQ64" s="273"/>
      <c r="CR64" s="273"/>
      <c r="CS64" s="273"/>
      <c r="CT64" s="273"/>
      <c r="CU64" s="273"/>
      <c r="CV64" s="273"/>
      <c r="CW64" s="273"/>
      <c r="CX64" s="273"/>
      <c r="CY64" s="273"/>
      <c r="CZ64" s="273"/>
      <c r="DA64" s="273"/>
      <c r="DB64" s="273"/>
      <c r="DC64" s="273"/>
      <c r="DD64" s="273"/>
      <c r="DE64" s="273"/>
      <c r="DF64" s="273"/>
      <c r="DG64" s="273"/>
      <c r="DH64" s="273"/>
      <c r="DI64" s="273"/>
      <c r="DJ64" s="273"/>
      <c r="DK64" s="273"/>
      <c r="DL64" s="273"/>
      <c r="DM64" s="273"/>
      <c r="DN64" s="273"/>
      <c r="DO64" s="273"/>
      <c r="DP64" s="273"/>
      <c r="DQ64" s="273"/>
      <c r="DR64" s="273"/>
      <c r="DS64" s="273"/>
      <c r="DT64" s="273"/>
      <c r="DU64" s="273"/>
      <c r="DV64" s="273"/>
      <c r="DW64" s="273"/>
      <c r="DX64" s="273"/>
      <c r="DY64" s="273"/>
      <c r="DZ64" s="273"/>
      <c r="EA64" s="273"/>
      <c r="EB64" s="273"/>
      <c r="EC64" s="273"/>
      <c r="ED64" s="273"/>
      <c r="EE64" s="273"/>
      <c r="EF64" s="273"/>
      <c r="EG64" s="273"/>
      <c r="EH64" s="273"/>
      <c r="EI64" s="273"/>
      <c r="EJ64" s="273"/>
      <c r="EK64" s="273"/>
      <c r="EL64" s="273"/>
      <c r="EM64" s="273"/>
      <c r="EN64" s="273"/>
      <c r="EO64" s="273"/>
      <c r="EP64" s="273"/>
      <c r="EQ64" s="273"/>
      <c r="ER64" s="273"/>
      <c r="ES64" s="273"/>
      <c r="ET64" s="273"/>
      <c r="EU64" s="273"/>
      <c r="EV64" s="273"/>
      <c r="EW64" s="273"/>
      <c r="EX64" s="273"/>
      <c r="EY64" s="273"/>
      <c r="EZ64" s="273"/>
      <c r="FA64" s="273"/>
      <c r="FB64" s="273"/>
      <c r="FC64" s="273"/>
      <c r="FD64" s="273"/>
      <c r="FE64" s="273"/>
      <c r="FF64" s="273"/>
      <c r="FG64" s="273"/>
      <c r="FH64" s="273"/>
      <c r="FI64" s="273"/>
      <c r="FJ64" s="273"/>
      <c r="FK64" s="273"/>
      <c r="FL64" s="273"/>
      <c r="FM64" s="273"/>
      <c r="FN64" s="273"/>
      <c r="FO64" s="273"/>
      <c r="FP64" s="273"/>
      <c r="FQ64" s="273"/>
      <c r="FR64" s="273"/>
      <c r="FS64" s="273"/>
      <c r="FT64" s="273"/>
      <c r="FU64" s="273"/>
      <c r="FV64" s="273"/>
      <c r="FW64" s="273"/>
      <c r="FX64" s="273"/>
      <c r="FY64" s="273"/>
      <c r="FZ64" s="273"/>
      <c r="GA64" s="273"/>
      <c r="GB64" s="273"/>
      <c r="GC64" s="273"/>
      <c r="GD64" s="273"/>
      <c r="GE64" s="273"/>
      <c r="GF64" s="273"/>
      <c r="GG64" s="273"/>
      <c r="GH64" s="273"/>
      <c r="GI64" s="273"/>
      <c r="GJ64" s="273"/>
      <c r="GK64" s="273"/>
      <c r="GL64" s="273"/>
      <c r="GM64" s="273"/>
      <c r="GN64" s="273"/>
      <c r="GO64" s="273"/>
      <c r="GP64" s="273"/>
      <c r="GQ64" s="273"/>
      <c r="GR64" s="273"/>
      <c r="GS64" s="273"/>
      <c r="GT64" s="273"/>
      <c r="GU64" s="273"/>
      <c r="GV64" s="273"/>
      <c r="GW64" s="273"/>
      <c r="GX64" s="273"/>
      <c r="GY64" s="273"/>
      <c r="GZ64" s="273"/>
      <c r="HA64" s="273"/>
      <c r="HB64" s="273"/>
      <c r="HC64" s="273"/>
      <c r="HD64" s="273"/>
      <c r="HE64" s="273"/>
      <c r="HF64" s="273"/>
      <c r="HG64" s="273"/>
      <c r="HH64" s="273"/>
      <c r="HI64" s="273"/>
      <c r="HJ64" s="273"/>
      <c r="HK64" s="273"/>
      <c r="HL64" s="273"/>
      <c r="HM64" s="273"/>
      <c r="HN64" s="273"/>
      <c r="HO64" s="273"/>
      <c r="HP64" s="273"/>
      <c r="HQ64" s="273"/>
      <c r="HR64" s="273"/>
      <c r="HS64" s="273"/>
      <c r="HT64" s="273"/>
      <c r="HU64" s="273"/>
      <c r="HV64" s="273"/>
      <c r="HW64" s="273"/>
      <c r="HX64" s="273"/>
      <c r="HY64" s="273"/>
      <c r="HZ64" s="273"/>
      <c r="IA64" s="273"/>
      <c r="IB64" s="273"/>
      <c r="IC64" s="273"/>
      <c r="ID64" s="273"/>
      <c r="IE64" s="273"/>
      <c r="IF64" s="273"/>
      <c r="IG64" s="273"/>
      <c r="IH64" s="273"/>
      <c r="II64" s="273"/>
      <c r="IJ64" s="273"/>
      <c r="IK64" s="273"/>
      <c r="IL64" s="273"/>
      <c r="IM64" s="273"/>
      <c r="IN64" s="273"/>
    </row>
    <row r="65" spans="1:248" ht="26.1" customHeight="1">
      <c r="A65" s="259" t="s">
        <v>735</v>
      </c>
      <c r="B65" s="612" t="s">
        <v>735</v>
      </c>
      <c r="C65" s="411">
        <v>2012</v>
      </c>
      <c r="D65" s="525" t="s">
        <v>1286</v>
      </c>
      <c r="E65" s="526" t="s">
        <v>38</v>
      </c>
      <c r="F65" s="259" t="s">
        <v>816</v>
      </c>
      <c r="G65" s="533" t="s">
        <v>802</v>
      </c>
      <c r="H65" s="527" t="s">
        <v>885</v>
      </c>
      <c r="I65" s="527" t="s">
        <v>885</v>
      </c>
      <c r="J65" s="411" t="s">
        <v>708</v>
      </c>
      <c r="K65" s="619" t="s">
        <v>1084</v>
      </c>
      <c r="L65" s="411">
        <v>2.5000000000000001E-2</v>
      </c>
      <c r="M65" s="612"/>
      <c r="N65" s="58"/>
      <c r="O65" s="853"/>
      <c r="P65" s="615"/>
      <c r="Q65" s="615">
        <v>32</v>
      </c>
      <c r="R65" s="615"/>
      <c r="S65" s="78"/>
      <c r="T65" s="78" t="s">
        <v>1283</v>
      </c>
      <c r="U65" s="273"/>
      <c r="V65" s="273"/>
      <c r="W65" s="273"/>
      <c r="X65" s="273"/>
      <c r="Y65" s="273"/>
      <c r="Z65" s="273"/>
      <c r="AA65" s="273"/>
      <c r="AB65" s="273"/>
      <c r="AC65" s="273"/>
      <c r="AD65" s="273"/>
      <c r="AE65" s="273"/>
      <c r="AF65" s="273"/>
      <c r="AG65" s="273"/>
      <c r="AH65" s="273"/>
      <c r="AI65" s="273"/>
      <c r="AJ65" s="273"/>
      <c r="AK65" s="273"/>
      <c r="AL65" s="273"/>
      <c r="AM65" s="273"/>
      <c r="AN65" s="273"/>
      <c r="AO65" s="273"/>
      <c r="AP65" s="273"/>
      <c r="AQ65" s="273"/>
      <c r="AR65" s="273"/>
      <c r="AS65" s="273"/>
      <c r="AT65" s="273"/>
      <c r="AU65" s="273"/>
      <c r="AV65" s="273"/>
      <c r="AW65" s="273"/>
      <c r="AX65" s="273"/>
      <c r="AY65" s="273"/>
      <c r="AZ65" s="273"/>
      <c r="BA65" s="273"/>
      <c r="BB65" s="273"/>
      <c r="BC65" s="273"/>
      <c r="BD65" s="273"/>
      <c r="BE65" s="273"/>
      <c r="BF65" s="273"/>
      <c r="BG65" s="273"/>
      <c r="BH65" s="273"/>
      <c r="BI65" s="273"/>
      <c r="BJ65" s="273"/>
      <c r="BK65" s="273"/>
      <c r="BL65" s="273"/>
      <c r="BM65" s="273"/>
      <c r="BN65" s="273"/>
      <c r="BO65" s="273"/>
      <c r="BP65" s="273"/>
      <c r="BQ65" s="273"/>
      <c r="BR65" s="273"/>
      <c r="BS65" s="273"/>
      <c r="BT65" s="273"/>
      <c r="BU65" s="273"/>
      <c r="BV65" s="273"/>
      <c r="BW65" s="273"/>
      <c r="BX65" s="273"/>
      <c r="BY65" s="273"/>
      <c r="BZ65" s="273"/>
      <c r="CA65" s="273"/>
      <c r="CB65" s="273"/>
      <c r="CC65" s="273"/>
      <c r="CD65" s="273"/>
      <c r="CE65" s="273"/>
      <c r="CF65" s="273"/>
      <c r="CG65" s="273"/>
      <c r="CH65" s="273"/>
      <c r="CI65" s="273"/>
      <c r="CJ65" s="273"/>
      <c r="CK65" s="273"/>
      <c r="CL65" s="273"/>
      <c r="CM65" s="273"/>
      <c r="CN65" s="273"/>
      <c r="CO65" s="273"/>
      <c r="CP65" s="273"/>
      <c r="CQ65" s="273"/>
      <c r="CR65" s="273"/>
      <c r="CS65" s="273"/>
      <c r="CT65" s="273"/>
      <c r="CU65" s="273"/>
      <c r="CV65" s="273"/>
      <c r="CW65" s="273"/>
      <c r="CX65" s="273"/>
      <c r="CY65" s="273"/>
      <c r="CZ65" s="273"/>
      <c r="DA65" s="273"/>
      <c r="DB65" s="273"/>
      <c r="DC65" s="273"/>
      <c r="DD65" s="273"/>
      <c r="DE65" s="273"/>
      <c r="DF65" s="273"/>
      <c r="DG65" s="273"/>
      <c r="DH65" s="273"/>
      <c r="DI65" s="273"/>
      <c r="DJ65" s="273"/>
      <c r="DK65" s="273"/>
      <c r="DL65" s="273"/>
      <c r="DM65" s="273"/>
      <c r="DN65" s="273"/>
      <c r="DO65" s="273"/>
      <c r="DP65" s="273"/>
      <c r="DQ65" s="273"/>
      <c r="DR65" s="273"/>
      <c r="DS65" s="273"/>
      <c r="DT65" s="273"/>
      <c r="DU65" s="273"/>
      <c r="DV65" s="273"/>
      <c r="DW65" s="273"/>
      <c r="DX65" s="273"/>
      <c r="DY65" s="273"/>
      <c r="DZ65" s="273"/>
      <c r="EA65" s="273"/>
      <c r="EB65" s="273"/>
      <c r="EC65" s="273"/>
      <c r="ED65" s="273"/>
      <c r="EE65" s="273"/>
      <c r="EF65" s="273"/>
      <c r="EG65" s="273"/>
      <c r="EH65" s="273"/>
      <c r="EI65" s="273"/>
      <c r="EJ65" s="273"/>
      <c r="EK65" s="273"/>
      <c r="EL65" s="273"/>
      <c r="EM65" s="273"/>
      <c r="EN65" s="273"/>
      <c r="EO65" s="273"/>
      <c r="EP65" s="273"/>
      <c r="EQ65" s="273"/>
      <c r="ER65" s="273"/>
      <c r="ES65" s="273"/>
      <c r="ET65" s="273"/>
      <c r="EU65" s="273"/>
      <c r="EV65" s="273"/>
      <c r="EW65" s="273"/>
      <c r="EX65" s="273"/>
      <c r="EY65" s="273"/>
      <c r="EZ65" s="273"/>
      <c r="FA65" s="273"/>
      <c r="FB65" s="273"/>
      <c r="FC65" s="273"/>
      <c r="FD65" s="273"/>
      <c r="FE65" s="273"/>
      <c r="FF65" s="273"/>
      <c r="FG65" s="273"/>
      <c r="FH65" s="273"/>
      <c r="FI65" s="273"/>
      <c r="FJ65" s="273"/>
      <c r="FK65" s="273"/>
      <c r="FL65" s="273"/>
      <c r="FM65" s="273"/>
      <c r="FN65" s="273"/>
      <c r="FO65" s="273"/>
      <c r="FP65" s="273"/>
      <c r="FQ65" s="273"/>
      <c r="FR65" s="273"/>
      <c r="FS65" s="273"/>
      <c r="FT65" s="273"/>
      <c r="FU65" s="273"/>
      <c r="FV65" s="273"/>
      <c r="FW65" s="273"/>
      <c r="FX65" s="273"/>
      <c r="FY65" s="273"/>
      <c r="FZ65" s="273"/>
      <c r="GA65" s="273"/>
      <c r="GB65" s="273"/>
      <c r="GC65" s="273"/>
      <c r="GD65" s="273"/>
      <c r="GE65" s="273"/>
      <c r="GF65" s="273"/>
      <c r="GG65" s="273"/>
      <c r="GH65" s="273"/>
      <c r="GI65" s="273"/>
      <c r="GJ65" s="273"/>
      <c r="GK65" s="273"/>
      <c r="GL65" s="273"/>
      <c r="GM65" s="273"/>
      <c r="GN65" s="273"/>
      <c r="GO65" s="273"/>
      <c r="GP65" s="273"/>
      <c r="GQ65" s="273"/>
      <c r="GR65" s="273"/>
      <c r="GS65" s="273"/>
      <c r="GT65" s="273"/>
      <c r="GU65" s="273"/>
      <c r="GV65" s="273"/>
      <c r="GW65" s="273"/>
      <c r="GX65" s="273"/>
      <c r="GY65" s="273"/>
      <c r="GZ65" s="273"/>
      <c r="HA65" s="273"/>
      <c r="HB65" s="273"/>
      <c r="HC65" s="273"/>
      <c r="HD65" s="273"/>
      <c r="HE65" s="273"/>
      <c r="HF65" s="273"/>
      <c r="HG65" s="273"/>
      <c r="HH65" s="273"/>
      <c r="HI65" s="273"/>
      <c r="HJ65" s="273"/>
      <c r="HK65" s="273"/>
      <c r="HL65" s="273"/>
      <c r="HM65" s="273"/>
      <c r="HN65" s="273"/>
      <c r="HO65" s="273"/>
      <c r="HP65" s="273"/>
      <c r="HQ65" s="273"/>
      <c r="HR65" s="273"/>
      <c r="HS65" s="273"/>
      <c r="HT65" s="273"/>
      <c r="HU65" s="273"/>
      <c r="HV65" s="273"/>
      <c r="HW65" s="273"/>
      <c r="HX65" s="273"/>
      <c r="HY65" s="273"/>
      <c r="HZ65" s="273"/>
      <c r="IA65" s="273"/>
      <c r="IB65" s="273"/>
      <c r="IC65" s="273"/>
      <c r="ID65" s="273"/>
      <c r="IE65" s="273"/>
      <c r="IF65" s="273"/>
      <c r="IG65" s="273"/>
      <c r="IH65" s="273"/>
      <c r="II65" s="273"/>
      <c r="IJ65" s="273"/>
      <c r="IK65" s="273"/>
      <c r="IL65" s="273"/>
      <c r="IM65" s="273"/>
      <c r="IN65" s="273"/>
    </row>
    <row r="66" spans="1:248" s="108" customFormat="1" ht="26.1" customHeight="1">
      <c r="A66" s="68" t="s">
        <v>735</v>
      </c>
      <c r="B66" s="58" t="s">
        <v>735</v>
      </c>
      <c r="C66" s="510">
        <v>2012</v>
      </c>
      <c r="D66" s="538" t="s">
        <v>1286</v>
      </c>
      <c r="E66" s="542" t="s">
        <v>38</v>
      </c>
      <c r="F66" s="259" t="s">
        <v>816</v>
      </c>
      <c r="G66" s="348" t="s">
        <v>802</v>
      </c>
      <c r="H66" s="527" t="s">
        <v>885</v>
      </c>
      <c r="I66" s="527" t="s">
        <v>885</v>
      </c>
      <c r="J66" s="411" t="s">
        <v>985</v>
      </c>
      <c r="K66" s="23" t="s">
        <v>1084</v>
      </c>
      <c r="L66" s="510">
        <v>2.5000000000000001E-2</v>
      </c>
      <c r="M66" s="58"/>
      <c r="N66" s="278"/>
      <c r="O66" s="853"/>
      <c r="P66" s="615"/>
      <c r="Q66" s="615">
        <v>2263</v>
      </c>
      <c r="R66" s="615"/>
      <c r="S66" s="78"/>
      <c r="T66" s="78" t="s">
        <v>1283</v>
      </c>
      <c r="U66" s="10"/>
      <c r="V66" s="472"/>
      <c r="W66" s="472"/>
      <c r="X66" s="472"/>
      <c r="Y66" s="472"/>
      <c r="Z66" s="472"/>
      <c r="AA66" s="472"/>
      <c r="AB66" s="472"/>
      <c r="AC66" s="472"/>
      <c r="AD66" s="472"/>
      <c r="AE66" s="472"/>
      <c r="AF66" s="472"/>
      <c r="AG66" s="472"/>
      <c r="AH66" s="472"/>
      <c r="AI66" s="472"/>
      <c r="AJ66" s="472"/>
      <c r="AK66" s="472"/>
      <c r="AL66" s="472"/>
      <c r="AM66" s="472"/>
      <c r="AN66" s="472"/>
      <c r="AO66" s="472"/>
      <c r="AP66" s="472"/>
      <c r="AQ66" s="472"/>
      <c r="AR66" s="472"/>
      <c r="AS66" s="472"/>
      <c r="AT66" s="472"/>
      <c r="AU66" s="472"/>
      <c r="AV66" s="472"/>
      <c r="AW66" s="472"/>
      <c r="AX66" s="472"/>
      <c r="AY66" s="472"/>
      <c r="AZ66" s="472"/>
      <c r="BA66" s="472"/>
      <c r="BB66" s="472"/>
      <c r="BC66" s="472"/>
      <c r="BD66" s="472"/>
      <c r="BE66" s="472"/>
      <c r="BF66" s="472"/>
      <c r="BG66" s="472"/>
      <c r="BH66" s="472"/>
      <c r="BI66" s="472"/>
      <c r="BJ66" s="472"/>
      <c r="BK66" s="472"/>
      <c r="BL66" s="472"/>
      <c r="BM66" s="472"/>
      <c r="BN66" s="472"/>
      <c r="BO66" s="472"/>
      <c r="BP66" s="472"/>
      <c r="BQ66" s="472"/>
      <c r="BR66" s="472"/>
      <c r="BS66" s="472"/>
      <c r="BT66" s="472"/>
      <c r="BU66" s="472"/>
      <c r="BV66" s="472"/>
      <c r="BW66" s="472"/>
      <c r="BX66" s="472"/>
      <c r="BY66" s="472"/>
      <c r="BZ66" s="472"/>
      <c r="CA66" s="472"/>
      <c r="CB66" s="472"/>
      <c r="CC66" s="472"/>
      <c r="CD66" s="472"/>
      <c r="CE66" s="472"/>
      <c r="CF66" s="472"/>
      <c r="CG66" s="472"/>
      <c r="CH66" s="472"/>
      <c r="CI66" s="472"/>
      <c r="CJ66" s="472"/>
      <c r="CK66" s="472"/>
      <c r="CL66" s="472"/>
      <c r="CM66" s="472"/>
      <c r="CN66" s="472"/>
      <c r="CO66" s="472"/>
      <c r="CP66" s="472"/>
      <c r="CQ66" s="472"/>
      <c r="CR66" s="472"/>
      <c r="CS66" s="472"/>
      <c r="CT66" s="472"/>
      <c r="CU66" s="472"/>
      <c r="CV66" s="472"/>
      <c r="CW66" s="472"/>
      <c r="CX66" s="472"/>
      <c r="CY66" s="472"/>
      <c r="CZ66" s="472"/>
      <c r="DA66" s="472"/>
      <c r="DB66" s="472"/>
      <c r="DC66" s="472"/>
      <c r="DD66" s="472"/>
      <c r="DE66" s="472"/>
      <c r="DF66" s="472"/>
      <c r="DG66" s="472"/>
      <c r="DH66" s="472"/>
      <c r="DI66" s="472"/>
      <c r="DJ66" s="472"/>
      <c r="DK66" s="472"/>
      <c r="DL66" s="472"/>
      <c r="DM66" s="472"/>
      <c r="DN66" s="472"/>
      <c r="DO66" s="472"/>
      <c r="DP66" s="472"/>
      <c r="DQ66" s="472"/>
      <c r="DR66" s="472"/>
      <c r="DS66" s="472"/>
      <c r="DT66" s="472"/>
      <c r="DU66" s="472"/>
      <c r="DV66" s="472"/>
      <c r="DW66" s="472"/>
      <c r="DX66" s="472"/>
      <c r="DY66" s="472"/>
      <c r="DZ66" s="472"/>
      <c r="EA66" s="472"/>
      <c r="EB66" s="472"/>
      <c r="EC66" s="472"/>
      <c r="ED66" s="472"/>
      <c r="EE66" s="472"/>
      <c r="EF66" s="472"/>
      <c r="EG66" s="472"/>
      <c r="EH66" s="472"/>
      <c r="EI66" s="472"/>
      <c r="EJ66" s="472"/>
      <c r="EK66" s="472"/>
      <c r="EL66" s="472"/>
      <c r="EM66" s="472"/>
      <c r="EN66" s="472"/>
      <c r="EO66" s="472"/>
      <c r="EP66" s="472"/>
      <c r="EQ66" s="472"/>
      <c r="ER66" s="472"/>
      <c r="ES66" s="472"/>
      <c r="ET66" s="472"/>
      <c r="EU66" s="472"/>
      <c r="EV66" s="472"/>
      <c r="EW66" s="472"/>
      <c r="EX66" s="472"/>
      <c r="EY66" s="472"/>
      <c r="EZ66" s="472"/>
      <c r="FA66" s="472"/>
      <c r="FB66" s="472"/>
      <c r="FC66" s="472"/>
      <c r="FD66" s="472"/>
      <c r="FE66" s="472"/>
      <c r="FF66" s="472"/>
      <c r="FG66" s="472"/>
      <c r="FH66" s="472"/>
      <c r="FI66" s="472"/>
      <c r="FJ66" s="472"/>
      <c r="FK66" s="472"/>
      <c r="FL66" s="472"/>
      <c r="FM66" s="472"/>
      <c r="FN66" s="472"/>
      <c r="FO66" s="472"/>
      <c r="FP66" s="472"/>
      <c r="FQ66" s="472"/>
      <c r="FR66" s="472"/>
      <c r="FS66" s="472"/>
      <c r="FT66" s="472"/>
      <c r="FU66" s="472"/>
      <c r="FV66" s="472"/>
      <c r="FW66" s="472"/>
      <c r="FX66" s="472"/>
      <c r="FY66" s="472"/>
      <c r="FZ66" s="472"/>
      <c r="GA66" s="472"/>
      <c r="GB66" s="472"/>
      <c r="GC66" s="472"/>
      <c r="GD66" s="472"/>
      <c r="GE66" s="472"/>
      <c r="GF66" s="472"/>
      <c r="GG66" s="472"/>
      <c r="GH66" s="472"/>
      <c r="GI66" s="472"/>
      <c r="GJ66" s="472"/>
      <c r="GK66" s="472"/>
      <c r="GL66" s="472"/>
      <c r="GM66" s="472"/>
      <c r="GN66" s="472"/>
      <c r="GO66" s="472"/>
      <c r="GP66" s="472"/>
      <c r="GQ66" s="472"/>
      <c r="GR66" s="472"/>
      <c r="GS66" s="472"/>
      <c r="GT66" s="472"/>
      <c r="GU66" s="472"/>
      <c r="GV66" s="472"/>
      <c r="GW66" s="472"/>
      <c r="GX66" s="472"/>
      <c r="GY66" s="472"/>
      <c r="GZ66" s="472"/>
      <c r="HA66" s="472"/>
      <c r="HB66" s="472"/>
      <c r="HC66" s="472"/>
      <c r="HD66" s="472"/>
      <c r="HE66" s="472"/>
      <c r="HF66" s="472"/>
      <c r="HG66" s="472"/>
      <c r="HH66" s="472"/>
      <c r="HI66" s="472"/>
      <c r="HJ66" s="472"/>
      <c r="HK66" s="472"/>
      <c r="HL66" s="472"/>
      <c r="HM66" s="472"/>
      <c r="HN66" s="472"/>
      <c r="HO66" s="472"/>
      <c r="HP66" s="472"/>
      <c r="HQ66" s="472"/>
      <c r="HR66" s="472"/>
      <c r="HS66" s="472"/>
      <c r="HT66" s="472"/>
      <c r="HU66" s="472"/>
      <c r="HV66" s="472"/>
      <c r="HW66" s="472"/>
      <c r="HX66" s="472"/>
      <c r="HY66" s="472"/>
      <c r="HZ66" s="472"/>
      <c r="IA66" s="472"/>
      <c r="IB66" s="472"/>
      <c r="IC66" s="472"/>
      <c r="ID66" s="472"/>
      <c r="IE66" s="472"/>
      <c r="IF66" s="472"/>
      <c r="IG66" s="472"/>
      <c r="IH66" s="472"/>
      <c r="II66" s="472"/>
      <c r="IJ66" s="472"/>
      <c r="IK66" s="472"/>
      <c r="IL66" s="472"/>
      <c r="IM66" s="472"/>
      <c r="IN66" s="472"/>
    </row>
    <row r="67" spans="1:248" ht="26.1" customHeight="1">
      <c r="A67" s="259" t="s">
        <v>735</v>
      </c>
      <c r="B67" s="612" t="s">
        <v>735</v>
      </c>
      <c r="C67" s="411">
        <v>2012</v>
      </c>
      <c r="D67" s="525" t="s">
        <v>1286</v>
      </c>
      <c r="E67" s="526" t="s">
        <v>38</v>
      </c>
      <c r="F67" s="259" t="s">
        <v>816</v>
      </c>
      <c r="G67" s="533" t="s">
        <v>802</v>
      </c>
      <c r="H67" s="527" t="s">
        <v>885</v>
      </c>
      <c r="I67" s="527" t="s">
        <v>885</v>
      </c>
      <c r="J67" s="411" t="s">
        <v>994</v>
      </c>
      <c r="K67" s="619" t="s">
        <v>1084</v>
      </c>
      <c r="L67" s="411">
        <v>2.5000000000000001E-2</v>
      </c>
      <c r="M67" s="612"/>
      <c r="N67" s="58"/>
      <c r="O67" s="853"/>
      <c r="P67" s="615"/>
      <c r="Q67" s="615">
        <v>2263</v>
      </c>
      <c r="R67" s="615"/>
      <c r="S67" s="78"/>
      <c r="T67" s="78" t="s">
        <v>1283</v>
      </c>
      <c r="U67" s="273"/>
      <c r="V67" s="273"/>
      <c r="W67" s="273"/>
      <c r="X67" s="273"/>
      <c r="Y67" s="273"/>
      <c r="Z67" s="273"/>
      <c r="AA67" s="273"/>
      <c r="AB67" s="273"/>
      <c r="AC67" s="273"/>
      <c r="AD67" s="273"/>
      <c r="AE67" s="273"/>
      <c r="AF67" s="273"/>
      <c r="AG67" s="273"/>
      <c r="AH67" s="273"/>
      <c r="AI67" s="273"/>
      <c r="AJ67" s="273"/>
      <c r="AK67" s="273"/>
      <c r="AL67" s="273"/>
      <c r="AM67" s="273"/>
      <c r="AN67" s="273"/>
      <c r="AO67" s="273"/>
      <c r="AP67" s="273"/>
      <c r="AQ67" s="273"/>
      <c r="AR67" s="273"/>
      <c r="AS67" s="273"/>
      <c r="AT67" s="273"/>
      <c r="AU67" s="273"/>
      <c r="AV67" s="273"/>
      <c r="AW67" s="273"/>
      <c r="AX67" s="273"/>
      <c r="AY67" s="273"/>
      <c r="AZ67" s="273"/>
      <c r="BA67" s="273"/>
      <c r="BB67" s="273"/>
      <c r="BC67" s="273"/>
      <c r="BD67" s="273"/>
      <c r="BE67" s="273"/>
      <c r="BF67" s="273"/>
      <c r="BG67" s="273"/>
      <c r="BH67" s="273"/>
      <c r="BI67" s="273"/>
      <c r="BJ67" s="273"/>
      <c r="BK67" s="273"/>
      <c r="BL67" s="273"/>
      <c r="BM67" s="273"/>
      <c r="BN67" s="273"/>
      <c r="BO67" s="273"/>
      <c r="BP67" s="273"/>
      <c r="BQ67" s="273"/>
      <c r="BR67" s="273"/>
      <c r="BS67" s="273"/>
      <c r="BT67" s="273"/>
      <c r="BU67" s="273"/>
      <c r="BV67" s="273"/>
      <c r="BW67" s="273"/>
      <c r="BX67" s="273"/>
      <c r="BY67" s="273"/>
      <c r="BZ67" s="273"/>
      <c r="CA67" s="273"/>
      <c r="CB67" s="273"/>
      <c r="CC67" s="273"/>
      <c r="CD67" s="273"/>
      <c r="CE67" s="273"/>
      <c r="CF67" s="273"/>
      <c r="CG67" s="273"/>
      <c r="CH67" s="273"/>
      <c r="CI67" s="273"/>
      <c r="CJ67" s="273"/>
      <c r="CK67" s="273"/>
      <c r="CL67" s="273"/>
      <c r="CM67" s="273"/>
      <c r="CN67" s="273"/>
      <c r="CO67" s="273"/>
      <c r="CP67" s="273"/>
      <c r="CQ67" s="273"/>
      <c r="CR67" s="273"/>
      <c r="CS67" s="273"/>
      <c r="CT67" s="273"/>
      <c r="CU67" s="273"/>
      <c r="CV67" s="273"/>
      <c r="CW67" s="273"/>
      <c r="CX67" s="273"/>
      <c r="CY67" s="273"/>
      <c r="CZ67" s="273"/>
      <c r="DA67" s="273"/>
      <c r="DB67" s="273"/>
      <c r="DC67" s="273"/>
      <c r="DD67" s="273"/>
      <c r="DE67" s="273"/>
      <c r="DF67" s="273"/>
      <c r="DG67" s="273"/>
      <c r="DH67" s="273"/>
      <c r="DI67" s="273"/>
      <c r="DJ67" s="273"/>
      <c r="DK67" s="273"/>
      <c r="DL67" s="273"/>
      <c r="DM67" s="273"/>
      <c r="DN67" s="273"/>
      <c r="DO67" s="273"/>
      <c r="DP67" s="273"/>
      <c r="DQ67" s="273"/>
      <c r="DR67" s="273"/>
      <c r="DS67" s="273"/>
      <c r="DT67" s="273"/>
      <c r="DU67" s="273"/>
      <c r="DV67" s="273"/>
      <c r="DW67" s="273"/>
      <c r="DX67" s="273"/>
      <c r="DY67" s="273"/>
      <c r="DZ67" s="273"/>
      <c r="EA67" s="273"/>
      <c r="EB67" s="273"/>
      <c r="EC67" s="273"/>
      <c r="ED67" s="273"/>
      <c r="EE67" s="273"/>
      <c r="EF67" s="273"/>
      <c r="EG67" s="273"/>
      <c r="EH67" s="273"/>
      <c r="EI67" s="273"/>
      <c r="EJ67" s="273"/>
      <c r="EK67" s="273"/>
      <c r="EL67" s="273"/>
      <c r="EM67" s="273"/>
      <c r="EN67" s="273"/>
      <c r="EO67" s="273"/>
      <c r="EP67" s="273"/>
      <c r="EQ67" s="273"/>
      <c r="ER67" s="273"/>
      <c r="ES67" s="273"/>
      <c r="ET67" s="273"/>
      <c r="EU67" s="273"/>
      <c r="EV67" s="273"/>
      <c r="EW67" s="273"/>
      <c r="EX67" s="273"/>
      <c r="EY67" s="273"/>
      <c r="EZ67" s="273"/>
      <c r="FA67" s="273"/>
      <c r="FB67" s="273"/>
      <c r="FC67" s="273"/>
      <c r="FD67" s="273"/>
      <c r="FE67" s="273"/>
      <c r="FF67" s="273"/>
      <c r="FG67" s="273"/>
      <c r="FH67" s="273"/>
      <c r="FI67" s="273"/>
      <c r="FJ67" s="273"/>
      <c r="FK67" s="273"/>
      <c r="FL67" s="273"/>
      <c r="FM67" s="273"/>
      <c r="FN67" s="273"/>
      <c r="FO67" s="273"/>
      <c r="FP67" s="273"/>
      <c r="FQ67" s="273"/>
      <c r="FR67" s="273"/>
      <c r="FS67" s="273"/>
      <c r="FT67" s="273"/>
      <c r="FU67" s="273"/>
      <c r="FV67" s="273"/>
      <c r="FW67" s="273"/>
      <c r="FX67" s="273"/>
      <c r="FY67" s="273"/>
      <c r="FZ67" s="273"/>
      <c r="GA67" s="273"/>
      <c r="GB67" s="273"/>
      <c r="GC67" s="273"/>
      <c r="GD67" s="273"/>
      <c r="GE67" s="273"/>
      <c r="GF67" s="273"/>
      <c r="GG67" s="273"/>
      <c r="GH67" s="273"/>
      <c r="GI67" s="273"/>
      <c r="GJ67" s="273"/>
      <c r="GK67" s="273"/>
      <c r="GL67" s="273"/>
      <c r="GM67" s="273"/>
      <c r="GN67" s="273"/>
      <c r="GO67" s="273"/>
      <c r="GP67" s="273"/>
      <c r="GQ67" s="273"/>
      <c r="GR67" s="273"/>
      <c r="GS67" s="273"/>
      <c r="GT67" s="273"/>
      <c r="GU67" s="273"/>
      <c r="GV67" s="273"/>
      <c r="GW67" s="273"/>
      <c r="GX67" s="273"/>
      <c r="GY67" s="273"/>
      <c r="GZ67" s="273"/>
      <c r="HA67" s="273"/>
      <c r="HB67" s="273"/>
      <c r="HC67" s="273"/>
      <c r="HD67" s="273"/>
      <c r="HE67" s="273"/>
      <c r="HF67" s="273"/>
      <c r="HG67" s="273"/>
      <c r="HH67" s="273"/>
      <c r="HI67" s="273"/>
      <c r="HJ67" s="273"/>
      <c r="HK67" s="273"/>
      <c r="HL67" s="273"/>
      <c r="HM67" s="273"/>
      <c r="HN67" s="273"/>
      <c r="HO67" s="273"/>
      <c r="HP67" s="273"/>
      <c r="HQ67" s="273"/>
      <c r="HR67" s="273"/>
      <c r="HS67" s="273"/>
      <c r="HT67" s="273"/>
      <c r="HU67" s="273"/>
      <c r="HV67" s="273"/>
      <c r="HW67" s="273"/>
      <c r="HX67" s="273"/>
      <c r="HY67" s="273"/>
      <c r="HZ67" s="273"/>
      <c r="IA67" s="273"/>
      <c r="IB67" s="273"/>
      <c r="IC67" s="273"/>
      <c r="ID67" s="273"/>
      <c r="IE67" s="273"/>
      <c r="IF67" s="273"/>
      <c r="IG67" s="273"/>
      <c r="IH67" s="273"/>
      <c r="II67" s="273"/>
      <c r="IJ67" s="273"/>
      <c r="IK67" s="273"/>
      <c r="IL67" s="273"/>
      <c r="IM67" s="273"/>
      <c r="IN67" s="273"/>
    </row>
    <row r="68" spans="1:248" s="109" customFormat="1" ht="26.1" customHeight="1">
      <c r="A68" s="259" t="s">
        <v>735</v>
      </c>
      <c r="B68" s="612" t="s">
        <v>735</v>
      </c>
      <c r="C68" s="411">
        <v>2012</v>
      </c>
      <c r="D68" s="525" t="s">
        <v>1286</v>
      </c>
      <c r="E68" s="526" t="s">
        <v>38</v>
      </c>
      <c r="F68" s="259" t="s">
        <v>816</v>
      </c>
      <c r="G68" s="259" t="s">
        <v>802</v>
      </c>
      <c r="H68" s="546" t="s">
        <v>885</v>
      </c>
      <c r="I68" s="546" t="s">
        <v>885</v>
      </c>
      <c r="J68" s="620" t="s">
        <v>707</v>
      </c>
      <c r="K68" s="259" t="s">
        <v>1084</v>
      </c>
      <c r="L68" s="411">
        <v>2.5000000000000001E-2</v>
      </c>
      <c r="M68" s="612"/>
      <c r="N68" s="278"/>
      <c r="O68" s="853"/>
      <c r="P68" s="615"/>
      <c r="Q68" s="615">
        <v>2230</v>
      </c>
      <c r="R68" s="615"/>
      <c r="S68" s="78"/>
      <c r="T68" s="78" t="s">
        <v>1283</v>
      </c>
      <c r="U68" s="273"/>
      <c r="V68" s="380"/>
      <c r="W68" s="380"/>
      <c r="X68" s="380"/>
      <c r="Y68" s="380"/>
      <c r="Z68" s="380"/>
      <c r="AA68" s="380"/>
      <c r="AB68" s="380"/>
      <c r="AC68" s="380"/>
      <c r="AD68" s="380"/>
      <c r="AE68" s="380"/>
      <c r="AF68" s="380"/>
      <c r="AG68" s="380"/>
      <c r="AH68" s="380"/>
      <c r="AI68" s="380"/>
      <c r="AJ68" s="380"/>
      <c r="AK68" s="380"/>
      <c r="AL68" s="380"/>
      <c r="AM68" s="380"/>
      <c r="AN68" s="380"/>
      <c r="AO68" s="380"/>
      <c r="AP68" s="380"/>
      <c r="AQ68" s="380"/>
      <c r="AR68" s="380"/>
      <c r="AS68" s="380"/>
      <c r="AT68" s="380"/>
      <c r="AU68" s="380"/>
      <c r="AV68" s="380"/>
      <c r="AW68" s="380"/>
      <c r="AX68" s="380"/>
      <c r="AY68" s="380"/>
      <c r="AZ68" s="380"/>
      <c r="BA68" s="380"/>
      <c r="BB68" s="380"/>
      <c r="BC68" s="380"/>
      <c r="BD68" s="380"/>
      <c r="BE68" s="380"/>
      <c r="BF68" s="380"/>
      <c r="BG68" s="380"/>
      <c r="BH68" s="380"/>
      <c r="BI68" s="380"/>
      <c r="BJ68" s="380"/>
      <c r="BK68" s="380"/>
      <c r="BL68" s="380"/>
      <c r="BM68" s="380"/>
      <c r="BN68" s="380"/>
      <c r="BO68" s="380"/>
      <c r="BP68" s="380"/>
      <c r="BQ68" s="380"/>
      <c r="BR68" s="380"/>
      <c r="BS68" s="380"/>
      <c r="BT68" s="380"/>
      <c r="BU68" s="380"/>
      <c r="BV68" s="380"/>
      <c r="BW68" s="380"/>
      <c r="BX68" s="380"/>
      <c r="BY68" s="380"/>
      <c r="BZ68" s="380"/>
      <c r="CA68" s="380"/>
      <c r="CB68" s="380"/>
      <c r="CC68" s="380"/>
      <c r="CD68" s="380"/>
      <c r="CE68" s="380"/>
      <c r="CF68" s="380"/>
      <c r="CG68" s="380"/>
      <c r="CH68" s="380"/>
      <c r="CI68" s="380"/>
      <c r="CJ68" s="380"/>
      <c r="CK68" s="380"/>
      <c r="CL68" s="380"/>
      <c r="CM68" s="380"/>
      <c r="CN68" s="380"/>
      <c r="CO68" s="380"/>
      <c r="CP68" s="380"/>
      <c r="CQ68" s="380"/>
      <c r="CR68" s="380"/>
      <c r="CS68" s="380"/>
      <c r="CT68" s="380"/>
      <c r="CU68" s="380"/>
      <c r="CV68" s="380"/>
      <c r="CW68" s="380"/>
      <c r="CX68" s="380"/>
      <c r="CY68" s="380"/>
      <c r="CZ68" s="380"/>
      <c r="DA68" s="380"/>
      <c r="DB68" s="380"/>
      <c r="DC68" s="380"/>
      <c r="DD68" s="380"/>
      <c r="DE68" s="380"/>
      <c r="DF68" s="380"/>
      <c r="DG68" s="380"/>
      <c r="DH68" s="380"/>
      <c r="DI68" s="380"/>
      <c r="DJ68" s="380"/>
      <c r="DK68" s="380"/>
      <c r="DL68" s="380"/>
      <c r="DM68" s="380"/>
      <c r="DN68" s="380"/>
      <c r="DO68" s="380"/>
      <c r="DP68" s="380"/>
      <c r="DQ68" s="380"/>
      <c r="DR68" s="380"/>
      <c r="DS68" s="380"/>
      <c r="DT68" s="380"/>
      <c r="DU68" s="380"/>
      <c r="DV68" s="380"/>
      <c r="DW68" s="380"/>
      <c r="DX68" s="380"/>
      <c r="DY68" s="380"/>
      <c r="DZ68" s="380"/>
      <c r="EA68" s="380"/>
      <c r="EB68" s="380"/>
      <c r="EC68" s="380"/>
      <c r="ED68" s="380"/>
      <c r="EE68" s="380"/>
      <c r="EF68" s="380"/>
      <c r="EG68" s="380"/>
      <c r="EH68" s="380"/>
      <c r="EI68" s="380"/>
      <c r="EJ68" s="380"/>
      <c r="EK68" s="380"/>
      <c r="EL68" s="380"/>
      <c r="EM68" s="380"/>
      <c r="EN68" s="380"/>
      <c r="EO68" s="380"/>
      <c r="EP68" s="380"/>
      <c r="EQ68" s="380"/>
      <c r="ER68" s="380"/>
      <c r="ES68" s="380"/>
      <c r="ET68" s="380"/>
      <c r="EU68" s="380"/>
      <c r="EV68" s="380"/>
      <c r="EW68" s="380"/>
      <c r="EX68" s="380"/>
      <c r="EY68" s="380"/>
      <c r="EZ68" s="380"/>
      <c r="FA68" s="380"/>
      <c r="FB68" s="380"/>
      <c r="FC68" s="380"/>
      <c r="FD68" s="380"/>
      <c r="FE68" s="380"/>
      <c r="FF68" s="380"/>
      <c r="FG68" s="380"/>
      <c r="FH68" s="380"/>
      <c r="FI68" s="380"/>
      <c r="FJ68" s="380"/>
      <c r="FK68" s="380"/>
      <c r="FL68" s="380"/>
      <c r="FM68" s="380"/>
      <c r="FN68" s="380"/>
      <c r="FO68" s="380"/>
      <c r="FP68" s="380"/>
      <c r="FQ68" s="380"/>
      <c r="FR68" s="380"/>
      <c r="FS68" s="380"/>
      <c r="FT68" s="380"/>
      <c r="FU68" s="380"/>
      <c r="FV68" s="380"/>
      <c r="FW68" s="380"/>
      <c r="FX68" s="380"/>
      <c r="FY68" s="380"/>
      <c r="FZ68" s="380"/>
      <c r="GA68" s="380"/>
      <c r="GB68" s="380"/>
      <c r="GC68" s="380"/>
      <c r="GD68" s="380"/>
      <c r="GE68" s="380"/>
      <c r="GF68" s="380"/>
      <c r="GG68" s="380"/>
      <c r="GH68" s="380"/>
      <c r="GI68" s="380"/>
      <c r="GJ68" s="380"/>
      <c r="GK68" s="380"/>
      <c r="GL68" s="380"/>
      <c r="GM68" s="380"/>
      <c r="GN68" s="380"/>
      <c r="GO68" s="380"/>
      <c r="GP68" s="380"/>
      <c r="GQ68" s="380"/>
      <c r="GR68" s="380"/>
      <c r="GS68" s="380"/>
      <c r="GT68" s="380"/>
      <c r="GU68" s="380"/>
      <c r="GV68" s="380"/>
      <c r="GW68" s="380"/>
      <c r="GX68" s="380"/>
      <c r="GY68" s="380"/>
      <c r="GZ68" s="380"/>
      <c r="HA68" s="380"/>
      <c r="HB68" s="380"/>
      <c r="HC68" s="380"/>
      <c r="HD68" s="380"/>
      <c r="HE68" s="380"/>
      <c r="HF68" s="380"/>
      <c r="HG68" s="380"/>
      <c r="HH68" s="380"/>
      <c r="HI68" s="380"/>
      <c r="HJ68" s="380"/>
      <c r="HK68" s="380"/>
      <c r="HL68" s="380"/>
      <c r="HM68" s="380"/>
      <c r="HN68" s="380"/>
      <c r="HO68" s="380"/>
      <c r="HP68" s="380"/>
      <c r="HQ68" s="380"/>
      <c r="HR68" s="380"/>
      <c r="HS68" s="380"/>
      <c r="HT68" s="380"/>
      <c r="HU68" s="380"/>
      <c r="HV68" s="380"/>
      <c r="HW68" s="380"/>
      <c r="HX68" s="380"/>
      <c r="HY68" s="380"/>
      <c r="HZ68" s="380"/>
      <c r="IA68" s="380"/>
      <c r="IB68" s="380"/>
      <c r="IC68" s="380"/>
      <c r="ID68" s="380"/>
      <c r="IE68" s="380"/>
      <c r="IF68" s="380"/>
      <c r="IG68" s="380"/>
      <c r="IH68" s="380"/>
      <c r="II68" s="380"/>
      <c r="IJ68" s="380"/>
      <c r="IK68" s="380"/>
      <c r="IL68" s="380"/>
      <c r="IM68" s="380"/>
      <c r="IN68" s="380"/>
    </row>
    <row r="69" spans="1:248" s="521" customFormat="1" ht="26.1" customHeight="1">
      <c r="A69" s="68" t="s">
        <v>735</v>
      </c>
      <c r="B69" s="68" t="s">
        <v>735</v>
      </c>
      <c r="C69" s="510">
        <v>2012</v>
      </c>
      <c r="D69" s="518" t="s">
        <v>615</v>
      </c>
      <c r="E69" s="58" t="s">
        <v>37</v>
      </c>
      <c r="F69" s="58" t="s">
        <v>816</v>
      </c>
      <c r="G69" s="58" t="s">
        <v>802</v>
      </c>
      <c r="H69" s="509" t="s">
        <v>885</v>
      </c>
      <c r="I69" s="509" t="s">
        <v>885</v>
      </c>
      <c r="J69" s="510" t="s">
        <v>988</v>
      </c>
      <c r="K69" s="510" t="s">
        <v>1280</v>
      </c>
      <c r="L69" s="510">
        <v>2.5000000000000001E-2</v>
      </c>
      <c r="M69" s="58">
        <v>0</v>
      </c>
      <c r="N69" s="58"/>
      <c r="O69" s="853"/>
      <c r="P69" s="615"/>
      <c r="Q69" s="615">
        <v>0</v>
      </c>
      <c r="R69" s="615"/>
      <c r="S69" s="78"/>
      <c r="T69" s="78" t="str">
        <f t="shared" ref="T69:T76" si="6">IF(ISBLANK(R69),"",R69/N69)</f>
        <v/>
      </c>
      <c r="U69" s="273"/>
      <c r="V69" s="380"/>
      <c r="W69" s="380"/>
      <c r="X69" s="380"/>
      <c r="Y69" s="380"/>
      <c r="Z69" s="380"/>
      <c r="AA69" s="380"/>
      <c r="AB69" s="380"/>
      <c r="AC69" s="380"/>
      <c r="AD69" s="380"/>
      <c r="AE69" s="380"/>
      <c r="AF69" s="380"/>
      <c r="AG69" s="380"/>
      <c r="AH69" s="380"/>
      <c r="AI69" s="380"/>
      <c r="AJ69" s="380"/>
      <c r="AK69" s="380"/>
      <c r="AL69" s="380"/>
      <c r="AM69" s="380"/>
      <c r="AN69" s="380"/>
      <c r="AO69" s="380"/>
      <c r="AP69" s="380"/>
      <c r="AQ69" s="380"/>
      <c r="AR69" s="380"/>
      <c r="AS69" s="380"/>
      <c r="AT69" s="380"/>
      <c r="AU69" s="380"/>
      <c r="AV69" s="380"/>
      <c r="AW69" s="380"/>
      <c r="AX69" s="380"/>
      <c r="AY69" s="380"/>
      <c r="AZ69" s="380"/>
      <c r="BA69" s="380"/>
      <c r="BB69" s="380"/>
      <c r="BC69" s="380"/>
      <c r="BD69" s="380"/>
      <c r="BE69" s="380"/>
      <c r="BF69" s="380"/>
      <c r="BG69" s="380"/>
      <c r="BH69" s="380"/>
      <c r="BI69" s="380"/>
      <c r="BJ69" s="380"/>
      <c r="BK69" s="380"/>
      <c r="BL69" s="380"/>
      <c r="BM69" s="380"/>
      <c r="BN69" s="380"/>
      <c r="BO69" s="380"/>
      <c r="BP69" s="380"/>
      <c r="BQ69" s="380"/>
      <c r="BR69" s="380"/>
      <c r="BS69" s="380"/>
      <c r="BT69" s="380"/>
      <c r="BU69" s="380"/>
      <c r="BV69" s="380"/>
      <c r="BW69" s="380"/>
      <c r="BX69" s="380"/>
      <c r="BY69" s="380"/>
      <c r="BZ69" s="380"/>
      <c r="CA69" s="380"/>
      <c r="CB69" s="380"/>
      <c r="CC69" s="380"/>
      <c r="CD69" s="380"/>
      <c r="CE69" s="380"/>
      <c r="CF69" s="380"/>
      <c r="CG69" s="380"/>
      <c r="CH69" s="380"/>
      <c r="CI69" s="380"/>
      <c r="CJ69" s="380"/>
      <c r="CK69" s="380"/>
      <c r="CL69" s="380"/>
      <c r="CM69" s="380"/>
      <c r="CN69" s="380"/>
      <c r="CO69" s="380"/>
      <c r="CP69" s="380"/>
      <c r="CQ69" s="380"/>
      <c r="CR69" s="380"/>
      <c r="CS69" s="380"/>
      <c r="CT69" s="380"/>
      <c r="CU69" s="380"/>
      <c r="CV69" s="380"/>
      <c r="CW69" s="380"/>
      <c r="CX69" s="380"/>
      <c r="CY69" s="380"/>
      <c r="CZ69" s="380"/>
      <c r="DA69" s="380"/>
      <c r="DB69" s="380"/>
      <c r="DC69" s="380"/>
      <c r="DD69" s="380"/>
      <c r="DE69" s="380"/>
      <c r="DF69" s="380"/>
      <c r="DG69" s="380"/>
      <c r="DH69" s="380"/>
      <c r="DI69" s="380"/>
      <c r="DJ69" s="380"/>
      <c r="DK69" s="380"/>
      <c r="DL69" s="380"/>
      <c r="DM69" s="380"/>
      <c r="DN69" s="380"/>
      <c r="DO69" s="380"/>
      <c r="DP69" s="380"/>
      <c r="DQ69" s="380"/>
      <c r="DR69" s="380"/>
      <c r="DS69" s="380"/>
      <c r="DT69" s="380"/>
      <c r="DU69" s="380"/>
      <c r="DV69" s="380"/>
      <c r="DW69" s="380"/>
      <c r="DX69" s="380"/>
      <c r="DY69" s="380"/>
      <c r="DZ69" s="380"/>
      <c r="EA69" s="380"/>
      <c r="EB69" s="380"/>
      <c r="EC69" s="380"/>
      <c r="ED69" s="380"/>
      <c r="EE69" s="380"/>
      <c r="EF69" s="380"/>
      <c r="EG69" s="380"/>
      <c r="EH69" s="380"/>
      <c r="EI69" s="380"/>
      <c r="EJ69" s="380"/>
      <c r="EK69" s="380"/>
      <c r="EL69" s="380"/>
      <c r="EM69" s="380"/>
      <c r="EN69" s="380"/>
      <c r="EO69" s="380"/>
      <c r="EP69" s="380"/>
      <c r="EQ69" s="380"/>
      <c r="ER69" s="380"/>
      <c r="ES69" s="380"/>
      <c r="ET69" s="380"/>
      <c r="EU69" s="380"/>
      <c r="EV69" s="380"/>
      <c r="EW69" s="380"/>
      <c r="EX69" s="380"/>
      <c r="EY69" s="380"/>
      <c r="EZ69" s="380"/>
      <c r="FA69" s="380"/>
      <c r="FB69" s="380"/>
      <c r="FC69" s="380"/>
      <c r="FD69" s="380"/>
      <c r="FE69" s="380"/>
      <c r="FF69" s="380"/>
      <c r="FG69" s="380"/>
      <c r="FH69" s="380"/>
      <c r="FI69" s="380"/>
      <c r="FJ69" s="380"/>
      <c r="FK69" s="380"/>
      <c r="FL69" s="380"/>
      <c r="FM69" s="380"/>
      <c r="FN69" s="380"/>
      <c r="FO69" s="380"/>
      <c r="FP69" s="380"/>
      <c r="FQ69" s="380"/>
      <c r="FR69" s="380"/>
      <c r="FS69" s="380"/>
      <c r="FT69" s="380"/>
      <c r="FU69" s="380"/>
      <c r="FV69" s="380"/>
      <c r="FW69" s="380"/>
      <c r="FX69" s="380"/>
      <c r="FY69" s="380"/>
      <c r="FZ69" s="380"/>
      <c r="GA69" s="380"/>
      <c r="GB69" s="380"/>
      <c r="GC69" s="380"/>
      <c r="GD69" s="380"/>
      <c r="GE69" s="380"/>
      <c r="GF69" s="380"/>
      <c r="GG69" s="380"/>
      <c r="GH69" s="380"/>
      <c r="GI69" s="380"/>
      <c r="GJ69" s="380"/>
      <c r="GK69" s="380"/>
      <c r="GL69" s="380"/>
      <c r="GM69" s="380"/>
      <c r="GN69" s="380"/>
      <c r="GO69" s="380"/>
      <c r="GP69" s="380"/>
      <c r="GQ69" s="380"/>
      <c r="GR69" s="380"/>
      <c r="GS69" s="380"/>
      <c r="GT69" s="380"/>
      <c r="GU69" s="380"/>
      <c r="GV69" s="380"/>
      <c r="GW69" s="380"/>
      <c r="GX69" s="380"/>
      <c r="GY69" s="380"/>
      <c r="GZ69" s="380"/>
      <c r="HA69" s="380"/>
      <c r="HB69" s="380"/>
      <c r="HC69" s="380"/>
      <c r="HD69" s="380"/>
      <c r="HE69" s="380"/>
      <c r="HF69" s="380"/>
      <c r="HG69" s="380"/>
      <c r="HH69" s="380"/>
      <c r="HI69" s="380"/>
      <c r="HJ69" s="380"/>
      <c r="HK69" s="380"/>
      <c r="HL69" s="380"/>
      <c r="HM69" s="380"/>
      <c r="HN69" s="380"/>
      <c r="HO69" s="380"/>
      <c r="HP69" s="380"/>
      <c r="HQ69" s="380"/>
      <c r="HR69" s="380"/>
      <c r="HS69" s="380"/>
      <c r="HT69" s="380"/>
      <c r="HU69" s="380"/>
      <c r="HV69" s="380"/>
      <c r="HW69" s="380"/>
      <c r="HX69" s="380"/>
      <c r="HY69" s="380"/>
      <c r="HZ69" s="380"/>
      <c r="IA69" s="380"/>
      <c r="IB69" s="380"/>
      <c r="IC69" s="380"/>
      <c r="ID69" s="380"/>
      <c r="IE69" s="380"/>
      <c r="IF69" s="380"/>
      <c r="IG69" s="380"/>
      <c r="IH69" s="380"/>
      <c r="II69" s="380"/>
      <c r="IJ69" s="380"/>
      <c r="IK69" s="380"/>
      <c r="IL69" s="380"/>
      <c r="IM69" s="380"/>
      <c r="IN69" s="380"/>
    </row>
    <row r="70" spans="1:248" s="109" customFormat="1" ht="26.1" customHeight="1">
      <c r="A70" s="613" t="s">
        <v>735</v>
      </c>
      <c r="B70" s="278" t="s">
        <v>735</v>
      </c>
      <c r="C70" s="512">
        <v>2012</v>
      </c>
      <c r="D70" s="621" t="s">
        <v>615</v>
      </c>
      <c r="E70" s="278" t="s">
        <v>37</v>
      </c>
      <c r="F70" s="278" t="s">
        <v>816</v>
      </c>
      <c r="G70" s="278" t="s">
        <v>802</v>
      </c>
      <c r="H70" s="520" t="s">
        <v>885</v>
      </c>
      <c r="I70" s="520" t="s">
        <v>885</v>
      </c>
      <c r="J70" s="510" t="s">
        <v>707</v>
      </c>
      <c r="K70" s="512" t="s">
        <v>1280</v>
      </c>
      <c r="L70" s="512">
        <v>2.5000000000000001E-2</v>
      </c>
      <c r="M70" s="278">
        <v>0</v>
      </c>
      <c r="N70" s="278"/>
      <c r="O70" s="511"/>
      <c r="P70" s="615"/>
      <c r="Q70" s="615">
        <v>0</v>
      </c>
      <c r="R70" s="615"/>
      <c r="S70" s="78"/>
      <c r="T70" s="78" t="str">
        <f t="shared" si="6"/>
        <v/>
      </c>
      <c r="U70" s="273"/>
      <c r="V70" s="380"/>
      <c r="W70" s="380"/>
      <c r="X70" s="380"/>
      <c r="Y70" s="380"/>
      <c r="Z70" s="380"/>
      <c r="AA70" s="380"/>
      <c r="AB70" s="380"/>
      <c r="AC70" s="380"/>
      <c r="AD70" s="380"/>
      <c r="AE70" s="380"/>
      <c r="AF70" s="380"/>
      <c r="AG70" s="380"/>
      <c r="AH70" s="380"/>
      <c r="AI70" s="380"/>
      <c r="AJ70" s="380"/>
      <c r="AK70" s="380"/>
      <c r="AL70" s="380"/>
      <c r="AM70" s="380"/>
      <c r="AN70" s="380"/>
      <c r="AO70" s="380"/>
      <c r="AP70" s="380"/>
      <c r="AQ70" s="380"/>
      <c r="AR70" s="380"/>
      <c r="AS70" s="380"/>
      <c r="AT70" s="380"/>
      <c r="AU70" s="380"/>
      <c r="AV70" s="380"/>
      <c r="AW70" s="380"/>
      <c r="AX70" s="380"/>
      <c r="AY70" s="380"/>
      <c r="AZ70" s="380"/>
      <c r="BA70" s="380"/>
      <c r="BB70" s="380"/>
      <c r="BC70" s="380"/>
      <c r="BD70" s="380"/>
      <c r="BE70" s="380"/>
      <c r="BF70" s="380"/>
      <c r="BG70" s="380"/>
      <c r="BH70" s="380"/>
      <c r="BI70" s="380"/>
      <c r="BJ70" s="380"/>
      <c r="BK70" s="380"/>
      <c r="BL70" s="380"/>
      <c r="BM70" s="380"/>
      <c r="BN70" s="380"/>
      <c r="BO70" s="380"/>
      <c r="BP70" s="380"/>
      <c r="BQ70" s="380"/>
      <c r="BR70" s="380"/>
      <c r="BS70" s="380"/>
      <c r="BT70" s="380"/>
      <c r="BU70" s="380"/>
      <c r="BV70" s="380"/>
      <c r="BW70" s="380"/>
      <c r="BX70" s="380"/>
      <c r="BY70" s="380"/>
      <c r="BZ70" s="380"/>
      <c r="CA70" s="380"/>
      <c r="CB70" s="380"/>
      <c r="CC70" s="380"/>
      <c r="CD70" s="380"/>
      <c r="CE70" s="380"/>
      <c r="CF70" s="380"/>
      <c r="CG70" s="380"/>
      <c r="CH70" s="380"/>
      <c r="CI70" s="380"/>
      <c r="CJ70" s="380"/>
      <c r="CK70" s="380"/>
      <c r="CL70" s="380"/>
      <c r="CM70" s="380"/>
      <c r="CN70" s="380"/>
      <c r="CO70" s="380"/>
      <c r="CP70" s="380"/>
      <c r="CQ70" s="380"/>
      <c r="CR70" s="380"/>
      <c r="CS70" s="380"/>
      <c r="CT70" s="380"/>
      <c r="CU70" s="380"/>
      <c r="CV70" s="380"/>
      <c r="CW70" s="380"/>
      <c r="CX70" s="380"/>
      <c r="CY70" s="380"/>
      <c r="CZ70" s="380"/>
      <c r="DA70" s="380"/>
      <c r="DB70" s="380"/>
      <c r="DC70" s="380"/>
      <c r="DD70" s="380"/>
      <c r="DE70" s="380"/>
      <c r="DF70" s="380"/>
      <c r="DG70" s="380"/>
      <c r="DH70" s="380"/>
      <c r="DI70" s="380"/>
      <c r="DJ70" s="380"/>
      <c r="DK70" s="380"/>
      <c r="DL70" s="380"/>
      <c r="DM70" s="380"/>
      <c r="DN70" s="380"/>
      <c r="DO70" s="380"/>
      <c r="DP70" s="380"/>
      <c r="DQ70" s="380"/>
      <c r="DR70" s="380"/>
      <c r="DS70" s="380"/>
      <c r="DT70" s="380"/>
      <c r="DU70" s="380"/>
      <c r="DV70" s="380"/>
      <c r="DW70" s="380"/>
      <c r="DX70" s="380"/>
      <c r="DY70" s="380"/>
      <c r="DZ70" s="380"/>
      <c r="EA70" s="380"/>
      <c r="EB70" s="380"/>
      <c r="EC70" s="380"/>
      <c r="ED70" s="380"/>
      <c r="EE70" s="380"/>
      <c r="EF70" s="380"/>
      <c r="EG70" s="380"/>
      <c r="EH70" s="380"/>
      <c r="EI70" s="380"/>
      <c r="EJ70" s="380"/>
      <c r="EK70" s="380"/>
      <c r="EL70" s="380"/>
      <c r="EM70" s="380"/>
      <c r="EN70" s="380"/>
      <c r="EO70" s="380"/>
      <c r="EP70" s="380"/>
      <c r="EQ70" s="380"/>
      <c r="ER70" s="380"/>
      <c r="ES70" s="380"/>
      <c r="ET70" s="380"/>
      <c r="EU70" s="380"/>
      <c r="EV70" s="380"/>
      <c r="EW70" s="380"/>
      <c r="EX70" s="380"/>
      <c r="EY70" s="380"/>
      <c r="EZ70" s="380"/>
      <c r="FA70" s="380"/>
      <c r="FB70" s="380"/>
      <c r="FC70" s="380"/>
      <c r="FD70" s="380"/>
      <c r="FE70" s="380"/>
      <c r="FF70" s="380"/>
      <c r="FG70" s="380"/>
      <c r="FH70" s="380"/>
      <c r="FI70" s="380"/>
      <c r="FJ70" s="380"/>
      <c r="FK70" s="380"/>
      <c r="FL70" s="380"/>
      <c r="FM70" s="380"/>
      <c r="FN70" s="380"/>
      <c r="FO70" s="380"/>
      <c r="FP70" s="380"/>
      <c r="FQ70" s="380"/>
      <c r="FR70" s="380"/>
      <c r="FS70" s="380"/>
      <c r="FT70" s="380"/>
      <c r="FU70" s="380"/>
      <c r="FV70" s="380"/>
      <c r="FW70" s="380"/>
      <c r="FX70" s="380"/>
      <c r="FY70" s="380"/>
      <c r="FZ70" s="380"/>
      <c r="GA70" s="380"/>
      <c r="GB70" s="380"/>
      <c r="GC70" s="380"/>
      <c r="GD70" s="380"/>
      <c r="GE70" s="380"/>
      <c r="GF70" s="380"/>
      <c r="GG70" s="380"/>
      <c r="GH70" s="380"/>
      <c r="GI70" s="380"/>
      <c r="GJ70" s="380"/>
      <c r="GK70" s="380"/>
      <c r="GL70" s="380"/>
      <c r="GM70" s="380"/>
      <c r="GN70" s="380"/>
      <c r="GO70" s="380"/>
      <c r="GP70" s="380"/>
      <c r="GQ70" s="380"/>
      <c r="GR70" s="380"/>
      <c r="GS70" s="380"/>
      <c r="GT70" s="380"/>
      <c r="GU70" s="380"/>
      <c r="GV70" s="380"/>
      <c r="GW70" s="380"/>
      <c r="GX70" s="380"/>
      <c r="GY70" s="380"/>
      <c r="GZ70" s="380"/>
      <c r="HA70" s="380"/>
      <c r="HB70" s="380"/>
      <c r="HC70" s="380"/>
      <c r="HD70" s="380"/>
      <c r="HE70" s="380"/>
      <c r="HF70" s="380"/>
      <c r="HG70" s="380"/>
      <c r="HH70" s="380"/>
      <c r="HI70" s="380"/>
      <c r="HJ70" s="380"/>
      <c r="HK70" s="380"/>
      <c r="HL70" s="380"/>
      <c r="HM70" s="380"/>
      <c r="HN70" s="380"/>
      <c r="HO70" s="380"/>
      <c r="HP70" s="380"/>
      <c r="HQ70" s="380"/>
      <c r="HR70" s="380"/>
      <c r="HS70" s="380"/>
      <c r="HT70" s="380"/>
      <c r="HU70" s="380"/>
      <c r="HV70" s="380"/>
      <c r="HW70" s="380"/>
      <c r="HX70" s="380"/>
      <c r="HY70" s="380"/>
      <c r="HZ70" s="380"/>
      <c r="IA70" s="380"/>
      <c r="IB70" s="380"/>
      <c r="IC70" s="380"/>
      <c r="ID70" s="380"/>
      <c r="IE70" s="380"/>
      <c r="IF70" s="380"/>
      <c r="IG70" s="380"/>
      <c r="IH70" s="380"/>
      <c r="II70" s="380"/>
      <c r="IJ70" s="380"/>
      <c r="IK70" s="380"/>
      <c r="IL70" s="380"/>
      <c r="IM70" s="380"/>
      <c r="IN70" s="380"/>
    </row>
    <row r="71" spans="1:248" s="342" customFormat="1" ht="26.1" customHeight="1">
      <c r="A71" s="259" t="s">
        <v>735</v>
      </c>
      <c r="B71" s="618" t="s">
        <v>735</v>
      </c>
      <c r="C71" s="411">
        <v>2012</v>
      </c>
      <c r="D71" s="513" t="s">
        <v>615</v>
      </c>
      <c r="E71" s="612" t="s">
        <v>37</v>
      </c>
      <c r="F71" s="612" t="s">
        <v>816</v>
      </c>
      <c r="G71" s="612" t="s">
        <v>802</v>
      </c>
      <c r="H71" s="341" t="s">
        <v>885</v>
      </c>
      <c r="I71" s="341" t="s">
        <v>885</v>
      </c>
      <c r="J71" s="510" t="s">
        <v>708</v>
      </c>
      <c r="K71" s="411" t="s">
        <v>1280</v>
      </c>
      <c r="L71" s="411">
        <v>2.5000000000000001E-2</v>
      </c>
      <c r="M71" s="612">
        <v>0</v>
      </c>
      <c r="N71" s="58"/>
      <c r="O71" s="853"/>
      <c r="P71" s="615"/>
      <c r="Q71" s="615">
        <v>0</v>
      </c>
      <c r="R71" s="615"/>
      <c r="S71" s="78"/>
      <c r="T71" s="78" t="str">
        <f t="shared" si="6"/>
        <v/>
      </c>
      <c r="U71" s="356"/>
      <c r="V71" s="356"/>
      <c r="W71" s="356"/>
      <c r="X71" s="356"/>
      <c r="Y71" s="356"/>
      <c r="Z71" s="356"/>
      <c r="AA71" s="356"/>
      <c r="AB71" s="356"/>
      <c r="AC71" s="356"/>
      <c r="AD71" s="356"/>
      <c r="AE71" s="356"/>
      <c r="AF71" s="356"/>
      <c r="AG71" s="356"/>
      <c r="AH71" s="356"/>
      <c r="AI71" s="356"/>
      <c r="AJ71" s="356"/>
      <c r="AK71" s="356"/>
      <c r="AL71" s="356"/>
      <c r="AM71" s="356"/>
      <c r="AN71" s="356"/>
      <c r="AO71" s="356"/>
      <c r="AP71" s="356"/>
      <c r="AQ71" s="356"/>
      <c r="AR71" s="356"/>
      <c r="AS71" s="356"/>
      <c r="AT71" s="356"/>
      <c r="AU71" s="356"/>
      <c r="AV71" s="356"/>
      <c r="AW71" s="356"/>
      <c r="AX71" s="356"/>
      <c r="AY71" s="356"/>
      <c r="AZ71" s="356"/>
      <c r="BA71" s="356"/>
      <c r="BB71" s="356"/>
      <c r="BC71" s="356"/>
      <c r="BD71" s="356"/>
      <c r="BE71" s="356"/>
      <c r="BF71" s="356"/>
      <c r="BG71" s="356"/>
      <c r="BH71" s="356"/>
      <c r="BI71" s="356"/>
      <c r="BJ71" s="356"/>
      <c r="BK71" s="356"/>
      <c r="BL71" s="356"/>
      <c r="BM71" s="356"/>
      <c r="BN71" s="356"/>
      <c r="BO71" s="356"/>
      <c r="BP71" s="356"/>
      <c r="BQ71" s="356"/>
      <c r="BR71" s="356"/>
      <c r="BS71" s="356"/>
      <c r="BT71" s="356"/>
      <c r="BU71" s="356"/>
      <c r="BV71" s="356"/>
      <c r="BW71" s="356"/>
      <c r="BX71" s="356"/>
      <c r="BY71" s="356"/>
      <c r="BZ71" s="356"/>
      <c r="CA71" s="356"/>
      <c r="CB71" s="356"/>
      <c r="CC71" s="356"/>
      <c r="CD71" s="356"/>
      <c r="CE71" s="356"/>
      <c r="CF71" s="356"/>
      <c r="CG71" s="356"/>
      <c r="CH71" s="356"/>
      <c r="CI71" s="356"/>
      <c r="CJ71" s="356"/>
      <c r="CK71" s="356"/>
      <c r="CL71" s="356"/>
      <c r="CM71" s="356"/>
      <c r="CN71" s="356"/>
      <c r="CO71" s="356"/>
      <c r="CP71" s="356"/>
      <c r="CQ71" s="356"/>
      <c r="CR71" s="356"/>
      <c r="CS71" s="356"/>
      <c r="CT71" s="356"/>
      <c r="CU71" s="356"/>
      <c r="CV71" s="356"/>
      <c r="CW71" s="356"/>
      <c r="CX71" s="356"/>
      <c r="CY71" s="356"/>
      <c r="CZ71" s="356"/>
      <c r="DA71" s="356"/>
      <c r="DB71" s="356"/>
      <c r="DC71" s="356"/>
      <c r="DD71" s="356"/>
      <c r="DE71" s="356"/>
      <c r="DF71" s="356"/>
      <c r="DG71" s="356"/>
      <c r="DH71" s="356"/>
      <c r="DI71" s="356"/>
      <c r="DJ71" s="356"/>
      <c r="DK71" s="356"/>
      <c r="DL71" s="356"/>
      <c r="DM71" s="356"/>
      <c r="DN71" s="356"/>
      <c r="DO71" s="356"/>
      <c r="DP71" s="356"/>
      <c r="DQ71" s="356"/>
      <c r="DR71" s="356"/>
      <c r="DS71" s="356"/>
      <c r="DT71" s="356"/>
      <c r="DU71" s="356"/>
      <c r="DV71" s="356"/>
      <c r="DW71" s="356"/>
      <c r="DX71" s="356"/>
      <c r="DY71" s="356"/>
      <c r="DZ71" s="356"/>
      <c r="EA71" s="356"/>
      <c r="EB71" s="356"/>
      <c r="EC71" s="356"/>
      <c r="ED71" s="356"/>
      <c r="EE71" s="356"/>
      <c r="EF71" s="356"/>
      <c r="EG71" s="356"/>
      <c r="EH71" s="356"/>
      <c r="EI71" s="356"/>
      <c r="EJ71" s="356"/>
      <c r="EK71" s="356"/>
      <c r="EL71" s="356"/>
      <c r="EM71" s="356"/>
      <c r="EN71" s="356"/>
      <c r="EO71" s="356"/>
      <c r="EP71" s="356"/>
      <c r="EQ71" s="356"/>
      <c r="ER71" s="356"/>
      <c r="ES71" s="356"/>
      <c r="ET71" s="356"/>
      <c r="EU71" s="356"/>
      <c r="EV71" s="356"/>
      <c r="EW71" s="356"/>
      <c r="EX71" s="356"/>
      <c r="EY71" s="356"/>
      <c r="EZ71" s="356"/>
      <c r="FA71" s="356"/>
      <c r="FB71" s="356"/>
      <c r="FC71" s="356"/>
      <c r="FD71" s="356"/>
      <c r="FE71" s="356"/>
      <c r="FF71" s="356"/>
      <c r="FG71" s="356"/>
      <c r="FH71" s="356"/>
      <c r="FI71" s="356"/>
      <c r="FJ71" s="356"/>
      <c r="FK71" s="356"/>
      <c r="FL71" s="356"/>
      <c r="FM71" s="356"/>
      <c r="FN71" s="356"/>
      <c r="FO71" s="356"/>
      <c r="FP71" s="356"/>
      <c r="FQ71" s="356"/>
      <c r="FR71" s="356"/>
      <c r="FS71" s="356"/>
      <c r="FT71" s="356"/>
      <c r="FU71" s="356"/>
      <c r="FV71" s="356"/>
      <c r="FW71" s="356"/>
      <c r="FX71" s="356"/>
      <c r="FY71" s="356"/>
      <c r="FZ71" s="356"/>
      <c r="GA71" s="356"/>
      <c r="GB71" s="356"/>
      <c r="GC71" s="356"/>
      <c r="GD71" s="356"/>
      <c r="GE71" s="356"/>
      <c r="GF71" s="356"/>
      <c r="GG71" s="356"/>
      <c r="GH71" s="356"/>
      <c r="GI71" s="356"/>
      <c r="GJ71" s="356"/>
      <c r="GK71" s="356"/>
      <c r="GL71" s="356"/>
      <c r="GM71" s="356"/>
      <c r="GN71" s="356"/>
      <c r="GO71" s="356"/>
      <c r="GP71" s="356"/>
      <c r="GQ71" s="356"/>
      <c r="GR71" s="356"/>
      <c r="GS71" s="356"/>
      <c r="GT71" s="356"/>
      <c r="GU71" s="356"/>
      <c r="GV71" s="356"/>
      <c r="GW71" s="356"/>
      <c r="GX71" s="356"/>
      <c r="GY71" s="356"/>
      <c r="GZ71" s="356"/>
      <c r="HA71" s="356"/>
      <c r="HB71" s="356"/>
      <c r="HC71" s="356"/>
      <c r="HD71" s="356"/>
      <c r="HE71" s="356"/>
      <c r="HF71" s="356"/>
      <c r="HG71" s="356"/>
      <c r="HH71" s="356"/>
      <c r="HI71" s="356"/>
      <c r="HJ71" s="356"/>
      <c r="HK71" s="356"/>
      <c r="HL71" s="356"/>
      <c r="HM71" s="356"/>
      <c r="HN71" s="356"/>
      <c r="HO71" s="356"/>
      <c r="HP71" s="356"/>
      <c r="HQ71" s="356"/>
      <c r="HR71" s="356"/>
      <c r="HS71" s="356"/>
      <c r="HT71" s="356"/>
      <c r="HU71" s="356"/>
      <c r="HV71" s="356"/>
      <c r="HW71" s="356"/>
      <c r="HX71" s="356"/>
      <c r="HY71" s="356"/>
      <c r="HZ71" s="356"/>
      <c r="IA71" s="356"/>
      <c r="IB71" s="356"/>
      <c r="IC71" s="356"/>
      <c r="ID71" s="356"/>
      <c r="IE71" s="356"/>
      <c r="IF71" s="356"/>
      <c r="IG71" s="356"/>
      <c r="IH71" s="356"/>
      <c r="II71" s="356"/>
      <c r="IJ71" s="356"/>
      <c r="IK71" s="356"/>
      <c r="IL71" s="356"/>
      <c r="IM71" s="356"/>
      <c r="IN71" s="356"/>
    </row>
    <row r="72" spans="1:248" ht="26.1" customHeight="1">
      <c r="A72" s="259" t="s">
        <v>735</v>
      </c>
      <c r="B72" s="612" t="s">
        <v>735</v>
      </c>
      <c r="C72" s="411">
        <v>2012</v>
      </c>
      <c r="D72" s="513" t="s">
        <v>615</v>
      </c>
      <c r="E72" s="612" t="s">
        <v>37</v>
      </c>
      <c r="F72" s="612" t="s">
        <v>816</v>
      </c>
      <c r="G72" s="612" t="s">
        <v>802</v>
      </c>
      <c r="H72" s="341" t="s">
        <v>885</v>
      </c>
      <c r="I72" s="341" t="s">
        <v>885</v>
      </c>
      <c r="J72" s="510" t="s">
        <v>709</v>
      </c>
      <c r="K72" s="411" t="s">
        <v>1280</v>
      </c>
      <c r="L72" s="411">
        <v>2.5000000000000001E-2</v>
      </c>
      <c r="M72" s="612">
        <v>0</v>
      </c>
      <c r="N72" s="278"/>
      <c r="O72" s="853"/>
      <c r="P72" s="615"/>
      <c r="Q72" s="615">
        <v>0</v>
      </c>
      <c r="R72" s="615"/>
      <c r="S72" s="78"/>
      <c r="T72" s="78" t="str">
        <f t="shared" si="6"/>
        <v/>
      </c>
      <c r="U72" s="273"/>
      <c r="V72" s="273"/>
      <c r="W72" s="273"/>
      <c r="X72" s="273"/>
      <c r="Y72" s="273"/>
      <c r="Z72" s="273"/>
      <c r="AA72" s="273"/>
      <c r="AB72" s="273"/>
      <c r="AC72" s="273"/>
      <c r="AD72" s="273"/>
      <c r="AE72" s="273"/>
      <c r="AF72" s="273"/>
      <c r="AG72" s="273"/>
      <c r="AH72" s="273"/>
      <c r="AI72" s="273"/>
      <c r="AJ72" s="273"/>
      <c r="AK72" s="273"/>
      <c r="AL72" s="273"/>
      <c r="AM72" s="273"/>
      <c r="AN72" s="273"/>
      <c r="AO72" s="273"/>
      <c r="AP72" s="273"/>
      <c r="AQ72" s="273"/>
      <c r="AR72" s="273"/>
      <c r="AS72" s="273"/>
      <c r="AT72" s="273"/>
      <c r="AU72" s="273"/>
      <c r="AV72" s="273"/>
      <c r="AW72" s="273"/>
      <c r="AX72" s="273"/>
      <c r="AY72" s="273"/>
      <c r="AZ72" s="273"/>
      <c r="BA72" s="273"/>
      <c r="BB72" s="273"/>
      <c r="BC72" s="273"/>
      <c r="BD72" s="273"/>
      <c r="BE72" s="273"/>
      <c r="BF72" s="273"/>
      <c r="BG72" s="273"/>
      <c r="BH72" s="273"/>
      <c r="BI72" s="273"/>
      <c r="BJ72" s="273"/>
      <c r="BK72" s="273"/>
      <c r="BL72" s="273"/>
      <c r="BM72" s="273"/>
      <c r="BN72" s="273"/>
      <c r="BO72" s="273"/>
      <c r="BP72" s="273"/>
      <c r="BQ72" s="273"/>
      <c r="BR72" s="273"/>
      <c r="BS72" s="273"/>
      <c r="BT72" s="273"/>
      <c r="BU72" s="273"/>
      <c r="BV72" s="273"/>
      <c r="BW72" s="273"/>
      <c r="BX72" s="273"/>
      <c r="BY72" s="273"/>
      <c r="BZ72" s="273"/>
      <c r="CA72" s="273"/>
      <c r="CB72" s="273"/>
      <c r="CC72" s="273"/>
      <c r="CD72" s="273"/>
      <c r="CE72" s="273"/>
      <c r="CF72" s="273"/>
      <c r="CG72" s="273"/>
      <c r="CH72" s="273"/>
      <c r="CI72" s="273"/>
      <c r="CJ72" s="273"/>
      <c r="CK72" s="273"/>
      <c r="CL72" s="273"/>
      <c r="CM72" s="273"/>
      <c r="CN72" s="273"/>
      <c r="CO72" s="273"/>
      <c r="CP72" s="273"/>
      <c r="CQ72" s="273"/>
      <c r="CR72" s="273"/>
      <c r="CS72" s="273"/>
      <c r="CT72" s="273"/>
      <c r="CU72" s="273"/>
      <c r="CV72" s="273"/>
      <c r="CW72" s="273"/>
      <c r="CX72" s="273"/>
      <c r="CY72" s="273"/>
      <c r="CZ72" s="273"/>
      <c r="DA72" s="273"/>
      <c r="DB72" s="273"/>
      <c r="DC72" s="273"/>
      <c r="DD72" s="273"/>
      <c r="DE72" s="273"/>
      <c r="DF72" s="273"/>
      <c r="DG72" s="273"/>
      <c r="DH72" s="273"/>
      <c r="DI72" s="273"/>
      <c r="DJ72" s="273"/>
      <c r="DK72" s="273"/>
      <c r="DL72" s="273"/>
      <c r="DM72" s="273"/>
      <c r="DN72" s="273"/>
      <c r="DO72" s="273"/>
      <c r="DP72" s="273"/>
      <c r="DQ72" s="273"/>
      <c r="DR72" s="273"/>
      <c r="DS72" s="273"/>
      <c r="DT72" s="273"/>
      <c r="DU72" s="273"/>
      <c r="DV72" s="273"/>
      <c r="DW72" s="273"/>
      <c r="DX72" s="273"/>
      <c r="DY72" s="273"/>
      <c r="DZ72" s="273"/>
      <c r="EA72" s="273"/>
      <c r="EB72" s="273"/>
      <c r="EC72" s="273"/>
      <c r="ED72" s="273"/>
      <c r="EE72" s="273"/>
      <c r="EF72" s="273"/>
      <c r="EG72" s="273"/>
      <c r="EH72" s="273"/>
      <c r="EI72" s="273"/>
      <c r="EJ72" s="273"/>
      <c r="EK72" s="273"/>
      <c r="EL72" s="273"/>
      <c r="EM72" s="273"/>
      <c r="EN72" s="273"/>
      <c r="EO72" s="273"/>
      <c r="EP72" s="273"/>
      <c r="EQ72" s="273"/>
      <c r="ER72" s="273"/>
      <c r="ES72" s="273"/>
      <c r="ET72" s="273"/>
      <c r="EU72" s="273"/>
      <c r="EV72" s="273"/>
      <c r="EW72" s="273"/>
      <c r="EX72" s="273"/>
      <c r="EY72" s="273"/>
      <c r="EZ72" s="273"/>
      <c r="FA72" s="273"/>
      <c r="FB72" s="273"/>
      <c r="FC72" s="273"/>
      <c r="FD72" s="273"/>
      <c r="FE72" s="273"/>
      <c r="FF72" s="273"/>
      <c r="FG72" s="273"/>
      <c r="FH72" s="273"/>
      <c r="FI72" s="273"/>
      <c r="FJ72" s="273"/>
      <c r="FK72" s="273"/>
      <c r="FL72" s="273"/>
      <c r="FM72" s="273"/>
      <c r="FN72" s="273"/>
      <c r="FO72" s="273"/>
      <c r="FP72" s="273"/>
      <c r="FQ72" s="273"/>
      <c r="FR72" s="273"/>
      <c r="FS72" s="273"/>
      <c r="FT72" s="273"/>
      <c r="FU72" s="273"/>
      <c r="FV72" s="273"/>
      <c r="FW72" s="273"/>
      <c r="FX72" s="273"/>
      <c r="FY72" s="273"/>
      <c r="FZ72" s="273"/>
      <c r="GA72" s="273"/>
      <c r="GB72" s="273"/>
      <c r="GC72" s="273"/>
      <c r="GD72" s="273"/>
      <c r="GE72" s="273"/>
      <c r="GF72" s="273"/>
      <c r="GG72" s="273"/>
      <c r="GH72" s="273"/>
      <c r="GI72" s="273"/>
      <c r="GJ72" s="273"/>
      <c r="GK72" s="273"/>
      <c r="GL72" s="273"/>
      <c r="GM72" s="273"/>
      <c r="GN72" s="273"/>
      <c r="GO72" s="273"/>
      <c r="GP72" s="273"/>
      <c r="GQ72" s="273"/>
      <c r="GR72" s="273"/>
      <c r="GS72" s="273"/>
      <c r="GT72" s="273"/>
      <c r="GU72" s="273"/>
      <c r="GV72" s="273"/>
      <c r="GW72" s="273"/>
      <c r="GX72" s="273"/>
      <c r="GY72" s="273"/>
      <c r="GZ72" s="273"/>
      <c r="HA72" s="273"/>
      <c r="HB72" s="273"/>
      <c r="HC72" s="273"/>
      <c r="HD72" s="273"/>
      <c r="HE72" s="273"/>
      <c r="HF72" s="273"/>
      <c r="HG72" s="273"/>
      <c r="HH72" s="273"/>
      <c r="HI72" s="273"/>
      <c r="HJ72" s="273"/>
      <c r="HK72" s="273"/>
      <c r="HL72" s="273"/>
      <c r="HM72" s="273"/>
      <c r="HN72" s="273"/>
      <c r="HO72" s="273"/>
      <c r="HP72" s="273"/>
      <c r="HQ72" s="273"/>
      <c r="HR72" s="273"/>
      <c r="HS72" s="273"/>
      <c r="HT72" s="273"/>
      <c r="HU72" s="273"/>
      <c r="HV72" s="273"/>
      <c r="HW72" s="273"/>
      <c r="HX72" s="273"/>
      <c r="HY72" s="273"/>
      <c r="HZ72" s="273"/>
      <c r="IA72" s="273"/>
      <c r="IB72" s="273"/>
      <c r="IC72" s="273"/>
      <c r="ID72" s="273"/>
      <c r="IE72" s="273"/>
      <c r="IF72" s="273"/>
      <c r="IG72" s="273"/>
      <c r="IH72" s="273"/>
      <c r="II72" s="273"/>
      <c r="IJ72" s="273"/>
      <c r="IK72" s="273"/>
      <c r="IL72" s="273"/>
      <c r="IM72" s="273"/>
      <c r="IN72" s="273"/>
    </row>
    <row r="73" spans="1:248" ht="26.1" customHeight="1">
      <c r="A73" s="259" t="s">
        <v>735</v>
      </c>
      <c r="B73" s="259" t="s">
        <v>735</v>
      </c>
      <c r="C73" s="411">
        <v>2012</v>
      </c>
      <c r="D73" s="513" t="s">
        <v>222</v>
      </c>
      <c r="E73" s="612" t="s">
        <v>37</v>
      </c>
      <c r="F73" s="612" t="s">
        <v>818</v>
      </c>
      <c r="G73" s="612" t="s">
        <v>802</v>
      </c>
      <c r="H73" s="550" t="s">
        <v>487</v>
      </c>
      <c r="I73" s="341" t="s">
        <v>54</v>
      </c>
      <c r="J73" s="510" t="s">
        <v>988</v>
      </c>
      <c r="K73" s="411" t="s">
        <v>989</v>
      </c>
      <c r="L73" s="411">
        <v>2.5000000000000001E-2</v>
      </c>
      <c r="M73" s="612">
        <v>1875</v>
      </c>
      <c r="N73" s="58"/>
      <c r="O73" s="511"/>
      <c r="P73" s="615"/>
      <c r="Q73" s="615">
        <v>1600</v>
      </c>
      <c r="R73" s="615"/>
      <c r="S73" s="78">
        <f t="shared" si="5"/>
        <v>0.85333333333333339</v>
      </c>
      <c r="T73" s="78" t="str">
        <f t="shared" si="6"/>
        <v/>
      </c>
      <c r="U73" s="273"/>
      <c r="V73" s="273"/>
      <c r="W73" s="273"/>
      <c r="X73" s="273"/>
      <c r="Y73" s="273"/>
      <c r="Z73" s="273"/>
      <c r="AA73" s="273"/>
      <c r="AB73" s="273"/>
      <c r="AC73" s="273"/>
      <c r="AD73" s="273"/>
      <c r="AE73" s="273"/>
      <c r="AF73" s="273"/>
      <c r="AG73" s="273"/>
      <c r="AH73" s="273"/>
      <c r="AI73" s="273"/>
      <c r="AJ73" s="273"/>
      <c r="AK73" s="273"/>
      <c r="AL73" s="273"/>
      <c r="AM73" s="273"/>
      <c r="AN73" s="273"/>
      <c r="AO73" s="273"/>
      <c r="AP73" s="273"/>
      <c r="AQ73" s="273"/>
      <c r="AR73" s="273"/>
      <c r="AS73" s="273"/>
      <c r="AT73" s="273"/>
      <c r="AU73" s="273"/>
      <c r="AV73" s="273"/>
      <c r="AW73" s="273"/>
      <c r="AX73" s="273"/>
      <c r="AY73" s="273"/>
      <c r="AZ73" s="273"/>
      <c r="BA73" s="273"/>
      <c r="BB73" s="273"/>
      <c r="BC73" s="273"/>
      <c r="BD73" s="273"/>
      <c r="BE73" s="273"/>
      <c r="BF73" s="273"/>
      <c r="BG73" s="273"/>
      <c r="BH73" s="273"/>
      <c r="BI73" s="273"/>
      <c r="BJ73" s="273"/>
      <c r="BK73" s="273"/>
      <c r="BL73" s="273"/>
      <c r="BM73" s="273"/>
      <c r="BN73" s="273"/>
      <c r="BO73" s="273"/>
      <c r="BP73" s="273"/>
      <c r="BQ73" s="273"/>
      <c r="BR73" s="273"/>
      <c r="BS73" s="273"/>
      <c r="BT73" s="273"/>
      <c r="BU73" s="273"/>
      <c r="BV73" s="273"/>
      <c r="BW73" s="273"/>
      <c r="BX73" s="273"/>
      <c r="BY73" s="273"/>
      <c r="BZ73" s="273"/>
      <c r="CA73" s="273"/>
      <c r="CB73" s="273"/>
      <c r="CC73" s="273"/>
      <c r="CD73" s="273"/>
      <c r="CE73" s="273"/>
      <c r="CF73" s="273"/>
      <c r="CG73" s="273"/>
      <c r="CH73" s="273"/>
      <c r="CI73" s="273"/>
      <c r="CJ73" s="273"/>
      <c r="CK73" s="273"/>
      <c r="CL73" s="273"/>
      <c r="CM73" s="273"/>
      <c r="CN73" s="273"/>
      <c r="CO73" s="273"/>
      <c r="CP73" s="273"/>
      <c r="CQ73" s="273"/>
      <c r="CR73" s="273"/>
      <c r="CS73" s="273"/>
      <c r="CT73" s="273"/>
      <c r="CU73" s="273"/>
      <c r="CV73" s="273"/>
      <c r="CW73" s="273"/>
      <c r="CX73" s="273"/>
      <c r="CY73" s="273"/>
      <c r="CZ73" s="273"/>
      <c r="DA73" s="273"/>
      <c r="DB73" s="273"/>
      <c r="DC73" s="273"/>
      <c r="DD73" s="273"/>
      <c r="DE73" s="273"/>
      <c r="DF73" s="273"/>
      <c r="DG73" s="273"/>
      <c r="DH73" s="273"/>
      <c r="DI73" s="273"/>
      <c r="DJ73" s="273"/>
      <c r="DK73" s="273"/>
      <c r="DL73" s="273"/>
      <c r="DM73" s="273"/>
      <c r="DN73" s="273"/>
      <c r="DO73" s="273"/>
      <c r="DP73" s="273"/>
      <c r="DQ73" s="273"/>
      <c r="DR73" s="273"/>
      <c r="DS73" s="273"/>
      <c r="DT73" s="273"/>
      <c r="DU73" s="273"/>
      <c r="DV73" s="273"/>
      <c r="DW73" s="273"/>
      <c r="DX73" s="273"/>
      <c r="DY73" s="273"/>
      <c r="DZ73" s="273"/>
      <c r="EA73" s="273"/>
      <c r="EB73" s="273"/>
      <c r="EC73" s="273"/>
      <c r="ED73" s="273"/>
      <c r="EE73" s="273"/>
      <c r="EF73" s="273"/>
      <c r="EG73" s="273"/>
      <c r="EH73" s="273"/>
      <c r="EI73" s="273"/>
      <c r="EJ73" s="273"/>
      <c r="EK73" s="273"/>
      <c r="EL73" s="273"/>
      <c r="EM73" s="273"/>
      <c r="EN73" s="273"/>
      <c r="EO73" s="273"/>
      <c r="EP73" s="273"/>
      <c r="EQ73" s="273"/>
      <c r="ER73" s="273"/>
      <c r="ES73" s="273"/>
      <c r="ET73" s="273"/>
      <c r="EU73" s="273"/>
      <c r="EV73" s="273"/>
      <c r="EW73" s="273"/>
      <c r="EX73" s="273"/>
      <c r="EY73" s="273"/>
      <c r="EZ73" s="273"/>
      <c r="FA73" s="273"/>
      <c r="FB73" s="273"/>
      <c r="FC73" s="273"/>
      <c r="FD73" s="273"/>
      <c r="FE73" s="273"/>
      <c r="FF73" s="273"/>
      <c r="FG73" s="273"/>
      <c r="FH73" s="273"/>
      <c r="FI73" s="273"/>
      <c r="FJ73" s="273"/>
      <c r="FK73" s="273"/>
      <c r="FL73" s="273"/>
      <c r="FM73" s="273"/>
      <c r="FN73" s="273"/>
      <c r="FO73" s="273"/>
      <c r="FP73" s="273"/>
      <c r="FQ73" s="273"/>
      <c r="FR73" s="273"/>
      <c r="FS73" s="273"/>
      <c r="FT73" s="273"/>
      <c r="FU73" s="273"/>
      <c r="FV73" s="273"/>
      <c r="FW73" s="273"/>
      <c r="FX73" s="273"/>
      <c r="FY73" s="273"/>
      <c r="FZ73" s="273"/>
      <c r="GA73" s="273"/>
      <c r="GB73" s="273"/>
      <c r="GC73" s="273"/>
      <c r="GD73" s="273"/>
      <c r="GE73" s="273"/>
      <c r="GF73" s="273"/>
      <c r="GG73" s="273"/>
      <c r="GH73" s="273"/>
      <c r="GI73" s="273"/>
      <c r="GJ73" s="273"/>
      <c r="GK73" s="273"/>
      <c r="GL73" s="273"/>
      <c r="GM73" s="273"/>
      <c r="GN73" s="273"/>
      <c r="GO73" s="273"/>
      <c r="GP73" s="273"/>
      <c r="GQ73" s="273"/>
      <c r="GR73" s="273"/>
      <c r="GS73" s="273"/>
      <c r="GT73" s="273"/>
      <c r="GU73" s="273"/>
      <c r="GV73" s="273"/>
      <c r="GW73" s="273"/>
      <c r="GX73" s="273"/>
      <c r="GY73" s="273"/>
      <c r="GZ73" s="273"/>
      <c r="HA73" s="273"/>
      <c r="HB73" s="273"/>
      <c r="HC73" s="273"/>
      <c r="HD73" s="273"/>
      <c r="HE73" s="273"/>
      <c r="HF73" s="273"/>
      <c r="HG73" s="273"/>
      <c r="HH73" s="273"/>
      <c r="HI73" s="273"/>
      <c r="HJ73" s="273"/>
      <c r="HK73" s="273"/>
      <c r="HL73" s="273"/>
      <c r="HM73" s="273"/>
      <c r="HN73" s="273"/>
      <c r="HO73" s="273"/>
      <c r="HP73" s="273"/>
      <c r="HQ73" s="273"/>
      <c r="HR73" s="273"/>
      <c r="HS73" s="273"/>
      <c r="HT73" s="273"/>
      <c r="HU73" s="273"/>
      <c r="HV73" s="273"/>
      <c r="HW73" s="273"/>
      <c r="HX73" s="273"/>
      <c r="HY73" s="273"/>
      <c r="HZ73" s="273"/>
      <c r="IA73" s="273"/>
      <c r="IB73" s="273"/>
      <c r="IC73" s="273"/>
      <c r="ID73" s="273"/>
      <c r="IE73" s="273"/>
      <c r="IF73" s="273"/>
      <c r="IG73" s="273"/>
      <c r="IH73" s="273"/>
      <c r="II73" s="273"/>
      <c r="IJ73" s="273"/>
      <c r="IK73" s="273"/>
      <c r="IL73" s="273"/>
      <c r="IM73" s="273"/>
      <c r="IN73" s="273"/>
    </row>
    <row r="74" spans="1:248" ht="26.1" customHeight="1">
      <c r="A74" s="259" t="s">
        <v>735</v>
      </c>
      <c r="B74" s="612" t="s">
        <v>735</v>
      </c>
      <c r="C74" s="411">
        <v>2012</v>
      </c>
      <c r="D74" s="513" t="s">
        <v>222</v>
      </c>
      <c r="E74" s="612" t="s">
        <v>37</v>
      </c>
      <c r="F74" s="612" t="s">
        <v>818</v>
      </c>
      <c r="G74" s="612" t="s">
        <v>802</v>
      </c>
      <c r="H74" s="550" t="s">
        <v>487</v>
      </c>
      <c r="I74" s="341" t="s">
        <v>54</v>
      </c>
      <c r="J74" s="510" t="s">
        <v>707</v>
      </c>
      <c r="K74" s="411" t="s">
        <v>989</v>
      </c>
      <c r="L74" s="411">
        <v>2.5000000000000001E-2</v>
      </c>
      <c r="M74" s="612">
        <v>1875</v>
      </c>
      <c r="N74" s="278"/>
      <c r="O74" s="511"/>
      <c r="P74" s="615"/>
      <c r="Q74" s="615">
        <v>1600</v>
      </c>
      <c r="R74" s="615"/>
      <c r="S74" s="78">
        <f t="shared" si="5"/>
        <v>0.85333333333333339</v>
      </c>
      <c r="T74" s="78" t="str">
        <f t="shared" si="6"/>
        <v/>
      </c>
      <c r="U74" s="273"/>
      <c r="V74" s="273"/>
      <c r="W74" s="273"/>
      <c r="X74" s="273"/>
      <c r="Y74" s="273"/>
      <c r="Z74" s="273"/>
      <c r="AA74" s="273"/>
      <c r="AB74" s="273"/>
      <c r="AC74" s="273"/>
      <c r="AD74" s="273"/>
      <c r="AE74" s="273"/>
      <c r="AF74" s="273"/>
      <c r="AG74" s="273"/>
      <c r="AH74" s="273"/>
      <c r="AI74" s="273"/>
      <c r="AJ74" s="273"/>
      <c r="AK74" s="273"/>
      <c r="AL74" s="273"/>
      <c r="AM74" s="273"/>
      <c r="AN74" s="273"/>
      <c r="AO74" s="273"/>
      <c r="AP74" s="273"/>
      <c r="AQ74" s="273"/>
      <c r="AR74" s="273"/>
      <c r="AS74" s="273"/>
      <c r="AT74" s="273"/>
      <c r="AU74" s="273"/>
      <c r="AV74" s="273"/>
      <c r="AW74" s="273"/>
      <c r="AX74" s="273"/>
      <c r="AY74" s="273"/>
      <c r="AZ74" s="273"/>
      <c r="BA74" s="273"/>
      <c r="BB74" s="273"/>
      <c r="BC74" s="273"/>
      <c r="BD74" s="273"/>
      <c r="BE74" s="273"/>
      <c r="BF74" s="273"/>
      <c r="BG74" s="273"/>
      <c r="BH74" s="273"/>
      <c r="BI74" s="273"/>
      <c r="BJ74" s="273"/>
      <c r="BK74" s="273"/>
      <c r="BL74" s="273"/>
      <c r="BM74" s="273"/>
      <c r="BN74" s="273"/>
      <c r="BO74" s="273"/>
      <c r="BP74" s="273"/>
      <c r="BQ74" s="273"/>
      <c r="BR74" s="273"/>
      <c r="BS74" s="273"/>
      <c r="BT74" s="273"/>
      <c r="BU74" s="273"/>
      <c r="BV74" s="273"/>
      <c r="BW74" s="273"/>
      <c r="BX74" s="273"/>
      <c r="BY74" s="273"/>
      <c r="BZ74" s="273"/>
      <c r="CA74" s="273"/>
      <c r="CB74" s="273"/>
      <c r="CC74" s="273"/>
      <c r="CD74" s="273"/>
      <c r="CE74" s="273"/>
      <c r="CF74" s="273"/>
      <c r="CG74" s="273"/>
      <c r="CH74" s="273"/>
      <c r="CI74" s="273"/>
      <c r="CJ74" s="273"/>
      <c r="CK74" s="273"/>
      <c r="CL74" s="273"/>
      <c r="CM74" s="273"/>
      <c r="CN74" s="273"/>
      <c r="CO74" s="273"/>
      <c r="CP74" s="273"/>
      <c r="CQ74" s="273"/>
      <c r="CR74" s="273"/>
      <c r="CS74" s="273"/>
      <c r="CT74" s="273"/>
      <c r="CU74" s="273"/>
      <c r="CV74" s="273"/>
      <c r="CW74" s="273"/>
      <c r="CX74" s="273"/>
      <c r="CY74" s="273"/>
      <c r="CZ74" s="273"/>
      <c r="DA74" s="273"/>
      <c r="DB74" s="273"/>
      <c r="DC74" s="273"/>
      <c r="DD74" s="273"/>
      <c r="DE74" s="273"/>
      <c r="DF74" s="273"/>
      <c r="DG74" s="273"/>
      <c r="DH74" s="273"/>
      <c r="DI74" s="273"/>
      <c r="DJ74" s="273"/>
      <c r="DK74" s="273"/>
      <c r="DL74" s="273"/>
      <c r="DM74" s="273"/>
      <c r="DN74" s="273"/>
      <c r="DO74" s="273"/>
      <c r="DP74" s="273"/>
      <c r="DQ74" s="273"/>
      <c r="DR74" s="273"/>
      <c r="DS74" s="273"/>
      <c r="DT74" s="273"/>
      <c r="DU74" s="273"/>
      <c r="DV74" s="273"/>
      <c r="DW74" s="273"/>
      <c r="DX74" s="273"/>
      <c r="DY74" s="273"/>
      <c r="DZ74" s="273"/>
      <c r="EA74" s="273"/>
      <c r="EB74" s="273"/>
      <c r="EC74" s="273"/>
      <c r="ED74" s="273"/>
      <c r="EE74" s="273"/>
      <c r="EF74" s="273"/>
      <c r="EG74" s="273"/>
      <c r="EH74" s="273"/>
      <c r="EI74" s="273"/>
      <c r="EJ74" s="273"/>
      <c r="EK74" s="273"/>
      <c r="EL74" s="273"/>
      <c r="EM74" s="273"/>
      <c r="EN74" s="273"/>
      <c r="EO74" s="273"/>
      <c r="EP74" s="273"/>
      <c r="EQ74" s="273"/>
      <c r="ER74" s="273"/>
      <c r="ES74" s="273"/>
      <c r="ET74" s="273"/>
      <c r="EU74" s="273"/>
      <c r="EV74" s="273"/>
      <c r="EW74" s="273"/>
      <c r="EX74" s="273"/>
      <c r="EY74" s="273"/>
      <c r="EZ74" s="273"/>
      <c r="FA74" s="273"/>
      <c r="FB74" s="273"/>
      <c r="FC74" s="273"/>
      <c r="FD74" s="273"/>
      <c r="FE74" s="273"/>
      <c r="FF74" s="273"/>
      <c r="FG74" s="273"/>
      <c r="FH74" s="273"/>
      <c r="FI74" s="273"/>
      <c r="FJ74" s="273"/>
      <c r="FK74" s="273"/>
      <c r="FL74" s="273"/>
      <c r="FM74" s="273"/>
      <c r="FN74" s="273"/>
      <c r="FO74" s="273"/>
      <c r="FP74" s="273"/>
      <c r="FQ74" s="273"/>
      <c r="FR74" s="273"/>
      <c r="FS74" s="273"/>
      <c r="FT74" s="273"/>
      <c r="FU74" s="273"/>
      <c r="FV74" s="273"/>
      <c r="FW74" s="273"/>
      <c r="FX74" s="273"/>
      <c r="FY74" s="273"/>
      <c r="FZ74" s="273"/>
      <c r="GA74" s="273"/>
      <c r="GB74" s="273"/>
      <c r="GC74" s="273"/>
      <c r="GD74" s="273"/>
      <c r="GE74" s="273"/>
      <c r="GF74" s="273"/>
      <c r="GG74" s="273"/>
      <c r="GH74" s="273"/>
      <c r="GI74" s="273"/>
      <c r="GJ74" s="273"/>
      <c r="GK74" s="273"/>
      <c r="GL74" s="273"/>
      <c r="GM74" s="273"/>
      <c r="GN74" s="273"/>
      <c r="GO74" s="273"/>
      <c r="GP74" s="273"/>
      <c r="GQ74" s="273"/>
      <c r="GR74" s="273"/>
      <c r="GS74" s="273"/>
      <c r="GT74" s="273"/>
      <c r="GU74" s="273"/>
      <c r="GV74" s="273"/>
      <c r="GW74" s="273"/>
      <c r="GX74" s="273"/>
      <c r="GY74" s="273"/>
      <c r="GZ74" s="273"/>
      <c r="HA74" s="273"/>
      <c r="HB74" s="273"/>
      <c r="HC74" s="273"/>
      <c r="HD74" s="273"/>
      <c r="HE74" s="273"/>
      <c r="HF74" s="273"/>
      <c r="HG74" s="273"/>
      <c r="HH74" s="273"/>
      <c r="HI74" s="273"/>
      <c r="HJ74" s="273"/>
      <c r="HK74" s="273"/>
      <c r="HL74" s="273"/>
      <c r="HM74" s="273"/>
      <c r="HN74" s="273"/>
      <c r="HO74" s="273"/>
      <c r="HP74" s="273"/>
      <c r="HQ74" s="273"/>
      <c r="HR74" s="273"/>
      <c r="HS74" s="273"/>
      <c r="HT74" s="273"/>
      <c r="HU74" s="273"/>
      <c r="HV74" s="273"/>
      <c r="HW74" s="273"/>
      <c r="HX74" s="273"/>
      <c r="HY74" s="273"/>
      <c r="HZ74" s="273"/>
      <c r="IA74" s="273"/>
      <c r="IB74" s="273"/>
      <c r="IC74" s="273"/>
      <c r="ID74" s="273"/>
      <c r="IE74" s="273"/>
      <c r="IF74" s="273"/>
      <c r="IG74" s="273"/>
      <c r="IH74" s="273"/>
      <c r="II74" s="273"/>
      <c r="IJ74" s="273"/>
      <c r="IK74" s="273"/>
      <c r="IL74" s="273"/>
      <c r="IM74" s="273"/>
      <c r="IN74" s="273"/>
    </row>
    <row r="75" spans="1:248" s="516" customFormat="1" ht="26.1" customHeight="1">
      <c r="A75" s="259" t="s">
        <v>735</v>
      </c>
      <c r="B75" s="259" t="s">
        <v>735</v>
      </c>
      <c r="C75" s="411">
        <v>2012</v>
      </c>
      <c r="D75" s="513" t="s">
        <v>222</v>
      </c>
      <c r="E75" s="612" t="s">
        <v>37</v>
      </c>
      <c r="F75" s="612" t="s">
        <v>818</v>
      </c>
      <c r="G75" s="612" t="s">
        <v>802</v>
      </c>
      <c r="H75" s="550" t="s">
        <v>487</v>
      </c>
      <c r="I75" s="341" t="s">
        <v>54</v>
      </c>
      <c r="J75" s="510" t="s">
        <v>708</v>
      </c>
      <c r="K75" s="411" t="s">
        <v>989</v>
      </c>
      <c r="L75" s="411">
        <v>2.5000000000000001E-2</v>
      </c>
      <c r="M75" s="612">
        <v>1875</v>
      </c>
      <c r="N75" s="58"/>
      <c r="O75" s="511"/>
      <c r="P75" s="615"/>
      <c r="Q75" s="615">
        <v>1600</v>
      </c>
      <c r="R75" s="615"/>
      <c r="S75" s="78">
        <f t="shared" si="5"/>
        <v>0.85333333333333339</v>
      </c>
      <c r="T75" s="78" t="str">
        <f t="shared" si="6"/>
        <v/>
      </c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3"/>
      <c r="AF75" s="273"/>
      <c r="AG75" s="273"/>
      <c r="AH75" s="273"/>
      <c r="AI75" s="273"/>
      <c r="AJ75" s="273"/>
      <c r="AK75" s="273"/>
      <c r="AL75" s="273"/>
      <c r="AM75" s="273"/>
      <c r="AN75" s="273"/>
      <c r="AO75" s="273"/>
      <c r="AP75" s="273"/>
      <c r="AQ75" s="273"/>
      <c r="AR75" s="273"/>
      <c r="AS75" s="273"/>
      <c r="AT75" s="273"/>
      <c r="AU75" s="273"/>
      <c r="AV75" s="273"/>
      <c r="AW75" s="273"/>
      <c r="AX75" s="273"/>
      <c r="AY75" s="273"/>
      <c r="AZ75" s="273"/>
      <c r="BA75" s="273"/>
      <c r="BB75" s="273"/>
      <c r="BC75" s="273"/>
      <c r="BD75" s="273"/>
      <c r="BE75" s="273"/>
      <c r="BF75" s="273"/>
      <c r="BG75" s="273"/>
      <c r="BH75" s="273"/>
      <c r="BI75" s="273"/>
      <c r="BJ75" s="273"/>
      <c r="BK75" s="273"/>
      <c r="BL75" s="273"/>
      <c r="BM75" s="273"/>
      <c r="BN75" s="273"/>
      <c r="BO75" s="273"/>
      <c r="BP75" s="273"/>
      <c r="BQ75" s="273"/>
      <c r="BR75" s="273"/>
      <c r="BS75" s="273"/>
      <c r="BT75" s="273"/>
      <c r="BU75" s="273"/>
      <c r="BV75" s="273"/>
      <c r="BW75" s="273"/>
      <c r="BX75" s="273"/>
      <c r="BY75" s="273"/>
      <c r="BZ75" s="273"/>
      <c r="CA75" s="273"/>
      <c r="CB75" s="273"/>
      <c r="CC75" s="273"/>
      <c r="CD75" s="273"/>
      <c r="CE75" s="273"/>
      <c r="CF75" s="273"/>
      <c r="CG75" s="273"/>
      <c r="CH75" s="273"/>
      <c r="CI75" s="273"/>
      <c r="CJ75" s="273"/>
      <c r="CK75" s="273"/>
      <c r="CL75" s="273"/>
      <c r="CM75" s="273"/>
      <c r="CN75" s="273"/>
      <c r="CO75" s="273"/>
      <c r="CP75" s="273"/>
      <c r="CQ75" s="273"/>
      <c r="CR75" s="273"/>
      <c r="CS75" s="273"/>
      <c r="CT75" s="273"/>
      <c r="CU75" s="273"/>
      <c r="CV75" s="273"/>
      <c r="CW75" s="273"/>
      <c r="CX75" s="273"/>
      <c r="CY75" s="273"/>
      <c r="CZ75" s="273"/>
      <c r="DA75" s="273"/>
      <c r="DB75" s="273"/>
      <c r="DC75" s="273"/>
      <c r="DD75" s="273"/>
      <c r="DE75" s="273"/>
      <c r="DF75" s="273"/>
      <c r="DG75" s="273"/>
      <c r="DH75" s="273"/>
      <c r="DI75" s="273"/>
      <c r="DJ75" s="273"/>
      <c r="DK75" s="273"/>
      <c r="DL75" s="273"/>
      <c r="DM75" s="273"/>
      <c r="DN75" s="273"/>
      <c r="DO75" s="273"/>
      <c r="DP75" s="273"/>
      <c r="DQ75" s="273"/>
      <c r="DR75" s="273"/>
      <c r="DS75" s="273"/>
      <c r="DT75" s="273"/>
      <c r="DU75" s="273"/>
      <c r="DV75" s="273"/>
      <c r="DW75" s="273"/>
      <c r="DX75" s="273"/>
      <c r="DY75" s="273"/>
      <c r="DZ75" s="273"/>
      <c r="EA75" s="273"/>
      <c r="EB75" s="273"/>
      <c r="EC75" s="273"/>
      <c r="ED75" s="273"/>
      <c r="EE75" s="273"/>
      <c r="EF75" s="273"/>
      <c r="EG75" s="273"/>
      <c r="EH75" s="273"/>
      <c r="EI75" s="273"/>
      <c r="EJ75" s="273"/>
      <c r="EK75" s="273"/>
      <c r="EL75" s="273"/>
      <c r="EM75" s="273"/>
      <c r="EN75" s="273"/>
      <c r="EO75" s="273"/>
      <c r="EP75" s="273"/>
      <c r="EQ75" s="273"/>
      <c r="ER75" s="273"/>
      <c r="ES75" s="273"/>
      <c r="ET75" s="273"/>
      <c r="EU75" s="273"/>
      <c r="EV75" s="273"/>
      <c r="EW75" s="273"/>
      <c r="EX75" s="273"/>
      <c r="EY75" s="273"/>
      <c r="EZ75" s="273"/>
      <c r="FA75" s="273"/>
      <c r="FB75" s="273"/>
      <c r="FC75" s="273"/>
      <c r="FD75" s="273"/>
      <c r="FE75" s="273"/>
      <c r="FF75" s="273"/>
      <c r="FG75" s="273"/>
      <c r="FH75" s="273"/>
      <c r="FI75" s="273"/>
      <c r="FJ75" s="273"/>
      <c r="FK75" s="273"/>
      <c r="FL75" s="273"/>
      <c r="FM75" s="273"/>
      <c r="FN75" s="273"/>
      <c r="FO75" s="273"/>
      <c r="FP75" s="273"/>
      <c r="FQ75" s="273"/>
      <c r="FR75" s="273"/>
      <c r="FS75" s="273"/>
      <c r="FT75" s="273"/>
      <c r="FU75" s="273"/>
      <c r="FV75" s="273"/>
      <c r="FW75" s="273"/>
      <c r="FX75" s="273"/>
      <c r="FY75" s="273"/>
      <c r="FZ75" s="273"/>
      <c r="GA75" s="273"/>
      <c r="GB75" s="273"/>
      <c r="GC75" s="273"/>
      <c r="GD75" s="273"/>
      <c r="GE75" s="273"/>
      <c r="GF75" s="273"/>
      <c r="GG75" s="273"/>
      <c r="GH75" s="273"/>
      <c r="GI75" s="273"/>
      <c r="GJ75" s="273"/>
      <c r="GK75" s="273"/>
      <c r="GL75" s="273"/>
      <c r="GM75" s="273"/>
      <c r="GN75" s="273"/>
      <c r="GO75" s="273"/>
      <c r="GP75" s="273"/>
      <c r="GQ75" s="273"/>
      <c r="GR75" s="273"/>
      <c r="GS75" s="273"/>
      <c r="GT75" s="273"/>
      <c r="GU75" s="273"/>
      <c r="GV75" s="273"/>
      <c r="GW75" s="273"/>
      <c r="GX75" s="273"/>
      <c r="GY75" s="273"/>
      <c r="GZ75" s="273"/>
      <c r="HA75" s="273"/>
      <c r="HB75" s="273"/>
      <c r="HC75" s="273"/>
      <c r="HD75" s="273"/>
      <c r="HE75" s="273"/>
      <c r="HF75" s="273"/>
      <c r="HG75" s="273"/>
      <c r="HH75" s="273"/>
      <c r="HI75" s="273"/>
      <c r="HJ75" s="273"/>
      <c r="HK75" s="273"/>
      <c r="HL75" s="273"/>
      <c r="HM75" s="273"/>
      <c r="HN75" s="273"/>
      <c r="HO75" s="273"/>
      <c r="HP75" s="273"/>
      <c r="HQ75" s="273"/>
      <c r="HR75" s="273"/>
      <c r="HS75" s="273"/>
      <c r="HT75" s="273"/>
      <c r="HU75" s="273"/>
      <c r="HV75" s="273"/>
      <c r="HW75" s="273"/>
      <c r="HX75" s="273"/>
      <c r="HY75" s="273"/>
      <c r="HZ75" s="273"/>
      <c r="IA75" s="273"/>
      <c r="IB75" s="273"/>
      <c r="IC75" s="273"/>
      <c r="ID75" s="273"/>
      <c r="IE75" s="273"/>
      <c r="IF75" s="273"/>
      <c r="IG75" s="273"/>
      <c r="IH75" s="273"/>
      <c r="II75" s="273"/>
      <c r="IJ75" s="273"/>
      <c r="IK75" s="273"/>
      <c r="IL75" s="273"/>
      <c r="IM75" s="273"/>
      <c r="IN75" s="273"/>
    </row>
    <row r="76" spans="1:248" ht="26.1" customHeight="1">
      <c r="A76" s="259" t="s">
        <v>735</v>
      </c>
      <c r="B76" s="612" t="s">
        <v>735</v>
      </c>
      <c r="C76" s="411">
        <v>2012</v>
      </c>
      <c r="D76" s="513" t="s">
        <v>222</v>
      </c>
      <c r="E76" s="612" t="s">
        <v>37</v>
      </c>
      <c r="F76" s="612" t="s">
        <v>818</v>
      </c>
      <c r="G76" s="612" t="s">
        <v>802</v>
      </c>
      <c r="H76" s="550" t="s">
        <v>487</v>
      </c>
      <c r="I76" s="341" t="s">
        <v>54</v>
      </c>
      <c r="J76" s="510" t="s">
        <v>709</v>
      </c>
      <c r="K76" s="411" t="s">
        <v>989</v>
      </c>
      <c r="L76" s="411">
        <v>2.5000000000000001E-2</v>
      </c>
      <c r="M76" s="612">
        <v>1875</v>
      </c>
      <c r="N76" s="278"/>
      <c r="O76" s="511"/>
      <c r="P76" s="615"/>
      <c r="Q76" s="615">
        <v>1600</v>
      </c>
      <c r="R76" s="615"/>
      <c r="S76" s="78">
        <f t="shared" si="5"/>
        <v>0.85333333333333339</v>
      </c>
      <c r="T76" s="78" t="str">
        <f t="shared" si="6"/>
        <v/>
      </c>
      <c r="U76" s="273"/>
      <c r="V76" s="273"/>
      <c r="W76" s="273"/>
      <c r="X76" s="273"/>
      <c r="Y76" s="273"/>
      <c r="Z76" s="273"/>
      <c r="AA76" s="273"/>
      <c r="AB76" s="273"/>
      <c r="AC76" s="273"/>
      <c r="AD76" s="273"/>
      <c r="AE76" s="273"/>
      <c r="AF76" s="273"/>
      <c r="AG76" s="273"/>
      <c r="AH76" s="273"/>
      <c r="AI76" s="273"/>
      <c r="AJ76" s="273"/>
      <c r="AK76" s="273"/>
      <c r="AL76" s="273"/>
      <c r="AM76" s="273"/>
      <c r="AN76" s="273"/>
      <c r="AO76" s="273"/>
      <c r="AP76" s="273"/>
      <c r="AQ76" s="273"/>
      <c r="AR76" s="273"/>
      <c r="AS76" s="273"/>
      <c r="AT76" s="273"/>
      <c r="AU76" s="273"/>
      <c r="AV76" s="273"/>
      <c r="AW76" s="273"/>
      <c r="AX76" s="273"/>
      <c r="AY76" s="273"/>
      <c r="AZ76" s="273"/>
      <c r="BA76" s="273"/>
      <c r="BB76" s="273"/>
      <c r="BC76" s="273"/>
      <c r="BD76" s="273"/>
      <c r="BE76" s="273"/>
      <c r="BF76" s="273"/>
      <c r="BG76" s="273"/>
      <c r="BH76" s="273"/>
      <c r="BI76" s="273"/>
      <c r="BJ76" s="273"/>
      <c r="BK76" s="273"/>
      <c r="BL76" s="273"/>
      <c r="BM76" s="273"/>
      <c r="BN76" s="273"/>
      <c r="BO76" s="273"/>
      <c r="BP76" s="273"/>
      <c r="BQ76" s="273"/>
      <c r="BR76" s="273"/>
      <c r="BS76" s="273"/>
      <c r="BT76" s="273"/>
      <c r="BU76" s="273"/>
      <c r="BV76" s="273"/>
      <c r="BW76" s="273"/>
      <c r="BX76" s="273"/>
      <c r="BY76" s="273"/>
      <c r="BZ76" s="273"/>
      <c r="CA76" s="273"/>
      <c r="CB76" s="273"/>
      <c r="CC76" s="273"/>
      <c r="CD76" s="273"/>
      <c r="CE76" s="273"/>
      <c r="CF76" s="273"/>
      <c r="CG76" s="273"/>
      <c r="CH76" s="273"/>
      <c r="CI76" s="273"/>
      <c r="CJ76" s="273"/>
      <c r="CK76" s="273"/>
      <c r="CL76" s="273"/>
      <c r="CM76" s="273"/>
      <c r="CN76" s="273"/>
      <c r="CO76" s="273"/>
      <c r="CP76" s="273"/>
      <c r="CQ76" s="273"/>
      <c r="CR76" s="273"/>
      <c r="CS76" s="273"/>
      <c r="CT76" s="273"/>
      <c r="CU76" s="273"/>
      <c r="CV76" s="273"/>
      <c r="CW76" s="273"/>
      <c r="CX76" s="273"/>
      <c r="CY76" s="273"/>
      <c r="CZ76" s="273"/>
      <c r="DA76" s="273"/>
      <c r="DB76" s="273"/>
      <c r="DC76" s="273"/>
      <c r="DD76" s="273"/>
      <c r="DE76" s="273"/>
      <c r="DF76" s="273"/>
      <c r="DG76" s="273"/>
      <c r="DH76" s="273"/>
      <c r="DI76" s="273"/>
      <c r="DJ76" s="273"/>
      <c r="DK76" s="273"/>
      <c r="DL76" s="273"/>
      <c r="DM76" s="273"/>
      <c r="DN76" s="273"/>
      <c r="DO76" s="273"/>
      <c r="DP76" s="273"/>
      <c r="DQ76" s="273"/>
      <c r="DR76" s="273"/>
      <c r="DS76" s="273"/>
      <c r="DT76" s="273"/>
      <c r="DU76" s="273"/>
      <c r="DV76" s="273"/>
      <c r="DW76" s="273"/>
      <c r="DX76" s="273"/>
      <c r="DY76" s="273"/>
      <c r="DZ76" s="273"/>
      <c r="EA76" s="273"/>
      <c r="EB76" s="273"/>
      <c r="EC76" s="273"/>
      <c r="ED76" s="273"/>
      <c r="EE76" s="273"/>
      <c r="EF76" s="273"/>
      <c r="EG76" s="273"/>
      <c r="EH76" s="273"/>
      <c r="EI76" s="273"/>
      <c r="EJ76" s="273"/>
      <c r="EK76" s="273"/>
      <c r="EL76" s="273"/>
      <c r="EM76" s="273"/>
      <c r="EN76" s="273"/>
      <c r="EO76" s="273"/>
      <c r="EP76" s="273"/>
      <c r="EQ76" s="273"/>
      <c r="ER76" s="273"/>
      <c r="ES76" s="273"/>
      <c r="ET76" s="273"/>
      <c r="EU76" s="273"/>
      <c r="EV76" s="273"/>
      <c r="EW76" s="273"/>
      <c r="EX76" s="273"/>
      <c r="EY76" s="273"/>
      <c r="EZ76" s="273"/>
      <c r="FA76" s="273"/>
      <c r="FB76" s="273"/>
      <c r="FC76" s="273"/>
      <c r="FD76" s="273"/>
      <c r="FE76" s="273"/>
      <c r="FF76" s="273"/>
      <c r="FG76" s="273"/>
      <c r="FH76" s="273"/>
      <c r="FI76" s="273"/>
      <c r="FJ76" s="273"/>
      <c r="FK76" s="273"/>
      <c r="FL76" s="273"/>
      <c r="FM76" s="273"/>
      <c r="FN76" s="273"/>
      <c r="FO76" s="273"/>
      <c r="FP76" s="273"/>
      <c r="FQ76" s="273"/>
      <c r="FR76" s="273"/>
      <c r="FS76" s="273"/>
      <c r="FT76" s="273"/>
      <c r="FU76" s="273"/>
      <c r="FV76" s="273"/>
      <c r="FW76" s="273"/>
      <c r="FX76" s="273"/>
      <c r="FY76" s="273"/>
      <c r="FZ76" s="273"/>
      <c r="GA76" s="273"/>
      <c r="GB76" s="273"/>
      <c r="GC76" s="273"/>
      <c r="GD76" s="273"/>
      <c r="GE76" s="273"/>
      <c r="GF76" s="273"/>
      <c r="GG76" s="273"/>
      <c r="GH76" s="273"/>
      <c r="GI76" s="273"/>
      <c r="GJ76" s="273"/>
      <c r="GK76" s="273"/>
      <c r="GL76" s="273"/>
      <c r="GM76" s="273"/>
      <c r="GN76" s="273"/>
      <c r="GO76" s="273"/>
      <c r="GP76" s="273"/>
      <c r="GQ76" s="273"/>
      <c r="GR76" s="273"/>
      <c r="GS76" s="273"/>
      <c r="GT76" s="273"/>
      <c r="GU76" s="273"/>
      <c r="GV76" s="273"/>
      <c r="GW76" s="273"/>
      <c r="GX76" s="273"/>
      <c r="GY76" s="273"/>
      <c r="GZ76" s="273"/>
      <c r="HA76" s="273"/>
      <c r="HB76" s="273"/>
      <c r="HC76" s="273"/>
      <c r="HD76" s="273"/>
      <c r="HE76" s="273"/>
      <c r="HF76" s="273"/>
      <c r="HG76" s="273"/>
      <c r="HH76" s="273"/>
      <c r="HI76" s="273"/>
      <c r="HJ76" s="273"/>
      <c r="HK76" s="273"/>
      <c r="HL76" s="273"/>
      <c r="HM76" s="273"/>
      <c r="HN76" s="273"/>
      <c r="HO76" s="273"/>
      <c r="HP76" s="273"/>
      <c r="HQ76" s="273"/>
      <c r="HR76" s="273"/>
      <c r="HS76" s="273"/>
      <c r="HT76" s="273"/>
      <c r="HU76" s="273"/>
      <c r="HV76" s="273"/>
      <c r="HW76" s="273"/>
      <c r="HX76" s="273"/>
      <c r="HY76" s="273"/>
      <c r="HZ76" s="273"/>
      <c r="IA76" s="273"/>
      <c r="IB76" s="273"/>
      <c r="IC76" s="273"/>
      <c r="ID76" s="273"/>
      <c r="IE76" s="273"/>
      <c r="IF76" s="273"/>
      <c r="IG76" s="273"/>
      <c r="IH76" s="273"/>
      <c r="II76" s="273"/>
      <c r="IJ76" s="273"/>
      <c r="IK76" s="273"/>
      <c r="IL76" s="273"/>
      <c r="IM76" s="273"/>
      <c r="IN76" s="273"/>
    </row>
    <row r="77" spans="1:248" ht="26.1" customHeight="1">
      <c r="A77" s="259" t="s">
        <v>735</v>
      </c>
      <c r="B77" s="618" t="s">
        <v>717</v>
      </c>
      <c r="C77" s="411">
        <v>2012</v>
      </c>
      <c r="D77" s="525" t="s">
        <v>1287</v>
      </c>
      <c r="E77" s="526" t="s">
        <v>37</v>
      </c>
      <c r="F77" s="259" t="s">
        <v>816</v>
      </c>
      <c r="G77" s="259" t="s">
        <v>802</v>
      </c>
      <c r="H77" s="527" t="s">
        <v>54</v>
      </c>
      <c r="I77" s="527" t="s">
        <v>54</v>
      </c>
      <c r="J77" s="510" t="s">
        <v>988</v>
      </c>
      <c r="K77" s="259" t="s">
        <v>1084</v>
      </c>
      <c r="L77" s="411">
        <v>2.5000000000000001E-2</v>
      </c>
      <c r="M77" s="259"/>
      <c r="N77" s="58"/>
      <c r="O77" s="853"/>
      <c r="P77" s="615"/>
      <c r="Q77" s="615">
        <v>950</v>
      </c>
      <c r="R77" s="615"/>
      <c r="S77" s="78"/>
      <c r="T77" s="78" t="s">
        <v>1283</v>
      </c>
      <c r="U77" s="273"/>
      <c r="V77" s="273"/>
      <c r="W77" s="273"/>
      <c r="X77" s="273"/>
      <c r="Y77" s="273"/>
      <c r="Z77" s="273"/>
      <c r="AA77" s="273"/>
      <c r="AB77" s="273"/>
      <c r="AC77" s="273"/>
      <c r="AD77" s="273"/>
      <c r="AE77" s="273"/>
      <c r="AF77" s="273"/>
      <c r="AG77" s="273"/>
      <c r="AH77" s="273"/>
      <c r="AI77" s="273"/>
      <c r="AJ77" s="273"/>
      <c r="AK77" s="273"/>
      <c r="AL77" s="273"/>
      <c r="AM77" s="273"/>
      <c r="AN77" s="273"/>
      <c r="AO77" s="273"/>
      <c r="AP77" s="273"/>
      <c r="AQ77" s="273"/>
      <c r="AR77" s="273"/>
      <c r="AS77" s="273"/>
      <c r="AT77" s="273"/>
      <c r="AU77" s="273"/>
      <c r="AV77" s="273"/>
      <c r="AW77" s="273"/>
      <c r="AX77" s="273"/>
      <c r="AY77" s="273"/>
      <c r="AZ77" s="273"/>
      <c r="BA77" s="273"/>
      <c r="BB77" s="273"/>
      <c r="BC77" s="273"/>
      <c r="BD77" s="273"/>
      <c r="BE77" s="273"/>
      <c r="BF77" s="273"/>
      <c r="BG77" s="273"/>
      <c r="BH77" s="273"/>
      <c r="BI77" s="273"/>
      <c r="BJ77" s="273"/>
      <c r="BK77" s="273"/>
      <c r="BL77" s="273"/>
      <c r="BM77" s="273"/>
      <c r="BN77" s="273"/>
      <c r="BO77" s="273"/>
      <c r="BP77" s="273"/>
      <c r="BQ77" s="273"/>
      <c r="BR77" s="273"/>
      <c r="BS77" s="273"/>
      <c r="BT77" s="273"/>
      <c r="BU77" s="273"/>
      <c r="BV77" s="273"/>
      <c r="BW77" s="273"/>
      <c r="BX77" s="273"/>
      <c r="BY77" s="273"/>
      <c r="BZ77" s="273"/>
      <c r="CA77" s="273"/>
      <c r="CB77" s="273"/>
      <c r="CC77" s="273"/>
      <c r="CD77" s="273"/>
      <c r="CE77" s="273"/>
      <c r="CF77" s="273"/>
      <c r="CG77" s="273"/>
      <c r="CH77" s="273"/>
      <c r="CI77" s="273"/>
      <c r="CJ77" s="273"/>
      <c r="CK77" s="273"/>
      <c r="CL77" s="273"/>
      <c r="CM77" s="273"/>
      <c r="CN77" s="273"/>
      <c r="CO77" s="273"/>
      <c r="CP77" s="273"/>
      <c r="CQ77" s="273"/>
      <c r="CR77" s="273"/>
      <c r="CS77" s="273"/>
      <c r="CT77" s="273"/>
      <c r="CU77" s="273"/>
      <c r="CV77" s="273"/>
      <c r="CW77" s="273"/>
      <c r="CX77" s="273"/>
      <c r="CY77" s="273"/>
      <c r="CZ77" s="273"/>
      <c r="DA77" s="273"/>
      <c r="DB77" s="273"/>
      <c r="DC77" s="273"/>
      <c r="DD77" s="273"/>
      <c r="DE77" s="273"/>
      <c r="DF77" s="273"/>
      <c r="DG77" s="273"/>
      <c r="DH77" s="273"/>
      <c r="DI77" s="273"/>
      <c r="DJ77" s="273"/>
      <c r="DK77" s="273"/>
      <c r="DL77" s="273"/>
      <c r="DM77" s="273"/>
      <c r="DN77" s="273"/>
      <c r="DO77" s="273"/>
      <c r="DP77" s="273"/>
      <c r="DQ77" s="273"/>
      <c r="DR77" s="273"/>
      <c r="DS77" s="273"/>
      <c r="DT77" s="273"/>
      <c r="DU77" s="273"/>
      <c r="DV77" s="273"/>
      <c r="DW77" s="273"/>
      <c r="DX77" s="273"/>
      <c r="DY77" s="273"/>
      <c r="DZ77" s="273"/>
      <c r="EA77" s="273"/>
      <c r="EB77" s="273"/>
      <c r="EC77" s="273"/>
      <c r="ED77" s="273"/>
      <c r="EE77" s="273"/>
      <c r="EF77" s="273"/>
      <c r="EG77" s="273"/>
      <c r="EH77" s="273"/>
      <c r="EI77" s="273"/>
      <c r="EJ77" s="273"/>
      <c r="EK77" s="273"/>
      <c r="EL77" s="273"/>
      <c r="EM77" s="273"/>
      <c r="EN77" s="273"/>
      <c r="EO77" s="273"/>
      <c r="EP77" s="273"/>
      <c r="EQ77" s="273"/>
      <c r="ER77" s="273"/>
      <c r="ES77" s="273"/>
      <c r="ET77" s="273"/>
      <c r="EU77" s="273"/>
      <c r="EV77" s="273"/>
      <c r="EW77" s="273"/>
      <c r="EX77" s="273"/>
      <c r="EY77" s="273"/>
      <c r="EZ77" s="273"/>
      <c r="FA77" s="273"/>
      <c r="FB77" s="273"/>
      <c r="FC77" s="273"/>
      <c r="FD77" s="273"/>
      <c r="FE77" s="273"/>
      <c r="FF77" s="273"/>
      <c r="FG77" s="273"/>
      <c r="FH77" s="273"/>
      <c r="FI77" s="273"/>
      <c r="FJ77" s="273"/>
      <c r="FK77" s="273"/>
      <c r="FL77" s="273"/>
      <c r="FM77" s="273"/>
      <c r="FN77" s="273"/>
      <c r="FO77" s="273"/>
      <c r="FP77" s="273"/>
      <c r="FQ77" s="273"/>
      <c r="FR77" s="273"/>
      <c r="FS77" s="273"/>
      <c r="FT77" s="273"/>
      <c r="FU77" s="273"/>
      <c r="FV77" s="273"/>
      <c r="FW77" s="273"/>
      <c r="FX77" s="273"/>
      <c r="FY77" s="273"/>
      <c r="FZ77" s="273"/>
      <c r="GA77" s="273"/>
      <c r="GB77" s="273"/>
      <c r="GC77" s="273"/>
      <c r="GD77" s="273"/>
      <c r="GE77" s="273"/>
      <c r="GF77" s="273"/>
      <c r="GG77" s="273"/>
      <c r="GH77" s="273"/>
      <c r="GI77" s="273"/>
      <c r="GJ77" s="273"/>
      <c r="GK77" s="273"/>
      <c r="GL77" s="273"/>
      <c r="GM77" s="273"/>
      <c r="GN77" s="273"/>
      <c r="GO77" s="273"/>
      <c r="GP77" s="273"/>
      <c r="GQ77" s="273"/>
      <c r="GR77" s="273"/>
      <c r="GS77" s="273"/>
      <c r="GT77" s="273"/>
      <c r="GU77" s="273"/>
      <c r="GV77" s="273"/>
      <c r="GW77" s="273"/>
      <c r="GX77" s="273"/>
      <c r="GY77" s="273"/>
      <c r="GZ77" s="273"/>
      <c r="HA77" s="273"/>
      <c r="HB77" s="273"/>
      <c r="HC77" s="273"/>
      <c r="HD77" s="273"/>
      <c r="HE77" s="273"/>
      <c r="HF77" s="273"/>
      <c r="HG77" s="273"/>
      <c r="HH77" s="273"/>
      <c r="HI77" s="273"/>
      <c r="HJ77" s="273"/>
      <c r="HK77" s="273"/>
      <c r="HL77" s="273"/>
      <c r="HM77" s="273"/>
      <c r="HN77" s="273"/>
      <c r="HO77" s="273"/>
      <c r="HP77" s="273"/>
      <c r="HQ77" s="273"/>
      <c r="HR77" s="273"/>
      <c r="HS77" s="273"/>
      <c r="HT77" s="273"/>
      <c r="HU77" s="273"/>
      <c r="HV77" s="273"/>
      <c r="HW77" s="273"/>
      <c r="HX77" s="273"/>
      <c r="HY77" s="273"/>
      <c r="HZ77" s="273"/>
      <c r="IA77" s="273"/>
      <c r="IB77" s="273"/>
      <c r="IC77" s="273"/>
      <c r="ID77" s="273"/>
      <c r="IE77" s="273"/>
      <c r="IF77" s="273"/>
      <c r="IG77" s="273"/>
      <c r="IH77" s="273"/>
      <c r="II77" s="273"/>
      <c r="IJ77" s="273"/>
      <c r="IK77" s="273"/>
      <c r="IL77" s="273"/>
      <c r="IM77" s="273"/>
      <c r="IN77" s="273"/>
    </row>
    <row r="78" spans="1:248" ht="26.1" customHeight="1">
      <c r="A78" s="259" t="s">
        <v>735</v>
      </c>
      <c r="B78" s="618" t="s">
        <v>717</v>
      </c>
      <c r="C78" s="411">
        <v>2012</v>
      </c>
      <c r="D78" s="525" t="s">
        <v>1287</v>
      </c>
      <c r="E78" s="526" t="s">
        <v>37</v>
      </c>
      <c r="F78" s="259" t="s">
        <v>816</v>
      </c>
      <c r="G78" s="259" t="s">
        <v>802</v>
      </c>
      <c r="H78" s="527" t="s">
        <v>54</v>
      </c>
      <c r="I78" s="527" t="s">
        <v>54</v>
      </c>
      <c r="J78" s="510" t="s">
        <v>708</v>
      </c>
      <c r="K78" s="259" t="s">
        <v>1084</v>
      </c>
      <c r="L78" s="411">
        <v>2.5000000000000001E-2</v>
      </c>
      <c r="M78" s="259"/>
      <c r="N78" s="278"/>
      <c r="O78" s="853"/>
      <c r="P78" s="615"/>
      <c r="Q78" s="615">
        <v>950</v>
      </c>
      <c r="R78" s="615"/>
      <c r="S78" s="78"/>
      <c r="T78" s="78" t="s">
        <v>1283</v>
      </c>
      <c r="U78" s="273"/>
      <c r="V78" s="273"/>
      <c r="W78" s="273"/>
      <c r="X78" s="273"/>
      <c r="Y78" s="273"/>
      <c r="Z78" s="273"/>
      <c r="AA78" s="273"/>
      <c r="AB78" s="273"/>
      <c r="AC78" s="273"/>
      <c r="AD78" s="273"/>
      <c r="AE78" s="273"/>
      <c r="AF78" s="273"/>
      <c r="AG78" s="273"/>
      <c r="AH78" s="273"/>
      <c r="AI78" s="273"/>
      <c r="AJ78" s="273"/>
      <c r="AK78" s="273"/>
      <c r="AL78" s="273"/>
      <c r="AM78" s="273"/>
      <c r="AN78" s="273"/>
      <c r="AO78" s="273"/>
      <c r="AP78" s="273"/>
      <c r="AQ78" s="273"/>
      <c r="AR78" s="273"/>
      <c r="AS78" s="273"/>
      <c r="AT78" s="273"/>
      <c r="AU78" s="273"/>
      <c r="AV78" s="273"/>
      <c r="AW78" s="273"/>
      <c r="AX78" s="273"/>
      <c r="AY78" s="273"/>
      <c r="AZ78" s="273"/>
      <c r="BA78" s="273"/>
      <c r="BB78" s="273"/>
      <c r="BC78" s="273"/>
      <c r="BD78" s="273"/>
      <c r="BE78" s="273"/>
      <c r="BF78" s="273"/>
      <c r="BG78" s="273"/>
      <c r="BH78" s="273"/>
      <c r="BI78" s="273"/>
      <c r="BJ78" s="273"/>
      <c r="BK78" s="273"/>
      <c r="BL78" s="273"/>
      <c r="BM78" s="273"/>
      <c r="BN78" s="273"/>
      <c r="BO78" s="273"/>
      <c r="BP78" s="273"/>
      <c r="BQ78" s="273"/>
      <c r="BR78" s="273"/>
      <c r="BS78" s="273"/>
      <c r="BT78" s="273"/>
      <c r="BU78" s="273"/>
      <c r="BV78" s="273"/>
      <c r="BW78" s="273"/>
      <c r="BX78" s="273"/>
      <c r="BY78" s="273"/>
      <c r="BZ78" s="273"/>
      <c r="CA78" s="273"/>
      <c r="CB78" s="273"/>
      <c r="CC78" s="273"/>
      <c r="CD78" s="273"/>
      <c r="CE78" s="273"/>
      <c r="CF78" s="273"/>
      <c r="CG78" s="273"/>
      <c r="CH78" s="273"/>
      <c r="CI78" s="273"/>
      <c r="CJ78" s="273"/>
      <c r="CK78" s="273"/>
      <c r="CL78" s="273"/>
      <c r="CM78" s="273"/>
      <c r="CN78" s="273"/>
      <c r="CO78" s="273"/>
      <c r="CP78" s="273"/>
      <c r="CQ78" s="273"/>
      <c r="CR78" s="273"/>
      <c r="CS78" s="273"/>
      <c r="CT78" s="273"/>
      <c r="CU78" s="273"/>
      <c r="CV78" s="273"/>
      <c r="CW78" s="273"/>
      <c r="CX78" s="273"/>
      <c r="CY78" s="273"/>
      <c r="CZ78" s="273"/>
      <c r="DA78" s="273"/>
      <c r="DB78" s="273"/>
      <c r="DC78" s="273"/>
      <c r="DD78" s="273"/>
      <c r="DE78" s="273"/>
      <c r="DF78" s="273"/>
      <c r="DG78" s="273"/>
      <c r="DH78" s="273"/>
      <c r="DI78" s="273"/>
      <c r="DJ78" s="273"/>
      <c r="DK78" s="273"/>
      <c r="DL78" s="273"/>
      <c r="DM78" s="273"/>
      <c r="DN78" s="273"/>
      <c r="DO78" s="273"/>
      <c r="DP78" s="273"/>
      <c r="DQ78" s="273"/>
      <c r="DR78" s="273"/>
      <c r="DS78" s="273"/>
      <c r="DT78" s="273"/>
      <c r="DU78" s="273"/>
      <c r="DV78" s="273"/>
      <c r="DW78" s="273"/>
      <c r="DX78" s="273"/>
      <c r="DY78" s="273"/>
      <c r="DZ78" s="273"/>
      <c r="EA78" s="273"/>
      <c r="EB78" s="273"/>
      <c r="EC78" s="273"/>
      <c r="ED78" s="273"/>
      <c r="EE78" s="273"/>
      <c r="EF78" s="273"/>
      <c r="EG78" s="273"/>
      <c r="EH78" s="273"/>
      <c r="EI78" s="273"/>
      <c r="EJ78" s="273"/>
      <c r="EK78" s="273"/>
      <c r="EL78" s="273"/>
      <c r="EM78" s="273"/>
      <c r="EN78" s="273"/>
      <c r="EO78" s="273"/>
      <c r="EP78" s="273"/>
      <c r="EQ78" s="273"/>
      <c r="ER78" s="273"/>
      <c r="ES78" s="273"/>
      <c r="ET78" s="273"/>
      <c r="EU78" s="273"/>
      <c r="EV78" s="273"/>
      <c r="EW78" s="273"/>
      <c r="EX78" s="273"/>
      <c r="EY78" s="273"/>
      <c r="EZ78" s="273"/>
      <c r="FA78" s="273"/>
      <c r="FB78" s="273"/>
      <c r="FC78" s="273"/>
      <c r="FD78" s="273"/>
      <c r="FE78" s="273"/>
      <c r="FF78" s="273"/>
      <c r="FG78" s="273"/>
      <c r="FH78" s="273"/>
      <c r="FI78" s="273"/>
      <c r="FJ78" s="273"/>
      <c r="FK78" s="273"/>
      <c r="FL78" s="273"/>
      <c r="FM78" s="273"/>
      <c r="FN78" s="273"/>
      <c r="FO78" s="273"/>
      <c r="FP78" s="273"/>
      <c r="FQ78" s="273"/>
      <c r="FR78" s="273"/>
      <c r="FS78" s="273"/>
      <c r="FT78" s="273"/>
      <c r="FU78" s="273"/>
      <c r="FV78" s="273"/>
      <c r="FW78" s="273"/>
      <c r="FX78" s="273"/>
      <c r="FY78" s="273"/>
      <c r="FZ78" s="273"/>
      <c r="GA78" s="273"/>
      <c r="GB78" s="273"/>
      <c r="GC78" s="273"/>
      <c r="GD78" s="273"/>
      <c r="GE78" s="273"/>
      <c r="GF78" s="273"/>
      <c r="GG78" s="273"/>
      <c r="GH78" s="273"/>
      <c r="GI78" s="273"/>
      <c r="GJ78" s="273"/>
      <c r="GK78" s="273"/>
      <c r="GL78" s="273"/>
      <c r="GM78" s="273"/>
      <c r="GN78" s="273"/>
      <c r="GO78" s="273"/>
      <c r="GP78" s="273"/>
      <c r="GQ78" s="273"/>
      <c r="GR78" s="273"/>
      <c r="GS78" s="273"/>
      <c r="GT78" s="273"/>
      <c r="GU78" s="273"/>
      <c r="GV78" s="273"/>
      <c r="GW78" s="273"/>
      <c r="GX78" s="273"/>
      <c r="GY78" s="273"/>
      <c r="GZ78" s="273"/>
      <c r="HA78" s="273"/>
      <c r="HB78" s="273"/>
      <c r="HC78" s="273"/>
      <c r="HD78" s="273"/>
      <c r="HE78" s="273"/>
      <c r="HF78" s="273"/>
      <c r="HG78" s="273"/>
      <c r="HH78" s="273"/>
      <c r="HI78" s="273"/>
      <c r="HJ78" s="273"/>
      <c r="HK78" s="273"/>
      <c r="HL78" s="273"/>
      <c r="HM78" s="273"/>
      <c r="HN78" s="273"/>
      <c r="HO78" s="273"/>
      <c r="HP78" s="273"/>
      <c r="HQ78" s="273"/>
      <c r="HR78" s="273"/>
      <c r="HS78" s="273"/>
      <c r="HT78" s="273"/>
      <c r="HU78" s="273"/>
      <c r="HV78" s="273"/>
      <c r="HW78" s="273"/>
      <c r="HX78" s="273"/>
      <c r="HY78" s="273"/>
      <c r="HZ78" s="273"/>
      <c r="IA78" s="273"/>
      <c r="IB78" s="273"/>
      <c r="IC78" s="273"/>
      <c r="ID78" s="273"/>
      <c r="IE78" s="273"/>
      <c r="IF78" s="273"/>
      <c r="IG78" s="273"/>
      <c r="IH78" s="273"/>
      <c r="II78" s="273"/>
      <c r="IJ78" s="273"/>
      <c r="IK78" s="273"/>
      <c r="IL78" s="273"/>
      <c r="IM78" s="273"/>
      <c r="IN78" s="273"/>
    </row>
    <row r="79" spans="1:248" ht="26.1" customHeight="1">
      <c r="A79" s="259" t="s">
        <v>735</v>
      </c>
      <c r="B79" s="618" t="s">
        <v>717</v>
      </c>
      <c r="C79" s="411">
        <v>2012</v>
      </c>
      <c r="D79" s="525" t="s">
        <v>1287</v>
      </c>
      <c r="E79" s="526" t="s">
        <v>37</v>
      </c>
      <c r="F79" s="259" t="s">
        <v>816</v>
      </c>
      <c r="G79" s="259" t="s">
        <v>802</v>
      </c>
      <c r="H79" s="527" t="s">
        <v>54</v>
      </c>
      <c r="I79" s="527" t="s">
        <v>54</v>
      </c>
      <c r="J79" s="510" t="s">
        <v>985</v>
      </c>
      <c r="K79" s="259" t="s">
        <v>1084</v>
      </c>
      <c r="L79" s="411">
        <v>2.5000000000000001E-2</v>
      </c>
      <c r="M79" s="259"/>
      <c r="N79" s="58"/>
      <c r="O79" s="853"/>
      <c r="P79" s="615"/>
      <c r="Q79" s="615">
        <v>950</v>
      </c>
      <c r="R79" s="615"/>
      <c r="S79" s="78"/>
      <c r="T79" s="78" t="s">
        <v>1283</v>
      </c>
      <c r="U79" s="273"/>
      <c r="V79" s="273"/>
      <c r="W79" s="273"/>
      <c r="X79" s="273"/>
      <c r="Y79" s="273"/>
      <c r="Z79" s="273"/>
      <c r="AA79" s="273"/>
      <c r="AB79" s="273"/>
      <c r="AC79" s="273"/>
      <c r="AD79" s="273"/>
      <c r="AE79" s="273"/>
      <c r="AF79" s="273"/>
      <c r="AG79" s="273"/>
      <c r="AH79" s="273"/>
      <c r="AI79" s="273"/>
      <c r="AJ79" s="273"/>
      <c r="AK79" s="273"/>
      <c r="AL79" s="273"/>
      <c r="AM79" s="273"/>
      <c r="AN79" s="273"/>
      <c r="AO79" s="273"/>
      <c r="AP79" s="273"/>
      <c r="AQ79" s="273"/>
      <c r="AR79" s="273"/>
      <c r="AS79" s="273"/>
      <c r="AT79" s="273"/>
      <c r="AU79" s="273"/>
      <c r="AV79" s="273"/>
      <c r="AW79" s="273"/>
      <c r="AX79" s="273"/>
      <c r="AY79" s="273"/>
      <c r="AZ79" s="273"/>
      <c r="BA79" s="273"/>
      <c r="BB79" s="273"/>
      <c r="BC79" s="273"/>
      <c r="BD79" s="273"/>
      <c r="BE79" s="273"/>
      <c r="BF79" s="273"/>
      <c r="BG79" s="273"/>
      <c r="BH79" s="273"/>
      <c r="BI79" s="273"/>
      <c r="BJ79" s="273"/>
      <c r="BK79" s="273"/>
      <c r="BL79" s="273"/>
      <c r="BM79" s="273"/>
      <c r="BN79" s="273"/>
      <c r="BO79" s="273"/>
      <c r="BP79" s="273"/>
      <c r="BQ79" s="273"/>
      <c r="BR79" s="273"/>
      <c r="BS79" s="273"/>
      <c r="BT79" s="273"/>
      <c r="BU79" s="273"/>
      <c r="BV79" s="273"/>
      <c r="BW79" s="273"/>
      <c r="BX79" s="273"/>
      <c r="BY79" s="273"/>
      <c r="BZ79" s="273"/>
      <c r="CA79" s="273"/>
      <c r="CB79" s="273"/>
      <c r="CC79" s="273"/>
      <c r="CD79" s="273"/>
      <c r="CE79" s="273"/>
      <c r="CF79" s="273"/>
      <c r="CG79" s="273"/>
      <c r="CH79" s="273"/>
      <c r="CI79" s="273"/>
      <c r="CJ79" s="273"/>
      <c r="CK79" s="273"/>
      <c r="CL79" s="273"/>
      <c r="CM79" s="273"/>
      <c r="CN79" s="273"/>
      <c r="CO79" s="273"/>
      <c r="CP79" s="273"/>
      <c r="CQ79" s="273"/>
      <c r="CR79" s="273"/>
      <c r="CS79" s="273"/>
      <c r="CT79" s="273"/>
      <c r="CU79" s="273"/>
      <c r="CV79" s="273"/>
      <c r="CW79" s="273"/>
      <c r="CX79" s="273"/>
      <c r="CY79" s="273"/>
      <c r="CZ79" s="273"/>
      <c r="DA79" s="273"/>
      <c r="DB79" s="273"/>
      <c r="DC79" s="273"/>
      <c r="DD79" s="273"/>
      <c r="DE79" s="273"/>
      <c r="DF79" s="273"/>
      <c r="DG79" s="273"/>
      <c r="DH79" s="273"/>
      <c r="DI79" s="273"/>
      <c r="DJ79" s="273"/>
      <c r="DK79" s="273"/>
      <c r="DL79" s="273"/>
      <c r="DM79" s="273"/>
      <c r="DN79" s="273"/>
      <c r="DO79" s="273"/>
      <c r="DP79" s="273"/>
      <c r="DQ79" s="273"/>
      <c r="DR79" s="273"/>
      <c r="DS79" s="273"/>
      <c r="DT79" s="273"/>
      <c r="DU79" s="273"/>
      <c r="DV79" s="273"/>
      <c r="DW79" s="273"/>
      <c r="DX79" s="273"/>
      <c r="DY79" s="273"/>
      <c r="DZ79" s="273"/>
      <c r="EA79" s="273"/>
      <c r="EB79" s="273"/>
      <c r="EC79" s="273"/>
      <c r="ED79" s="273"/>
      <c r="EE79" s="273"/>
      <c r="EF79" s="273"/>
      <c r="EG79" s="273"/>
      <c r="EH79" s="273"/>
      <c r="EI79" s="273"/>
      <c r="EJ79" s="273"/>
      <c r="EK79" s="273"/>
      <c r="EL79" s="273"/>
      <c r="EM79" s="273"/>
      <c r="EN79" s="273"/>
      <c r="EO79" s="273"/>
      <c r="EP79" s="273"/>
      <c r="EQ79" s="273"/>
      <c r="ER79" s="273"/>
      <c r="ES79" s="273"/>
      <c r="ET79" s="273"/>
      <c r="EU79" s="273"/>
      <c r="EV79" s="273"/>
      <c r="EW79" s="273"/>
      <c r="EX79" s="273"/>
      <c r="EY79" s="273"/>
      <c r="EZ79" s="273"/>
      <c r="FA79" s="273"/>
      <c r="FB79" s="273"/>
      <c r="FC79" s="273"/>
      <c r="FD79" s="273"/>
      <c r="FE79" s="273"/>
      <c r="FF79" s="273"/>
      <c r="FG79" s="273"/>
      <c r="FH79" s="273"/>
      <c r="FI79" s="273"/>
      <c r="FJ79" s="273"/>
      <c r="FK79" s="273"/>
      <c r="FL79" s="273"/>
      <c r="FM79" s="273"/>
      <c r="FN79" s="273"/>
      <c r="FO79" s="273"/>
      <c r="FP79" s="273"/>
      <c r="FQ79" s="273"/>
      <c r="FR79" s="273"/>
      <c r="FS79" s="273"/>
      <c r="FT79" s="273"/>
      <c r="FU79" s="273"/>
      <c r="FV79" s="273"/>
      <c r="FW79" s="273"/>
      <c r="FX79" s="273"/>
      <c r="FY79" s="273"/>
      <c r="FZ79" s="273"/>
      <c r="GA79" s="273"/>
      <c r="GB79" s="273"/>
      <c r="GC79" s="273"/>
      <c r="GD79" s="273"/>
      <c r="GE79" s="273"/>
      <c r="GF79" s="273"/>
      <c r="GG79" s="273"/>
      <c r="GH79" s="273"/>
      <c r="GI79" s="273"/>
      <c r="GJ79" s="273"/>
      <c r="GK79" s="273"/>
      <c r="GL79" s="273"/>
      <c r="GM79" s="273"/>
      <c r="GN79" s="273"/>
      <c r="GO79" s="273"/>
      <c r="GP79" s="273"/>
      <c r="GQ79" s="273"/>
      <c r="GR79" s="273"/>
      <c r="GS79" s="273"/>
      <c r="GT79" s="273"/>
      <c r="GU79" s="273"/>
      <c r="GV79" s="273"/>
      <c r="GW79" s="273"/>
      <c r="GX79" s="273"/>
      <c r="GY79" s="273"/>
      <c r="GZ79" s="273"/>
      <c r="HA79" s="273"/>
      <c r="HB79" s="273"/>
      <c r="HC79" s="273"/>
      <c r="HD79" s="273"/>
      <c r="HE79" s="273"/>
      <c r="HF79" s="273"/>
      <c r="HG79" s="273"/>
      <c r="HH79" s="273"/>
      <c r="HI79" s="273"/>
      <c r="HJ79" s="273"/>
      <c r="HK79" s="273"/>
      <c r="HL79" s="273"/>
      <c r="HM79" s="273"/>
      <c r="HN79" s="273"/>
      <c r="HO79" s="273"/>
      <c r="HP79" s="273"/>
      <c r="HQ79" s="273"/>
      <c r="HR79" s="273"/>
      <c r="HS79" s="273"/>
      <c r="HT79" s="273"/>
      <c r="HU79" s="273"/>
      <c r="HV79" s="273"/>
      <c r="HW79" s="273"/>
      <c r="HX79" s="273"/>
      <c r="HY79" s="273"/>
      <c r="HZ79" s="273"/>
      <c r="IA79" s="273"/>
      <c r="IB79" s="273"/>
      <c r="IC79" s="273"/>
      <c r="ID79" s="273"/>
      <c r="IE79" s="273"/>
      <c r="IF79" s="273"/>
      <c r="IG79" s="273"/>
      <c r="IH79" s="273"/>
      <c r="II79" s="273"/>
      <c r="IJ79" s="273"/>
      <c r="IK79" s="273"/>
      <c r="IL79" s="273"/>
      <c r="IM79" s="273"/>
      <c r="IN79" s="273"/>
    </row>
    <row r="80" spans="1:248" ht="26.1" customHeight="1">
      <c r="A80" s="259" t="s">
        <v>735</v>
      </c>
      <c r="B80" s="618" t="s">
        <v>717</v>
      </c>
      <c r="C80" s="411">
        <v>2012</v>
      </c>
      <c r="D80" s="525" t="s">
        <v>1287</v>
      </c>
      <c r="E80" s="526" t="s">
        <v>37</v>
      </c>
      <c r="F80" s="259" t="s">
        <v>816</v>
      </c>
      <c r="G80" s="259" t="s">
        <v>802</v>
      </c>
      <c r="H80" s="527" t="s">
        <v>54</v>
      </c>
      <c r="I80" s="527" t="s">
        <v>54</v>
      </c>
      <c r="J80" s="510" t="s">
        <v>994</v>
      </c>
      <c r="K80" s="259" t="s">
        <v>1084</v>
      </c>
      <c r="L80" s="411">
        <v>2.5000000000000001E-2</v>
      </c>
      <c r="M80" s="259"/>
      <c r="N80" s="278"/>
      <c r="O80" s="853"/>
      <c r="P80" s="615"/>
      <c r="Q80" s="615">
        <v>950</v>
      </c>
      <c r="R80" s="615"/>
      <c r="S80" s="78"/>
      <c r="T80" s="78" t="s">
        <v>1283</v>
      </c>
      <c r="U80" s="273"/>
      <c r="V80" s="273"/>
      <c r="W80" s="273"/>
      <c r="X80" s="273"/>
      <c r="Y80" s="273"/>
      <c r="Z80" s="273"/>
      <c r="AA80" s="273"/>
      <c r="AB80" s="273"/>
      <c r="AC80" s="273"/>
      <c r="AD80" s="273"/>
      <c r="AE80" s="273"/>
      <c r="AF80" s="273"/>
      <c r="AG80" s="273"/>
      <c r="AH80" s="273"/>
      <c r="AI80" s="273"/>
      <c r="AJ80" s="273"/>
      <c r="AK80" s="273"/>
      <c r="AL80" s="273"/>
      <c r="AM80" s="273"/>
      <c r="AN80" s="273"/>
      <c r="AO80" s="273"/>
      <c r="AP80" s="273"/>
      <c r="AQ80" s="273"/>
      <c r="AR80" s="273"/>
      <c r="AS80" s="273"/>
      <c r="AT80" s="273"/>
      <c r="AU80" s="273"/>
      <c r="AV80" s="273"/>
      <c r="AW80" s="273"/>
      <c r="AX80" s="273"/>
      <c r="AY80" s="273"/>
      <c r="AZ80" s="273"/>
      <c r="BA80" s="273"/>
      <c r="BB80" s="273"/>
      <c r="BC80" s="273"/>
      <c r="BD80" s="273"/>
      <c r="BE80" s="273"/>
      <c r="BF80" s="273"/>
      <c r="BG80" s="273"/>
      <c r="BH80" s="273"/>
      <c r="BI80" s="273"/>
      <c r="BJ80" s="273"/>
      <c r="BK80" s="273"/>
      <c r="BL80" s="273"/>
      <c r="BM80" s="273"/>
      <c r="BN80" s="273"/>
      <c r="BO80" s="273"/>
      <c r="BP80" s="273"/>
      <c r="BQ80" s="273"/>
      <c r="BR80" s="273"/>
      <c r="BS80" s="273"/>
      <c r="BT80" s="273"/>
      <c r="BU80" s="273"/>
      <c r="BV80" s="273"/>
      <c r="BW80" s="273"/>
      <c r="BX80" s="273"/>
      <c r="BY80" s="273"/>
      <c r="BZ80" s="273"/>
      <c r="CA80" s="273"/>
      <c r="CB80" s="273"/>
      <c r="CC80" s="273"/>
      <c r="CD80" s="273"/>
      <c r="CE80" s="273"/>
      <c r="CF80" s="273"/>
      <c r="CG80" s="273"/>
      <c r="CH80" s="273"/>
      <c r="CI80" s="273"/>
      <c r="CJ80" s="273"/>
      <c r="CK80" s="273"/>
      <c r="CL80" s="273"/>
      <c r="CM80" s="273"/>
      <c r="CN80" s="273"/>
      <c r="CO80" s="273"/>
      <c r="CP80" s="273"/>
      <c r="CQ80" s="273"/>
      <c r="CR80" s="273"/>
      <c r="CS80" s="273"/>
      <c r="CT80" s="273"/>
      <c r="CU80" s="273"/>
      <c r="CV80" s="273"/>
      <c r="CW80" s="273"/>
      <c r="CX80" s="273"/>
      <c r="CY80" s="273"/>
      <c r="CZ80" s="273"/>
      <c r="DA80" s="273"/>
      <c r="DB80" s="273"/>
      <c r="DC80" s="273"/>
      <c r="DD80" s="273"/>
      <c r="DE80" s="273"/>
      <c r="DF80" s="273"/>
      <c r="DG80" s="273"/>
      <c r="DH80" s="273"/>
      <c r="DI80" s="273"/>
      <c r="DJ80" s="273"/>
      <c r="DK80" s="273"/>
      <c r="DL80" s="273"/>
      <c r="DM80" s="273"/>
      <c r="DN80" s="273"/>
      <c r="DO80" s="273"/>
      <c r="DP80" s="273"/>
      <c r="DQ80" s="273"/>
      <c r="DR80" s="273"/>
      <c r="DS80" s="273"/>
      <c r="DT80" s="273"/>
      <c r="DU80" s="273"/>
      <c r="DV80" s="273"/>
      <c r="DW80" s="273"/>
      <c r="DX80" s="273"/>
      <c r="DY80" s="273"/>
      <c r="DZ80" s="273"/>
      <c r="EA80" s="273"/>
      <c r="EB80" s="273"/>
      <c r="EC80" s="273"/>
      <c r="ED80" s="273"/>
      <c r="EE80" s="273"/>
      <c r="EF80" s="273"/>
      <c r="EG80" s="273"/>
      <c r="EH80" s="273"/>
      <c r="EI80" s="273"/>
      <c r="EJ80" s="273"/>
      <c r="EK80" s="273"/>
      <c r="EL80" s="273"/>
      <c r="EM80" s="273"/>
      <c r="EN80" s="273"/>
      <c r="EO80" s="273"/>
      <c r="EP80" s="273"/>
      <c r="EQ80" s="273"/>
      <c r="ER80" s="273"/>
      <c r="ES80" s="273"/>
      <c r="ET80" s="273"/>
      <c r="EU80" s="273"/>
      <c r="EV80" s="273"/>
      <c r="EW80" s="273"/>
      <c r="EX80" s="273"/>
      <c r="EY80" s="273"/>
      <c r="EZ80" s="273"/>
      <c r="FA80" s="273"/>
      <c r="FB80" s="273"/>
      <c r="FC80" s="273"/>
      <c r="FD80" s="273"/>
      <c r="FE80" s="273"/>
      <c r="FF80" s="273"/>
      <c r="FG80" s="273"/>
      <c r="FH80" s="273"/>
      <c r="FI80" s="273"/>
      <c r="FJ80" s="273"/>
      <c r="FK80" s="273"/>
      <c r="FL80" s="273"/>
      <c r="FM80" s="273"/>
      <c r="FN80" s="273"/>
      <c r="FO80" s="273"/>
      <c r="FP80" s="273"/>
      <c r="FQ80" s="273"/>
      <c r="FR80" s="273"/>
      <c r="FS80" s="273"/>
      <c r="FT80" s="273"/>
      <c r="FU80" s="273"/>
      <c r="FV80" s="273"/>
      <c r="FW80" s="273"/>
      <c r="FX80" s="273"/>
      <c r="FY80" s="273"/>
      <c r="FZ80" s="273"/>
      <c r="GA80" s="273"/>
      <c r="GB80" s="273"/>
      <c r="GC80" s="273"/>
      <c r="GD80" s="273"/>
      <c r="GE80" s="273"/>
      <c r="GF80" s="273"/>
      <c r="GG80" s="273"/>
      <c r="GH80" s="273"/>
      <c r="GI80" s="273"/>
      <c r="GJ80" s="273"/>
      <c r="GK80" s="273"/>
      <c r="GL80" s="273"/>
      <c r="GM80" s="273"/>
      <c r="GN80" s="273"/>
      <c r="GO80" s="273"/>
      <c r="GP80" s="273"/>
      <c r="GQ80" s="273"/>
      <c r="GR80" s="273"/>
      <c r="GS80" s="273"/>
      <c r="GT80" s="273"/>
      <c r="GU80" s="273"/>
      <c r="GV80" s="273"/>
      <c r="GW80" s="273"/>
      <c r="GX80" s="273"/>
      <c r="GY80" s="273"/>
      <c r="GZ80" s="273"/>
      <c r="HA80" s="273"/>
      <c r="HB80" s="273"/>
      <c r="HC80" s="273"/>
      <c r="HD80" s="273"/>
      <c r="HE80" s="273"/>
      <c r="HF80" s="273"/>
      <c r="HG80" s="273"/>
      <c r="HH80" s="273"/>
      <c r="HI80" s="273"/>
      <c r="HJ80" s="273"/>
      <c r="HK80" s="273"/>
      <c r="HL80" s="273"/>
      <c r="HM80" s="273"/>
      <c r="HN80" s="273"/>
      <c r="HO80" s="273"/>
      <c r="HP80" s="273"/>
      <c r="HQ80" s="273"/>
      <c r="HR80" s="273"/>
      <c r="HS80" s="273"/>
      <c r="HT80" s="273"/>
      <c r="HU80" s="273"/>
      <c r="HV80" s="273"/>
      <c r="HW80" s="273"/>
      <c r="HX80" s="273"/>
      <c r="HY80" s="273"/>
      <c r="HZ80" s="273"/>
      <c r="IA80" s="273"/>
      <c r="IB80" s="273"/>
      <c r="IC80" s="273"/>
      <c r="ID80" s="273"/>
      <c r="IE80" s="273"/>
      <c r="IF80" s="273"/>
      <c r="IG80" s="273"/>
      <c r="IH80" s="273"/>
      <c r="II80" s="273"/>
      <c r="IJ80" s="273"/>
      <c r="IK80" s="273"/>
      <c r="IL80" s="273"/>
      <c r="IM80" s="273"/>
      <c r="IN80" s="273"/>
    </row>
    <row r="81" spans="1:248" ht="26.1" customHeight="1">
      <c r="A81" s="259" t="s">
        <v>735</v>
      </c>
      <c r="B81" s="618" t="s">
        <v>717</v>
      </c>
      <c r="C81" s="411">
        <v>2012</v>
      </c>
      <c r="D81" s="525" t="s">
        <v>1287</v>
      </c>
      <c r="E81" s="526" t="s">
        <v>37</v>
      </c>
      <c r="F81" s="259" t="s">
        <v>816</v>
      </c>
      <c r="G81" s="259" t="s">
        <v>802</v>
      </c>
      <c r="H81" s="527" t="s">
        <v>54</v>
      </c>
      <c r="I81" s="527" t="s">
        <v>54</v>
      </c>
      <c r="J81" s="510" t="s">
        <v>707</v>
      </c>
      <c r="K81" s="259" t="s">
        <v>1084</v>
      </c>
      <c r="L81" s="411">
        <v>2.5000000000000001E-2</v>
      </c>
      <c r="M81" s="259"/>
      <c r="N81" s="58"/>
      <c r="O81" s="853"/>
      <c r="P81" s="615"/>
      <c r="Q81" s="615">
        <v>950</v>
      </c>
      <c r="R81" s="615"/>
      <c r="S81" s="78"/>
      <c r="T81" s="78" t="s">
        <v>1283</v>
      </c>
      <c r="U81" s="273"/>
      <c r="V81" s="273"/>
      <c r="W81" s="273"/>
      <c r="X81" s="273"/>
      <c r="Y81" s="273"/>
      <c r="Z81" s="273"/>
      <c r="AA81" s="273"/>
      <c r="AB81" s="273"/>
      <c r="AC81" s="273"/>
      <c r="AD81" s="273"/>
      <c r="AE81" s="273"/>
      <c r="AF81" s="273"/>
      <c r="AG81" s="273"/>
      <c r="AH81" s="273"/>
      <c r="AI81" s="273"/>
      <c r="AJ81" s="273"/>
      <c r="AK81" s="273"/>
      <c r="AL81" s="273"/>
      <c r="AM81" s="273"/>
      <c r="AN81" s="273"/>
      <c r="AO81" s="273"/>
      <c r="AP81" s="273"/>
      <c r="AQ81" s="273"/>
      <c r="AR81" s="273"/>
      <c r="AS81" s="273"/>
      <c r="AT81" s="273"/>
      <c r="AU81" s="273"/>
      <c r="AV81" s="273"/>
      <c r="AW81" s="273"/>
      <c r="AX81" s="273"/>
      <c r="AY81" s="273"/>
      <c r="AZ81" s="273"/>
      <c r="BA81" s="273"/>
      <c r="BB81" s="273"/>
      <c r="BC81" s="273"/>
      <c r="BD81" s="273"/>
      <c r="BE81" s="273"/>
      <c r="BF81" s="273"/>
      <c r="BG81" s="273"/>
      <c r="BH81" s="273"/>
      <c r="BI81" s="273"/>
      <c r="BJ81" s="273"/>
      <c r="BK81" s="273"/>
      <c r="BL81" s="273"/>
      <c r="BM81" s="273"/>
      <c r="BN81" s="273"/>
      <c r="BO81" s="273"/>
      <c r="BP81" s="273"/>
      <c r="BQ81" s="273"/>
      <c r="BR81" s="273"/>
      <c r="BS81" s="273"/>
      <c r="BT81" s="273"/>
      <c r="BU81" s="273"/>
      <c r="BV81" s="273"/>
      <c r="BW81" s="273"/>
      <c r="BX81" s="273"/>
      <c r="BY81" s="273"/>
      <c r="BZ81" s="273"/>
      <c r="CA81" s="273"/>
      <c r="CB81" s="273"/>
      <c r="CC81" s="273"/>
      <c r="CD81" s="273"/>
      <c r="CE81" s="273"/>
      <c r="CF81" s="273"/>
      <c r="CG81" s="273"/>
      <c r="CH81" s="273"/>
      <c r="CI81" s="273"/>
      <c r="CJ81" s="273"/>
      <c r="CK81" s="273"/>
      <c r="CL81" s="273"/>
      <c r="CM81" s="273"/>
      <c r="CN81" s="273"/>
      <c r="CO81" s="273"/>
      <c r="CP81" s="273"/>
      <c r="CQ81" s="273"/>
      <c r="CR81" s="273"/>
      <c r="CS81" s="273"/>
      <c r="CT81" s="273"/>
      <c r="CU81" s="273"/>
      <c r="CV81" s="273"/>
      <c r="CW81" s="273"/>
      <c r="CX81" s="273"/>
      <c r="CY81" s="273"/>
      <c r="CZ81" s="273"/>
      <c r="DA81" s="273"/>
      <c r="DB81" s="273"/>
      <c r="DC81" s="273"/>
      <c r="DD81" s="273"/>
      <c r="DE81" s="273"/>
      <c r="DF81" s="273"/>
      <c r="DG81" s="273"/>
      <c r="DH81" s="273"/>
      <c r="DI81" s="273"/>
      <c r="DJ81" s="273"/>
      <c r="DK81" s="273"/>
      <c r="DL81" s="273"/>
      <c r="DM81" s="273"/>
      <c r="DN81" s="273"/>
      <c r="DO81" s="273"/>
      <c r="DP81" s="273"/>
      <c r="DQ81" s="273"/>
      <c r="DR81" s="273"/>
      <c r="DS81" s="273"/>
      <c r="DT81" s="273"/>
      <c r="DU81" s="273"/>
      <c r="DV81" s="273"/>
      <c r="DW81" s="273"/>
      <c r="DX81" s="273"/>
      <c r="DY81" s="273"/>
      <c r="DZ81" s="273"/>
      <c r="EA81" s="273"/>
      <c r="EB81" s="273"/>
      <c r="EC81" s="273"/>
      <c r="ED81" s="273"/>
      <c r="EE81" s="273"/>
      <c r="EF81" s="273"/>
      <c r="EG81" s="273"/>
      <c r="EH81" s="273"/>
      <c r="EI81" s="273"/>
      <c r="EJ81" s="273"/>
      <c r="EK81" s="273"/>
      <c r="EL81" s="273"/>
      <c r="EM81" s="273"/>
      <c r="EN81" s="273"/>
      <c r="EO81" s="273"/>
      <c r="EP81" s="273"/>
      <c r="EQ81" s="273"/>
      <c r="ER81" s="273"/>
      <c r="ES81" s="273"/>
      <c r="ET81" s="273"/>
      <c r="EU81" s="273"/>
      <c r="EV81" s="273"/>
      <c r="EW81" s="273"/>
      <c r="EX81" s="273"/>
      <c r="EY81" s="273"/>
      <c r="EZ81" s="273"/>
      <c r="FA81" s="273"/>
      <c r="FB81" s="273"/>
      <c r="FC81" s="273"/>
      <c r="FD81" s="273"/>
      <c r="FE81" s="273"/>
      <c r="FF81" s="273"/>
      <c r="FG81" s="273"/>
      <c r="FH81" s="273"/>
      <c r="FI81" s="273"/>
      <c r="FJ81" s="273"/>
      <c r="FK81" s="273"/>
      <c r="FL81" s="273"/>
      <c r="FM81" s="273"/>
      <c r="FN81" s="273"/>
      <c r="FO81" s="273"/>
      <c r="FP81" s="273"/>
      <c r="FQ81" s="273"/>
      <c r="FR81" s="273"/>
      <c r="FS81" s="273"/>
      <c r="FT81" s="273"/>
      <c r="FU81" s="273"/>
      <c r="FV81" s="273"/>
      <c r="FW81" s="273"/>
      <c r="FX81" s="273"/>
      <c r="FY81" s="273"/>
      <c r="FZ81" s="273"/>
      <c r="GA81" s="273"/>
      <c r="GB81" s="273"/>
      <c r="GC81" s="273"/>
      <c r="GD81" s="273"/>
      <c r="GE81" s="273"/>
      <c r="GF81" s="273"/>
      <c r="GG81" s="273"/>
      <c r="GH81" s="273"/>
      <c r="GI81" s="273"/>
      <c r="GJ81" s="273"/>
      <c r="GK81" s="273"/>
      <c r="GL81" s="273"/>
      <c r="GM81" s="273"/>
      <c r="GN81" s="273"/>
      <c r="GO81" s="273"/>
      <c r="GP81" s="273"/>
      <c r="GQ81" s="273"/>
      <c r="GR81" s="273"/>
      <c r="GS81" s="273"/>
      <c r="GT81" s="273"/>
      <c r="GU81" s="273"/>
      <c r="GV81" s="273"/>
      <c r="GW81" s="273"/>
      <c r="GX81" s="273"/>
      <c r="GY81" s="273"/>
      <c r="GZ81" s="273"/>
      <c r="HA81" s="273"/>
      <c r="HB81" s="273"/>
      <c r="HC81" s="273"/>
      <c r="HD81" s="273"/>
      <c r="HE81" s="273"/>
      <c r="HF81" s="273"/>
      <c r="HG81" s="273"/>
      <c r="HH81" s="273"/>
      <c r="HI81" s="273"/>
      <c r="HJ81" s="273"/>
      <c r="HK81" s="273"/>
      <c r="HL81" s="273"/>
      <c r="HM81" s="273"/>
      <c r="HN81" s="273"/>
      <c r="HO81" s="273"/>
      <c r="HP81" s="273"/>
      <c r="HQ81" s="273"/>
      <c r="HR81" s="273"/>
      <c r="HS81" s="273"/>
      <c r="HT81" s="273"/>
      <c r="HU81" s="273"/>
      <c r="HV81" s="273"/>
      <c r="HW81" s="273"/>
      <c r="HX81" s="273"/>
      <c r="HY81" s="273"/>
      <c r="HZ81" s="273"/>
      <c r="IA81" s="273"/>
      <c r="IB81" s="273"/>
      <c r="IC81" s="273"/>
      <c r="ID81" s="273"/>
      <c r="IE81" s="273"/>
      <c r="IF81" s="273"/>
      <c r="IG81" s="273"/>
      <c r="IH81" s="273"/>
      <c r="II81" s="273"/>
      <c r="IJ81" s="273"/>
      <c r="IK81" s="273"/>
      <c r="IL81" s="273"/>
      <c r="IM81" s="273"/>
      <c r="IN81" s="273"/>
    </row>
    <row r="82" spans="1:248" ht="26.1" customHeight="1">
      <c r="A82" s="259" t="s">
        <v>735</v>
      </c>
      <c r="B82" s="259" t="s">
        <v>735</v>
      </c>
      <c r="C82" s="411">
        <v>2012</v>
      </c>
      <c r="D82" s="513" t="s">
        <v>222</v>
      </c>
      <c r="E82" s="612" t="s">
        <v>37</v>
      </c>
      <c r="F82" s="612" t="s">
        <v>818</v>
      </c>
      <c r="G82" s="612" t="s">
        <v>802</v>
      </c>
      <c r="H82" s="550" t="s">
        <v>429</v>
      </c>
      <c r="I82" s="341" t="s">
        <v>54</v>
      </c>
      <c r="J82" s="510" t="s">
        <v>988</v>
      </c>
      <c r="K82" s="411" t="s">
        <v>989</v>
      </c>
      <c r="L82" s="411">
        <v>2.5000000000000001E-2</v>
      </c>
      <c r="M82" s="612">
        <v>0</v>
      </c>
      <c r="N82" s="58"/>
      <c r="O82" s="511">
        <v>1.0999999999999999E-2</v>
      </c>
      <c r="P82" s="615"/>
      <c r="Q82" s="615">
        <v>275</v>
      </c>
      <c r="R82" s="615"/>
      <c r="S82" s="78"/>
      <c r="T82" s="78" t="str">
        <f t="shared" ref="T82:T85" si="7">IF(ISBLANK(R82),"",R82/N82)</f>
        <v/>
      </c>
      <c r="U82" s="273"/>
      <c r="V82" s="273"/>
      <c r="W82" s="273"/>
      <c r="X82" s="273"/>
      <c r="Y82" s="273"/>
      <c r="Z82" s="273"/>
      <c r="AA82" s="273"/>
      <c r="AB82" s="273"/>
      <c r="AC82" s="273"/>
      <c r="AD82" s="273"/>
      <c r="AE82" s="273"/>
      <c r="AF82" s="273"/>
      <c r="AG82" s="273"/>
      <c r="AH82" s="273"/>
      <c r="AI82" s="273"/>
      <c r="AJ82" s="273"/>
      <c r="AK82" s="273"/>
      <c r="AL82" s="273"/>
      <c r="AM82" s="273"/>
      <c r="AN82" s="273"/>
      <c r="AO82" s="273"/>
      <c r="AP82" s="273"/>
      <c r="AQ82" s="273"/>
      <c r="AR82" s="273"/>
      <c r="AS82" s="273"/>
      <c r="AT82" s="273"/>
      <c r="AU82" s="273"/>
      <c r="AV82" s="273"/>
      <c r="AW82" s="273"/>
      <c r="AX82" s="273"/>
      <c r="AY82" s="273"/>
      <c r="AZ82" s="273"/>
      <c r="BA82" s="273"/>
      <c r="BB82" s="273"/>
      <c r="BC82" s="273"/>
      <c r="BD82" s="273"/>
      <c r="BE82" s="273"/>
      <c r="BF82" s="273"/>
      <c r="BG82" s="273"/>
      <c r="BH82" s="273"/>
      <c r="BI82" s="273"/>
      <c r="BJ82" s="273"/>
      <c r="BK82" s="273"/>
      <c r="BL82" s="273"/>
      <c r="BM82" s="273"/>
      <c r="BN82" s="273"/>
      <c r="BO82" s="273"/>
      <c r="BP82" s="273"/>
      <c r="BQ82" s="273"/>
      <c r="BR82" s="273"/>
      <c r="BS82" s="273"/>
      <c r="BT82" s="273"/>
      <c r="BU82" s="273"/>
      <c r="BV82" s="273"/>
      <c r="BW82" s="273"/>
      <c r="BX82" s="273"/>
      <c r="BY82" s="273"/>
      <c r="BZ82" s="273"/>
      <c r="CA82" s="273"/>
      <c r="CB82" s="273"/>
      <c r="CC82" s="273"/>
      <c r="CD82" s="273"/>
      <c r="CE82" s="273"/>
      <c r="CF82" s="273"/>
      <c r="CG82" s="273"/>
      <c r="CH82" s="273"/>
      <c r="CI82" s="273"/>
      <c r="CJ82" s="273"/>
      <c r="CK82" s="273"/>
      <c r="CL82" s="273"/>
      <c r="CM82" s="273"/>
      <c r="CN82" s="273"/>
      <c r="CO82" s="273"/>
      <c r="CP82" s="273"/>
      <c r="CQ82" s="273"/>
      <c r="CR82" s="273"/>
      <c r="CS82" s="273"/>
      <c r="CT82" s="273"/>
      <c r="CU82" s="273"/>
      <c r="CV82" s="273"/>
      <c r="CW82" s="273"/>
      <c r="CX82" s="273"/>
      <c r="CY82" s="273"/>
      <c r="CZ82" s="273"/>
      <c r="DA82" s="273"/>
      <c r="DB82" s="273"/>
      <c r="DC82" s="273"/>
      <c r="DD82" s="273"/>
      <c r="DE82" s="273"/>
      <c r="DF82" s="273"/>
      <c r="DG82" s="273"/>
      <c r="DH82" s="273"/>
      <c r="DI82" s="273"/>
      <c r="DJ82" s="273"/>
      <c r="DK82" s="273"/>
      <c r="DL82" s="273"/>
      <c r="DM82" s="273"/>
      <c r="DN82" s="273"/>
      <c r="DO82" s="273"/>
      <c r="DP82" s="273"/>
      <c r="DQ82" s="273"/>
      <c r="DR82" s="273"/>
      <c r="DS82" s="273"/>
      <c r="DT82" s="273"/>
      <c r="DU82" s="273"/>
      <c r="DV82" s="273"/>
      <c r="DW82" s="273"/>
      <c r="DX82" s="273"/>
      <c r="DY82" s="273"/>
      <c r="DZ82" s="273"/>
      <c r="EA82" s="273"/>
      <c r="EB82" s="273"/>
      <c r="EC82" s="273"/>
      <c r="ED82" s="273"/>
      <c r="EE82" s="273"/>
      <c r="EF82" s="273"/>
      <c r="EG82" s="273"/>
      <c r="EH82" s="273"/>
      <c r="EI82" s="273"/>
      <c r="EJ82" s="273"/>
      <c r="EK82" s="273"/>
      <c r="EL82" s="273"/>
      <c r="EM82" s="273"/>
      <c r="EN82" s="273"/>
      <c r="EO82" s="273"/>
      <c r="EP82" s="273"/>
      <c r="EQ82" s="273"/>
      <c r="ER82" s="273"/>
      <c r="ES82" s="273"/>
      <c r="ET82" s="273"/>
      <c r="EU82" s="273"/>
      <c r="EV82" s="273"/>
      <c r="EW82" s="273"/>
      <c r="EX82" s="273"/>
      <c r="EY82" s="273"/>
      <c r="EZ82" s="273"/>
      <c r="FA82" s="273"/>
      <c r="FB82" s="273"/>
      <c r="FC82" s="273"/>
      <c r="FD82" s="273"/>
      <c r="FE82" s="273"/>
      <c r="FF82" s="273"/>
      <c r="FG82" s="273"/>
      <c r="FH82" s="273"/>
      <c r="FI82" s="273"/>
      <c r="FJ82" s="273"/>
      <c r="FK82" s="273"/>
      <c r="FL82" s="273"/>
      <c r="FM82" s="273"/>
      <c r="FN82" s="273"/>
      <c r="FO82" s="273"/>
      <c r="FP82" s="273"/>
      <c r="FQ82" s="273"/>
      <c r="FR82" s="273"/>
      <c r="FS82" s="273"/>
      <c r="FT82" s="273"/>
      <c r="FU82" s="273"/>
      <c r="FV82" s="273"/>
      <c r="FW82" s="273"/>
      <c r="FX82" s="273"/>
      <c r="FY82" s="273"/>
      <c r="FZ82" s="273"/>
      <c r="GA82" s="273"/>
      <c r="GB82" s="273"/>
      <c r="GC82" s="273"/>
      <c r="GD82" s="273"/>
      <c r="GE82" s="273"/>
      <c r="GF82" s="273"/>
      <c r="GG82" s="273"/>
      <c r="GH82" s="273"/>
      <c r="GI82" s="273"/>
      <c r="GJ82" s="273"/>
      <c r="GK82" s="273"/>
      <c r="GL82" s="273"/>
      <c r="GM82" s="273"/>
      <c r="GN82" s="273"/>
      <c r="GO82" s="273"/>
      <c r="GP82" s="273"/>
      <c r="GQ82" s="273"/>
      <c r="GR82" s="273"/>
      <c r="GS82" s="273"/>
      <c r="GT82" s="273"/>
      <c r="GU82" s="273"/>
      <c r="GV82" s="273"/>
      <c r="GW82" s="273"/>
      <c r="GX82" s="273"/>
      <c r="GY82" s="273"/>
      <c r="GZ82" s="273"/>
      <c r="HA82" s="273"/>
      <c r="HB82" s="273"/>
      <c r="HC82" s="273"/>
      <c r="HD82" s="273"/>
      <c r="HE82" s="273"/>
      <c r="HF82" s="273"/>
      <c r="HG82" s="273"/>
      <c r="HH82" s="273"/>
      <c r="HI82" s="273"/>
      <c r="HJ82" s="273"/>
      <c r="HK82" s="273"/>
      <c r="HL82" s="273"/>
      <c r="HM82" s="273"/>
      <c r="HN82" s="273"/>
      <c r="HO82" s="273"/>
      <c r="HP82" s="273"/>
      <c r="HQ82" s="273"/>
      <c r="HR82" s="273"/>
      <c r="HS82" s="273"/>
      <c r="HT82" s="273"/>
      <c r="HU82" s="273"/>
      <c r="HV82" s="273"/>
      <c r="HW82" s="273"/>
      <c r="HX82" s="273"/>
      <c r="HY82" s="273"/>
      <c r="HZ82" s="273"/>
      <c r="IA82" s="273"/>
      <c r="IB82" s="273"/>
      <c r="IC82" s="273"/>
      <c r="ID82" s="273"/>
      <c r="IE82" s="273"/>
      <c r="IF82" s="273"/>
      <c r="IG82" s="273"/>
      <c r="IH82" s="273"/>
      <c r="II82" s="273"/>
      <c r="IJ82" s="273"/>
      <c r="IK82" s="273"/>
      <c r="IL82" s="273"/>
      <c r="IM82" s="273"/>
      <c r="IN82" s="273"/>
    </row>
    <row r="83" spans="1:248" ht="26.1" customHeight="1">
      <c r="A83" s="259" t="s">
        <v>735</v>
      </c>
      <c r="B83" s="612" t="s">
        <v>735</v>
      </c>
      <c r="C83" s="411">
        <v>2012</v>
      </c>
      <c r="D83" s="513" t="s">
        <v>222</v>
      </c>
      <c r="E83" s="612" t="s">
        <v>37</v>
      </c>
      <c r="F83" s="612" t="s">
        <v>818</v>
      </c>
      <c r="G83" s="612" t="s">
        <v>802</v>
      </c>
      <c r="H83" s="550" t="s">
        <v>429</v>
      </c>
      <c r="I83" s="341" t="s">
        <v>54</v>
      </c>
      <c r="J83" s="510" t="s">
        <v>707</v>
      </c>
      <c r="K83" s="411" t="s">
        <v>989</v>
      </c>
      <c r="L83" s="411">
        <v>2.5000000000000001E-2</v>
      </c>
      <c r="M83" s="612">
        <v>0</v>
      </c>
      <c r="N83" s="278"/>
      <c r="O83" s="511">
        <v>3.9E-2</v>
      </c>
      <c r="P83" s="615"/>
      <c r="Q83" s="615">
        <v>275</v>
      </c>
      <c r="R83" s="615"/>
      <c r="S83" s="78"/>
      <c r="T83" s="78" t="str">
        <f t="shared" si="7"/>
        <v/>
      </c>
      <c r="U83" s="273"/>
      <c r="V83" s="273"/>
      <c r="W83" s="273"/>
      <c r="X83" s="273"/>
      <c r="Y83" s="273"/>
      <c r="Z83" s="273"/>
      <c r="AA83" s="273"/>
      <c r="AB83" s="273"/>
      <c r="AC83" s="273"/>
      <c r="AD83" s="273"/>
      <c r="AE83" s="273"/>
      <c r="AF83" s="273"/>
      <c r="AG83" s="273"/>
      <c r="AH83" s="273"/>
      <c r="AI83" s="273"/>
      <c r="AJ83" s="273"/>
      <c r="AK83" s="273"/>
      <c r="AL83" s="273"/>
      <c r="AM83" s="273"/>
      <c r="AN83" s="273"/>
      <c r="AO83" s="273"/>
      <c r="AP83" s="273"/>
      <c r="AQ83" s="273"/>
      <c r="AR83" s="273"/>
      <c r="AS83" s="273"/>
      <c r="AT83" s="273"/>
      <c r="AU83" s="273"/>
      <c r="AV83" s="273"/>
      <c r="AW83" s="273"/>
      <c r="AX83" s="273"/>
      <c r="AY83" s="273"/>
      <c r="AZ83" s="273"/>
      <c r="BA83" s="273"/>
      <c r="BB83" s="273"/>
      <c r="BC83" s="273"/>
      <c r="BD83" s="273"/>
      <c r="BE83" s="273"/>
      <c r="BF83" s="273"/>
      <c r="BG83" s="273"/>
      <c r="BH83" s="273"/>
      <c r="BI83" s="273"/>
      <c r="BJ83" s="273"/>
      <c r="BK83" s="273"/>
      <c r="BL83" s="273"/>
      <c r="BM83" s="273"/>
      <c r="BN83" s="273"/>
      <c r="BO83" s="273"/>
      <c r="BP83" s="273"/>
      <c r="BQ83" s="273"/>
      <c r="BR83" s="273"/>
      <c r="BS83" s="273"/>
      <c r="BT83" s="273"/>
      <c r="BU83" s="273"/>
      <c r="BV83" s="273"/>
      <c r="BW83" s="273"/>
      <c r="BX83" s="273"/>
      <c r="BY83" s="273"/>
      <c r="BZ83" s="273"/>
      <c r="CA83" s="273"/>
      <c r="CB83" s="273"/>
      <c r="CC83" s="273"/>
      <c r="CD83" s="273"/>
      <c r="CE83" s="273"/>
      <c r="CF83" s="273"/>
      <c r="CG83" s="273"/>
      <c r="CH83" s="273"/>
      <c r="CI83" s="273"/>
      <c r="CJ83" s="273"/>
      <c r="CK83" s="273"/>
      <c r="CL83" s="273"/>
      <c r="CM83" s="273"/>
      <c r="CN83" s="273"/>
      <c r="CO83" s="273"/>
      <c r="CP83" s="273"/>
      <c r="CQ83" s="273"/>
      <c r="CR83" s="273"/>
      <c r="CS83" s="273"/>
      <c r="CT83" s="273"/>
      <c r="CU83" s="273"/>
      <c r="CV83" s="273"/>
      <c r="CW83" s="273"/>
      <c r="CX83" s="273"/>
      <c r="CY83" s="273"/>
      <c r="CZ83" s="273"/>
      <c r="DA83" s="273"/>
      <c r="DB83" s="273"/>
      <c r="DC83" s="273"/>
      <c r="DD83" s="273"/>
      <c r="DE83" s="273"/>
      <c r="DF83" s="273"/>
      <c r="DG83" s="273"/>
      <c r="DH83" s="273"/>
      <c r="DI83" s="273"/>
      <c r="DJ83" s="273"/>
      <c r="DK83" s="273"/>
      <c r="DL83" s="273"/>
      <c r="DM83" s="273"/>
      <c r="DN83" s="273"/>
      <c r="DO83" s="273"/>
      <c r="DP83" s="273"/>
      <c r="DQ83" s="273"/>
      <c r="DR83" s="273"/>
      <c r="DS83" s="273"/>
      <c r="DT83" s="273"/>
      <c r="DU83" s="273"/>
      <c r="DV83" s="273"/>
      <c r="DW83" s="273"/>
      <c r="DX83" s="273"/>
      <c r="DY83" s="273"/>
      <c r="DZ83" s="273"/>
      <c r="EA83" s="273"/>
      <c r="EB83" s="273"/>
      <c r="EC83" s="273"/>
      <c r="ED83" s="273"/>
      <c r="EE83" s="273"/>
      <c r="EF83" s="273"/>
      <c r="EG83" s="273"/>
      <c r="EH83" s="273"/>
      <c r="EI83" s="273"/>
      <c r="EJ83" s="273"/>
      <c r="EK83" s="273"/>
      <c r="EL83" s="273"/>
      <c r="EM83" s="273"/>
      <c r="EN83" s="273"/>
      <c r="EO83" s="273"/>
      <c r="EP83" s="273"/>
      <c r="EQ83" s="273"/>
      <c r="ER83" s="273"/>
      <c r="ES83" s="273"/>
      <c r="ET83" s="273"/>
      <c r="EU83" s="273"/>
      <c r="EV83" s="273"/>
      <c r="EW83" s="273"/>
      <c r="EX83" s="273"/>
      <c r="EY83" s="273"/>
      <c r="EZ83" s="273"/>
      <c r="FA83" s="273"/>
      <c r="FB83" s="273"/>
      <c r="FC83" s="273"/>
      <c r="FD83" s="273"/>
      <c r="FE83" s="273"/>
      <c r="FF83" s="273"/>
      <c r="FG83" s="273"/>
      <c r="FH83" s="273"/>
      <c r="FI83" s="273"/>
      <c r="FJ83" s="273"/>
      <c r="FK83" s="273"/>
      <c r="FL83" s="273"/>
      <c r="FM83" s="273"/>
      <c r="FN83" s="273"/>
      <c r="FO83" s="273"/>
      <c r="FP83" s="273"/>
      <c r="FQ83" s="273"/>
      <c r="FR83" s="273"/>
      <c r="FS83" s="273"/>
      <c r="FT83" s="273"/>
      <c r="FU83" s="273"/>
      <c r="FV83" s="273"/>
      <c r="FW83" s="273"/>
      <c r="FX83" s="273"/>
      <c r="FY83" s="273"/>
      <c r="FZ83" s="273"/>
      <c r="GA83" s="273"/>
      <c r="GB83" s="273"/>
      <c r="GC83" s="273"/>
      <c r="GD83" s="273"/>
      <c r="GE83" s="273"/>
      <c r="GF83" s="273"/>
      <c r="GG83" s="273"/>
      <c r="GH83" s="273"/>
      <c r="GI83" s="273"/>
      <c r="GJ83" s="273"/>
      <c r="GK83" s="273"/>
      <c r="GL83" s="273"/>
      <c r="GM83" s="273"/>
      <c r="GN83" s="273"/>
      <c r="GO83" s="273"/>
      <c r="GP83" s="273"/>
      <c r="GQ83" s="273"/>
      <c r="GR83" s="273"/>
      <c r="GS83" s="273"/>
      <c r="GT83" s="273"/>
      <c r="GU83" s="273"/>
      <c r="GV83" s="273"/>
      <c r="GW83" s="273"/>
      <c r="GX83" s="273"/>
      <c r="GY83" s="273"/>
      <c r="GZ83" s="273"/>
      <c r="HA83" s="273"/>
      <c r="HB83" s="273"/>
      <c r="HC83" s="273"/>
      <c r="HD83" s="273"/>
      <c r="HE83" s="273"/>
      <c r="HF83" s="273"/>
      <c r="HG83" s="273"/>
      <c r="HH83" s="273"/>
      <c r="HI83" s="273"/>
      <c r="HJ83" s="273"/>
      <c r="HK83" s="273"/>
      <c r="HL83" s="273"/>
      <c r="HM83" s="273"/>
      <c r="HN83" s="273"/>
      <c r="HO83" s="273"/>
      <c r="HP83" s="273"/>
      <c r="HQ83" s="273"/>
      <c r="HR83" s="273"/>
      <c r="HS83" s="273"/>
      <c r="HT83" s="273"/>
      <c r="HU83" s="273"/>
      <c r="HV83" s="273"/>
      <c r="HW83" s="273"/>
      <c r="HX83" s="273"/>
      <c r="HY83" s="273"/>
      <c r="HZ83" s="273"/>
      <c r="IA83" s="273"/>
      <c r="IB83" s="273"/>
      <c r="IC83" s="273"/>
      <c r="ID83" s="273"/>
      <c r="IE83" s="273"/>
      <c r="IF83" s="273"/>
      <c r="IG83" s="273"/>
      <c r="IH83" s="273"/>
      <c r="II83" s="273"/>
      <c r="IJ83" s="273"/>
      <c r="IK83" s="273"/>
      <c r="IL83" s="273"/>
      <c r="IM83" s="273"/>
      <c r="IN83" s="273"/>
    </row>
    <row r="84" spans="1:248" s="516" customFormat="1" ht="26.1" customHeight="1">
      <c r="A84" s="259" t="s">
        <v>735</v>
      </c>
      <c r="B84" s="259" t="s">
        <v>735</v>
      </c>
      <c r="C84" s="411">
        <v>2012</v>
      </c>
      <c r="D84" s="513" t="s">
        <v>222</v>
      </c>
      <c r="E84" s="612" t="s">
        <v>37</v>
      </c>
      <c r="F84" s="612" t="s">
        <v>818</v>
      </c>
      <c r="G84" s="612" t="s">
        <v>802</v>
      </c>
      <c r="H84" s="550" t="s">
        <v>429</v>
      </c>
      <c r="I84" s="341" t="s">
        <v>54</v>
      </c>
      <c r="J84" s="510" t="s">
        <v>708</v>
      </c>
      <c r="K84" s="411" t="s">
        <v>989</v>
      </c>
      <c r="L84" s="411">
        <v>2.5000000000000001E-2</v>
      </c>
      <c r="M84" s="612">
        <v>0</v>
      </c>
      <c r="N84" s="58"/>
      <c r="O84" s="511"/>
      <c r="P84" s="615"/>
      <c r="Q84" s="615">
        <v>275</v>
      </c>
      <c r="R84" s="615"/>
      <c r="S84" s="78"/>
      <c r="T84" s="78" t="str">
        <f t="shared" si="7"/>
        <v/>
      </c>
      <c r="U84" s="273"/>
      <c r="V84" s="273"/>
      <c r="W84" s="273"/>
      <c r="X84" s="273"/>
      <c r="Y84" s="273"/>
      <c r="Z84" s="273"/>
      <c r="AA84" s="273"/>
      <c r="AB84" s="273"/>
      <c r="AC84" s="273"/>
      <c r="AD84" s="273"/>
      <c r="AE84" s="273"/>
      <c r="AF84" s="273"/>
      <c r="AG84" s="273"/>
      <c r="AH84" s="273"/>
      <c r="AI84" s="273"/>
      <c r="AJ84" s="273"/>
      <c r="AK84" s="273"/>
      <c r="AL84" s="273"/>
      <c r="AM84" s="273"/>
      <c r="AN84" s="273"/>
      <c r="AO84" s="273"/>
      <c r="AP84" s="273"/>
      <c r="AQ84" s="273"/>
      <c r="AR84" s="273"/>
      <c r="AS84" s="273"/>
      <c r="AT84" s="273"/>
      <c r="AU84" s="273"/>
      <c r="AV84" s="273"/>
      <c r="AW84" s="273"/>
      <c r="AX84" s="273"/>
      <c r="AY84" s="273"/>
      <c r="AZ84" s="273"/>
      <c r="BA84" s="273"/>
      <c r="BB84" s="273"/>
      <c r="BC84" s="273"/>
      <c r="BD84" s="273"/>
      <c r="BE84" s="273"/>
      <c r="BF84" s="273"/>
      <c r="BG84" s="273"/>
      <c r="BH84" s="273"/>
      <c r="BI84" s="273"/>
      <c r="BJ84" s="273"/>
      <c r="BK84" s="273"/>
      <c r="BL84" s="273"/>
      <c r="BM84" s="273"/>
      <c r="BN84" s="273"/>
      <c r="BO84" s="273"/>
      <c r="BP84" s="273"/>
      <c r="BQ84" s="273"/>
      <c r="BR84" s="273"/>
      <c r="BS84" s="273"/>
      <c r="BT84" s="273"/>
      <c r="BU84" s="273"/>
      <c r="BV84" s="273"/>
      <c r="BW84" s="273"/>
      <c r="BX84" s="273"/>
      <c r="BY84" s="273"/>
      <c r="BZ84" s="273"/>
      <c r="CA84" s="273"/>
      <c r="CB84" s="273"/>
      <c r="CC84" s="273"/>
      <c r="CD84" s="273"/>
      <c r="CE84" s="273"/>
      <c r="CF84" s="273"/>
      <c r="CG84" s="273"/>
      <c r="CH84" s="273"/>
      <c r="CI84" s="273"/>
      <c r="CJ84" s="273"/>
      <c r="CK84" s="273"/>
      <c r="CL84" s="273"/>
      <c r="CM84" s="273"/>
      <c r="CN84" s="273"/>
      <c r="CO84" s="273"/>
      <c r="CP84" s="273"/>
      <c r="CQ84" s="273"/>
      <c r="CR84" s="273"/>
      <c r="CS84" s="273"/>
      <c r="CT84" s="273"/>
      <c r="CU84" s="273"/>
      <c r="CV84" s="273"/>
      <c r="CW84" s="273"/>
      <c r="CX84" s="273"/>
      <c r="CY84" s="273"/>
      <c r="CZ84" s="273"/>
      <c r="DA84" s="273"/>
      <c r="DB84" s="273"/>
      <c r="DC84" s="273"/>
      <c r="DD84" s="273"/>
      <c r="DE84" s="273"/>
      <c r="DF84" s="273"/>
      <c r="DG84" s="273"/>
      <c r="DH84" s="273"/>
      <c r="DI84" s="273"/>
      <c r="DJ84" s="273"/>
      <c r="DK84" s="273"/>
      <c r="DL84" s="273"/>
      <c r="DM84" s="273"/>
      <c r="DN84" s="273"/>
      <c r="DO84" s="273"/>
      <c r="DP84" s="273"/>
      <c r="DQ84" s="273"/>
      <c r="DR84" s="273"/>
      <c r="DS84" s="273"/>
      <c r="DT84" s="273"/>
      <c r="DU84" s="273"/>
      <c r="DV84" s="273"/>
      <c r="DW84" s="273"/>
      <c r="DX84" s="273"/>
      <c r="DY84" s="273"/>
      <c r="DZ84" s="273"/>
      <c r="EA84" s="273"/>
      <c r="EB84" s="273"/>
      <c r="EC84" s="273"/>
      <c r="ED84" s="273"/>
      <c r="EE84" s="273"/>
      <c r="EF84" s="273"/>
      <c r="EG84" s="273"/>
      <c r="EH84" s="273"/>
      <c r="EI84" s="273"/>
      <c r="EJ84" s="273"/>
      <c r="EK84" s="273"/>
      <c r="EL84" s="273"/>
      <c r="EM84" s="273"/>
      <c r="EN84" s="273"/>
      <c r="EO84" s="273"/>
      <c r="EP84" s="273"/>
      <c r="EQ84" s="273"/>
      <c r="ER84" s="273"/>
      <c r="ES84" s="273"/>
      <c r="ET84" s="273"/>
      <c r="EU84" s="273"/>
      <c r="EV84" s="273"/>
      <c r="EW84" s="273"/>
      <c r="EX84" s="273"/>
      <c r="EY84" s="273"/>
      <c r="EZ84" s="273"/>
      <c r="FA84" s="273"/>
      <c r="FB84" s="273"/>
      <c r="FC84" s="273"/>
      <c r="FD84" s="273"/>
      <c r="FE84" s="273"/>
      <c r="FF84" s="273"/>
      <c r="FG84" s="273"/>
      <c r="FH84" s="273"/>
      <c r="FI84" s="273"/>
      <c r="FJ84" s="273"/>
      <c r="FK84" s="273"/>
      <c r="FL84" s="273"/>
      <c r="FM84" s="273"/>
      <c r="FN84" s="273"/>
      <c r="FO84" s="273"/>
      <c r="FP84" s="273"/>
      <c r="FQ84" s="273"/>
      <c r="FR84" s="273"/>
      <c r="FS84" s="273"/>
      <c r="FT84" s="273"/>
      <c r="FU84" s="273"/>
      <c r="FV84" s="273"/>
      <c r="FW84" s="273"/>
      <c r="FX84" s="273"/>
      <c r="FY84" s="273"/>
      <c r="FZ84" s="273"/>
      <c r="GA84" s="273"/>
      <c r="GB84" s="273"/>
      <c r="GC84" s="273"/>
      <c r="GD84" s="273"/>
      <c r="GE84" s="273"/>
      <c r="GF84" s="273"/>
      <c r="GG84" s="273"/>
      <c r="GH84" s="273"/>
      <c r="GI84" s="273"/>
      <c r="GJ84" s="273"/>
      <c r="GK84" s="273"/>
      <c r="GL84" s="273"/>
      <c r="GM84" s="273"/>
      <c r="GN84" s="273"/>
      <c r="GO84" s="273"/>
      <c r="GP84" s="273"/>
      <c r="GQ84" s="273"/>
      <c r="GR84" s="273"/>
      <c r="GS84" s="273"/>
      <c r="GT84" s="273"/>
      <c r="GU84" s="273"/>
      <c r="GV84" s="273"/>
      <c r="GW84" s="273"/>
      <c r="GX84" s="273"/>
      <c r="GY84" s="273"/>
      <c r="GZ84" s="273"/>
      <c r="HA84" s="273"/>
      <c r="HB84" s="273"/>
      <c r="HC84" s="273"/>
      <c r="HD84" s="273"/>
      <c r="HE84" s="273"/>
      <c r="HF84" s="273"/>
      <c r="HG84" s="273"/>
      <c r="HH84" s="273"/>
      <c r="HI84" s="273"/>
      <c r="HJ84" s="273"/>
      <c r="HK84" s="273"/>
      <c r="HL84" s="273"/>
      <c r="HM84" s="273"/>
      <c r="HN84" s="273"/>
      <c r="HO84" s="273"/>
      <c r="HP84" s="273"/>
      <c r="HQ84" s="273"/>
      <c r="HR84" s="273"/>
      <c r="HS84" s="273"/>
      <c r="HT84" s="273"/>
      <c r="HU84" s="273"/>
      <c r="HV84" s="273"/>
      <c r="HW84" s="273"/>
      <c r="HX84" s="273"/>
      <c r="HY84" s="273"/>
      <c r="HZ84" s="273"/>
      <c r="IA84" s="273"/>
      <c r="IB84" s="273"/>
      <c r="IC84" s="273"/>
      <c r="ID84" s="273"/>
      <c r="IE84" s="273"/>
      <c r="IF84" s="273"/>
      <c r="IG84" s="273"/>
      <c r="IH84" s="273"/>
      <c r="II84" s="273"/>
      <c r="IJ84" s="273"/>
      <c r="IK84" s="273"/>
      <c r="IL84" s="273"/>
      <c r="IM84" s="273"/>
      <c r="IN84" s="273"/>
    </row>
    <row r="85" spans="1:248" ht="26.1" customHeight="1">
      <c r="A85" s="259" t="s">
        <v>735</v>
      </c>
      <c r="B85" s="612" t="s">
        <v>735</v>
      </c>
      <c r="C85" s="411">
        <v>2012</v>
      </c>
      <c r="D85" s="513" t="s">
        <v>222</v>
      </c>
      <c r="E85" s="612" t="s">
        <v>37</v>
      </c>
      <c r="F85" s="612" t="s">
        <v>818</v>
      </c>
      <c r="G85" s="612" t="s">
        <v>802</v>
      </c>
      <c r="H85" s="550" t="s">
        <v>429</v>
      </c>
      <c r="I85" s="341" t="s">
        <v>54</v>
      </c>
      <c r="J85" s="510" t="s">
        <v>709</v>
      </c>
      <c r="K85" s="411" t="s">
        <v>989</v>
      </c>
      <c r="L85" s="411">
        <v>2.5000000000000001E-2</v>
      </c>
      <c r="M85" s="612">
        <v>0</v>
      </c>
      <c r="N85" s="278"/>
      <c r="O85" s="511">
        <v>0.05</v>
      </c>
      <c r="P85" s="615"/>
      <c r="Q85" s="615">
        <v>275</v>
      </c>
      <c r="R85" s="615"/>
      <c r="S85" s="78"/>
      <c r="T85" s="78" t="str">
        <f t="shared" si="7"/>
        <v/>
      </c>
      <c r="U85" s="273"/>
      <c r="V85" s="273"/>
      <c r="W85" s="273"/>
      <c r="X85" s="273"/>
      <c r="Y85" s="273"/>
      <c r="Z85" s="273"/>
      <c r="AA85" s="273"/>
      <c r="AB85" s="273"/>
      <c r="AC85" s="273"/>
      <c r="AD85" s="273"/>
      <c r="AE85" s="273"/>
      <c r="AF85" s="273"/>
      <c r="AG85" s="273"/>
      <c r="AH85" s="273"/>
      <c r="AI85" s="273"/>
      <c r="AJ85" s="273"/>
      <c r="AK85" s="273"/>
      <c r="AL85" s="273"/>
      <c r="AM85" s="273"/>
      <c r="AN85" s="273"/>
      <c r="AO85" s="273"/>
      <c r="AP85" s="273"/>
      <c r="AQ85" s="273"/>
      <c r="AR85" s="273"/>
      <c r="AS85" s="273"/>
      <c r="AT85" s="273"/>
      <c r="AU85" s="273"/>
      <c r="AV85" s="273"/>
      <c r="AW85" s="273"/>
      <c r="AX85" s="273"/>
      <c r="AY85" s="273"/>
      <c r="AZ85" s="273"/>
      <c r="BA85" s="273"/>
      <c r="BB85" s="273"/>
      <c r="BC85" s="273"/>
      <c r="BD85" s="273"/>
      <c r="BE85" s="273"/>
      <c r="BF85" s="273"/>
      <c r="BG85" s="273"/>
      <c r="BH85" s="273"/>
      <c r="BI85" s="273"/>
      <c r="BJ85" s="273"/>
      <c r="BK85" s="273"/>
      <c r="BL85" s="273"/>
      <c r="BM85" s="273"/>
      <c r="BN85" s="273"/>
      <c r="BO85" s="273"/>
      <c r="BP85" s="273"/>
      <c r="BQ85" s="273"/>
      <c r="BR85" s="273"/>
      <c r="BS85" s="273"/>
      <c r="BT85" s="273"/>
      <c r="BU85" s="273"/>
      <c r="BV85" s="273"/>
      <c r="BW85" s="273"/>
      <c r="BX85" s="273"/>
      <c r="BY85" s="273"/>
      <c r="BZ85" s="273"/>
      <c r="CA85" s="273"/>
      <c r="CB85" s="273"/>
      <c r="CC85" s="273"/>
      <c r="CD85" s="273"/>
      <c r="CE85" s="273"/>
      <c r="CF85" s="273"/>
      <c r="CG85" s="273"/>
      <c r="CH85" s="273"/>
      <c r="CI85" s="273"/>
      <c r="CJ85" s="273"/>
      <c r="CK85" s="273"/>
      <c r="CL85" s="273"/>
      <c r="CM85" s="273"/>
      <c r="CN85" s="273"/>
      <c r="CO85" s="273"/>
      <c r="CP85" s="273"/>
      <c r="CQ85" s="273"/>
      <c r="CR85" s="273"/>
      <c r="CS85" s="273"/>
      <c r="CT85" s="273"/>
      <c r="CU85" s="273"/>
      <c r="CV85" s="273"/>
      <c r="CW85" s="273"/>
      <c r="CX85" s="273"/>
      <c r="CY85" s="273"/>
      <c r="CZ85" s="273"/>
      <c r="DA85" s="273"/>
      <c r="DB85" s="273"/>
      <c r="DC85" s="273"/>
      <c r="DD85" s="273"/>
      <c r="DE85" s="273"/>
      <c r="DF85" s="273"/>
      <c r="DG85" s="273"/>
      <c r="DH85" s="273"/>
      <c r="DI85" s="273"/>
      <c r="DJ85" s="273"/>
      <c r="DK85" s="273"/>
      <c r="DL85" s="273"/>
      <c r="DM85" s="273"/>
      <c r="DN85" s="273"/>
      <c r="DO85" s="273"/>
      <c r="DP85" s="273"/>
      <c r="DQ85" s="273"/>
      <c r="DR85" s="273"/>
      <c r="DS85" s="273"/>
      <c r="DT85" s="273"/>
      <c r="DU85" s="273"/>
      <c r="DV85" s="273"/>
      <c r="DW85" s="273"/>
      <c r="DX85" s="273"/>
      <c r="DY85" s="273"/>
      <c r="DZ85" s="273"/>
      <c r="EA85" s="273"/>
      <c r="EB85" s="273"/>
      <c r="EC85" s="273"/>
      <c r="ED85" s="273"/>
      <c r="EE85" s="273"/>
      <c r="EF85" s="273"/>
      <c r="EG85" s="273"/>
      <c r="EH85" s="273"/>
      <c r="EI85" s="273"/>
      <c r="EJ85" s="273"/>
      <c r="EK85" s="273"/>
      <c r="EL85" s="273"/>
      <c r="EM85" s="273"/>
      <c r="EN85" s="273"/>
      <c r="EO85" s="273"/>
      <c r="EP85" s="273"/>
      <c r="EQ85" s="273"/>
      <c r="ER85" s="273"/>
      <c r="ES85" s="273"/>
      <c r="ET85" s="273"/>
      <c r="EU85" s="273"/>
      <c r="EV85" s="273"/>
      <c r="EW85" s="273"/>
      <c r="EX85" s="273"/>
      <c r="EY85" s="273"/>
      <c r="EZ85" s="273"/>
      <c r="FA85" s="273"/>
      <c r="FB85" s="273"/>
      <c r="FC85" s="273"/>
      <c r="FD85" s="273"/>
      <c r="FE85" s="273"/>
      <c r="FF85" s="273"/>
      <c r="FG85" s="273"/>
      <c r="FH85" s="273"/>
      <c r="FI85" s="273"/>
      <c r="FJ85" s="273"/>
      <c r="FK85" s="273"/>
      <c r="FL85" s="273"/>
      <c r="FM85" s="273"/>
      <c r="FN85" s="273"/>
      <c r="FO85" s="273"/>
      <c r="FP85" s="273"/>
      <c r="FQ85" s="273"/>
      <c r="FR85" s="273"/>
      <c r="FS85" s="273"/>
      <c r="FT85" s="273"/>
      <c r="FU85" s="273"/>
      <c r="FV85" s="273"/>
      <c r="FW85" s="273"/>
      <c r="FX85" s="273"/>
      <c r="FY85" s="273"/>
      <c r="FZ85" s="273"/>
      <c r="GA85" s="273"/>
      <c r="GB85" s="273"/>
      <c r="GC85" s="273"/>
      <c r="GD85" s="273"/>
      <c r="GE85" s="273"/>
      <c r="GF85" s="273"/>
      <c r="GG85" s="273"/>
      <c r="GH85" s="273"/>
      <c r="GI85" s="273"/>
      <c r="GJ85" s="273"/>
      <c r="GK85" s="273"/>
      <c r="GL85" s="273"/>
      <c r="GM85" s="273"/>
      <c r="GN85" s="273"/>
      <c r="GO85" s="273"/>
      <c r="GP85" s="273"/>
      <c r="GQ85" s="273"/>
      <c r="GR85" s="273"/>
      <c r="GS85" s="273"/>
      <c r="GT85" s="273"/>
      <c r="GU85" s="273"/>
      <c r="GV85" s="273"/>
      <c r="GW85" s="273"/>
      <c r="GX85" s="273"/>
      <c r="GY85" s="273"/>
      <c r="GZ85" s="273"/>
      <c r="HA85" s="273"/>
      <c r="HB85" s="273"/>
      <c r="HC85" s="273"/>
      <c r="HD85" s="273"/>
      <c r="HE85" s="273"/>
      <c r="HF85" s="273"/>
      <c r="HG85" s="273"/>
      <c r="HH85" s="273"/>
      <c r="HI85" s="273"/>
      <c r="HJ85" s="273"/>
      <c r="HK85" s="273"/>
      <c r="HL85" s="273"/>
      <c r="HM85" s="273"/>
      <c r="HN85" s="273"/>
      <c r="HO85" s="273"/>
      <c r="HP85" s="273"/>
      <c r="HQ85" s="273"/>
      <c r="HR85" s="273"/>
      <c r="HS85" s="273"/>
      <c r="HT85" s="273"/>
      <c r="HU85" s="273"/>
      <c r="HV85" s="273"/>
      <c r="HW85" s="273"/>
      <c r="HX85" s="273"/>
      <c r="HY85" s="273"/>
      <c r="HZ85" s="273"/>
      <c r="IA85" s="273"/>
      <c r="IB85" s="273"/>
      <c r="IC85" s="273"/>
      <c r="ID85" s="273"/>
      <c r="IE85" s="273"/>
      <c r="IF85" s="273"/>
      <c r="IG85" s="273"/>
      <c r="IH85" s="273"/>
      <c r="II85" s="273"/>
      <c r="IJ85" s="273"/>
      <c r="IK85" s="273"/>
      <c r="IL85" s="273"/>
      <c r="IM85" s="273"/>
      <c r="IN85" s="273"/>
    </row>
    <row r="86" spans="1:248" ht="26.1" customHeight="1">
      <c r="A86" s="259" t="s">
        <v>735</v>
      </c>
      <c r="B86" s="259" t="s">
        <v>735</v>
      </c>
      <c r="C86" s="411">
        <v>2012</v>
      </c>
      <c r="D86" s="513" t="s">
        <v>613</v>
      </c>
      <c r="E86" s="612" t="s">
        <v>38</v>
      </c>
      <c r="F86" s="612" t="s">
        <v>816</v>
      </c>
      <c r="G86" s="612" t="s">
        <v>802</v>
      </c>
      <c r="H86" s="341" t="s">
        <v>885</v>
      </c>
      <c r="I86" s="341" t="s">
        <v>885</v>
      </c>
      <c r="J86" s="510" t="s">
        <v>988</v>
      </c>
      <c r="K86" s="411" t="s">
        <v>989</v>
      </c>
      <c r="L86" s="411">
        <v>2.5000000000000001E-2</v>
      </c>
      <c r="M86" s="612">
        <v>300</v>
      </c>
      <c r="N86" s="278"/>
      <c r="O86" s="487">
        <v>4.5999999999999999E-2</v>
      </c>
      <c r="P86" s="615"/>
      <c r="Q86" s="615">
        <v>631</v>
      </c>
      <c r="R86" s="615"/>
      <c r="S86" s="78">
        <f t="shared" si="5"/>
        <v>2.1033333333333335</v>
      </c>
      <c r="T86" s="78" t="str">
        <f>IF(ISBLANK(R86),"",R86/N86)</f>
        <v/>
      </c>
      <c r="U86" s="273"/>
      <c r="V86" s="273"/>
      <c r="W86" s="273"/>
      <c r="X86" s="273"/>
      <c r="Y86" s="273"/>
      <c r="Z86" s="273"/>
      <c r="AA86" s="273"/>
      <c r="AB86" s="273"/>
      <c r="AC86" s="273"/>
      <c r="AD86" s="273"/>
      <c r="AE86" s="273"/>
      <c r="AF86" s="273"/>
      <c r="AG86" s="273"/>
      <c r="AH86" s="273"/>
      <c r="AI86" s="273"/>
      <c r="AJ86" s="273"/>
      <c r="AK86" s="273"/>
      <c r="AL86" s="273"/>
      <c r="AM86" s="273"/>
      <c r="AN86" s="273"/>
      <c r="AO86" s="273"/>
      <c r="AP86" s="273"/>
      <c r="AQ86" s="273"/>
      <c r="AR86" s="273"/>
      <c r="AS86" s="273"/>
      <c r="AT86" s="273"/>
      <c r="AU86" s="273"/>
      <c r="AV86" s="273"/>
      <c r="AW86" s="273"/>
      <c r="AX86" s="273"/>
      <c r="AY86" s="273"/>
      <c r="AZ86" s="273"/>
      <c r="BA86" s="273"/>
      <c r="BB86" s="273"/>
      <c r="BC86" s="273"/>
      <c r="BD86" s="273"/>
      <c r="BE86" s="273"/>
      <c r="BF86" s="273"/>
      <c r="BG86" s="273"/>
      <c r="BH86" s="273"/>
      <c r="BI86" s="273"/>
      <c r="BJ86" s="273"/>
      <c r="BK86" s="273"/>
      <c r="BL86" s="273"/>
      <c r="BM86" s="273"/>
      <c r="BN86" s="273"/>
      <c r="BO86" s="273"/>
      <c r="BP86" s="273"/>
      <c r="BQ86" s="273"/>
      <c r="BR86" s="273"/>
      <c r="BS86" s="273"/>
      <c r="BT86" s="273"/>
      <c r="BU86" s="273"/>
      <c r="BV86" s="273"/>
      <c r="BW86" s="273"/>
      <c r="BX86" s="273"/>
      <c r="BY86" s="273"/>
      <c r="BZ86" s="273"/>
      <c r="CA86" s="273"/>
      <c r="CB86" s="273"/>
      <c r="CC86" s="273"/>
      <c r="CD86" s="273"/>
      <c r="CE86" s="273"/>
      <c r="CF86" s="273"/>
      <c r="CG86" s="273"/>
      <c r="CH86" s="273"/>
      <c r="CI86" s="273"/>
      <c r="CJ86" s="273"/>
      <c r="CK86" s="273"/>
      <c r="CL86" s="273"/>
      <c r="CM86" s="273"/>
      <c r="CN86" s="273"/>
      <c r="CO86" s="273"/>
      <c r="CP86" s="273"/>
      <c r="CQ86" s="273"/>
      <c r="CR86" s="273"/>
      <c r="CS86" s="273"/>
      <c r="CT86" s="273"/>
      <c r="CU86" s="273"/>
      <c r="CV86" s="273"/>
      <c r="CW86" s="273"/>
      <c r="CX86" s="273"/>
      <c r="CY86" s="273"/>
      <c r="CZ86" s="273"/>
      <c r="DA86" s="273"/>
      <c r="DB86" s="273"/>
      <c r="DC86" s="273"/>
      <c r="DD86" s="273"/>
      <c r="DE86" s="273"/>
      <c r="DF86" s="273"/>
      <c r="DG86" s="273"/>
      <c r="DH86" s="273"/>
      <c r="DI86" s="273"/>
      <c r="DJ86" s="273"/>
      <c r="DK86" s="273"/>
      <c r="DL86" s="273"/>
      <c r="DM86" s="273"/>
      <c r="DN86" s="273"/>
      <c r="DO86" s="273"/>
      <c r="DP86" s="273"/>
      <c r="DQ86" s="273"/>
      <c r="DR86" s="273"/>
      <c r="DS86" s="273"/>
      <c r="DT86" s="273"/>
      <c r="DU86" s="273"/>
      <c r="DV86" s="273"/>
      <c r="DW86" s="273"/>
      <c r="DX86" s="273"/>
      <c r="DY86" s="273"/>
      <c r="DZ86" s="273"/>
      <c r="EA86" s="273"/>
      <c r="EB86" s="273"/>
      <c r="EC86" s="273"/>
      <c r="ED86" s="273"/>
      <c r="EE86" s="273"/>
      <c r="EF86" s="273"/>
      <c r="EG86" s="273"/>
      <c r="EH86" s="273"/>
      <c r="EI86" s="273"/>
      <c r="EJ86" s="273"/>
      <c r="EK86" s="273"/>
      <c r="EL86" s="273"/>
      <c r="EM86" s="273"/>
      <c r="EN86" s="273"/>
      <c r="EO86" s="273"/>
      <c r="EP86" s="273"/>
      <c r="EQ86" s="273"/>
      <c r="ER86" s="273"/>
      <c r="ES86" s="273"/>
      <c r="ET86" s="273"/>
      <c r="EU86" s="273"/>
      <c r="EV86" s="273"/>
      <c r="EW86" s="273"/>
      <c r="EX86" s="273"/>
      <c r="EY86" s="273"/>
      <c r="EZ86" s="273"/>
      <c r="FA86" s="273"/>
      <c r="FB86" s="273"/>
      <c r="FC86" s="273"/>
      <c r="FD86" s="273"/>
      <c r="FE86" s="273"/>
      <c r="FF86" s="273"/>
      <c r="FG86" s="273"/>
      <c r="FH86" s="273"/>
      <c r="FI86" s="273"/>
      <c r="FJ86" s="273"/>
      <c r="FK86" s="273"/>
      <c r="FL86" s="273"/>
      <c r="FM86" s="273"/>
      <c r="FN86" s="273"/>
      <c r="FO86" s="273"/>
      <c r="FP86" s="273"/>
      <c r="FQ86" s="273"/>
      <c r="FR86" s="273"/>
      <c r="FS86" s="273"/>
      <c r="FT86" s="273"/>
      <c r="FU86" s="273"/>
      <c r="FV86" s="273"/>
      <c r="FW86" s="273"/>
      <c r="FX86" s="273"/>
      <c r="FY86" s="273"/>
      <c r="FZ86" s="273"/>
      <c r="GA86" s="273"/>
      <c r="GB86" s="273"/>
      <c r="GC86" s="273"/>
      <c r="GD86" s="273"/>
      <c r="GE86" s="273"/>
      <c r="GF86" s="273"/>
      <c r="GG86" s="273"/>
      <c r="GH86" s="273"/>
      <c r="GI86" s="273"/>
      <c r="GJ86" s="273"/>
      <c r="GK86" s="273"/>
      <c r="GL86" s="273"/>
      <c r="GM86" s="273"/>
      <c r="GN86" s="273"/>
      <c r="GO86" s="273"/>
      <c r="GP86" s="273"/>
      <c r="GQ86" s="273"/>
      <c r="GR86" s="273"/>
      <c r="GS86" s="273"/>
      <c r="GT86" s="273"/>
      <c r="GU86" s="273"/>
      <c r="GV86" s="273"/>
      <c r="GW86" s="273"/>
      <c r="GX86" s="273"/>
      <c r="GY86" s="273"/>
      <c r="GZ86" s="273"/>
      <c r="HA86" s="273"/>
      <c r="HB86" s="273"/>
      <c r="HC86" s="273"/>
      <c r="HD86" s="273"/>
      <c r="HE86" s="273"/>
      <c r="HF86" s="273"/>
      <c r="HG86" s="273"/>
      <c r="HH86" s="273"/>
      <c r="HI86" s="273"/>
      <c r="HJ86" s="273"/>
      <c r="HK86" s="273"/>
      <c r="HL86" s="273"/>
      <c r="HM86" s="273"/>
      <c r="HN86" s="273"/>
      <c r="HO86" s="273"/>
      <c r="HP86" s="273"/>
      <c r="HQ86" s="273"/>
      <c r="HR86" s="273"/>
      <c r="HS86" s="273"/>
      <c r="HT86" s="273"/>
      <c r="HU86" s="273"/>
      <c r="HV86" s="273"/>
      <c r="HW86" s="273"/>
      <c r="HX86" s="273"/>
      <c r="HY86" s="273"/>
      <c r="HZ86" s="273"/>
      <c r="IA86" s="273"/>
      <c r="IB86" s="273"/>
      <c r="IC86" s="273"/>
      <c r="ID86" s="273"/>
      <c r="IE86" s="273"/>
      <c r="IF86" s="273"/>
      <c r="IG86" s="273"/>
      <c r="IH86" s="273"/>
      <c r="II86" s="273"/>
      <c r="IJ86" s="273"/>
      <c r="IK86" s="273"/>
      <c r="IL86" s="273"/>
      <c r="IM86" s="273"/>
      <c r="IN86" s="273"/>
    </row>
    <row r="87" spans="1:248" s="516" customFormat="1" ht="26.1" customHeight="1">
      <c r="A87" s="259" t="s">
        <v>735</v>
      </c>
      <c r="B87" s="612" t="s">
        <v>735</v>
      </c>
      <c r="C87" s="411">
        <v>2012</v>
      </c>
      <c r="D87" s="513" t="s">
        <v>613</v>
      </c>
      <c r="E87" s="612" t="s">
        <v>38</v>
      </c>
      <c r="F87" s="612" t="s">
        <v>816</v>
      </c>
      <c r="G87" s="612" t="s">
        <v>802</v>
      </c>
      <c r="H87" s="341" t="s">
        <v>885</v>
      </c>
      <c r="I87" s="341" t="s">
        <v>885</v>
      </c>
      <c r="J87" s="510" t="s">
        <v>707</v>
      </c>
      <c r="K87" s="411" t="s">
        <v>989</v>
      </c>
      <c r="L87" s="411">
        <v>2.5000000000000001E-2</v>
      </c>
      <c r="M87" s="612">
        <v>300</v>
      </c>
      <c r="N87" s="58"/>
      <c r="O87" s="487">
        <v>0.186</v>
      </c>
      <c r="P87" s="615"/>
      <c r="Q87" s="615">
        <v>631</v>
      </c>
      <c r="R87" s="615"/>
      <c r="S87" s="78">
        <f t="shared" si="5"/>
        <v>2.1033333333333335</v>
      </c>
      <c r="T87" s="78" t="str">
        <f>IF(ISBLANK(R87),"",R87/N87)</f>
        <v/>
      </c>
      <c r="U87" s="273"/>
      <c r="V87" s="273"/>
      <c r="W87" s="273"/>
      <c r="X87" s="273"/>
      <c r="Y87" s="273"/>
      <c r="Z87" s="273"/>
      <c r="AA87" s="273"/>
      <c r="AB87" s="273"/>
      <c r="AC87" s="273"/>
      <c r="AD87" s="273"/>
      <c r="AE87" s="273"/>
      <c r="AF87" s="273"/>
      <c r="AG87" s="273"/>
      <c r="AH87" s="273"/>
      <c r="AI87" s="273"/>
      <c r="AJ87" s="273"/>
      <c r="AK87" s="273"/>
      <c r="AL87" s="273"/>
      <c r="AM87" s="273"/>
      <c r="AN87" s="273"/>
      <c r="AO87" s="273"/>
      <c r="AP87" s="273"/>
      <c r="AQ87" s="273"/>
      <c r="AR87" s="273"/>
      <c r="AS87" s="273"/>
      <c r="AT87" s="273"/>
      <c r="AU87" s="273"/>
      <c r="AV87" s="273"/>
      <c r="AW87" s="273"/>
      <c r="AX87" s="273"/>
      <c r="AY87" s="273"/>
      <c r="AZ87" s="273"/>
      <c r="BA87" s="273"/>
      <c r="BB87" s="273"/>
      <c r="BC87" s="273"/>
      <c r="BD87" s="273"/>
      <c r="BE87" s="273"/>
      <c r="BF87" s="273"/>
      <c r="BG87" s="273"/>
      <c r="BH87" s="273"/>
      <c r="BI87" s="273"/>
      <c r="BJ87" s="273"/>
      <c r="BK87" s="273"/>
      <c r="BL87" s="273"/>
      <c r="BM87" s="273"/>
      <c r="BN87" s="273"/>
      <c r="BO87" s="273"/>
      <c r="BP87" s="273"/>
      <c r="BQ87" s="273"/>
      <c r="BR87" s="273"/>
      <c r="BS87" s="273"/>
      <c r="BT87" s="273"/>
      <c r="BU87" s="273"/>
      <c r="BV87" s="273"/>
      <c r="BW87" s="273"/>
      <c r="BX87" s="273"/>
      <c r="BY87" s="273"/>
      <c r="BZ87" s="273"/>
      <c r="CA87" s="273"/>
      <c r="CB87" s="273"/>
      <c r="CC87" s="273"/>
      <c r="CD87" s="273"/>
      <c r="CE87" s="273"/>
      <c r="CF87" s="273"/>
      <c r="CG87" s="273"/>
      <c r="CH87" s="273"/>
      <c r="CI87" s="273"/>
      <c r="CJ87" s="273"/>
      <c r="CK87" s="273"/>
      <c r="CL87" s="273"/>
      <c r="CM87" s="273"/>
      <c r="CN87" s="273"/>
      <c r="CO87" s="273"/>
      <c r="CP87" s="273"/>
      <c r="CQ87" s="273"/>
      <c r="CR87" s="273"/>
      <c r="CS87" s="273"/>
      <c r="CT87" s="273"/>
      <c r="CU87" s="273"/>
      <c r="CV87" s="273"/>
      <c r="CW87" s="273"/>
      <c r="CX87" s="273"/>
      <c r="CY87" s="273"/>
      <c r="CZ87" s="273"/>
      <c r="DA87" s="273"/>
      <c r="DB87" s="273"/>
      <c r="DC87" s="273"/>
      <c r="DD87" s="273"/>
      <c r="DE87" s="273"/>
      <c r="DF87" s="273"/>
      <c r="DG87" s="273"/>
      <c r="DH87" s="273"/>
      <c r="DI87" s="273"/>
      <c r="DJ87" s="273"/>
      <c r="DK87" s="273"/>
      <c r="DL87" s="273"/>
      <c r="DM87" s="273"/>
      <c r="DN87" s="273"/>
      <c r="DO87" s="273"/>
      <c r="DP87" s="273"/>
      <c r="DQ87" s="273"/>
      <c r="DR87" s="273"/>
      <c r="DS87" s="273"/>
      <c r="DT87" s="273"/>
      <c r="DU87" s="273"/>
      <c r="DV87" s="273"/>
      <c r="DW87" s="273"/>
      <c r="DX87" s="273"/>
      <c r="DY87" s="273"/>
      <c r="DZ87" s="273"/>
      <c r="EA87" s="273"/>
      <c r="EB87" s="273"/>
      <c r="EC87" s="273"/>
      <c r="ED87" s="273"/>
      <c r="EE87" s="273"/>
      <c r="EF87" s="273"/>
      <c r="EG87" s="273"/>
      <c r="EH87" s="273"/>
      <c r="EI87" s="273"/>
      <c r="EJ87" s="273"/>
      <c r="EK87" s="273"/>
      <c r="EL87" s="273"/>
      <c r="EM87" s="273"/>
      <c r="EN87" s="273"/>
      <c r="EO87" s="273"/>
      <c r="EP87" s="273"/>
      <c r="EQ87" s="273"/>
      <c r="ER87" s="273"/>
      <c r="ES87" s="273"/>
      <c r="ET87" s="273"/>
      <c r="EU87" s="273"/>
      <c r="EV87" s="273"/>
      <c r="EW87" s="273"/>
      <c r="EX87" s="273"/>
      <c r="EY87" s="273"/>
      <c r="EZ87" s="273"/>
      <c r="FA87" s="273"/>
      <c r="FB87" s="273"/>
      <c r="FC87" s="273"/>
      <c r="FD87" s="273"/>
      <c r="FE87" s="273"/>
      <c r="FF87" s="273"/>
      <c r="FG87" s="273"/>
      <c r="FH87" s="273"/>
      <c r="FI87" s="273"/>
      <c r="FJ87" s="273"/>
      <c r="FK87" s="273"/>
      <c r="FL87" s="273"/>
      <c r="FM87" s="273"/>
      <c r="FN87" s="273"/>
      <c r="FO87" s="273"/>
      <c r="FP87" s="273"/>
      <c r="FQ87" s="273"/>
      <c r="FR87" s="273"/>
      <c r="FS87" s="273"/>
      <c r="FT87" s="273"/>
      <c r="FU87" s="273"/>
      <c r="FV87" s="273"/>
      <c r="FW87" s="273"/>
      <c r="FX87" s="273"/>
      <c r="FY87" s="273"/>
      <c r="FZ87" s="273"/>
      <c r="GA87" s="273"/>
      <c r="GB87" s="273"/>
      <c r="GC87" s="273"/>
      <c r="GD87" s="273"/>
      <c r="GE87" s="273"/>
      <c r="GF87" s="273"/>
      <c r="GG87" s="273"/>
      <c r="GH87" s="273"/>
      <c r="GI87" s="273"/>
      <c r="GJ87" s="273"/>
      <c r="GK87" s="273"/>
      <c r="GL87" s="273"/>
      <c r="GM87" s="273"/>
      <c r="GN87" s="273"/>
      <c r="GO87" s="273"/>
      <c r="GP87" s="273"/>
      <c r="GQ87" s="273"/>
      <c r="GR87" s="273"/>
      <c r="GS87" s="273"/>
      <c r="GT87" s="273"/>
      <c r="GU87" s="273"/>
      <c r="GV87" s="273"/>
      <c r="GW87" s="273"/>
      <c r="GX87" s="273"/>
      <c r="GY87" s="273"/>
      <c r="GZ87" s="273"/>
      <c r="HA87" s="273"/>
      <c r="HB87" s="273"/>
      <c r="HC87" s="273"/>
      <c r="HD87" s="273"/>
      <c r="HE87" s="273"/>
      <c r="HF87" s="273"/>
      <c r="HG87" s="273"/>
      <c r="HH87" s="273"/>
      <c r="HI87" s="273"/>
      <c r="HJ87" s="273"/>
      <c r="HK87" s="273"/>
      <c r="HL87" s="273"/>
      <c r="HM87" s="273"/>
      <c r="HN87" s="273"/>
      <c r="HO87" s="273"/>
      <c r="HP87" s="273"/>
      <c r="HQ87" s="273"/>
      <c r="HR87" s="273"/>
      <c r="HS87" s="273"/>
      <c r="HT87" s="273"/>
      <c r="HU87" s="273"/>
      <c r="HV87" s="273"/>
      <c r="HW87" s="273"/>
      <c r="HX87" s="273"/>
      <c r="HY87" s="273"/>
      <c r="HZ87" s="273"/>
      <c r="IA87" s="273"/>
      <c r="IB87" s="273"/>
      <c r="IC87" s="273"/>
      <c r="ID87" s="273"/>
      <c r="IE87" s="273"/>
      <c r="IF87" s="273"/>
      <c r="IG87" s="273"/>
      <c r="IH87" s="273"/>
      <c r="II87" s="273"/>
      <c r="IJ87" s="273"/>
      <c r="IK87" s="273"/>
      <c r="IL87" s="273"/>
      <c r="IM87" s="273"/>
      <c r="IN87" s="273"/>
    </row>
    <row r="88" spans="1:248" ht="26.1" customHeight="1">
      <c r="A88" s="259" t="s">
        <v>735</v>
      </c>
      <c r="B88" s="259" t="s">
        <v>735</v>
      </c>
      <c r="C88" s="411">
        <v>2012</v>
      </c>
      <c r="D88" s="513" t="s">
        <v>613</v>
      </c>
      <c r="E88" s="612" t="s">
        <v>38</v>
      </c>
      <c r="F88" s="612" t="s">
        <v>816</v>
      </c>
      <c r="G88" s="612" t="s">
        <v>802</v>
      </c>
      <c r="H88" s="341" t="s">
        <v>885</v>
      </c>
      <c r="I88" s="341" t="s">
        <v>885</v>
      </c>
      <c r="J88" s="510" t="s">
        <v>708</v>
      </c>
      <c r="K88" s="411" t="s">
        <v>989</v>
      </c>
      <c r="L88" s="411">
        <v>2.5000000000000001E-2</v>
      </c>
      <c r="M88" s="612">
        <v>300</v>
      </c>
      <c r="N88" s="278"/>
      <c r="O88" s="853"/>
      <c r="P88" s="615"/>
      <c r="Q88" s="615">
        <v>631</v>
      </c>
      <c r="R88" s="615"/>
      <c r="S88" s="78">
        <f t="shared" si="5"/>
        <v>2.1033333333333335</v>
      </c>
      <c r="T88" s="78" t="str">
        <f>IF(ISBLANK(R88),"",R88/N88)</f>
        <v/>
      </c>
      <c r="U88" s="273"/>
      <c r="V88" s="273"/>
      <c r="W88" s="273"/>
      <c r="X88" s="273"/>
      <c r="Y88" s="273"/>
      <c r="Z88" s="273"/>
      <c r="AA88" s="273"/>
      <c r="AB88" s="273"/>
      <c r="AC88" s="273"/>
      <c r="AD88" s="273"/>
      <c r="AE88" s="273"/>
      <c r="AF88" s="273"/>
      <c r="AG88" s="273"/>
      <c r="AH88" s="273"/>
      <c r="AI88" s="273"/>
      <c r="AJ88" s="273"/>
      <c r="AK88" s="273"/>
      <c r="AL88" s="273"/>
      <c r="AM88" s="273"/>
      <c r="AN88" s="273"/>
      <c r="AO88" s="273"/>
      <c r="AP88" s="273"/>
      <c r="AQ88" s="273"/>
      <c r="AR88" s="273"/>
      <c r="AS88" s="273"/>
      <c r="AT88" s="273"/>
      <c r="AU88" s="273"/>
      <c r="AV88" s="273"/>
      <c r="AW88" s="273"/>
      <c r="AX88" s="273"/>
      <c r="AY88" s="273"/>
      <c r="AZ88" s="273"/>
      <c r="BA88" s="273"/>
      <c r="BB88" s="273"/>
      <c r="BC88" s="273"/>
      <c r="BD88" s="273"/>
      <c r="BE88" s="273"/>
      <c r="BF88" s="273"/>
      <c r="BG88" s="273"/>
      <c r="BH88" s="273"/>
      <c r="BI88" s="273"/>
      <c r="BJ88" s="273"/>
      <c r="BK88" s="273"/>
      <c r="BL88" s="273"/>
      <c r="BM88" s="273"/>
      <c r="BN88" s="273"/>
      <c r="BO88" s="273"/>
      <c r="BP88" s="273"/>
      <c r="BQ88" s="273"/>
      <c r="BR88" s="273"/>
      <c r="BS88" s="273"/>
      <c r="BT88" s="273"/>
      <c r="BU88" s="273"/>
      <c r="BV88" s="273"/>
      <c r="BW88" s="273"/>
      <c r="BX88" s="273"/>
      <c r="BY88" s="273"/>
      <c r="BZ88" s="273"/>
      <c r="CA88" s="273"/>
      <c r="CB88" s="273"/>
      <c r="CC88" s="273"/>
      <c r="CD88" s="273"/>
      <c r="CE88" s="273"/>
      <c r="CF88" s="273"/>
      <c r="CG88" s="273"/>
      <c r="CH88" s="273"/>
      <c r="CI88" s="273"/>
      <c r="CJ88" s="273"/>
      <c r="CK88" s="273"/>
      <c r="CL88" s="273"/>
      <c r="CM88" s="273"/>
      <c r="CN88" s="273"/>
      <c r="CO88" s="273"/>
      <c r="CP88" s="273"/>
      <c r="CQ88" s="273"/>
      <c r="CR88" s="273"/>
      <c r="CS88" s="273"/>
      <c r="CT88" s="273"/>
      <c r="CU88" s="273"/>
      <c r="CV88" s="273"/>
      <c r="CW88" s="273"/>
      <c r="CX88" s="273"/>
      <c r="CY88" s="273"/>
      <c r="CZ88" s="273"/>
      <c r="DA88" s="273"/>
      <c r="DB88" s="273"/>
      <c r="DC88" s="273"/>
      <c r="DD88" s="273"/>
      <c r="DE88" s="273"/>
      <c r="DF88" s="273"/>
      <c r="DG88" s="273"/>
      <c r="DH88" s="273"/>
      <c r="DI88" s="273"/>
      <c r="DJ88" s="273"/>
      <c r="DK88" s="273"/>
      <c r="DL88" s="273"/>
      <c r="DM88" s="273"/>
      <c r="DN88" s="273"/>
      <c r="DO88" s="273"/>
      <c r="DP88" s="273"/>
      <c r="DQ88" s="273"/>
      <c r="DR88" s="273"/>
      <c r="DS88" s="273"/>
      <c r="DT88" s="273"/>
      <c r="DU88" s="273"/>
      <c r="DV88" s="273"/>
      <c r="DW88" s="273"/>
      <c r="DX88" s="273"/>
      <c r="DY88" s="273"/>
      <c r="DZ88" s="273"/>
      <c r="EA88" s="273"/>
      <c r="EB88" s="273"/>
      <c r="EC88" s="273"/>
      <c r="ED88" s="273"/>
      <c r="EE88" s="273"/>
      <c r="EF88" s="273"/>
      <c r="EG88" s="273"/>
      <c r="EH88" s="273"/>
      <c r="EI88" s="273"/>
      <c r="EJ88" s="273"/>
      <c r="EK88" s="273"/>
      <c r="EL88" s="273"/>
      <c r="EM88" s="273"/>
      <c r="EN88" s="273"/>
      <c r="EO88" s="273"/>
      <c r="EP88" s="273"/>
      <c r="EQ88" s="273"/>
      <c r="ER88" s="273"/>
      <c r="ES88" s="273"/>
      <c r="ET88" s="273"/>
      <c r="EU88" s="273"/>
      <c r="EV88" s="273"/>
      <c r="EW88" s="273"/>
      <c r="EX88" s="273"/>
      <c r="EY88" s="273"/>
      <c r="EZ88" s="273"/>
      <c r="FA88" s="273"/>
      <c r="FB88" s="273"/>
      <c r="FC88" s="273"/>
      <c r="FD88" s="273"/>
      <c r="FE88" s="273"/>
      <c r="FF88" s="273"/>
      <c r="FG88" s="273"/>
      <c r="FH88" s="273"/>
      <c r="FI88" s="273"/>
      <c r="FJ88" s="273"/>
      <c r="FK88" s="273"/>
      <c r="FL88" s="273"/>
      <c r="FM88" s="273"/>
      <c r="FN88" s="273"/>
      <c r="FO88" s="273"/>
      <c r="FP88" s="273"/>
      <c r="FQ88" s="273"/>
      <c r="FR88" s="273"/>
      <c r="FS88" s="273"/>
      <c r="FT88" s="273"/>
      <c r="FU88" s="273"/>
      <c r="FV88" s="273"/>
      <c r="FW88" s="273"/>
      <c r="FX88" s="273"/>
      <c r="FY88" s="273"/>
      <c r="FZ88" s="273"/>
      <c r="GA88" s="273"/>
      <c r="GB88" s="273"/>
      <c r="GC88" s="273"/>
      <c r="GD88" s="273"/>
      <c r="GE88" s="273"/>
      <c r="GF88" s="273"/>
      <c r="GG88" s="273"/>
      <c r="GH88" s="273"/>
      <c r="GI88" s="273"/>
      <c r="GJ88" s="273"/>
      <c r="GK88" s="273"/>
      <c r="GL88" s="273"/>
      <c r="GM88" s="273"/>
      <c r="GN88" s="273"/>
      <c r="GO88" s="273"/>
      <c r="GP88" s="273"/>
      <c r="GQ88" s="273"/>
      <c r="GR88" s="273"/>
      <c r="GS88" s="273"/>
      <c r="GT88" s="273"/>
      <c r="GU88" s="273"/>
      <c r="GV88" s="273"/>
      <c r="GW88" s="273"/>
      <c r="GX88" s="273"/>
      <c r="GY88" s="273"/>
      <c r="GZ88" s="273"/>
      <c r="HA88" s="273"/>
      <c r="HB88" s="273"/>
      <c r="HC88" s="273"/>
      <c r="HD88" s="273"/>
      <c r="HE88" s="273"/>
      <c r="HF88" s="273"/>
      <c r="HG88" s="273"/>
      <c r="HH88" s="273"/>
      <c r="HI88" s="273"/>
      <c r="HJ88" s="273"/>
      <c r="HK88" s="273"/>
      <c r="HL88" s="273"/>
      <c r="HM88" s="273"/>
      <c r="HN88" s="273"/>
      <c r="HO88" s="273"/>
      <c r="HP88" s="273"/>
      <c r="HQ88" s="273"/>
      <c r="HR88" s="273"/>
      <c r="HS88" s="273"/>
      <c r="HT88" s="273"/>
      <c r="HU88" s="273"/>
      <c r="HV88" s="273"/>
      <c r="HW88" s="273"/>
      <c r="HX88" s="273"/>
      <c r="HY88" s="273"/>
      <c r="HZ88" s="273"/>
      <c r="IA88" s="273"/>
      <c r="IB88" s="273"/>
      <c r="IC88" s="273"/>
      <c r="ID88" s="273"/>
      <c r="IE88" s="273"/>
      <c r="IF88" s="273"/>
      <c r="IG88" s="273"/>
      <c r="IH88" s="273"/>
      <c r="II88" s="273"/>
      <c r="IJ88" s="273"/>
      <c r="IK88" s="273"/>
      <c r="IL88" s="273"/>
      <c r="IM88" s="273"/>
      <c r="IN88" s="273"/>
    </row>
    <row r="89" spans="1:248" ht="26.1" customHeight="1">
      <c r="A89" s="259" t="s">
        <v>735</v>
      </c>
      <c r="B89" s="612" t="s">
        <v>735</v>
      </c>
      <c r="C89" s="411">
        <v>2012</v>
      </c>
      <c r="D89" s="513" t="s">
        <v>613</v>
      </c>
      <c r="E89" s="612" t="s">
        <v>38</v>
      </c>
      <c r="F89" s="612" t="s">
        <v>816</v>
      </c>
      <c r="G89" s="612" t="s">
        <v>802</v>
      </c>
      <c r="H89" s="341" t="s">
        <v>885</v>
      </c>
      <c r="I89" s="341" t="s">
        <v>885</v>
      </c>
      <c r="J89" s="510" t="s">
        <v>709</v>
      </c>
      <c r="K89" s="411" t="s">
        <v>989</v>
      </c>
      <c r="L89" s="411">
        <v>2.5000000000000001E-2</v>
      </c>
      <c r="M89" s="612">
        <v>300</v>
      </c>
      <c r="N89" s="58"/>
      <c r="O89" s="853">
        <v>7.4999999999999997E-2</v>
      </c>
      <c r="P89" s="615"/>
      <c r="Q89" s="615">
        <v>631</v>
      </c>
      <c r="R89" s="615"/>
      <c r="S89" s="78">
        <f t="shared" si="5"/>
        <v>2.1033333333333335</v>
      </c>
      <c r="T89" s="78" t="str">
        <f>IF(ISBLANK(R89),"",R89/N89)</f>
        <v/>
      </c>
      <c r="U89" s="273"/>
      <c r="V89" s="273"/>
      <c r="W89" s="273"/>
      <c r="X89" s="273"/>
      <c r="Y89" s="273"/>
      <c r="Z89" s="273"/>
      <c r="AA89" s="273"/>
      <c r="AB89" s="273"/>
      <c r="AC89" s="273"/>
      <c r="AD89" s="273"/>
      <c r="AE89" s="273"/>
      <c r="AF89" s="273"/>
      <c r="AG89" s="273"/>
      <c r="AH89" s="273"/>
      <c r="AI89" s="273"/>
      <c r="AJ89" s="273"/>
      <c r="AK89" s="273"/>
      <c r="AL89" s="273"/>
      <c r="AM89" s="273"/>
      <c r="AN89" s="273"/>
      <c r="AO89" s="273"/>
      <c r="AP89" s="273"/>
      <c r="AQ89" s="273"/>
      <c r="AR89" s="273"/>
      <c r="AS89" s="273"/>
      <c r="AT89" s="273"/>
      <c r="AU89" s="273"/>
      <c r="AV89" s="273"/>
      <c r="AW89" s="273"/>
      <c r="AX89" s="273"/>
      <c r="AY89" s="273"/>
      <c r="AZ89" s="273"/>
      <c r="BA89" s="273"/>
      <c r="BB89" s="273"/>
      <c r="BC89" s="273"/>
      <c r="BD89" s="273"/>
      <c r="BE89" s="273"/>
      <c r="BF89" s="273"/>
      <c r="BG89" s="273"/>
      <c r="BH89" s="273"/>
      <c r="BI89" s="273"/>
      <c r="BJ89" s="273"/>
      <c r="BK89" s="273"/>
      <c r="BL89" s="273"/>
      <c r="BM89" s="273"/>
      <c r="BN89" s="273"/>
      <c r="BO89" s="273"/>
      <c r="BP89" s="273"/>
      <c r="BQ89" s="273"/>
      <c r="BR89" s="273"/>
      <c r="BS89" s="273"/>
      <c r="BT89" s="273"/>
      <c r="BU89" s="273"/>
      <c r="BV89" s="273"/>
      <c r="BW89" s="273"/>
      <c r="BX89" s="273"/>
      <c r="BY89" s="273"/>
      <c r="BZ89" s="273"/>
      <c r="CA89" s="273"/>
      <c r="CB89" s="273"/>
      <c r="CC89" s="273"/>
      <c r="CD89" s="273"/>
      <c r="CE89" s="273"/>
      <c r="CF89" s="273"/>
      <c r="CG89" s="273"/>
      <c r="CH89" s="273"/>
      <c r="CI89" s="273"/>
      <c r="CJ89" s="273"/>
      <c r="CK89" s="273"/>
      <c r="CL89" s="273"/>
      <c r="CM89" s="273"/>
      <c r="CN89" s="273"/>
      <c r="CO89" s="273"/>
      <c r="CP89" s="273"/>
      <c r="CQ89" s="273"/>
      <c r="CR89" s="273"/>
      <c r="CS89" s="273"/>
      <c r="CT89" s="273"/>
      <c r="CU89" s="273"/>
      <c r="CV89" s="273"/>
      <c r="CW89" s="273"/>
      <c r="CX89" s="273"/>
      <c r="CY89" s="273"/>
      <c r="CZ89" s="273"/>
      <c r="DA89" s="273"/>
      <c r="DB89" s="273"/>
      <c r="DC89" s="273"/>
      <c r="DD89" s="273"/>
      <c r="DE89" s="273"/>
      <c r="DF89" s="273"/>
      <c r="DG89" s="273"/>
      <c r="DH89" s="273"/>
      <c r="DI89" s="273"/>
      <c r="DJ89" s="273"/>
      <c r="DK89" s="273"/>
      <c r="DL89" s="273"/>
      <c r="DM89" s="273"/>
      <c r="DN89" s="273"/>
      <c r="DO89" s="273"/>
      <c r="DP89" s="273"/>
      <c r="DQ89" s="273"/>
      <c r="DR89" s="273"/>
      <c r="DS89" s="273"/>
      <c r="DT89" s="273"/>
      <c r="DU89" s="273"/>
      <c r="DV89" s="273"/>
      <c r="DW89" s="273"/>
      <c r="DX89" s="273"/>
      <c r="DY89" s="273"/>
      <c r="DZ89" s="273"/>
      <c r="EA89" s="273"/>
      <c r="EB89" s="273"/>
      <c r="EC89" s="273"/>
      <c r="ED89" s="273"/>
      <c r="EE89" s="273"/>
      <c r="EF89" s="273"/>
      <c r="EG89" s="273"/>
      <c r="EH89" s="273"/>
      <c r="EI89" s="273"/>
      <c r="EJ89" s="273"/>
      <c r="EK89" s="273"/>
      <c r="EL89" s="273"/>
      <c r="EM89" s="273"/>
      <c r="EN89" s="273"/>
      <c r="EO89" s="273"/>
      <c r="EP89" s="273"/>
      <c r="EQ89" s="273"/>
      <c r="ER89" s="273"/>
      <c r="ES89" s="273"/>
      <c r="ET89" s="273"/>
      <c r="EU89" s="273"/>
      <c r="EV89" s="273"/>
      <c r="EW89" s="273"/>
      <c r="EX89" s="273"/>
      <c r="EY89" s="273"/>
      <c r="EZ89" s="273"/>
      <c r="FA89" s="273"/>
      <c r="FB89" s="273"/>
      <c r="FC89" s="273"/>
      <c r="FD89" s="273"/>
      <c r="FE89" s="273"/>
      <c r="FF89" s="273"/>
      <c r="FG89" s="273"/>
      <c r="FH89" s="273"/>
      <c r="FI89" s="273"/>
      <c r="FJ89" s="273"/>
      <c r="FK89" s="273"/>
      <c r="FL89" s="273"/>
      <c r="FM89" s="273"/>
      <c r="FN89" s="273"/>
      <c r="FO89" s="273"/>
      <c r="FP89" s="273"/>
      <c r="FQ89" s="273"/>
      <c r="FR89" s="273"/>
      <c r="FS89" s="273"/>
      <c r="FT89" s="273"/>
      <c r="FU89" s="273"/>
      <c r="FV89" s="273"/>
      <c r="FW89" s="273"/>
      <c r="FX89" s="273"/>
      <c r="FY89" s="273"/>
      <c r="FZ89" s="273"/>
      <c r="GA89" s="273"/>
      <c r="GB89" s="273"/>
      <c r="GC89" s="273"/>
      <c r="GD89" s="273"/>
      <c r="GE89" s="273"/>
      <c r="GF89" s="273"/>
      <c r="GG89" s="273"/>
      <c r="GH89" s="273"/>
      <c r="GI89" s="273"/>
      <c r="GJ89" s="273"/>
      <c r="GK89" s="273"/>
      <c r="GL89" s="273"/>
      <c r="GM89" s="273"/>
      <c r="GN89" s="273"/>
      <c r="GO89" s="273"/>
      <c r="GP89" s="273"/>
      <c r="GQ89" s="273"/>
      <c r="GR89" s="273"/>
      <c r="GS89" s="273"/>
      <c r="GT89" s="273"/>
      <c r="GU89" s="273"/>
      <c r="GV89" s="273"/>
      <c r="GW89" s="273"/>
      <c r="GX89" s="273"/>
      <c r="GY89" s="273"/>
      <c r="GZ89" s="273"/>
      <c r="HA89" s="273"/>
      <c r="HB89" s="273"/>
      <c r="HC89" s="273"/>
      <c r="HD89" s="273"/>
      <c r="HE89" s="273"/>
      <c r="HF89" s="273"/>
      <c r="HG89" s="273"/>
      <c r="HH89" s="273"/>
      <c r="HI89" s="273"/>
      <c r="HJ89" s="273"/>
      <c r="HK89" s="273"/>
      <c r="HL89" s="273"/>
      <c r="HM89" s="273"/>
      <c r="HN89" s="273"/>
      <c r="HO89" s="273"/>
      <c r="HP89" s="273"/>
      <c r="HQ89" s="273"/>
      <c r="HR89" s="273"/>
      <c r="HS89" s="273"/>
      <c r="HT89" s="273"/>
      <c r="HU89" s="273"/>
      <c r="HV89" s="273"/>
      <c r="HW89" s="273"/>
      <c r="HX89" s="273"/>
      <c r="HY89" s="273"/>
      <c r="HZ89" s="273"/>
      <c r="IA89" s="273"/>
      <c r="IB89" s="273"/>
      <c r="IC89" s="273"/>
      <c r="ID89" s="273"/>
      <c r="IE89" s="273"/>
      <c r="IF89" s="273"/>
      <c r="IG89" s="273"/>
      <c r="IH89" s="273"/>
      <c r="II89" s="273"/>
      <c r="IJ89" s="273"/>
      <c r="IK89" s="273"/>
      <c r="IL89" s="273"/>
      <c r="IM89" s="273"/>
      <c r="IN89" s="273"/>
    </row>
    <row r="90" spans="1:248" ht="26.1" customHeight="1">
      <c r="A90" s="259" t="s">
        <v>735</v>
      </c>
      <c r="B90" s="612" t="s">
        <v>735</v>
      </c>
      <c r="C90" s="411">
        <v>2012</v>
      </c>
      <c r="D90" s="525" t="s">
        <v>1288</v>
      </c>
      <c r="E90" s="526" t="s">
        <v>38</v>
      </c>
      <c r="F90" s="259" t="s">
        <v>816</v>
      </c>
      <c r="G90" s="259" t="s">
        <v>802</v>
      </c>
      <c r="H90" s="527" t="s">
        <v>885</v>
      </c>
      <c r="I90" s="527" t="s">
        <v>885</v>
      </c>
      <c r="J90" s="510" t="s">
        <v>988</v>
      </c>
      <c r="K90" s="259" t="s">
        <v>1084</v>
      </c>
      <c r="L90" s="411">
        <v>2.5000000000000001E-2</v>
      </c>
      <c r="M90" s="612"/>
      <c r="N90" s="278"/>
      <c r="O90" s="853"/>
      <c r="P90" s="615"/>
      <c r="Q90" s="615">
        <v>551</v>
      </c>
      <c r="R90" s="615"/>
      <c r="S90" s="78"/>
      <c r="T90" s="78" t="s">
        <v>1283</v>
      </c>
      <c r="U90" s="273"/>
      <c r="V90" s="273"/>
      <c r="W90" s="273"/>
      <c r="X90" s="273"/>
      <c r="Y90" s="273"/>
      <c r="Z90" s="273"/>
      <c r="AA90" s="273"/>
      <c r="AB90" s="273"/>
      <c r="AC90" s="273"/>
      <c r="AD90" s="273"/>
      <c r="AE90" s="273"/>
      <c r="AF90" s="273"/>
      <c r="AG90" s="273"/>
      <c r="AH90" s="273"/>
      <c r="AI90" s="273"/>
      <c r="AJ90" s="273"/>
      <c r="AK90" s="273"/>
      <c r="AL90" s="273"/>
      <c r="AM90" s="273"/>
      <c r="AN90" s="273"/>
      <c r="AO90" s="273"/>
      <c r="AP90" s="273"/>
      <c r="AQ90" s="273"/>
      <c r="AR90" s="273"/>
      <c r="AS90" s="273"/>
      <c r="AT90" s="273"/>
      <c r="AU90" s="273"/>
      <c r="AV90" s="273"/>
      <c r="AW90" s="273"/>
      <c r="AX90" s="273"/>
      <c r="AY90" s="273"/>
      <c r="AZ90" s="273"/>
      <c r="BA90" s="273"/>
      <c r="BB90" s="273"/>
      <c r="BC90" s="273"/>
      <c r="BD90" s="273"/>
      <c r="BE90" s="273"/>
      <c r="BF90" s="273"/>
      <c r="BG90" s="273"/>
      <c r="BH90" s="273"/>
      <c r="BI90" s="273"/>
      <c r="BJ90" s="273"/>
      <c r="BK90" s="273"/>
      <c r="BL90" s="273"/>
      <c r="BM90" s="273"/>
      <c r="BN90" s="273"/>
      <c r="BO90" s="273"/>
      <c r="BP90" s="273"/>
      <c r="BQ90" s="273"/>
      <c r="BR90" s="273"/>
      <c r="BS90" s="273"/>
      <c r="BT90" s="273"/>
      <c r="BU90" s="273"/>
      <c r="BV90" s="273"/>
      <c r="BW90" s="273"/>
      <c r="BX90" s="273"/>
      <c r="BY90" s="273"/>
      <c r="BZ90" s="273"/>
      <c r="CA90" s="273"/>
      <c r="CB90" s="273"/>
      <c r="CC90" s="273"/>
      <c r="CD90" s="273"/>
      <c r="CE90" s="273"/>
      <c r="CF90" s="273"/>
      <c r="CG90" s="273"/>
      <c r="CH90" s="273"/>
      <c r="CI90" s="273"/>
      <c r="CJ90" s="273"/>
      <c r="CK90" s="273"/>
      <c r="CL90" s="273"/>
      <c r="CM90" s="273"/>
      <c r="CN90" s="273"/>
      <c r="CO90" s="273"/>
      <c r="CP90" s="273"/>
      <c r="CQ90" s="273"/>
      <c r="CR90" s="273"/>
      <c r="CS90" s="273"/>
      <c r="CT90" s="273"/>
      <c r="CU90" s="273"/>
      <c r="CV90" s="273"/>
      <c r="CW90" s="273"/>
      <c r="CX90" s="273"/>
      <c r="CY90" s="273"/>
      <c r="CZ90" s="273"/>
      <c r="DA90" s="273"/>
      <c r="DB90" s="273"/>
      <c r="DC90" s="273"/>
      <c r="DD90" s="273"/>
      <c r="DE90" s="273"/>
      <c r="DF90" s="273"/>
      <c r="DG90" s="273"/>
      <c r="DH90" s="273"/>
      <c r="DI90" s="273"/>
      <c r="DJ90" s="273"/>
      <c r="DK90" s="273"/>
      <c r="DL90" s="273"/>
      <c r="DM90" s="273"/>
      <c r="DN90" s="273"/>
      <c r="DO90" s="273"/>
      <c r="DP90" s="273"/>
      <c r="DQ90" s="273"/>
      <c r="DR90" s="273"/>
      <c r="DS90" s="273"/>
      <c r="DT90" s="273"/>
      <c r="DU90" s="273"/>
      <c r="DV90" s="273"/>
      <c r="DW90" s="273"/>
      <c r="DX90" s="273"/>
      <c r="DY90" s="273"/>
      <c r="DZ90" s="273"/>
      <c r="EA90" s="273"/>
      <c r="EB90" s="273"/>
      <c r="EC90" s="273"/>
      <c r="ED90" s="273"/>
      <c r="EE90" s="273"/>
      <c r="EF90" s="273"/>
      <c r="EG90" s="273"/>
      <c r="EH90" s="273"/>
      <c r="EI90" s="273"/>
      <c r="EJ90" s="273"/>
      <c r="EK90" s="273"/>
      <c r="EL90" s="273"/>
      <c r="EM90" s="273"/>
      <c r="EN90" s="273"/>
      <c r="EO90" s="273"/>
      <c r="EP90" s="273"/>
      <c r="EQ90" s="273"/>
      <c r="ER90" s="273"/>
      <c r="ES90" s="273"/>
      <c r="ET90" s="273"/>
      <c r="EU90" s="273"/>
      <c r="EV90" s="273"/>
      <c r="EW90" s="273"/>
      <c r="EX90" s="273"/>
      <c r="EY90" s="273"/>
      <c r="EZ90" s="273"/>
      <c r="FA90" s="273"/>
      <c r="FB90" s="273"/>
      <c r="FC90" s="273"/>
      <c r="FD90" s="273"/>
      <c r="FE90" s="273"/>
      <c r="FF90" s="273"/>
      <c r="FG90" s="273"/>
      <c r="FH90" s="273"/>
      <c r="FI90" s="273"/>
      <c r="FJ90" s="273"/>
      <c r="FK90" s="273"/>
      <c r="FL90" s="273"/>
      <c r="FM90" s="273"/>
      <c r="FN90" s="273"/>
      <c r="FO90" s="273"/>
      <c r="FP90" s="273"/>
      <c r="FQ90" s="273"/>
      <c r="FR90" s="273"/>
      <c r="FS90" s="273"/>
      <c r="FT90" s="273"/>
      <c r="FU90" s="273"/>
      <c r="FV90" s="273"/>
      <c r="FW90" s="273"/>
      <c r="FX90" s="273"/>
      <c r="FY90" s="273"/>
      <c r="FZ90" s="273"/>
      <c r="GA90" s="273"/>
      <c r="GB90" s="273"/>
      <c r="GC90" s="273"/>
      <c r="GD90" s="273"/>
      <c r="GE90" s="273"/>
      <c r="GF90" s="273"/>
      <c r="GG90" s="273"/>
      <c r="GH90" s="273"/>
      <c r="GI90" s="273"/>
      <c r="GJ90" s="273"/>
      <c r="GK90" s="273"/>
      <c r="GL90" s="273"/>
      <c r="GM90" s="273"/>
      <c r="GN90" s="273"/>
      <c r="GO90" s="273"/>
      <c r="GP90" s="273"/>
      <c r="GQ90" s="273"/>
      <c r="GR90" s="273"/>
      <c r="GS90" s="273"/>
      <c r="GT90" s="273"/>
      <c r="GU90" s="273"/>
      <c r="GV90" s="273"/>
      <c r="GW90" s="273"/>
      <c r="GX90" s="273"/>
      <c r="GY90" s="273"/>
      <c r="GZ90" s="273"/>
      <c r="HA90" s="273"/>
      <c r="HB90" s="273"/>
      <c r="HC90" s="273"/>
      <c r="HD90" s="273"/>
      <c r="HE90" s="273"/>
      <c r="HF90" s="273"/>
      <c r="HG90" s="273"/>
      <c r="HH90" s="273"/>
      <c r="HI90" s="273"/>
      <c r="HJ90" s="273"/>
      <c r="HK90" s="273"/>
      <c r="HL90" s="273"/>
      <c r="HM90" s="273"/>
      <c r="HN90" s="273"/>
      <c r="HO90" s="273"/>
      <c r="HP90" s="273"/>
      <c r="HQ90" s="273"/>
      <c r="HR90" s="273"/>
      <c r="HS90" s="273"/>
      <c r="HT90" s="273"/>
      <c r="HU90" s="273"/>
      <c r="HV90" s="273"/>
      <c r="HW90" s="273"/>
      <c r="HX90" s="273"/>
      <c r="HY90" s="273"/>
      <c r="HZ90" s="273"/>
      <c r="IA90" s="273"/>
      <c r="IB90" s="273"/>
      <c r="IC90" s="273"/>
      <c r="ID90" s="273"/>
      <c r="IE90" s="273"/>
      <c r="IF90" s="273"/>
      <c r="IG90" s="273"/>
      <c r="IH90" s="273"/>
      <c r="II90" s="273"/>
      <c r="IJ90" s="273"/>
      <c r="IK90" s="273"/>
      <c r="IL90" s="273"/>
      <c r="IM90" s="273"/>
      <c r="IN90" s="273"/>
    </row>
    <row r="91" spans="1:248" ht="26.1" customHeight="1">
      <c r="A91" s="259" t="s">
        <v>735</v>
      </c>
      <c r="B91" s="612" t="s">
        <v>735</v>
      </c>
      <c r="C91" s="411">
        <v>2012</v>
      </c>
      <c r="D91" s="525" t="s">
        <v>1288</v>
      </c>
      <c r="E91" s="526" t="s">
        <v>38</v>
      </c>
      <c r="F91" s="259" t="s">
        <v>816</v>
      </c>
      <c r="G91" s="259" t="s">
        <v>802</v>
      </c>
      <c r="H91" s="527" t="s">
        <v>885</v>
      </c>
      <c r="I91" s="527" t="s">
        <v>885</v>
      </c>
      <c r="J91" s="510" t="s">
        <v>708</v>
      </c>
      <c r="K91" s="259" t="s">
        <v>1084</v>
      </c>
      <c r="L91" s="411">
        <v>2.5000000000000001E-2</v>
      </c>
      <c r="M91" s="612"/>
      <c r="N91" s="58"/>
      <c r="O91" s="853"/>
      <c r="P91" s="615"/>
      <c r="Q91" s="615">
        <f>429</f>
        <v>429</v>
      </c>
      <c r="R91" s="615"/>
      <c r="S91" s="78"/>
      <c r="T91" s="78" t="s">
        <v>1283</v>
      </c>
      <c r="U91" s="273"/>
      <c r="V91" s="273"/>
      <c r="W91" s="273"/>
      <c r="X91" s="273"/>
      <c r="Y91" s="273"/>
      <c r="Z91" s="273"/>
      <c r="AA91" s="273"/>
      <c r="AB91" s="273"/>
      <c r="AC91" s="273"/>
      <c r="AD91" s="273"/>
      <c r="AE91" s="273"/>
      <c r="AF91" s="273"/>
      <c r="AG91" s="273"/>
      <c r="AH91" s="273"/>
      <c r="AI91" s="273"/>
      <c r="AJ91" s="273"/>
      <c r="AK91" s="273"/>
      <c r="AL91" s="273"/>
      <c r="AM91" s="273"/>
      <c r="AN91" s="273"/>
      <c r="AO91" s="273"/>
      <c r="AP91" s="273"/>
      <c r="AQ91" s="273"/>
      <c r="AR91" s="273"/>
      <c r="AS91" s="273"/>
      <c r="AT91" s="273"/>
      <c r="AU91" s="273"/>
      <c r="AV91" s="273"/>
      <c r="AW91" s="273"/>
      <c r="AX91" s="273"/>
      <c r="AY91" s="273"/>
      <c r="AZ91" s="273"/>
      <c r="BA91" s="273"/>
      <c r="BB91" s="273"/>
      <c r="BC91" s="273"/>
      <c r="BD91" s="273"/>
      <c r="BE91" s="273"/>
      <c r="BF91" s="273"/>
      <c r="BG91" s="273"/>
      <c r="BH91" s="273"/>
      <c r="BI91" s="273"/>
      <c r="BJ91" s="273"/>
      <c r="BK91" s="273"/>
      <c r="BL91" s="273"/>
      <c r="BM91" s="273"/>
      <c r="BN91" s="273"/>
      <c r="BO91" s="273"/>
      <c r="BP91" s="273"/>
      <c r="BQ91" s="273"/>
      <c r="BR91" s="273"/>
      <c r="BS91" s="273"/>
      <c r="BT91" s="273"/>
      <c r="BU91" s="273"/>
      <c r="BV91" s="273"/>
      <c r="BW91" s="273"/>
      <c r="BX91" s="273"/>
      <c r="BY91" s="273"/>
      <c r="BZ91" s="273"/>
      <c r="CA91" s="273"/>
      <c r="CB91" s="273"/>
      <c r="CC91" s="273"/>
      <c r="CD91" s="273"/>
      <c r="CE91" s="273"/>
      <c r="CF91" s="273"/>
      <c r="CG91" s="273"/>
      <c r="CH91" s="273"/>
      <c r="CI91" s="273"/>
      <c r="CJ91" s="273"/>
      <c r="CK91" s="273"/>
      <c r="CL91" s="273"/>
      <c r="CM91" s="273"/>
      <c r="CN91" s="273"/>
      <c r="CO91" s="273"/>
      <c r="CP91" s="273"/>
      <c r="CQ91" s="273"/>
      <c r="CR91" s="273"/>
      <c r="CS91" s="273"/>
      <c r="CT91" s="273"/>
      <c r="CU91" s="273"/>
      <c r="CV91" s="273"/>
      <c r="CW91" s="273"/>
      <c r="CX91" s="273"/>
      <c r="CY91" s="273"/>
      <c r="CZ91" s="273"/>
      <c r="DA91" s="273"/>
      <c r="DB91" s="273"/>
      <c r="DC91" s="273"/>
      <c r="DD91" s="273"/>
      <c r="DE91" s="273"/>
      <c r="DF91" s="273"/>
      <c r="DG91" s="273"/>
      <c r="DH91" s="273"/>
      <c r="DI91" s="273"/>
      <c r="DJ91" s="273"/>
      <c r="DK91" s="273"/>
      <c r="DL91" s="273"/>
      <c r="DM91" s="273"/>
      <c r="DN91" s="273"/>
      <c r="DO91" s="273"/>
      <c r="DP91" s="273"/>
      <c r="DQ91" s="273"/>
      <c r="DR91" s="273"/>
      <c r="DS91" s="273"/>
      <c r="DT91" s="273"/>
      <c r="DU91" s="273"/>
      <c r="DV91" s="273"/>
      <c r="DW91" s="273"/>
      <c r="DX91" s="273"/>
      <c r="DY91" s="273"/>
      <c r="DZ91" s="273"/>
      <c r="EA91" s="273"/>
      <c r="EB91" s="273"/>
      <c r="EC91" s="273"/>
      <c r="ED91" s="273"/>
      <c r="EE91" s="273"/>
      <c r="EF91" s="273"/>
      <c r="EG91" s="273"/>
      <c r="EH91" s="273"/>
      <c r="EI91" s="273"/>
      <c r="EJ91" s="273"/>
      <c r="EK91" s="273"/>
      <c r="EL91" s="273"/>
      <c r="EM91" s="273"/>
      <c r="EN91" s="273"/>
      <c r="EO91" s="273"/>
      <c r="EP91" s="273"/>
      <c r="EQ91" s="273"/>
      <c r="ER91" s="273"/>
      <c r="ES91" s="273"/>
      <c r="ET91" s="273"/>
      <c r="EU91" s="273"/>
      <c r="EV91" s="273"/>
      <c r="EW91" s="273"/>
      <c r="EX91" s="273"/>
      <c r="EY91" s="273"/>
      <c r="EZ91" s="273"/>
      <c r="FA91" s="273"/>
      <c r="FB91" s="273"/>
      <c r="FC91" s="273"/>
      <c r="FD91" s="273"/>
      <c r="FE91" s="273"/>
      <c r="FF91" s="273"/>
      <c r="FG91" s="273"/>
      <c r="FH91" s="273"/>
      <c r="FI91" s="273"/>
      <c r="FJ91" s="273"/>
      <c r="FK91" s="273"/>
      <c r="FL91" s="273"/>
      <c r="FM91" s="273"/>
      <c r="FN91" s="273"/>
      <c r="FO91" s="273"/>
      <c r="FP91" s="273"/>
      <c r="FQ91" s="273"/>
      <c r="FR91" s="273"/>
      <c r="FS91" s="273"/>
      <c r="FT91" s="273"/>
      <c r="FU91" s="273"/>
      <c r="FV91" s="273"/>
      <c r="FW91" s="273"/>
      <c r="FX91" s="273"/>
      <c r="FY91" s="273"/>
      <c r="FZ91" s="273"/>
      <c r="GA91" s="273"/>
      <c r="GB91" s="273"/>
      <c r="GC91" s="273"/>
      <c r="GD91" s="273"/>
      <c r="GE91" s="273"/>
      <c r="GF91" s="273"/>
      <c r="GG91" s="273"/>
      <c r="GH91" s="273"/>
      <c r="GI91" s="273"/>
      <c r="GJ91" s="273"/>
      <c r="GK91" s="273"/>
      <c r="GL91" s="273"/>
      <c r="GM91" s="273"/>
      <c r="GN91" s="273"/>
      <c r="GO91" s="273"/>
      <c r="GP91" s="273"/>
      <c r="GQ91" s="273"/>
      <c r="GR91" s="273"/>
      <c r="GS91" s="273"/>
      <c r="GT91" s="273"/>
      <c r="GU91" s="273"/>
      <c r="GV91" s="273"/>
      <c r="GW91" s="273"/>
      <c r="GX91" s="273"/>
      <c r="GY91" s="273"/>
      <c r="GZ91" s="273"/>
      <c r="HA91" s="273"/>
      <c r="HB91" s="273"/>
      <c r="HC91" s="273"/>
      <c r="HD91" s="273"/>
      <c r="HE91" s="273"/>
      <c r="HF91" s="273"/>
      <c r="HG91" s="273"/>
      <c r="HH91" s="273"/>
      <c r="HI91" s="273"/>
      <c r="HJ91" s="273"/>
      <c r="HK91" s="273"/>
      <c r="HL91" s="273"/>
      <c r="HM91" s="273"/>
      <c r="HN91" s="273"/>
      <c r="HO91" s="273"/>
      <c r="HP91" s="273"/>
      <c r="HQ91" s="273"/>
      <c r="HR91" s="273"/>
      <c r="HS91" s="273"/>
      <c r="HT91" s="273"/>
      <c r="HU91" s="273"/>
      <c r="HV91" s="273"/>
      <c r="HW91" s="273"/>
      <c r="HX91" s="273"/>
      <c r="HY91" s="273"/>
      <c r="HZ91" s="273"/>
      <c r="IA91" s="273"/>
      <c r="IB91" s="273"/>
      <c r="IC91" s="273"/>
      <c r="ID91" s="273"/>
      <c r="IE91" s="273"/>
      <c r="IF91" s="273"/>
      <c r="IG91" s="273"/>
      <c r="IH91" s="273"/>
      <c r="II91" s="273"/>
      <c r="IJ91" s="273"/>
      <c r="IK91" s="273"/>
      <c r="IL91" s="273"/>
      <c r="IM91" s="273"/>
      <c r="IN91" s="273"/>
    </row>
    <row r="92" spans="1:248" ht="26.1" customHeight="1">
      <c r="A92" s="259" t="s">
        <v>735</v>
      </c>
      <c r="B92" s="612" t="s">
        <v>735</v>
      </c>
      <c r="C92" s="411">
        <v>2012</v>
      </c>
      <c r="D92" s="525" t="s">
        <v>1288</v>
      </c>
      <c r="E92" s="526" t="s">
        <v>38</v>
      </c>
      <c r="F92" s="259" t="s">
        <v>816</v>
      </c>
      <c r="G92" s="259" t="s">
        <v>802</v>
      </c>
      <c r="H92" s="527" t="s">
        <v>885</v>
      </c>
      <c r="I92" s="527" t="s">
        <v>885</v>
      </c>
      <c r="J92" s="510" t="s">
        <v>985</v>
      </c>
      <c r="K92" s="259" t="s">
        <v>1084</v>
      </c>
      <c r="L92" s="411">
        <v>2.5000000000000001E-2</v>
      </c>
      <c r="M92" s="612"/>
      <c r="N92" s="278"/>
      <c r="O92" s="853"/>
      <c r="P92" s="615"/>
      <c r="Q92" s="615">
        <v>522</v>
      </c>
      <c r="R92" s="615"/>
      <c r="S92" s="78"/>
      <c r="T92" s="78" t="s">
        <v>1283</v>
      </c>
      <c r="U92" s="273"/>
      <c r="V92" s="273"/>
      <c r="W92" s="273"/>
      <c r="X92" s="273"/>
      <c r="Y92" s="273"/>
      <c r="Z92" s="273"/>
      <c r="AA92" s="273"/>
      <c r="AB92" s="273"/>
      <c r="AC92" s="273"/>
      <c r="AD92" s="273"/>
      <c r="AE92" s="273"/>
      <c r="AF92" s="273"/>
      <c r="AG92" s="273"/>
      <c r="AH92" s="273"/>
      <c r="AI92" s="273"/>
      <c r="AJ92" s="273"/>
      <c r="AK92" s="273"/>
      <c r="AL92" s="273"/>
      <c r="AM92" s="273"/>
      <c r="AN92" s="273"/>
      <c r="AO92" s="273"/>
      <c r="AP92" s="273"/>
      <c r="AQ92" s="273"/>
      <c r="AR92" s="273"/>
      <c r="AS92" s="273"/>
      <c r="AT92" s="273"/>
      <c r="AU92" s="273"/>
      <c r="AV92" s="273"/>
      <c r="AW92" s="273"/>
      <c r="AX92" s="273"/>
      <c r="AY92" s="273"/>
      <c r="AZ92" s="273"/>
      <c r="BA92" s="273"/>
      <c r="BB92" s="273"/>
      <c r="BC92" s="273"/>
      <c r="BD92" s="273"/>
      <c r="BE92" s="273"/>
      <c r="BF92" s="273"/>
      <c r="BG92" s="273"/>
      <c r="BH92" s="273"/>
      <c r="BI92" s="273"/>
      <c r="BJ92" s="273"/>
      <c r="BK92" s="273"/>
      <c r="BL92" s="273"/>
      <c r="BM92" s="273"/>
      <c r="BN92" s="273"/>
      <c r="BO92" s="273"/>
      <c r="BP92" s="273"/>
      <c r="BQ92" s="273"/>
      <c r="BR92" s="273"/>
      <c r="BS92" s="273"/>
      <c r="BT92" s="273"/>
      <c r="BU92" s="273"/>
      <c r="BV92" s="273"/>
      <c r="BW92" s="273"/>
      <c r="BX92" s="273"/>
      <c r="BY92" s="273"/>
      <c r="BZ92" s="273"/>
      <c r="CA92" s="273"/>
      <c r="CB92" s="273"/>
      <c r="CC92" s="273"/>
      <c r="CD92" s="273"/>
      <c r="CE92" s="273"/>
      <c r="CF92" s="273"/>
      <c r="CG92" s="273"/>
      <c r="CH92" s="273"/>
      <c r="CI92" s="273"/>
      <c r="CJ92" s="273"/>
      <c r="CK92" s="273"/>
      <c r="CL92" s="273"/>
      <c r="CM92" s="273"/>
      <c r="CN92" s="273"/>
      <c r="CO92" s="273"/>
      <c r="CP92" s="273"/>
      <c r="CQ92" s="273"/>
      <c r="CR92" s="273"/>
      <c r="CS92" s="273"/>
      <c r="CT92" s="273"/>
      <c r="CU92" s="273"/>
      <c r="CV92" s="273"/>
      <c r="CW92" s="273"/>
      <c r="CX92" s="273"/>
      <c r="CY92" s="273"/>
      <c r="CZ92" s="273"/>
      <c r="DA92" s="273"/>
      <c r="DB92" s="273"/>
      <c r="DC92" s="273"/>
      <c r="DD92" s="273"/>
      <c r="DE92" s="273"/>
      <c r="DF92" s="273"/>
      <c r="DG92" s="273"/>
      <c r="DH92" s="273"/>
      <c r="DI92" s="273"/>
      <c r="DJ92" s="273"/>
      <c r="DK92" s="273"/>
      <c r="DL92" s="273"/>
      <c r="DM92" s="273"/>
      <c r="DN92" s="273"/>
      <c r="DO92" s="273"/>
      <c r="DP92" s="273"/>
      <c r="DQ92" s="273"/>
      <c r="DR92" s="273"/>
      <c r="DS92" s="273"/>
      <c r="DT92" s="273"/>
      <c r="DU92" s="273"/>
      <c r="DV92" s="273"/>
      <c r="DW92" s="273"/>
      <c r="DX92" s="273"/>
      <c r="DY92" s="273"/>
      <c r="DZ92" s="273"/>
      <c r="EA92" s="273"/>
      <c r="EB92" s="273"/>
      <c r="EC92" s="273"/>
      <c r="ED92" s="273"/>
      <c r="EE92" s="273"/>
      <c r="EF92" s="273"/>
      <c r="EG92" s="273"/>
      <c r="EH92" s="273"/>
      <c r="EI92" s="273"/>
      <c r="EJ92" s="273"/>
      <c r="EK92" s="273"/>
      <c r="EL92" s="273"/>
      <c r="EM92" s="273"/>
      <c r="EN92" s="273"/>
      <c r="EO92" s="273"/>
      <c r="EP92" s="273"/>
      <c r="EQ92" s="273"/>
      <c r="ER92" s="273"/>
      <c r="ES92" s="273"/>
      <c r="ET92" s="273"/>
      <c r="EU92" s="273"/>
      <c r="EV92" s="273"/>
      <c r="EW92" s="273"/>
      <c r="EX92" s="273"/>
      <c r="EY92" s="273"/>
      <c r="EZ92" s="273"/>
      <c r="FA92" s="273"/>
      <c r="FB92" s="273"/>
      <c r="FC92" s="273"/>
      <c r="FD92" s="273"/>
      <c r="FE92" s="273"/>
      <c r="FF92" s="273"/>
      <c r="FG92" s="273"/>
      <c r="FH92" s="273"/>
      <c r="FI92" s="273"/>
      <c r="FJ92" s="273"/>
      <c r="FK92" s="273"/>
      <c r="FL92" s="273"/>
      <c r="FM92" s="273"/>
      <c r="FN92" s="273"/>
      <c r="FO92" s="273"/>
      <c r="FP92" s="273"/>
      <c r="FQ92" s="273"/>
      <c r="FR92" s="273"/>
      <c r="FS92" s="273"/>
      <c r="FT92" s="273"/>
      <c r="FU92" s="273"/>
      <c r="FV92" s="273"/>
      <c r="FW92" s="273"/>
      <c r="FX92" s="273"/>
      <c r="FY92" s="273"/>
      <c r="FZ92" s="273"/>
      <c r="GA92" s="273"/>
      <c r="GB92" s="273"/>
      <c r="GC92" s="273"/>
      <c r="GD92" s="273"/>
      <c r="GE92" s="273"/>
      <c r="GF92" s="273"/>
      <c r="GG92" s="273"/>
      <c r="GH92" s="273"/>
      <c r="GI92" s="273"/>
      <c r="GJ92" s="273"/>
      <c r="GK92" s="273"/>
      <c r="GL92" s="273"/>
      <c r="GM92" s="273"/>
      <c r="GN92" s="273"/>
      <c r="GO92" s="273"/>
      <c r="GP92" s="273"/>
      <c r="GQ92" s="273"/>
      <c r="GR92" s="273"/>
      <c r="GS92" s="273"/>
      <c r="GT92" s="273"/>
      <c r="GU92" s="273"/>
      <c r="GV92" s="273"/>
      <c r="GW92" s="273"/>
      <c r="GX92" s="273"/>
      <c r="GY92" s="273"/>
      <c r="GZ92" s="273"/>
      <c r="HA92" s="273"/>
      <c r="HB92" s="273"/>
      <c r="HC92" s="273"/>
      <c r="HD92" s="273"/>
      <c r="HE92" s="273"/>
      <c r="HF92" s="273"/>
      <c r="HG92" s="273"/>
      <c r="HH92" s="273"/>
      <c r="HI92" s="273"/>
      <c r="HJ92" s="273"/>
      <c r="HK92" s="273"/>
      <c r="HL92" s="273"/>
      <c r="HM92" s="273"/>
      <c r="HN92" s="273"/>
      <c r="HO92" s="273"/>
      <c r="HP92" s="273"/>
      <c r="HQ92" s="273"/>
      <c r="HR92" s="273"/>
      <c r="HS92" s="273"/>
      <c r="HT92" s="273"/>
      <c r="HU92" s="273"/>
      <c r="HV92" s="273"/>
      <c r="HW92" s="273"/>
      <c r="HX92" s="273"/>
      <c r="HY92" s="273"/>
      <c r="HZ92" s="273"/>
      <c r="IA92" s="273"/>
      <c r="IB92" s="273"/>
      <c r="IC92" s="273"/>
      <c r="ID92" s="273"/>
      <c r="IE92" s="273"/>
      <c r="IF92" s="273"/>
      <c r="IG92" s="273"/>
      <c r="IH92" s="273"/>
      <c r="II92" s="273"/>
      <c r="IJ92" s="273"/>
      <c r="IK92" s="273"/>
      <c r="IL92" s="273"/>
      <c r="IM92" s="273"/>
      <c r="IN92" s="273"/>
    </row>
    <row r="93" spans="1:248" ht="26.1" customHeight="1">
      <c r="A93" s="259" t="s">
        <v>735</v>
      </c>
      <c r="B93" s="612" t="s">
        <v>735</v>
      </c>
      <c r="C93" s="411">
        <v>2012</v>
      </c>
      <c r="D93" s="525" t="s">
        <v>1288</v>
      </c>
      <c r="E93" s="526" t="s">
        <v>38</v>
      </c>
      <c r="F93" s="259" t="s">
        <v>816</v>
      </c>
      <c r="G93" s="259" t="s">
        <v>802</v>
      </c>
      <c r="H93" s="527" t="s">
        <v>885</v>
      </c>
      <c r="I93" s="527" t="s">
        <v>885</v>
      </c>
      <c r="J93" s="510" t="s">
        <v>994</v>
      </c>
      <c r="K93" s="259" t="s">
        <v>1084</v>
      </c>
      <c r="L93" s="411">
        <v>2.5000000000000001E-2</v>
      </c>
      <c r="M93" s="612"/>
      <c r="N93" s="58"/>
      <c r="O93" s="853"/>
      <c r="P93" s="615"/>
      <c r="Q93" s="615">
        <v>522</v>
      </c>
      <c r="R93" s="615"/>
      <c r="S93" s="78"/>
      <c r="T93" s="78" t="s">
        <v>1283</v>
      </c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3"/>
      <c r="AF93" s="273"/>
      <c r="AG93" s="273"/>
      <c r="AH93" s="273"/>
      <c r="AI93" s="273"/>
      <c r="AJ93" s="273"/>
      <c r="AK93" s="273"/>
      <c r="AL93" s="273"/>
      <c r="AM93" s="273"/>
      <c r="AN93" s="273"/>
      <c r="AO93" s="273"/>
      <c r="AP93" s="273"/>
      <c r="AQ93" s="273"/>
      <c r="AR93" s="273"/>
      <c r="AS93" s="273"/>
      <c r="AT93" s="273"/>
      <c r="AU93" s="273"/>
      <c r="AV93" s="273"/>
      <c r="AW93" s="273"/>
      <c r="AX93" s="273"/>
      <c r="AY93" s="273"/>
      <c r="AZ93" s="273"/>
      <c r="BA93" s="273"/>
      <c r="BB93" s="273"/>
      <c r="BC93" s="273"/>
      <c r="BD93" s="273"/>
      <c r="BE93" s="273"/>
      <c r="BF93" s="273"/>
      <c r="BG93" s="273"/>
      <c r="BH93" s="273"/>
      <c r="BI93" s="273"/>
      <c r="BJ93" s="273"/>
      <c r="BK93" s="273"/>
      <c r="BL93" s="273"/>
      <c r="BM93" s="273"/>
      <c r="BN93" s="273"/>
      <c r="BO93" s="273"/>
      <c r="BP93" s="273"/>
      <c r="BQ93" s="273"/>
      <c r="BR93" s="273"/>
      <c r="BS93" s="273"/>
      <c r="BT93" s="273"/>
      <c r="BU93" s="273"/>
      <c r="BV93" s="273"/>
      <c r="BW93" s="273"/>
      <c r="BX93" s="273"/>
      <c r="BY93" s="273"/>
      <c r="BZ93" s="273"/>
      <c r="CA93" s="273"/>
      <c r="CB93" s="273"/>
      <c r="CC93" s="273"/>
      <c r="CD93" s="273"/>
      <c r="CE93" s="273"/>
      <c r="CF93" s="273"/>
      <c r="CG93" s="273"/>
      <c r="CH93" s="273"/>
      <c r="CI93" s="273"/>
      <c r="CJ93" s="273"/>
      <c r="CK93" s="273"/>
      <c r="CL93" s="273"/>
      <c r="CM93" s="273"/>
      <c r="CN93" s="273"/>
      <c r="CO93" s="273"/>
      <c r="CP93" s="273"/>
      <c r="CQ93" s="273"/>
      <c r="CR93" s="273"/>
      <c r="CS93" s="273"/>
      <c r="CT93" s="273"/>
      <c r="CU93" s="273"/>
      <c r="CV93" s="273"/>
      <c r="CW93" s="273"/>
      <c r="CX93" s="273"/>
      <c r="CY93" s="273"/>
      <c r="CZ93" s="273"/>
      <c r="DA93" s="273"/>
      <c r="DB93" s="273"/>
      <c r="DC93" s="273"/>
      <c r="DD93" s="273"/>
      <c r="DE93" s="273"/>
      <c r="DF93" s="273"/>
      <c r="DG93" s="273"/>
      <c r="DH93" s="273"/>
      <c r="DI93" s="273"/>
      <c r="DJ93" s="273"/>
      <c r="DK93" s="273"/>
      <c r="DL93" s="273"/>
      <c r="DM93" s="273"/>
      <c r="DN93" s="273"/>
      <c r="DO93" s="273"/>
      <c r="DP93" s="273"/>
      <c r="DQ93" s="273"/>
      <c r="DR93" s="273"/>
      <c r="DS93" s="273"/>
      <c r="DT93" s="273"/>
      <c r="DU93" s="273"/>
      <c r="DV93" s="273"/>
      <c r="DW93" s="273"/>
      <c r="DX93" s="273"/>
      <c r="DY93" s="273"/>
      <c r="DZ93" s="273"/>
      <c r="EA93" s="273"/>
      <c r="EB93" s="273"/>
      <c r="EC93" s="273"/>
      <c r="ED93" s="273"/>
      <c r="EE93" s="273"/>
      <c r="EF93" s="273"/>
      <c r="EG93" s="273"/>
      <c r="EH93" s="273"/>
      <c r="EI93" s="273"/>
      <c r="EJ93" s="273"/>
      <c r="EK93" s="273"/>
      <c r="EL93" s="273"/>
      <c r="EM93" s="273"/>
      <c r="EN93" s="273"/>
      <c r="EO93" s="273"/>
      <c r="EP93" s="273"/>
      <c r="EQ93" s="273"/>
      <c r="ER93" s="273"/>
      <c r="ES93" s="273"/>
      <c r="ET93" s="273"/>
      <c r="EU93" s="273"/>
      <c r="EV93" s="273"/>
      <c r="EW93" s="273"/>
      <c r="EX93" s="273"/>
      <c r="EY93" s="273"/>
      <c r="EZ93" s="273"/>
      <c r="FA93" s="273"/>
      <c r="FB93" s="273"/>
      <c r="FC93" s="273"/>
      <c r="FD93" s="273"/>
      <c r="FE93" s="273"/>
      <c r="FF93" s="273"/>
      <c r="FG93" s="273"/>
      <c r="FH93" s="273"/>
      <c r="FI93" s="273"/>
      <c r="FJ93" s="273"/>
      <c r="FK93" s="273"/>
      <c r="FL93" s="273"/>
      <c r="FM93" s="273"/>
      <c r="FN93" s="273"/>
      <c r="FO93" s="273"/>
      <c r="FP93" s="273"/>
      <c r="FQ93" s="273"/>
      <c r="FR93" s="273"/>
      <c r="FS93" s="273"/>
      <c r="FT93" s="273"/>
      <c r="FU93" s="273"/>
      <c r="FV93" s="273"/>
      <c r="FW93" s="273"/>
      <c r="FX93" s="273"/>
      <c r="FY93" s="273"/>
      <c r="FZ93" s="273"/>
      <c r="GA93" s="273"/>
      <c r="GB93" s="273"/>
      <c r="GC93" s="273"/>
      <c r="GD93" s="273"/>
      <c r="GE93" s="273"/>
      <c r="GF93" s="273"/>
      <c r="GG93" s="273"/>
      <c r="GH93" s="273"/>
      <c r="GI93" s="273"/>
      <c r="GJ93" s="273"/>
      <c r="GK93" s="273"/>
      <c r="GL93" s="273"/>
      <c r="GM93" s="273"/>
      <c r="GN93" s="273"/>
      <c r="GO93" s="273"/>
      <c r="GP93" s="273"/>
      <c r="GQ93" s="273"/>
      <c r="GR93" s="273"/>
      <c r="GS93" s="273"/>
      <c r="GT93" s="273"/>
      <c r="GU93" s="273"/>
      <c r="GV93" s="273"/>
      <c r="GW93" s="273"/>
      <c r="GX93" s="273"/>
      <c r="GY93" s="273"/>
      <c r="GZ93" s="273"/>
      <c r="HA93" s="273"/>
      <c r="HB93" s="273"/>
      <c r="HC93" s="273"/>
      <c r="HD93" s="273"/>
      <c r="HE93" s="273"/>
      <c r="HF93" s="273"/>
      <c r="HG93" s="273"/>
      <c r="HH93" s="273"/>
      <c r="HI93" s="273"/>
      <c r="HJ93" s="273"/>
      <c r="HK93" s="273"/>
      <c r="HL93" s="273"/>
      <c r="HM93" s="273"/>
      <c r="HN93" s="273"/>
      <c r="HO93" s="273"/>
      <c r="HP93" s="273"/>
      <c r="HQ93" s="273"/>
      <c r="HR93" s="273"/>
      <c r="HS93" s="273"/>
      <c r="HT93" s="273"/>
      <c r="HU93" s="273"/>
      <c r="HV93" s="273"/>
      <c r="HW93" s="273"/>
      <c r="HX93" s="273"/>
      <c r="HY93" s="273"/>
      <c r="HZ93" s="273"/>
      <c r="IA93" s="273"/>
      <c r="IB93" s="273"/>
      <c r="IC93" s="273"/>
      <c r="ID93" s="273"/>
      <c r="IE93" s="273"/>
      <c r="IF93" s="273"/>
      <c r="IG93" s="273"/>
      <c r="IH93" s="273"/>
      <c r="II93" s="273"/>
      <c r="IJ93" s="273"/>
      <c r="IK93" s="273"/>
      <c r="IL93" s="273"/>
      <c r="IM93" s="273"/>
      <c r="IN93" s="273"/>
    </row>
    <row r="94" spans="1:248" ht="26.1" customHeight="1">
      <c r="A94" s="259" t="s">
        <v>735</v>
      </c>
      <c r="B94" s="259" t="s">
        <v>735</v>
      </c>
      <c r="C94" s="411">
        <v>2012</v>
      </c>
      <c r="D94" s="525" t="s">
        <v>1288</v>
      </c>
      <c r="E94" s="526" t="s">
        <v>38</v>
      </c>
      <c r="F94" s="259" t="s">
        <v>816</v>
      </c>
      <c r="G94" s="259" t="s">
        <v>802</v>
      </c>
      <c r="H94" s="527" t="s">
        <v>885</v>
      </c>
      <c r="I94" s="527" t="s">
        <v>885</v>
      </c>
      <c r="J94" s="510" t="s">
        <v>707</v>
      </c>
      <c r="K94" s="259" t="s">
        <v>1084</v>
      </c>
      <c r="L94" s="411">
        <v>2.5000000000000001E-2</v>
      </c>
      <c r="M94" s="612"/>
      <c r="N94" s="278"/>
      <c r="O94" s="853"/>
      <c r="P94" s="615"/>
      <c r="Q94" s="615">
        <v>522</v>
      </c>
      <c r="R94" s="615"/>
      <c r="S94" s="78"/>
      <c r="T94" s="78" t="s">
        <v>1283</v>
      </c>
      <c r="U94" s="273"/>
      <c r="V94" s="273"/>
      <c r="W94" s="273"/>
      <c r="X94" s="273"/>
      <c r="Y94" s="273"/>
      <c r="Z94" s="273"/>
      <c r="AA94" s="273"/>
      <c r="AB94" s="273"/>
      <c r="AC94" s="273"/>
      <c r="AD94" s="273"/>
      <c r="AE94" s="273"/>
      <c r="AF94" s="273"/>
      <c r="AG94" s="273"/>
      <c r="AH94" s="273"/>
      <c r="AI94" s="273"/>
      <c r="AJ94" s="273"/>
      <c r="AK94" s="273"/>
      <c r="AL94" s="273"/>
      <c r="AM94" s="273"/>
      <c r="AN94" s="273"/>
      <c r="AO94" s="273"/>
      <c r="AP94" s="273"/>
      <c r="AQ94" s="273"/>
      <c r="AR94" s="273"/>
      <c r="AS94" s="273"/>
      <c r="AT94" s="273"/>
      <c r="AU94" s="273"/>
      <c r="AV94" s="273"/>
      <c r="AW94" s="273"/>
      <c r="AX94" s="273"/>
      <c r="AY94" s="273"/>
      <c r="AZ94" s="273"/>
      <c r="BA94" s="273"/>
      <c r="BB94" s="273"/>
      <c r="BC94" s="273"/>
      <c r="BD94" s="273"/>
      <c r="BE94" s="273"/>
      <c r="BF94" s="273"/>
      <c r="BG94" s="273"/>
      <c r="BH94" s="273"/>
      <c r="BI94" s="273"/>
      <c r="BJ94" s="273"/>
      <c r="BK94" s="273"/>
      <c r="BL94" s="273"/>
      <c r="BM94" s="273"/>
      <c r="BN94" s="273"/>
      <c r="BO94" s="273"/>
      <c r="BP94" s="273"/>
      <c r="BQ94" s="273"/>
      <c r="BR94" s="273"/>
      <c r="BS94" s="273"/>
      <c r="BT94" s="273"/>
      <c r="BU94" s="273"/>
      <c r="BV94" s="273"/>
      <c r="BW94" s="273"/>
      <c r="BX94" s="273"/>
      <c r="BY94" s="273"/>
      <c r="BZ94" s="273"/>
      <c r="CA94" s="273"/>
      <c r="CB94" s="273"/>
      <c r="CC94" s="273"/>
      <c r="CD94" s="273"/>
      <c r="CE94" s="273"/>
      <c r="CF94" s="273"/>
      <c r="CG94" s="273"/>
      <c r="CH94" s="273"/>
      <c r="CI94" s="273"/>
      <c r="CJ94" s="273"/>
      <c r="CK94" s="273"/>
      <c r="CL94" s="273"/>
      <c r="CM94" s="273"/>
      <c r="CN94" s="273"/>
      <c r="CO94" s="273"/>
      <c r="CP94" s="273"/>
      <c r="CQ94" s="273"/>
      <c r="CR94" s="273"/>
      <c r="CS94" s="273"/>
      <c r="CT94" s="273"/>
      <c r="CU94" s="273"/>
      <c r="CV94" s="273"/>
      <c r="CW94" s="273"/>
      <c r="CX94" s="273"/>
      <c r="CY94" s="273"/>
      <c r="CZ94" s="273"/>
      <c r="DA94" s="273"/>
      <c r="DB94" s="273"/>
      <c r="DC94" s="273"/>
      <c r="DD94" s="273"/>
      <c r="DE94" s="273"/>
      <c r="DF94" s="273"/>
      <c r="DG94" s="273"/>
      <c r="DH94" s="273"/>
      <c r="DI94" s="273"/>
      <c r="DJ94" s="273"/>
      <c r="DK94" s="273"/>
      <c r="DL94" s="273"/>
      <c r="DM94" s="273"/>
      <c r="DN94" s="273"/>
      <c r="DO94" s="273"/>
      <c r="DP94" s="273"/>
      <c r="DQ94" s="273"/>
      <c r="DR94" s="273"/>
      <c r="DS94" s="273"/>
      <c r="DT94" s="273"/>
      <c r="DU94" s="273"/>
      <c r="DV94" s="273"/>
      <c r="DW94" s="273"/>
      <c r="DX94" s="273"/>
      <c r="DY94" s="273"/>
      <c r="DZ94" s="273"/>
      <c r="EA94" s="273"/>
      <c r="EB94" s="273"/>
      <c r="EC94" s="273"/>
      <c r="ED94" s="273"/>
      <c r="EE94" s="273"/>
      <c r="EF94" s="273"/>
      <c r="EG94" s="273"/>
      <c r="EH94" s="273"/>
      <c r="EI94" s="273"/>
      <c r="EJ94" s="273"/>
      <c r="EK94" s="273"/>
      <c r="EL94" s="273"/>
      <c r="EM94" s="273"/>
      <c r="EN94" s="273"/>
      <c r="EO94" s="273"/>
      <c r="EP94" s="273"/>
      <c r="EQ94" s="273"/>
      <c r="ER94" s="273"/>
      <c r="ES94" s="273"/>
      <c r="ET94" s="273"/>
      <c r="EU94" s="273"/>
      <c r="EV94" s="273"/>
      <c r="EW94" s="273"/>
      <c r="EX94" s="273"/>
      <c r="EY94" s="273"/>
      <c r="EZ94" s="273"/>
      <c r="FA94" s="273"/>
      <c r="FB94" s="273"/>
      <c r="FC94" s="273"/>
      <c r="FD94" s="273"/>
      <c r="FE94" s="273"/>
      <c r="FF94" s="273"/>
      <c r="FG94" s="273"/>
      <c r="FH94" s="273"/>
      <c r="FI94" s="273"/>
      <c r="FJ94" s="273"/>
      <c r="FK94" s="273"/>
      <c r="FL94" s="273"/>
      <c r="FM94" s="273"/>
      <c r="FN94" s="273"/>
      <c r="FO94" s="273"/>
      <c r="FP94" s="273"/>
      <c r="FQ94" s="273"/>
      <c r="FR94" s="273"/>
      <c r="FS94" s="273"/>
      <c r="FT94" s="273"/>
      <c r="FU94" s="273"/>
      <c r="FV94" s="273"/>
      <c r="FW94" s="273"/>
      <c r="FX94" s="273"/>
      <c r="FY94" s="273"/>
      <c r="FZ94" s="273"/>
      <c r="GA94" s="273"/>
      <c r="GB94" s="273"/>
      <c r="GC94" s="273"/>
      <c r="GD94" s="273"/>
      <c r="GE94" s="273"/>
      <c r="GF94" s="273"/>
      <c r="GG94" s="273"/>
      <c r="GH94" s="273"/>
      <c r="GI94" s="273"/>
      <c r="GJ94" s="273"/>
      <c r="GK94" s="273"/>
      <c r="GL94" s="273"/>
      <c r="GM94" s="273"/>
      <c r="GN94" s="273"/>
      <c r="GO94" s="273"/>
      <c r="GP94" s="273"/>
      <c r="GQ94" s="273"/>
      <c r="GR94" s="273"/>
      <c r="GS94" s="273"/>
      <c r="GT94" s="273"/>
      <c r="GU94" s="273"/>
      <c r="GV94" s="273"/>
      <c r="GW94" s="273"/>
      <c r="GX94" s="273"/>
      <c r="GY94" s="273"/>
      <c r="GZ94" s="273"/>
      <c r="HA94" s="273"/>
      <c r="HB94" s="273"/>
      <c r="HC94" s="273"/>
      <c r="HD94" s="273"/>
      <c r="HE94" s="273"/>
      <c r="HF94" s="273"/>
      <c r="HG94" s="273"/>
      <c r="HH94" s="273"/>
      <c r="HI94" s="273"/>
      <c r="HJ94" s="273"/>
      <c r="HK94" s="273"/>
      <c r="HL94" s="273"/>
      <c r="HM94" s="273"/>
      <c r="HN94" s="273"/>
      <c r="HO94" s="273"/>
      <c r="HP94" s="273"/>
      <c r="HQ94" s="273"/>
      <c r="HR94" s="273"/>
      <c r="HS94" s="273"/>
      <c r="HT94" s="273"/>
      <c r="HU94" s="273"/>
      <c r="HV94" s="273"/>
      <c r="HW94" s="273"/>
      <c r="HX94" s="273"/>
      <c r="HY94" s="273"/>
      <c r="HZ94" s="273"/>
      <c r="IA94" s="273"/>
      <c r="IB94" s="273"/>
      <c r="IC94" s="273"/>
      <c r="ID94" s="273"/>
      <c r="IE94" s="273"/>
      <c r="IF94" s="273"/>
      <c r="IG94" s="273"/>
      <c r="IH94" s="273"/>
      <c r="II94" s="273"/>
      <c r="IJ94" s="273"/>
      <c r="IK94" s="273"/>
      <c r="IL94" s="273"/>
      <c r="IM94" s="273"/>
      <c r="IN94" s="273"/>
    </row>
    <row r="95" spans="1:248" ht="26.1" customHeight="1">
      <c r="A95" s="259" t="s">
        <v>735</v>
      </c>
      <c r="B95" s="259" t="s">
        <v>735</v>
      </c>
      <c r="C95" s="411">
        <v>2012</v>
      </c>
      <c r="D95" s="513" t="s">
        <v>255</v>
      </c>
      <c r="E95" s="612" t="s">
        <v>38</v>
      </c>
      <c r="F95" s="612" t="s">
        <v>816</v>
      </c>
      <c r="G95" s="612" t="s">
        <v>802</v>
      </c>
      <c r="H95" s="341" t="s">
        <v>885</v>
      </c>
      <c r="I95" s="341" t="s">
        <v>885</v>
      </c>
      <c r="J95" s="607" t="s">
        <v>988</v>
      </c>
      <c r="K95" s="411" t="s">
        <v>989</v>
      </c>
      <c r="L95" s="411">
        <v>2.5000000000000001E-2</v>
      </c>
      <c r="M95" s="612">
        <v>0</v>
      </c>
      <c r="N95" s="58"/>
      <c r="O95" s="853"/>
      <c r="P95" s="615"/>
      <c r="Q95" s="615"/>
      <c r="R95" s="615"/>
      <c r="S95" s="78" t="str">
        <f t="shared" si="5"/>
        <v/>
      </c>
      <c r="T95" s="78" t="str">
        <f t="shared" ref="T95:T102" si="8">IF(ISBLANK(R95),"",R95/N95)</f>
        <v/>
      </c>
      <c r="U95" s="273"/>
      <c r="V95" s="273"/>
      <c r="W95" s="273"/>
      <c r="X95" s="273"/>
      <c r="Y95" s="273"/>
      <c r="Z95" s="273"/>
      <c r="AA95" s="273"/>
      <c r="AB95" s="273"/>
      <c r="AC95" s="273"/>
      <c r="AD95" s="273"/>
      <c r="AE95" s="273"/>
      <c r="AF95" s="273"/>
      <c r="AG95" s="273"/>
      <c r="AH95" s="273"/>
      <c r="AI95" s="273"/>
      <c r="AJ95" s="273"/>
      <c r="AK95" s="273"/>
      <c r="AL95" s="273"/>
      <c r="AM95" s="273"/>
      <c r="AN95" s="273"/>
      <c r="AO95" s="273"/>
      <c r="AP95" s="273"/>
      <c r="AQ95" s="273"/>
      <c r="AR95" s="273"/>
      <c r="AS95" s="273"/>
      <c r="AT95" s="273"/>
      <c r="AU95" s="273"/>
      <c r="AV95" s="273"/>
      <c r="AW95" s="273"/>
      <c r="AX95" s="273"/>
      <c r="AY95" s="273"/>
      <c r="AZ95" s="273"/>
      <c r="BA95" s="273"/>
      <c r="BB95" s="273"/>
      <c r="BC95" s="273"/>
      <c r="BD95" s="273"/>
      <c r="BE95" s="273"/>
      <c r="BF95" s="273"/>
      <c r="BG95" s="273"/>
      <c r="BH95" s="273"/>
      <c r="BI95" s="273"/>
      <c r="BJ95" s="273"/>
      <c r="BK95" s="273"/>
      <c r="BL95" s="273"/>
      <c r="BM95" s="273"/>
      <c r="BN95" s="273"/>
      <c r="BO95" s="273"/>
      <c r="BP95" s="273"/>
      <c r="BQ95" s="273"/>
      <c r="BR95" s="273"/>
      <c r="BS95" s="273"/>
      <c r="BT95" s="273"/>
      <c r="BU95" s="273"/>
      <c r="BV95" s="273"/>
      <c r="BW95" s="273"/>
      <c r="BX95" s="273"/>
      <c r="BY95" s="273"/>
      <c r="BZ95" s="273"/>
      <c r="CA95" s="273"/>
      <c r="CB95" s="273"/>
      <c r="CC95" s="273"/>
      <c r="CD95" s="273"/>
      <c r="CE95" s="273"/>
      <c r="CF95" s="273"/>
      <c r="CG95" s="273"/>
      <c r="CH95" s="273"/>
      <c r="CI95" s="273"/>
      <c r="CJ95" s="273"/>
      <c r="CK95" s="273"/>
      <c r="CL95" s="273"/>
      <c r="CM95" s="273"/>
      <c r="CN95" s="273"/>
      <c r="CO95" s="273"/>
      <c r="CP95" s="273"/>
      <c r="CQ95" s="273"/>
      <c r="CR95" s="273"/>
      <c r="CS95" s="273"/>
      <c r="CT95" s="273"/>
      <c r="CU95" s="273"/>
      <c r="CV95" s="273"/>
      <c r="CW95" s="273"/>
      <c r="CX95" s="273"/>
      <c r="CY95" s="273"/>
      <c r="CZ95" s="273"/>
      <c r="DA95" s="273"/>
      <c r="DB95" s="273"/>
      <c r="DC95" s="273"/>
      <c r="DD95" s="273"/>
      <c r="DE95" s="273"/>
      <c r="DF95" s="273"/>
      <c r="DG95" s="273"/>
      <c r="DH95" s="273"/>
      <c r="DI95" s="273"/>
      <c r="DJ95" s="273"/>
      <c r="DK95" s="273"/>
      <c r="DL95" s="273"/>
      <c r="DM95" s="273"/>
      <c r="DN95" s="273"/>
      <c r="DO95" s="273"/>
      <c r="DP95" s="273"/>
      <c r="DQ95" s="273"/>
      <c r="DR95" s="273"/>
      <c r="DS95" s="273"/>
      <c r="DT95" s="273"/>
      <c r="DU95" s="273"/>
      <c r="DV95" s="273"/>
      <c r="DW95" s="273"/>
      <c r="DX95" s="273"/>
      <c r="DY95" s="273"/>
      <c r="DZ95" s="273"/>
      <c r="EA95" s="273"/>
      <c r="EB95" s="273"/>
      <c r="EC95" s="273"/>
      <c r="ED95" s="273"/>
      <c r="EE95" s="273"/>
      <c r="EF95" s="273"/>
      <c r="EG95" s="273"/>
      <c r="EH95" s="273"/>
      <c r="EI95" s="273"/>
      <c r="EJ95" s="273"/>
      <c r="EK95" s="273"/>
      <c r="EL95" s="273"/>
      <c r="EM95" s="273"/>
      <c r="EN95" s="273"/>
      <c r="EO95" s="273"/>
      <c r="EP95" s="273"/>
      <c r="EQ95" s="273"/>
      <c r="ER95" s="273"/>
      <c r="ES95" s="273"/>
      <c r="ET95" s="273"/>
      <c r="EU95" s="273"/>
      <c r="EV95" s="273"/>
      <c r="EW95" s="273"/>
      <c r="EX95" s="273"/>
      <c r="EY95" s="273"/>
      <c r="EZ95" s="273"/>
      <c r="FA95" s="273"/>
      <c r="FB95" s="273"/>
      <c r="FC95" s="273"/>
      <c r="FD95" s="273"/>
      <c r="FE95" s="273"/>
      <c r="FF95" s="273"/>
      <c r="FG95" s="273"/>
      <c r="FH95" s="273"/>
      <c r="FI95" s="273"/>
      <c r="FJ95" s="273"/>
      <c r="FK95" s="273"/>
      <c r="FL95" s="273"/>
      <c r="FM95" s="273"/>
      <c r="FN95" s="273"/>
      <c r="FO95" s="273"/>
      <c r="FP95" s="273"/>
      <c r="FQ95" s="273"/>
      <c r="FR95" s="273"/>
      <c r="FS95" s="273"/>
      <c r="FT95" s="273"/>
      <c r="FU95" s="273"/>
      <c r="FV95" s="273"/>
      <c r="FW95" s="273"/>
      <c r="FX95" s="273"/>
      <c r="FY95" s="273"/>
      <c r="FZ95" s="273"/>
      <c r="GA95" s="273"/>
      <c r="GB95" s="273"/>
      <c r="GC95" s="273"/>
      <c r="GD95" s="273"/>
      <c r="GE95" s="273"/>
      <c r="GF95" s="273"/>
      <c r="GG95" s="273"/>
      <c r="GH95" s="273"/>
      <c r="GI95" s="273"/>
      <c r="GJ95" s="273"/>
      <c r="GK95" s="273"/>
      <c r="GL95" s="273"/>
      <c r="GM95" s="273"/>
      <c r="GN95" s="273"/>
      <c r="GO95" s="273"/>
      <c r="GP95" s="273"/>
      <c r="GQ95" s="273"/>
      <c r="GR95" s="273"/>
      <c r="GS95" s="273"/>
      <c r="GT95" s="273"/>
      <c r="GU95" s="273"/>
      <c r="GV95" s="273"/>
      <c r="GW95" s="273"/>
      <c r="GX95" s="273"/>
      <c r="GY95" s="273"/>
      <c r="GZ95" s="273"/>
      <c r="HA95" s="273"/>
      <c r="HB95" s="273"/>
      <c r="HC95" s="273"/>
      <c r="HD95" s="273"/>
      <c r="HE95" s="273"/>
      <c r="HF95" s="273"/>
      <c r="HG95" s="273"/>
      <c r="HH95" s="273"/>
      <c r="HI95" s="273"/>
      <c r="HJ95" s="273"/>
      <c r="HK95" s="273"/>
      <c r="HL95" s="273"/>
      <c r="HM95" s="273"/>
      <c r="HN95" s="273"/>
      <c r="HO95" s="273"/>
      <c r="HP95" s="273"/>
      <c r="HQ95" s="273"/>
      <c r="HR95" s="273"/>
      <c r="HS95" s="273"/>
      <c r="HT95" s="273"/>
      <c r="HU95" s="273"/>
      <c r="HV95" s="273"/>
      <c r="HW95" s="273"/>
      <c r="HX95" s="273"/>
      <c r="HY95" s="273"/>
      <c r="HZ95" s="273"/>
      <c r="IA95" s="273"/>
      <c r="IB95" s="273"/>
      <c r="IC95" s="273"/>
      <c r="ID95" s="273"/>
      <c r="IE95" s="273"/>
      <c r="IF95" s="273"/>
      <c r="IG95" s="273"/>
      <c r="IH95" s="273"/>
      <c r="II95" s="273"/>
      <c r="IJ95" s="273"/>
      <c r="IK95" s="273"/>
      <c r="IL95" s="273"/>
      <c r="IM95" s="273"/>
      <c r="IN95" s="273"/>
    </row>
    <row r="96" spans="1:248" ht="26.1" customHeight="1">
      <c r="A96" s="259" t="s">
        <v>735</v>
      </c>
      <c r="B96" s="612" t="s">
        <v>735</v>
      </c>
      <c r="C96" s="411">
        <v>2012</v>
      </c>
      <c r="D96" s="513" t="s">
        <v>255</v>
      </c>
      <c r="E96" s="612" t="s">
        <v>38</v>
      </c>
      <c r="F96" s="612" t="s">
        <v>816</v>
      </c>
      <c r="G96" s="612" t="s">
        <v>802</v>
      </c>
      <c r="H96" s="341" t="s">
        <v>885</v>
      </c>
      <c r="I96" s="341" t="s">
        <v>885</v>
      </c>
      <c r="J96" s="607" t="s">
        <v>707</v>
      </c>
      <c r="K96" s="411" t="s">
        <v>989</v>
      </c>
      <c r="L96" s="411">
        <v>2.5000000000000001E-2</v>
      </c>
      <c r="M96" s="612">
        <v>0</v>
      </c>
      <c r="N96" s="278"/>
      <c r="O96" s="853"/>
      <c r="P96" s="615"/>
      <c r="Q96" s="615"/>
      <c r="R96" s="615"/>
      <c r="S96" s="78" t="str">
        <f t="shared" ref="S96:S124" si="9">IF(ISBLANK(Q96),"",Q96/M96)</f>
        <v/>
      </c>
      <c r="T96" s="78" t="str">
        <f t="shared" si="8"/>
        <v/>
      </c>
      <c r="U96" s="273"/>
      <c r="V96" s="273"/>
      <c r="W96" s="273"/>
      <c r="X96" s="273"/>
      <c r="Y96" s="273"/>
      <c r="Z96" s="273"/>
      <c r="AA96" s="273"/>
      <c r="AB96" s="273"/>
      <c r="AC96" s="273"/>
      <c r="AD96" s="273"/>
      <c r="AE96" s="273"/>
      <c r="AF96" s="273"/>
      <c r="AG96" s="273"/>
      <c r="AH96" s="273"/>
      <c r="AI96" s="273"/>
      <c r="AJ96" s="273"/>
      <c r="AK96" s="273"/>
      <c r="AL96" s="273"/>
      <c r="AM96" s="273"/>
      <c r="AN96" s="273"/>
      <c r="AO96" s="273"/>
      <c r="AP96" s="273"/>
      <c r="AQ96" s="273"/>
      <c r="AR96" s="273"/>
      <c r="AS96" s="273"/>
      <c r="AT96" s="273"/>
      <c r="AU96" s="273"/>
      <c r="AV96" s="273"/>
      <c r="AW96" s="273"/>
      <c r="AX96" s="273"/>
      <c r="AY96" s="273"/>
      <c r="AZ96" s="273"/>
      <c r="BA96" s="273"/>
      <c r="BB96" s="273"/>
      <c r="BC96" s="273"/>
      <c r="BD96" s="273"/>
      <c r="BE96" s="273"/>
      <c r="BF96" s="273"/>
      <c r="BG96" s="273"/>
      <c r="BH96" s="273"/>
      <c r="BI96" s="273"/>
      <c r="BJ96" s="273"/>
      <c r="BK96" s="273"/>
      <c r="BL96" s="273"/>
      <c r="BM96" s="273"/>
      <c r="BN96" s="273"/>
      <c r="BO96" s="273"/>
      <c r="BP96" s="273"/>
      <c r="BQ96" s="273"/>
      <c r="BR96" s="273"/>
      <c r="BS96" s="273"/>
      <c r="BT96" s="273"/>
      <c r="BU96" s="273"/>
      <c r="BV96" s="273"/>
      <c r="BW96" s="273"/>
      <c r="BX96" s="273"/>
      <c r="BY96" s="273"/>
      <c r="BZ96" s="273"/>
      <c r="CA96" s="273"/>
      <c r="CB96" s="273"/>
      <c r="CC96" s="273"/>
      <c r="CD96" s="273"/>
      <c r="CE96" s="273"/>
      <c r="CF96" s="273"/>
      <c r="CG96" s="273"/>
      <c r="CH96" s="273"/>
      <c r="CI96" s="273"/>
      <c r="CJ96" s="273"/>
      <c r="CK96" s="273"/>
      <c r="CL96" s="273"/>
      <c r="CM96" s="273"/>
      <c r="CN96" s="273"/>
      <c r="CO96" s="273"/>
      <c r="CP96" s="273"/>
      <c r="CQ96" s="273"/>
      <c r="CR96" s="273"/>
      <c r="CS96" s="273"/>
      <c r="CT96" s="273"/>
      <c r="CU96" s="273"/>
      <c r="CV96" s="273"/>
      <c r="CW96" s="273"/>
      <c r="CX96" s="273"/>
      <c r="CY96" s="273"/>
      <c r="CZ96" s="273"/>
      <c r="DA96" s="273"/>
      <c r="DB96" s="273"/>
      <c r="DC96" s="273"/>
      <c r="DD96" s="273"/>
      <c r="DE96" s="273"/>
      <c r="DF96" s="273"/>
      <c r="DG96" s="273"/>
      <c r="DH96" s="273"/>
      <c r="DI96" s="273"/>
      <c r="DJ96" s="273"/>
      <c r="DK96" s="273"/>
      <c r="DL96" s="273"/>
      <c r="DM96" s="273"/>
      <c r="DN96" s="273"/>
      <c r="DO96" s="273"/>
      <c r="DP96" s="273"/>
      <c r="DQ96" s="273"/>
      <c r="DR96" s="273"/>
      <c r="DS96" s="273"/>
      <c r="DT96" s="273"/>
      <c r="DU96" s="273"/>
      <c r="DV96" s="273"/>
      <c r="DW96" s="273"/>
      <c r="DX96" s="273"/>
      <c r="DY96" s="273"/>
      <c r="DZ96" s="273"/>
      <c r="EA96" s="273"/>
      <c r="EB96" s="273"/>
      <c r="EC96" s="273"/>
      <c r="ED96" s="273"/>
      <c r="EE96" s="273"/>
      <c r="EF96" s="273"/>
      <c r="EG96" s="273"/>
      <c r="EH96" s="273"/>
      <c r="EI96" s="273"/>
      <c r="EJ96" s="273"/>
      <c r="EK96" s="273"/>
      <c r="EL96" s="273"/>
      <c r="EM96" s="273"/>
      <c r="EN96" s="273"/>
      <c r="EO96" s="273"/>
      <c r="EP96" s="273"/>
      <c r="EQ96" s="273"/>
      <c r="ER96" s="273"/>
      <c r="ES96" s="273"/>
      <c r="ET96" s="273"/>
      <c r="EU96" s="273"/>
      <c r="EV96" s="273"/>
      <c r="EW96" s="273"/>
      <c r="EX96" s="273"/>
      <c r="EY96" s="273"/>
      <c r="EZ96" s="273"/>
      <c r="FA96" s="273"/>
      <c r="FB96" s="273"/>
      <c r="FC96" s="273"/>
      <c r="FD96" s="273"/>
      <c r="FE96" s="273"/>
      <c r="FF96" s="273"/>
      <c r="FG96" s="273"/>
      <c r="FH96" s="273"/>
      <c r="FI96" s="273"/>
      <c r="FJ96" s="273"/>
      <c r="FK96" s="273"/>
      <c r="FL96" s="273"/>
      <c r="FM96" s="273"/>
      <c r="FN96" s="273"/>
      <c r="FO96" s="273"/>
      <c r="FP96" s="273"/>
      <c r="FQ96" s="273"/>
      <c r="FR96" s="273"/>
      <c r="FS96" s="273"/>
      <c r="FT96" s="273"/>
      <c r="FU96" s="273"/>
      <c r="FV96" s="273"/>
      <c r="FW96" s="273"/>
      <c r="FX96" s="273"/>
      <c r="FY96" s="273"/>
      <c r="FZ96" s="273"/>
      <c r="GA96" s="273"/>
      <c r="GB96" s="273"/>
      <c r="GC96" s="273"/>
      <c r="GD96" s="273"/>
      <c r="GE96" s="273"/>
      <c r="GF96" s="273"/>
      <c r="GG96" s="273"/>
      <c r="GH96" s="273"/>
      <c r="GI96" s="273"/>
      <c r="GJ96" s="273"/>
      <c r="GK96" s="273"/>
      <c r="GL96" s="273"/>
      <c r="GM96" s="273"/>
      <c r="GN96" s="273"/>
      <c r="GO96" s="273"/>
      <c r="GP96" s="273"/>
      <c r="GQ96" s="273"/>
      <c r="GR96" s="273"/>
      <c r="GS96" s="273"/>
      <c r="GT96" s="273"/>
      <c r="GU96" s="273"/>
      <c r="GV96" s="273"/>
      <c r="GW96" s="273"/>
      <c r="GX96" s="273"/>
      <c r="GY96" s="273"/>
      <c r="GZ96" s="273"/>
      <c r="HA96" s="273"/>
      <c r="HB96" s="273"/>
      <c r="HC96" s="273"/>
      <c r="HD96" s="273"/>
      <c r="HE96" s="273"/>
      <c r="HF96" s="273"/>
      <c r="HG96" s="273"/>
      <c r="HH96" s="273"/>
      <c r="HI96" s="273"/>
      <c r="HJ96" s="273"/>
      <c r="HK96" s="273"/>
      <c r="HL96" s="273"/>
      <c r="HM96" s="273"/>
      <c r="HN96" s="273"/>
      <c r="HO96" s="273"/>
      <c r="HP96" s="273"/>
      <c r="HQ96" s="273"/>
      <c r="HR96" s="273"/>
      <c r="HS96" s="273"/>
      <c r="HT96" s="273"/>
      <c r="HU96" s="273"/>
      <c r="HV96" s="273"/>
      <c r="HW96" s="273"/>
      <c r="HX96" s="273"/>
      <c r="HY96" s="273"/>
      <c r="HZ96" s="273"/>
      <c r="IA96" s="273"/>
      <c r="IB96" s="273"/>
      <c r="IC96" s="273"/>
      <c r="ID96" s="273"/>
      <c r="IE96" s="273"/>
      <c r="IF96" s="273"/>
      <c r="IG96" s="273"/>
      <c r="IH96" s="273"/>
      <c r="II96" s="273"/>
      <c r="IJ96" s="273"/>
      <c r="IK96" s="273"/>
      <c r="IL96" s="273"/>
      <c r="IM96" s="273"/>
      <c r="IN96" s="273"/>
    </row>
    <row r="97" spans="1:248" s="108" customFormat="1" ht="26.1" customHeight="1">
      <c r="A97" s="68" t="s">
        <v>735</v>
      </c>
      <c r="B97" s="68" t="s">
        <v>735</v>
      </c>
      <c r="C97" s="510">
        <v>2012</v>
      </c>
      <c r="D97" s="518" t="s">
        <v>255</v>
      </c>
      <c r="E97" s="58" t="s">
        <v>38</v>
      </c>
      <c r="F97" s="612" t="s">
        <v>816</v>
      </c>
      <c r="G97" s="58" t="s">
        <v>802</v>
      </c>
      <c r="H97" s="523" t="s">
        <v>885</v>
      </c>
      <c r="I97" s="547" t="s">
        <v>885</v>
      </c>
      <c r="J97" s="510" t="s">
        <v>708</v>
      </c>
      <c r="K97" s="510" t="s">
        <v>989</v>
      </c>
      <c r="L97" s="510">
        <v>2.5000000000000001E-2</v>
      </c>
      <c r="M97" s="58">
        <v>0</v>
      </c>
      <c r="N97" s="58"/>
      <c r="O97" s="853"/>
      <c r="P97" s="615"/>
      <c r="Q97" s="615"/>
      <c r="R97" s="615"/>
      <c r="S97" s="78" t="str">
        <f t="shared" si="9"/>
        <v/>
      </c>
      <c r="T97" s="78" t="str">
        <f t="shared" si="8"/>
        <v/>
      </c>
      <c r="U97" s="10"/>
      <c r="V97" s="472"/>
      <c r="W97" s="472"/>
      <c r="X97" s="472"/>
      <c r="Y97" s="472"/>
      <c r="Z97" s="472"/>
      <c r="AA97" s="472"/>
      <c r="AB97" s="472"/>
      <c r="AC97" s="472"/>
      <c r="AD97" s="472"/>
      <c r="AE97" s="472"/>
      <c r="AF97" s="472"/>
      <c r="AG97" s="472"/>
      <c r="AH97" s="472"/>
      <c r="AI97" s="472"/>
      <c r="AJ97" s="472"/>
      <c r="AK97" s="472"/>
      <c r="AL97" s="472"/>
      <c r="AM97" s="472"/>
      <c r="AN97" s="472"/>
      <c r="AO97" s="472"/>
      <c r="AP97" s="472"/>
      <c r="AQ97" s="472"/>
      <c r="AR97" s="472"/>
      <c r="AS97" s="472"/>
      <c r="AT97" s="472"/>
      <c r="AU97" s="472"/>
      <c r="AV97" s="472"/>
      <c r="AW97" s="472"/>
      <c r="AX97" s="472"/>
      <c r="AY97" s="472"/>
      <c r="AZ97" s="472"/>
      <c r="BA97" s="472"/>
      <c r="BB97" s="472"/>
      <c r="BC97" s="472"/>
      <c r="BD97" s="472"/>
      <c r="BE97" s="472"/>
      <c r="BF97" s="472"/>
      <c r="BG97" s="472"/>
      <c r="BH97" s="472"/>
      <c r="BI97" s="472"/>
      <c r="BJ97" s="472"/>
      <c r="BK97" s="472"/>
      <c r="BL97" s="472"/>
      <c r="BM97" s="472"/>
      <c r="BN97" s="472"/>
      <c r="BO97" s="472"/>
      <c r="BP97" s="472"/>
      <c r="BQ97" s="472"/>
      <c r="BR97" s="472"/>
      <c r="BS97" s="472"/>
      <c r="BT97" s="472"/>
      <c r="BU97" s="472"/>
      <c r="BV97" s="472"/>
      <c r="BW97" s="472"/>
      <c r="BX97" s="472"/>
      <c r="BY97" s="472"/>
      <c r="BZ97" s="472"/>
      <c r="CA97" s="472"/>
      <c r="CB97" s="472"/>
      <c r="CC97" s="472"/>
      <c r="CD97" s="472"/>
      <c r="CE97" s="472"/>
      <c r="CF97" s="472"/>
      <c r="CG97" s="472"/>
      <c r="CH97" s="472"/>
      <c r="CI97" s="472"/>
      <c r="CJ97" s="472"/>
      <c r="CK97" s="472"/>
      <c r="CL97" s="472"/>
      <c r="CM97" s="472"/>
      <c r="CN97" s="472"/>
      <c r="CO97" s="472"/>
      <c r="CP97" s="472"/>
      <c r="CQ97" s="472"/>
      <c r="CR97" s="472"/>
      <c r="CS97" s="472"/>
      <c r="CT97" s="472"/>
      <c r="CU97" s="472"/>
      <c r="CV97" s="472"/>
      <c r="CW97" s="472"/>
      <c r="CX97" s="472"/>
      <c r="CY97" s="472"/>
      <c r="CZ97" s="472"/>
      <c r="DA97" s="472"/>
      <c r="DB97" s="472"/>
      <c r="DC97" s="472"/>
      <c r="DD97" s="472"/>
      <c r="DE97" s="472"/>
      <c r="DF97" s="472"/>
      <c r="DG97" s="472"/>
      <c r="DH97" s="472"/>
      <c r="DI97" s="472"/>
      <c r="DJ97" s="472"/>
      <c r="DK97" s="472"/>
      <c r="DL97" s="472"/>
      <c r="DM97" s="472"/>
      <c r="DN97" s="472"/>
      <c r="DO97" s="472"/>
      <c r="DP97" s="472"/>
      <c r="DQ97" s="472"/>
      <c r="DR97" s="472"/>
      <c r="DS97" s="472"/>
      <c r="DT97" s="472"/>
      <c r="DU97" s="472"/>
      <c r="DV97" s="472"/>
      <c r="DW97" s="472"/>
      <c r="DX97" s="472"/>
      <c r="DY97" s="472"/>
      <c r="DZ97" s="472"/>
      <c r="EA97" s="472"/>
      <c r="EB97" s="472"/>
      <c r="EC97" s="472"/>
      <c r="ED97" s="472"/>
      <c r="EE97" s="472"/>
      <c r="EF97" s="472"/>
      <c r="EG97" s="472"/>
      <c r="EH97" s="472"/>
      <c r="EI97" s="472"/>
      <c r="EJ97" s="472"/>
      <c r="EK97" s="472"/>
      <c r="EL97" s="472"/>
      <c r="EM97" s="472"/>
      <c r="EN97" s="472"/>
      <c r="EO97" s="472"/>
      <c r="EP97" s="472"/>
      <c r="EQ97" s="472"/>
      <c r="ER97" s="472"/>
      <c r="ES97" s="472"/>
      <c r="ET97" s="472"/>
      <c r="EU97" s="472"/>
      <c r="EV97" s="472"/>
      <c r="EW97" s="472"/>
      <c r="EX97" s="472"/>
      <c r="EY97" s="472"/>
      <c r="EZ97" s="472"/>
      <c r="FA97" s="472"/>
      <c r="FB97" s="472"/>
      <c r="FC97" s="472"/>
      <c r="FD97" s="472"/>
      <c r="FE97" s="472"/>
      <c r="FF97" s="472"/>
      <c r="FG97" s="472"/>
      <c r="FH97" s="472"/>
      <c r="FI97" s="472"/>
      <c r="FJ97" s="472"/>
      <c r="FK97" s="472"/>
      <c r="FL97" s="472"/>
      <c r="FM97" s="472"/>
      <c r="FN97" s="472"/>
      <c r="FO97" s="472"/>
      <c r="FP97" s="472"/>
      <c r="FQ97" s="472"/>
      <c r="FR97" s="472"/>
      <c r="FS97" s="472"/>
      <c r="FT97" s="472"/>
      <c r="FU97" s="472"/>
      <c r="FV97" s="472"/>
      <c r="FW97" s="472"/>
      <c r="FX97" s="472"/>
      <c r="FY97" s="472"/>
      <c r="FZ97" s="472"/>
      <c r="GA97" s="472"/>
      <c r="GB97" s="472"/>
      <c r="GC97" s="472"/>
      <c r="GD97" s="472"/>
      <c r="GE97" s="472"/>
      <c r="GF97" s="472"/>
      <c r="GG97" s="472"/>
      <c r="GH97" s="472"/>
      <c r="GI97" s="472"/>
      <c r="GJ97" s="472"/>
      <c r="GK97" s="472"/>
      <c r="GL97" s="472"/>
      <c r="GM97" s="472"/>
      <c r="GN97" s="472"/>
      <c r="GO97" s="472"/>
      <c r="GP97" s="472"/>
      <c r="GQ97" s="472"/>
      <c r="GR97" s="472"/>
      <c r="GS97" s="472"/>
      <c r="GT97" s="472"/>
      <c r="GU97" s="472"/>
      <c r="GV97" s="472"/>
      <c r="GW97" s="472"/>
      <c r="GX97" s="472"/>
      <c r="GY97" s="472"/>
      <c r="GZ97" s="472"/>
      <c r="HA97" s="472"/>
      <c r="HB97" s="472"/>
      <c r="HC97" s="472"/>
      <c r="HD97" s="472"/>
      <c r="HE97" s="472"/>
      <c r="HF97" s="472"/>
      <c r="HG97" s="472"/>
      <c r="HH97" s="472"/>
      <c r="HI97" s="472"/>
      <c r="HJ97" s="472"/>
      <c r="HK97" s="472"/>
      <c r="HL97" s="472"/>
      <c r="HM97" s="472"/>
      <c r="HN97" s="472"/>
      <c r="HO97" s="472"/>
      <c r="HP97" s="472"/>
      <c r="HQ97" s="472"/>
      <c r="HR97" s="472"/>
      <c r="HS97" s="472"/>
      <c r="HT97" s="472"/>
      <c r="HU97" s="472"/>
      <c r="HV97" s="472"/>
      <c r="HW97" s="472"/>
      <c r="HX97" s="472"/>
      <c r="HY97" s="472"/>
      <c r="HZ97" s="472"/>
      <c r="IA97" s="472"/>
      <c r="IB97" s="472"/>
      <c r="IC97" s="472"/>
      <c r="ID97" s="472"/>
      <c r="IE97" s="472"/>
      <c r="IF97" s="472"/>
      <c r="IG97" s="472"/>
      <c r="IH97" s="472"/>
      <c r="II97" s="472"/>
      <c r="IJ97" s="472"/>
      <c r="IK97" s="472"/>
      <c r="IL97" s="472"/>
      <c r="IM97" s="472"/>
      <c r="IN97" s="472"/>
    </row>
    <row r="98" spans="1:248" ht="26.1" customHeight="1">
      <c r="A98" s="259" t="s">
        <v>735</v>
      </c>
      <c r="B98" s="612" t="s">
        <v>735</v>
      </c>
      <c r="C98" s="411">
        <v>2012</v>
      </c>
      <c r="D98" s="513" t="s">
        <v>255</v>
      </c>
      <c r="E98" s="612" t="s">
        <v>38</v>
      </c>
      <c r="F98" s="612" t="s">
        <v>816</v>
      </c>
      <c r="G98" s="612" t="s">
        <v>802</v>
      </c>
      <c r="H98" s="341" t="s">
        <v>885</v>
      </c>
      <c r="I98" s="341" t="s">
        <v>885</v>
      </c>
      <c r="J98" s="510" t="s">
        <v>709</v>
      </c>
      <c r="K98" s="411" t="s">
        <v>989</v>
      </c>
      <c r="L98" s="411">
        <v>2.5000000000000001E-2</v>
      </c>
      <c r="M98" s="612">
        <v>0</v>
      </c>
      <c r="N98" s="278"/>
      <c r="O98" s="853"/>
      <c r="P98" s="615"/>
      <c r="Q98" s="615"/>
      <c r="R98" s="615"/>
      <c r="S98" s="78" t="str">
        <f t="shared" si="9"/>
        <v/>
      </c>
      <c r="T98" s="78" t="str">
        <f t="shared" si="8"/>
        <v/>
      </c>
      <c r="U98" s="273"/>
      <c r="V98" s="273"/>
      <c r="W98" s="273"/>
      <c r="X98" s="273"/>
      <c r="Y98" s="273"/>
      <c r="Z98" s="273"/>
      <c r="AA98" s="273"/>
      <c r="AB98" s="273"/>
      <c r="AC98" s="273"/>
      <c r="AD98" s="273"/>
      <c r="AE98" s="273"/>
      <c r="AF98" s="273"/>
      <c r="AG98" s="273"/>
      <c r="AH98" s="273"/>
      <c r="AI98" s="273"/>
      <c r="AJ98" s="273"/>
      <c r="AK98" s="273"/>
      <c r="AL98" s="273"/>
      <c r="AM98" s="273"/>
      <c r="AN98" s="273"/>
      <c r="AO98" s="273"/>
      <c r="AP98" s="273"/>
      <c r="AQ98" s="273"/>
      <c r="AR98" s="273"/>
      <c r="AS98" s="273"/>
      <c r="AT98" s="273"/>
      <c r="AU98" s="273"/>
      <c r="AV98" s="273"/>
      <c r="AW98" s="273"/>
      <c r="AX98" s="273"/>
      <c r="AY98" s="273"/>
      <c r="AZ98" s="273"/>
      <c r="BA98" s="273"/>
      <c r="BB98" s="273"/>
      <c r="BC98" s="273"/>
      <c r="BD98" s="273"/>
      <c r="BE98" s="273"/>
      <c r="BF98" s="273"/>
      <c r="BG98" s="273"/>
      <c r="BH98" s="273"/>
      <c r="BI98" s="273"/>
      <c r="BJ98" s="273"/>
      <c r="BK98" s="273"/>
      <c r="BL98" s="273"/>
      <c r="BM98" s="273"/>
      <c r="BN98" s="273"/>
      <c r="BO98" s="273"/>
      <c r="BP98" s="273"/>
      <c r="BQ98" s="273"/>
      <c r="BR98" s="273"/>
      <c r="BS98" s="273"/>
      <c r="BT98" s="273"/>
      <c r="BU98" s="273"/>
      <c r="BV98" s="273"/>
      <c r="BW98" s="273"/>
      <c r="BX98" s="273"/>
      <c r="BY98" s="273"/>
      <c r="BZ98" s="273"/>
      <c r="CA98" s="273"/>
      <c r="CB98" s="273"/>
      <c r="CC98" s="273"/>
      <c r="CD98" s="273"/>
      <c r="CE98" s="273"/>
      <c r="CF98" s="273"/>
      <c r="CG98" s="273"/>
      <c r="CH98" s="273"/>
      <c r="CI98" s="273"/>
      <c r="CJ98" s="273"/>
      <c r="CK98" s="273"/>
      <c r="CL98" s="273"/>
      <c r="CM98" s="273"/>
      <c r="CN98" s="273"/>
      <c r="CO98" s="273"/>
      <c r="CP98" s="273"/>
      <c r="CQ98" s="273"/>
      <c r="CR98" s="273"/>
      <c r="CS98" s="273"/>
      <c r="CT98" s="273"/>
      <c r="CU98" s="273"/>
      <c r="CV98" s="273"/>
      <c r="CW98" s="273"/>
      <c r="CX98" s="273"/>
      <c r="CY98" s="273"/>
      <c r="CZ98" s="273"/>
      <c r="DA98" s="273"/>
      <c r="DB98" s="273"/>
      <c r="DC98" s="273"/>
      <c r="DD98" s="273"/>
      <c r="DE98" s="273"/>
      <c r="DF98" s="273"/>
      <c r="DG98" s="273"/>
      <c r="DH98" s="273"/>
      <c r="DI98" s="273"/>
      <c r="DJ98" s="273"/>
      <c r="DK98" s="273"/>
      <c r="DL98" s="273"/>
      <c r="DM98" s="273"/>
      <c r="DN98" s="273"/>
      <c r="DO98" s="273"/>
      <c r="DP98" s="273"/>
      <c r="DQ98" s="273"/>
      <c r="DR98" s="273"/>
      <c r="DS98" s="273"/>
      <c r="DT98" s="273"/>
      <c r="DU98" s="273"/>
      <c r="DV98" s="273"/>
      <c r="DW98" s="273"/>
      <c r="DX98" s="273"/>
      <c r="DY98" s="273"/>
      <c r="DZ98" s="273"/>
      <c r="EA98" s="273"/>
      <c r="EB98" s="273"/>
      <c r="EC98" s="273"/>
      <c r="ED98" s="273"/>
      <c r="EE98" s="273"/>
      <c r="EF98" s="273"/>
      <c r="EG98" s="273"/>
      <c r="EH98" s="273"/>
      <c r="EI98" s="273"/>
      <c r="EJ98" s="273"/>
      <c r="EK98" s="273"/>
      <c r="EL98" s="273"/>
      <c r="EM98" s="273"/>
      <c r="EN98" s="273"/>
      <c r="EO98" s="273"/>
      <c r="EP98" s="273"/>
      <c r="EQ98" s="273"/>
      <c r="ER98" s="273"/>
      <c r="ES98" s="273"/>
      <c r="ET98" s="273"/>
      <c r="EU98" s="273"/>
      <c r="EV98" s="273"/>
      <c r="EW98" s="273"/>
      <c r="EX98" s="273"/>
      <c r="EY98" s="273"/>
      <c r="EZ98" s="273"/>
      <c r="FA98" s="273"/>
      <c r="FB98" s="273"/>
      <c r="FC98" s="273"/>
      <c r="FD98" s="273"/>
      <c r="FE98" s="273"/>
      <c r="FF98" s="273"/>
      <c r="FG98" s="273"/>
      <c r="FH98" s="273"/>
      <c r="FI98" s="273"/>
      <c r="FJ98" s="273"/>
      <c r="FK98" s="273"/>
      <c r="FL98" s="273"/>
      <c r="FM98" s="273"/>
      <c r="FN98" s="273"/>
      <c r="FO98" s="273"/>
      <c r="FP98" s="273"/>
      <c r="FQ98" s="273"/>
      <c r="FR98" s="273"/>
      <c r="FS98" s="273"/>
      <c r="FT98" s="273"/>
      <c r="FU98" s="273"/>
      <c r="FV98" s="273"/>
      <c r="FW98" s="273"/>
      <c r="FX98" s="273"/>
      <c r="FY98" s="273"/>
      <c r="FZ98" s="273"/>
      <c r="GA98" s="273"/>
      <c r="GB98" s="273"/>
      <c r="GC98" s="273"/>
      <c r="GD98" s="273"/>
      <c r="GE98" s="273"/>
      <c r="GF98" s="273"/>
      <c r="GG98" s="273"/>
      <c r="GH98" s="273"/>
      <c r="GI98" s="273"/>
      <c r="GJ98" s="273"/>
      <c r="GK98" s="273"/>
      <c r="GL98" s="273"/>
      <c r="GM98" s="273"/>
      <c r="GN98" s="273"/>
      <c r="GO98" s="273"/>
      <c r="GP98" s="273"/>
      <c r="GQ98" s="273"/>
      <c r="GR98" s="273"/>
      <c r="GS98" s="273"/>
      <c r="GT98" s="273"/>
      <c r="GU98" s="273"/>
      <c r="GV98" s="273"/>
      <c r="GW98" s="273"/>
      <c r="GX98" s="273"/>
      <c r="GY98" s="273"/>
      <c r="GZ98" s="273"/>
      <c r="HA98" s="273"/>
      <c r="HB98" s="273"/>
      <c r="HC98" s="273"/>
      <c r="HD98" s="273"/>
      <c r="HE98" s="273"/>
      <c r="HF98" s="273"/>
      <c r="HG98" s="273"/>
      <c r="HH98" s="273"/>
      <c r="HI98" s="273"/>
      <c r="HJ98" s="273"/>
      <c r="HK98" s="273"/>
      <c r="HL98" s="273"/>
      <c r="HM98" s="273"/>
      <c r="HN98" s="273"/>
      <c r="HO98" s="273"/>
      <c r="HP98" s="273"/>
      <c r="HQ98" s="273"/>
      <c r="HR98" s="273"/>
      <c r="HS98" s="273"/>
      <c r="HT98" s="273"/>
      <c r="HU98" s="273"/>
      <c r="HV98" s="273"/>
      <c r="HW98" s="273"/>
      <c r="HX98" s="273"/>
      <c r="HY98" s="273"/>
      <c r="HZ98" s="273"/>
      <c r="IA98" s="273"/>
      <c r="IB98" s="273"/>
      <c r="IC98" s="273"/>
      <c r="ID98" s="273"/>
      <c r="IE98" s="273"/>
      <c r="IF98" s="273"/>
      <c r="IG98" s="273"/>
      <c r="IH98" s="273"/>
      <c r="II98" s="273"/>
      <c r="IJ98" s="273"/>
      <c r="IK98" s="273"/>
      <c r="IL98" s="273"/>
      <c r="IM98" s="273"/>
      <c r="IN98" s="273"/>
    </row>
    <row r="99" spans="1:248" s="109" customFormat="1" ht="26.1" customHeight="1">
      <c r="A99" s="259" t="s">
        <v>735</v>
      </c>
      <c r="B99" s="612" t="s">
        <v>735</v>
      </c>
      <c r="C99" s="411">
        <v>2012</v>
      </c>
      <c r="D99" s="513" t="s">
        <v>962</v>
      </c>
      <c r="E99" s="612" t="s">
        <v>37</v>
      </c>
      <c r="F99" s="612" t="s">
        <v>816</v>
      </c>
      <c r="G99" s="612" t="s">
        <v>802</v>
      </c>
      <c r="H99" s="341" t="s">
        <v>885</v>
      </c>
      <c r="I99" s="341" t="s">
        <v>81</v>
      </c>
      <c r="J99" s="510" t="s">
        <v>990</v>
      </c>
      <c r="K99" s="411" t="s">
        <v>989</v>
      </c>
      <c r="L99" s="411">
        <v>2.5000000000000001E-2</v>
      </c>
      <c r="M99" s="612">
        <v>12000</v>
      </c>
      <c r="N99" s="58"/>
      <c r="O99" s="853"/>
      <c r="P99" s="615"/>
      <c r="Q99" s="615">
        <v>5909</v>
      </c>
      <c r="R99" s="615"/>
      <c r="S99" s="78">
        <f t="shared" si="9"/>
        <v>0.49241666666666667</v>
      </c>
      <c r="T99" s="78" t="str">
        <f t="shared" si="8"/>
        <v/>
      </c>
      <c r="U99" s="273"/>
      <c r="V99" s="380"/>
      <c r="W99" s="380"/>
      <c r="X99" s="380"/>
      <c r="Y99" s="380"/>
      <c r="Z99" s="380"/>
      <c r="AA99" s="380"/>
      <c r="AB99" s="380"/>
      <c r="AC99" s="380"/>
      <c r="AD99" s="380"/>
      <c r="AE99" s="380"/>
      <c r="AF99" s="380"/>
      <c r="AG99" s="380"/>
      <c r="AH99" s="380"/>
      <c r="AI99" s="380"/>
      <c r="AJ99" s="380"/>
      <c r="AK99" s="380"/>
      <c r="AL99" s="380"/>
      <c r="AM99" s="380"/>
      <c r="AN99" s="380"/>
      <c r="AO99" s="380"/>
      <c r="AP99" s="380"/>
      <c r="AQ99" s="380"/>
      <c r="AR99" s="380"/>
      <c r="AS99" s="380"/>
      <c r="AT99" s="380"/>
      <c r="AU99" s="380"/>
      <c r="AV99" s="380"/>
      <c r="AW99" s="380"/>
      <c r="AX99" s="380"/>
      <c r="AY99" s="380"/>
      <c r="AZ99" s="380"/>
      <c r="BA99" s="380"/>
      <c r="BB99" s="380"/>
      <c r="BC99" s="380"/>
      <c r="BD99" s="380"/>
      <c r="BE99" s="380"/>
      <c r="BF99" s="380"/>
      <c r="BG99" s="380"/>
      <c r="BH99" s="380"/>
      <c r="BI99" s="380"/>
      <c r="BJ99" s="380"/>
      <c r="BK99" s="380"/>
      <c r="BL99" s="380"/>
      <c r="BM99" s="380"/>
      <c r="BN99" s="380"/>
      <c r="BO99" s="380"/>
      <c r="BP99" s="380"/>
      <c r="BQ99" s="380"/>
      <c r="BR99" s="380"/>
      <c r="BS99" s="380"/>
      <c r="BT99" s="380"/>
      <c r="BU99" s="380"/>
      <c r="BV99" s="380"/>
      <c r="BW99" s="380"/>
      <c r="BX99" s="380"/>
      <c r="BY99" s="380"/>
      <c r="BZ99" s="380"/>
      <c r="CA99" s="380"/>
      <c r="CB99" s="380"/>
      <c r="CC99" s="380"/>
      <c r="CD99" s="380"/>
      <c r="CE99" s="380"/>
      <c r="CF99" s="380"/>
      <c r="CG99" s="380"/>
      <c r="CH99" s="380"/>
      <c r="CI99" s="380"/>
      <c r="CJ99" s="380"/>
      <c r="CK99" s="380"/>
      <c r="CL99" s="380"/>
      <c r="CM99" s="380"/>
      <c r="CN99" s="380"/>
      <c r="CO99" s="380"/>
      <c r="CP99" s="380"/>
      <c r="CQ99" s="380"/>
      <c r="CR99" s="380"/>
      <c r="CS99" s="380"/>
      <c r="CT99" s="380"/>
      <c r="CU99" s="380"/>
      <c r="CV99" s="380"/>
      <c r="CW99" s="380"/>
      <c r="CX99" s="380"/>
      <c r="CY99" s="380"/>
      <c r="CZ99" s="380"/>
      <c r="DA99" s="380"/>
      <c r="DB99" s="380"/>
      <c r="DC99" s="380"/>
      <c r="DD99" s="380"/>
      <c r="DE99" s="380"/>
      <c r="DF99" s="380"/>
      <c r="DG99" s="380"/>
      <c r="DH99" s="380"/>
      <c r="DI99" s="380"/>
      <c r="DJ99" s="380"/>
      <c r="DK99" s="380"/>
      <c r="DL99" s="380"/>
      <c r="DM99" s="380"/>
      <c r="DN99" s="380"/>
      <c r="DO99" s="380"/>
      <c r="DP99" s="380"/>
      <c r="DQ99" s="380"/>
      <c r="DR99" s="380"/>
      <c r="DS99" s="380"/>
      <c r="DT99" s="380"/>
      <c r="DU99" s="380"/>
      <c r="DV99" s="380"/>
      <c r="DW99" s="380"/>
      <c r="DX99" s="380"/>
      <c r="DY99" s="380"/>
      <c r="DZ99" s="380"/>
      <c r="EA99" s="380"/>
      <c r="EB99" s="380"/>
      <c r="EC99" s="380"/>
      <c r="ED99" s="380"/>
      <c r="EE99" s="380"/>
      <c r="EF99" s="380"/>
      <c r="EG99" s="380"/>
      <c r="EH99" s="380"/>
      <c r="EI99" s="380"/>
      <c r="EJ99" s="380"/>
      <c r="EK99" s="380"/>
      <c r="EL99" s="380"/>
      <c r="EM99" s="380"/>
      <c r="EN99" s="380"/>
      <c r="EO99" s="380"/>
      <c r="EP99" s="380"/>
      <c r="EQ99" s="380"/>
      <c r="ER99" s="380"/>
      <c r="ES99" s="380"/>
      <c r="ET99" s="380"/>
      <c r="EU99" s="380"/>
      <c r="EV99" s="380"/>
      <c r="EW99" s="380"/>
      <c r="EX99" s="380"/>
      <c r="EY99" s="380"/>
      <c r="EZ99" s="380"/>
      <c r="FA99" s="380"/>
      <c r="FB99" s="380"/>
      <c r="FC99" s="380"/>
      <c r="FD99" s="380"/>
      <c r="FE99" s="380"/>
      <c r="FF99" s="380"/>
      <c r="FG99" s="380"/>
      <c r="FH99" s="380"/>
      <c r="FI99" s="380"/>
      <c r="FJ99" s="380"/>
      <c r="FK99" s="380"/>
      <c r="FL99" s="380"/>
      <c r="FM99" s="380"/>
      <c r="FN99" s="380"/>
      <c r="FO99" s="380"/>
      <c r="FP99" s="380"/>
      <c r="FQ99" s="380"/>
      <c r="FR99" s="380"/>
      <c r="FS99" s="380"/>
      <c r="FT99" s="380"/>
      <c r="FU99" s="380"/>
      <c r="FV99" s="380"/>
      <c r="FW99" s="380"/>
      <c r="FX99" s="380"/>
      <c r="FY99" s="380"/>
      <c r="FZ99" s="380"/>
      <c r="GA99" s="380"/>
      <c r="GB99" s="380"/>
      <c r="GC99" s="380"/>
      <c r="GD99" s="380"/>
      <c r="GE99" s="380"/>
      <c r="GF99" s="380"/>
      <c r="GG99" s="380"/>
      <c r="GH99" s="380"/>
      <c r="GI99" s="380"/>
      <c r="GJ99" s="380"/>
      <c r="GK99" s="380"/>
      <c r="GL99" s="380"/>
      <c r="GM99" s="380"/>
      <c r="GN99" s="380"/>
      <c r="GO99" s="380"/>
      <c r="GP99" s="380"/>
      <c r="GQ99" s="380"/>
      <c r="GR99" s="380"/>
      <c r="GS99" s="380"/>
      <c r="GT99" s="380"/>
      <c r="GU99" s="380"/>
      <c r="GV99" s="380"/>
      <c r="GW99" s="380"/>
      <c r="GX99" s="380"/>
      <c r="GY99" s="380"/>
      <c r="GZ99" s="380"/>
      <c r="HA99" s="380"/>
      <c r="HB99" s="380"/>
      <c r="HC99" s="380"/>
      <c r="HD99" s="380"/>
      <c r="HE99" s="380"/>
      <c r="HF99" s="380"/>
      <c r="HG99" s="380"/>
      <c r="HH99" s="380"/>
      <c r="HI99" s="380"/>
      <c r="HJ99" s="380"/>
      <c r="HK99" s="380"/>
      <c r="HL99" s="380"/>
      <c r="HM99" s="380"/>
      <c r="HN99" s="380"/>
      <c r="HO99" s="380"/>
      <c r="HP99" s="380"/>
      <c r="HQ99" s="380"/>
      <c r="HR99" s="380"/>
      <c r="HS99" s="380"/>
      <c r="HT99" s="380"/>
      <c r="HU99" s="380"/>
      <c r="HV99" s="380"/>
      <c r="HW99" s="380"/>
      <c r="HX99" s="380"/>
      <c r="HY99" s="380"/>
      <c r="HZ99" s="380"/>
      <c r="IA99" s="380"/>
      <c r="IB99" s="380"/>
      <c r="IC99" s="380"/>
      <c r="ID99" s="380"/>
      <c r="IE99" s="380"/>
      <c r="IF99" s="380"/>
      <c r="IG99" s="380"/>
      <c r="IH99" s="380"/>
      <c r="II99" s="380"/>
      <c r="IJ99" s="380"/>
      <c r="IK99" s="380"/>
      <c r="IL99" s="380"/>
      <c r="IM99" s="380"/>
      <c r="IN99" s="380"/>
    </row>
    <row r="100" spans="1:248" s="109" customFormat="1" ht="26.1" customHeight="1">
      <c r="A100" s="68" t="s">
        <v>735</v>
      </c>
      <c r="B100" s="68" t="s">
        <v>735</v>
      </c>
      <c r="C100" s="510">
        <v>2012</v>
      </c>
      <c r="D100" s="518" t="s">
        <v>962</v>
      </c>
      <c r="E100" s="58" t="s">
        <v>37</v>
      </c>
      <c r="F100" s="58" t="s">
        <v>816</v>
      </c>
      <c r="G100" s="58" t="s">
        <v>802</v>
      </c>
      <c r="H100" s="509" t="s">
        <v>885</v>
      </c>
      <c r="I100" s="509" t="s">
        <v>81</v>
      </c>
      <c r="J100" s="510" t="s">
        <v>718</v>
      </c>
      <c r="K100" s="510" t="s">
        <v>989</v>
      </c>
      <c r="L100" s="510">
        <v>2.5000000000000001E-2</v>
      </c>
      <c r="M100" s="58">
        <v>12000</v>
      </c>
      <c r="N100" s="278"/>
      <c r="O100" s="853"/>
      <c r="P100" s="615"/>
      <c r="Q100" s="615">
        <v>5909</v>
      </c>
      <c r="R100" s="615"/>
      <c r="S100" s="78">
        <f t="shared" si="9"/>
        <v>0.49241666666666667</v>
      </c>
      <c r="T100" s="78" t="str">
        <f t="shared" si="8"/>
        <v/>
      </c>
      <c r="U100" s="273"/>
      <c r="V100" s="380"/>
      <c r="W100" s="380"/>
      <c r="X100" s="380"/>
      <c r="Y100" s="380"/>
      <c r="Z100" s="380"/>
      <c r="AA100" s="380"/>
      <c r="AB100" s="380"/>
      <c r="AC100" s="380"/>
      <c r="AD100" s="380"/>
      <c r="AE100" s="380"/>
      <c r="AF100" s="380"/>
      <c r="AG100" s="380"/>
      <c r="AH100" s="380"/>
      <c r="AI100" s="380"/>
      <c r="AJ100" s="380"/>
      <c r="AK100" s="380"/>
      <c r="AL100" s="380"/>
      <c r="AM100" s="380"/>
      <c r="AN100" s="380"/>
      <c r="AO100" s="380"/>
      <c r="AP100" s="380"/>
      <c r="AQ100" s="380"/>
      <c r="AR100" s="380"/>
      <c r="AS100" s="380"/>
      <c r="AT100" s="380"/>
      <c r="AU100" s="380"/>
      <c r="AV100" s="380"/>
      <c r="AW100" s="380"/>
      <c r="AX100" s="380"/>
      <c r="AY100" s="380"/>
      <c r="AZ100" s="380"/>
      <c r="BA100" s="380"/>
      <c r="BB100" s="380"/>
      <c r="BC100" s="380"/>
      <c r="BD100" s="380"/>
      <c r="BE100" s="380"/>
      <c r="BF100" s="380"/>
      <c r="BG100" s="380"/>
      <c r="BH100" s="380"/>
      <c r="BI100" s="380"/>
      <c r="BJ100" s="380"/>
      <c r="BK100" s="380"/>
      <c r="BL100" s="380"/>
      <c r="BM100" s="380"/>
      <c r="BN100" s="380"/>
      <c r="BO100" s="380"/>
      <c r="BP100" s="380"/>
      <c r="BQ100" s="380"/>
      <c r="BR100" s="380"/>
      <c r="BS100" s="380"/>
      <c r="BT100" s="380"/>
      <c r="BU100" s="380"/>
      <c r="BV100" s="380"/>
      <c r="BW100" s="380"/>
      <c r="BX100" s="380"/>
      <c r="BY100" s="380"/>
      <c r="BZ100" s="380"/>
      <c r="CA100" s="380"/>
      <c r="CB100" s="380"/>
      <c r="CC100" s="380"/>
      <c r="CD100" s="380"/>
      <c r="CE100" s="380"/>
      <c r="CF100" s="380"/>
      <c r="CG100" s="380"/>
      <c r="CH100" s="380"/>
      <c r="CI100" s="380"/>
      <c r="CJ100" s="380"/>
      <c r="CK100" s="380"/>
      <c r="CL100" s="380"/>
      <c r="CM100" s="380"/>
      <c r="CN100" s="380"/>
      <c r="CO100" s="380"/>
      <c r="CP100" s="380"/>
      <c r="CQ100" s="380"/>
      <c r="CR100" s="380"/>
      <c r="CS100" s="380"/>
      <c r="CT100" s="380"/>
      <c r="CU100" s="380"/>
      <c r="CV100" s="380"/>
      <c r="CW100" s="380"/>
      <c r="CX100" s="380"/>
      <c r="CY100" s="380"/>
      <c r="CZ100" s="380"/>
      <c r="DA100" s="380"/>
      <c r="DB100" s="380"/>
      <c r="DC100" s="380"/>
      <c r="DD100" s="380"/>
      <c r="DE100" s="380"/>
      <c r="DF100" s="380"/>
      <c r="DG100" s="380"/>
      <c r="DH100" s="380"/>
      <c r="DI100" s="380"/>
      <c r="DJ100" s="380"/>
      <c r="DK100" s="380"/>
      <c r="DL100" s="380"/>
      <c r="DM100" s="380"/>
      <c r="DN100" s="380"/>
      <c r="DO100" s="380"/>
      <c r="DP100" s="380"/>
      <c r="DQ100" s="380"/>
      <c r="DR100" s="380"/>
      <c r="DS100" s="380"/>
      <c r="DT100" s="380"/>
      <c r="DU100" s="380"/>
      <c r="DV100" s="380"/>
      <c r="DW100" s="380"/>
      <c r="DX100" s="380"/>
      <c r="DY100" s="380"/>
      <c r="DZ100" s="380"/>
      <c r="EA100" s="380"/>
      <c r="EB100" s="380"/>
      <c r="EC100" s="380"/>
      <c r="ED100" s="380"/>
      <c r="EE100" s="380"/>
      <c r="EF100" s="380"/>
      <c r="EG100" s="380"/>
      <c r="EH100" s="380"/>
      <c r="EI100" s="380"/>
      <c r="EJ100" s="380"/>
      <c r="EK100" s="380"/>
      <c r="EL100" s="380"/>
      <c r="EM100" s="380"/>
      <c r="EN100" s="380"/>
      <c r="EO100" s="380"/>
      <c r="EP100" s="380"/>
      <c r="EQ100" s="380"/>
      <c r="ER100" s="380"/>
      <c r="ES100" s="380"/>
      <c r="ET100" s="380"/>
      <c r="EU100" s="380"/>
      <c r="EV100" s="380"/>
      <c r="EW100" s="380"/>
      <c r="EX100" s="380"/>
      <c r="EY100" s="380"/>
      <c r="EZ100" s="380"/>
      <c r="FA100" s="380"/>
      <c r="FB100" s="380"/>
      <c r="FC100" s="380"/>
      <c r="FD100" s="380"/>
      <c r="FE100" s="380"/>
      <c r="FF100" s="380"/>
      <c r="FG100" s="380"/>
      <c r="FH100" s="380"/>
      <c r="FI100" s="380"/>
      <c r="FJ100" s="380"/>
      <c r="FK100" s="380"/>
      <c r="FL100" s="380"/>
      <c r="FM100" s="380"/>
      <c r="FN100" s="380"/>
      <c r="FO100" s="380"/>
      <c r="FP100" s="380"/>
      <c r="FQ100" s="380"/>
      <c r="FR100" s="380"/>
      <c r="FS100" s="380"/>
      <c r="FT100" s="380"/>
      <c r="FU100" s="380"/>
      <c r="FV100" s="380"/>
      <c r="FW100" s="380"/>
      <c r="FX100" s="380"/>
      <c r="FY100" s="380"/>
      <c r="FZ100" s="380"/>
      <c r="GA100" s="380"/>
      <c r="GB100" s="380"/>
      <c r="GC100" s="380"/>
      <c r="GD100" s="380"/>
      <c r="GE100" s="380"/>
      <c r="GF100" s="380"/>
      <c r="GG100" s="380"/>
      <c r="GH100" s="380"/>
      <c r="GI100" s="380"/>
      <c r="GJ100" s="380"/>
      <c r="GK100" s="380"/>
      <c r="GL100" s="380"/>
      <c r="GM100" s="380"/>
      <c r="GN100" s="380"/>
      <c r="GO100" s="380"/>
      <c r="GP100" s="380"/>
      <c r="GQ100" s="380"/>
      <c r="GR100" s="380"/>
      <c r="GS100" s="380"/>
      <c r="GT100" s="380"/>
      <c r="GU100" s="380"/>
      <c r="GV100" s="380"/>
      <c r="GW100" s="380"/>
      <c r="GX100" s="380"/>
      <c r="GY100" s="380"/>
      <c r="GZ100" s="380"/>
      <c r="HA100" s="380"/>
      <c r="HB100" s="380"/>
      <c r="HC100" s="380"/>
      <c r="HD100" s="380"/>
      <c r="HE100" s="380"/>
      <c r="HF100" s="380"/>
      <c r="HG100" s="380"/>
      <c r="HH100" s="380"/>
      <c r="HI100" s="380"/>
      <c r="HJ100" s="380"/>
      <c r="HK100" s="380"/>
      <c r="HL100" s="380"/>
      <c r="HM100" s="380"/>
      <c r="HN100" s="380"/>
      <c r="HO100" s="380"/>
      <c r="HP100" s="380"/>
      <c r="HQ100" s="380"/>
      <c r="HR100" s="380"/>
      <c r="HS100" s="380"/>
      <c r="HT100" s="380"/>
      <c r="HU100" s="380"/>
      <c r="HV100" s="380"/>
      <c r="HW100" s="380"/>
      <c r="HX100" s="380"/>
      <c r="HY100" s="380"/>
      <c r="HZ100" s="380"/>
      <c r="IA100" s="380"/>
      <c r="IB100" s="380"/>
      <c r="IC100" s="380"/>
      <c r="ID100" s="380"/>
      <c r="IE100" s="380"/>
      <c r="IF100" s="380"/>
      <c r="IG100" s="380"/>
      <c r="IH100" s="380"/>
      <c r="II100" s="380"/>
      <c r="IJ100" s="380"/>
      <c r="IK100" s="380"/>
      <c r="IL100" s="380"/>
      <c r="IM100" s="380"/>
      <c r="IN100" s="380"/>
    </row>
    <row r="101" spans="1:248" s="109" customFormat="1" ht="26.1" customHeight="1">
      <c r="A101" s="259" t="s">
        <v>735</v>
      </c>
      <c r="B101" s="612" t="s">
        <v>735</v>
      </c>
      <c r="C101" s="411">
        <v>2012</v>
      </c>
      <c r="D101" s="513" t="s">
        <v>962</v>
      </c>
      <c r="E101" s="612" t="s">
        <v>37</v>
      </c>
      <c r="F101" s="612" t="s">
        <v>816</v>
      </c>
      <c r="G101" s="612" t="s">
        <v>802</v>
      </c>
      <c r="H101" s="341" t="s">
        <v>885</v>
      </c>
      <c r="I101" s="341" t="s">
        <v>81</v>
      </c>
      <c r="J101" s="510" t="s">
        <v>719</v>
      </c>
      <c r="K101" s="411" t="s">
        <v>989</v>
      </c>
      <c r="L101" s="411">
        <v>2.5000000000000001E-2</v>
      </c>
      <c r="M101" s="612">
        <v>12000</v>
      </c>
      <c r="N101" s="278"/>
      <c r="O101" s="853"/>
      <c r="P101" s="615"/>
      <c r="Q101" s="615">
        <v>5909</v>
      </c>
      <c r="R101" s="615"/>
      <c r="S101" s="78">
        <f t="shared" si="9"/>
        <v>0.49241666666666667</v>
      </c>
      <c r="T101" s="78" t="str">
        <f t="shared" si="8"/>
        <v/>
      </c>
      <c r="U101" s="273"/>
      <c r="V101" s="380"/>
      <c r="W101" s="380"/>
      <c r="X101" s="380"/>
      <c r="Y101" s="380"/>
      <c r="Z101" s="380"/>
      <c r="AA101" s="380"/>
      <c r="AB101" s="380"/>
      <c r="AC101" s="380"/>
      <c r="AD101" s="380"/>
      <c r="AE101" s="380"/>
      <c r="AF101" s="380"/>
      <c r="AG101" s="380"/>
      <c r="AH101" s="380"/>
      <c r="AI101" s="380"/>
      <c r="AJ101" s="380"/>
      <c r="AK101" s="380"/>
      <c r="AL101" s="380"/>
      <c r="AM101" s="380"/>
      <c r="AN101" s="380"/>
      <c r="AO101" s="380"/>
      <c r="AP101" s="380"/>
      <c r="AQ101" s="380"/>
      <c r="AR101" s="380"/>
      <c r="AS101" s="380"/>
      <c r="AT101" s="380"/>
      <c r="AU101" s="380"/>
      <c r="AV101" s="380"/>
      <c r="AW101" s="380"/>
      <c r="AX101" s="380"/>
      <c r="AY101" s="380"/>
      <c r="AZ101" s="380"/>
      <c r="BA101" s="380"/>
      <c r="BB101" s="380"/>
      <c r="BC101" s="380"/>
      <c r="BD101" s="380"/>
      <c r="BE101" s="380"/>
      <c r="BF101" s="380"/>
      <c r="BG101" s="380"/>
      <c r="BH101" s="380"/>
      <c r="BI101" s="380"/>
      <c r="BJ101" s="380"/>
      <c r="BK101" s="380"/>
      <c r="BL101" s="380"/>
      <c r="BM101" s="380"/>
      <c r="BN101" s="380"/>
      <c r="BO101" s="380"/>
      <c r="BP101" s="380"/>
      <c r="BQ101" s="380"/>
      <c r="BR101" s="380"/>
      <c r="BS101" s="380"/>
      <c r="BT101" s="380"/>
      <c r="BU101" s="380"/>
      <c r="BV101" s="380"/>
      <c r="BW101" s="380"/>
      <c r="BX101" s="380"/>
      <c r="BY101" s="380"/>
      <c r="BZ101" s="380"/>
      <c r="CA101" s="380"/>
      <c r="CB101" s="380"/>
      <c r="CC101" s="380"/>
      <c r="CD101" s="380"/>
      <c r="CE101" s="380"/>
      <c r="CF101" s="380"/>
      <c r="CG101" s="380"/>
      <c r="CH101" s="380"/>
      <c r="CI101" s="380"/>
      <c r="CJ101" s="380"/>
      <c r="CK101" s="380"/>
      <c r="CL101" s="380"/>
      <c r="CM101" s="380"/>
      <c r="CN101" s="380"/>
      <c r="CO101" s="380"/>
      <c r="CP101" s="380"/>
      <c r="CQ101" s="380"/>
      <c r="CR101" s="380"/>
      <c r="CS101" s="380"/>
      <c r="CT101" s="380"/>
      <c r="CU101" s="380"/>
      <c r="CV101" s="380"/>
      <c r="CW101" s="380"/>
      <c r="CX101" s="380"/>
      <c r="CY101" s="380"/>
      <c r="CZ101" s="380"/>
      <c r="DA101" s="380"/>
      <c r="DB101" s="380"/>
      <c r="DC101" s="380"/>
      <c r="DD101" s="380"/>
      <c r="DE101" s="380"/>
      <c r="DF101" s="380"/>
      <c r="DG101" s="380"/>
      <c r="DH101" s="380"/>
      <c r="DI101" s="380"/>
      <c r="DJ101" s="380"/>
      <c r="DK101" s="380"/>
      <c r="DL101" s="380"/>
      <c r="DM101" s="380"/>
      <c r="DN101" s="380"/>
      <c r="DO101" s="380"/>
      <c r="DP101" s="380"/>
      <c r="DQ101" s="380"/>
      <c r="DR101" s="380"/>
      <c r="DS101" s="380"/>
      <c r="DT101" s="380"/>
      <c r="DU101" s="380"/>
      <c r="DV101" s="380"/>
      <c r="DW101" s="380"/>
      <c r="DX101" s="380"/>
      <c r="DY101" s="380"/>
      <c r="DZ101" s="380"/>
      <c r="EA101" s="380"/>
      <c r="EB101" s="380"/>
      <c r="EC101" s="380"/>
      <c r="ED101" s="380"/>
      <c r="EE101" s="380"/>
      <c r="EF101" s="380"/>
      <c r="EG101" s="380"/>
      <c r="EH101" s="380"/>
      <c r="EI101" s="380"/>
      <c r="EJ101" s="380"/>
      <c r="EK101" s="380"/>
      <c r="EL101" s="380"/>
      <c r="EM101" s="380"/>
      <c r="EN101" s="380"/>
      <c r="EO101" s="380"/>
      <c r="EP101" s="380"/>
      <c r="EQ101" s="380"/>
      <c r="ER101" s="380"/>
      <c r="ES101" s="380"/>
      <c r="ET101" s="380"/>
      <c r="EU101" s="380"/>
      <c r="EV101" s="380"/>
      <c r="EW101" s="380"/>
      <c r="EX101" s="380"/>
      <c r="EY101" s="380"/>
      <c r="EZ101" s="380"/>
      <c r="FA101" s="380"/>
      <c r="FB101" s="380"/>
      <c r="FC101" s="380"/>
      <c r="FD101" s="380"/>
      <c r="FE101" s="380"/>
      <c r="FF101" s="380"/>
      <c r="FG101" s="380"/>
      <c r="FH101" s="380"/>
      <c r="FI101" s="380"/>
      <c r="FJ101" s="380"/>
      <c r="FK101" s="380"/>
      <c r="FL101" s="380"/>
      <c r="FM101" s="380"/>
      <c r="FN101" s="380"/>
      <c r="FO101" s="380"/>
      <c r="FP101" s="380"/>
      <c r="FQ101" s="380"/>
      <c r="FR101" s="380"/>
      <c r="FS101" s="380"/>
      <c r="FT101" s="380"/>
      <c r="FU101" s="380"/>
      <c r="FV101" s="380"/>
      <c r="FW101" s="380"/>
      <c r="FX101" s="380"/>
      <c r="FY101" s="380"/>
      <c r="FZ101" s="380"/>
      <c r="GA101" s="380"/>
      <c r="GB101" s="380"/>
      <c r="GC101" s="380"/>
      <c r="GD101" s="380"/>
      <c r="GE101" s="380"/>
      <c r="GF101" s="380"/>
      <c r="GG101" s="380"/>
      <c r="GH101" s="380"/>
      <c r="GI101" s="380"/>
      <c r="GJ101" s="380"/>
      <c r="GK101" s="380"/>
      <c r="GL101" s="380"/>
      <c r="GM101" s="380"/>
      <c r="GN101" s="380"/>
      <c r="GO101" s="380"/>
      <c r="GP101" s="380"/>
      <c r="GQ101" s="380"/>
      <c r="GR101" s="380"/>
      <c r="GS101" s="380"/>
      <c r="GT101" s="380"/>
      <c r="GU101" s="380"/>
      <c r="GV101" s="380"/>
      <c r="GW101" s="380"/>
      <c r="GX101" s="380"/>
      <c r="GY101" s="380"/>
      <c r="GZ101" s="380"/>
      <c r="HA101" s="380"/>
      <c r="HB101" s="380"/>
      <c r="HC101" s="380"/>
      <c r="HD101" s="380"/>
      <c r="HE101" s="380"/>
      <c r="HF101" s="380"/>
      <c r="HG101" s="380"/>
      <c r="HH101" s="380"/>
      <c r="HI101" s="380"/>
      <c r="HJ101" s="380"/>
      <c r="HK101" s="380"/>
      <c r="HL101" s="380"/>
      <c r="HM101" s="380"/>
      <c r="HN101" s="380"/>
      <c r="HO101" s="380"/>
      <c r="HP101" s="380"/>
      <c r="HQ101" s="380"/>
      <c r="HR101" s="380"/>
      <c r="HS101" s="380"/>
      <c r="HT101" s="380"/>
      <c r="HU101" s="380"/>
      <c r="HV101" s="380"/>
      <c r="HW101" s="380"/>
      <c r="HX101" s="380"/>
      <c r="HY101" s="380"/>
      <c r="HZ101" s="380"/>
      <c r="IA101" s="380"/>
      <c r="IB101" s="380"/>
      <c r="IC101" s="380"/>
      <c r="ID101" s="380"/>
      <c r="IE101" s="380"/>
      <c r="IF101" s="380"/>
      <c r="IG101" s="380"/>
      <c r="IH101" s="380"/>
      <c r="II101" s="380"/>
      <c r="IJ101" s="380"/>
      <c r="IK101" s="380"/>
      <c r="IL101" s="380"/>
      <c r="IM101" s="380"/>
      <c r="IN101" s="380"/>
    </row>
    <row r="102" spans="1:248" s="109" customFormat="1" ht="26.1" customHeight="1">
      <c r="A102" s="259" t="s">
        <v>735</v>
      </c>
      <c r="B102" s="612" t="s">
        <v>735</v>
      </c>
      <c r="C102" s="411">
        <v>2012</v>
      </c>
      <c r="D102" s="513" t="s">
        <v>962</v>
      </c>
      <c r="E102" s="612" t="s">
        <v>37</v>
      </c>
      <c r="F102" s="612" t="s">
        <v>816</v>
      </c>
      <c r="G102" s="612" t="s">
        <v>802</v>
      </c>
      <c r="H102" s="341" t="s">
        <v>885</v>
      </c>
      <c r="I102" s="341" t="s">
        <v>81</v>
      </c>
      <c r="J102" s="510" t="s">
        <v>988</v>
      </c>
      <c r="K102" s="411"/>
      <c r="L102" s="411">
        <v>2.5000000000000001E-2</v>
      </c>
      <c r="M102" s="612">
        <v>0</v>
      </c>
      <c r="N102" s="278"/>
      <c r="O102" s="853"/>
      <c r="P102" s="615"/>
      <c r="Q102" s="615"/>
      <c r="R102" s="615"/>
      <c r="S102" s="78" t="str">
        <f t="shared" si="9"/>
        <v/>
      </c>
      <c r="T102" s="78" t="str">
        <f t="shared" si="8"/>
        <v/>
      </c>
      <c r="U102" s="273"/>
      <c r="V102" s="380"/>
      <c r="W102" s="380"/>
      <c r="X102" s="380"/>
      <c r="Y102" s="380"/>
      <c r="Z102" s="380"/>
      <c r="AA102" s="380"/>
      <c r="AB102" s="380"/>
      <c r="AC102" s="380"/>
      <c r="AD102" s="380"/>
      <c r="AE102" s="380"/>
      <c r="AF102" s="380"/>
      <c r="AG102" s="380"/>
      <c r="AH102" s="380"/>
      <c r="AI102" s="380"/>
      <c r="AJ102" s="380"/>
      <c r="AK102" s="380"/>
      <c r="AL102" s="380"/>
      <c r="AM102" s="380"/>
      <c r="AN102" s="380"/>
      <c r="AO102" s="380"/>
      <c r="AP102" s="380"/>
      <c r="AQ102" s="380"/>
      <c r="AR102" s="380"/>
      <c r="AS102" s="380"/>
      <c r="AT102" s="380"/>
      <c r="AU102" s="380"/>
      <c r="AV102" s="380"/>
      <c r="AW102" s="380"/>
      <c r="AX102" s="380"/>
      <c r="AY102" s="380"/>
      <c r="AZ102" s="380"/>
      <c r="BA102" s="380"/>
      <c r="BB102" s="380"/>
      <c r="BC102" s="380"/>
      <c r="BD102" s="380"/>
      <c r="BE102" s="380"/>
      <c r="BF102" s="380"/>
      <c r="BG102" s="380"/>
      <c r="BH102" s="380"/>
      <c r="BI102" s="380"/>
      <c r="BJ102" s="380"/>
      <c r="BK102" s="380"/>
      <c r="BL102" s="380"/>
      <c r="BM102" s="380"/>
      <c r="BN102" s="380"/>
      <c r="BO102" s="380"/>
      <c r="BP102" s="380"/>
      <c r="BQ102" s="380"/>
      <c r="BR102" s="380"/>
      <c r="BS102" s="380"/>
      <c r="BT102" s="380"/>
      <c r="BU102" s="380"/>
      <c r="BV102" s="380"/>
      <c r="BW102" s="380"/>
      <c r="BX102" s="380"/>
      <c r="BY102" s="380"/>
      <c r="BZ102" s="380"/>
      <c r="CA102" s="380"/>
      <c r="CB102" s="380"/>
      <c r="CC102" s="380"/>
      <c r="CD102" s="380"/>
      <c r="CE102" s="380"/>
      <c r="CF102" s="380"/>
      <c r="CG102" s="380"/>
      <c r="CH102" s="380"/>
      <c r="CI102" s="380"/>
      <c r="CJ102" s="380"/>
      <c r="CK102" s="380"/>
      <c r="CL102" s="380"/>
      <c r="CM102" s="380"/>
      <c r="CN102" s="380"/>
      <c r="CO102" s="380"/>
      <c r="CP102" s="380"/>
      <c r="CQ102" s="380"/>
      <c r="CR102" s="380"/>
      <c r="CS102" s="380"/>
      <c r="CT102" s="380"/>
      <c r="CU102" s="380"/>
      <c r="CV102" s="380"/>
      <c r="CW102" s="380"/>
      <c r="CX102" s="380"/>
      <c r="CY102" s="380"/>
      <c r="CZ102" s="380"/>
      <c r="DA102" s="380"/>
      <c r="DB102" s="380"/>
      <c r="DC102" s="380"/>
      <c r="DD102" s="380"/>
      <c r="DE102" s="380"/>
      <c r="DF102" s="380"/>
      <c r="DG102" s="380"/>
      <c r="DH102" s="380"/>
      <c r="DI102" s="380"/>
      <c r="DJ102" s="380"/>
      <c r="DK102" s="380"/>
      <c r="DL102" s="380"/>
      <c r="DM102" s="380"/>
      <c r="DN102" s="380"/>
      <c r="DO102" s="380"/>
      <c r="DP102" s="380"/>
      <c r="DQ102" s="380"/>
      <c r="DR102" s="380"/>
      <c r="DS102" s="380"/>
      <c r="DT102" s="380"/>
      <c r="DU102" s="380"/>
      <c r="DV102" s="380"/>
      <c r="DW102" s="380"/>
      <c r="DX102" s="380"/>
      <c r="DY102" s="380"/>
      <c r="DZ102" s="380"/>
      <c r="EA102" s="380"/>
      <c r="EB102" s="380"/>
      <c r="EC102" s="380"/>
      <c r="ED102" s="380"/>
      <c r="EE102" s="380"/>
      <c r="EF102" s="380"/>
      <c r="EG102" s="380"/>
      <c r="EH102" s="380"/>
      <c r="EI102" s="380"/>
      <c r="EJ102" s="380"/>
      <c r="EK102" s="380"/>
      <c r="EL102" s="380"/>
      <c r="EM102" s="380"/>
      <c r="EN102" s="380"/>
      <c r="EO102" s="380"/>
      <c r="EP102" s="380"/>
      <c r="EQ102" s="380"/>
      <c r="ER102" s="380"/>
      <c r="ES102" s="380"/>
      <c r="ET102" s="380"/>
      <c r="EU102" s="380"/>
      <c r="EV102" s="380"/>
      <c r="EW102" s="380"/>
      <c r="EX102" s="380"/>
      <c r="EY102" s="380"/>
      <c r="EZ102" s="380"/>
      <c r="FA102" s="380"/>
      <c r="FB102" s="380"/>
      <c r="FC102" s="380"/>
      <c r="FD102" s="380"/>
      <c r="FE102" s="380"/>
      <c r="FF102" s="380"/>
      <c r="FG102" s="380"/>
      <c r="FH102" s="380"/>
      <c r="FI102" s="380"/>
      <c r="FJ102" s="380"/>
      <c r="FK102" s="380"/>
      <c r="FL102" s="380"/>
      <c r="FM102" s="380"/>
      <c r="FN102" s="380"/>
      <c r="FO102" s="380"/>
      <c r="FP102" s="380"/>
      <c r="FQ102" s="380"/>
      <c r="FR102" s="380"/>
      <c r="FS102" s="380"/>
      <c r="FT102" s="380"/>
      <c r="FU102" s="380"/>
      <c r="FV102" s="380"/>
      <c r="FW102" s="380"/>
      <c r="FX102" s="380"/>
      <c r="FY102" s="380"/>
      <c r="FZ102" s="380"/>
      <c r="GA102" s="380"/>
      <c r="GB102" s="380"/>
      <c r="GC102" s="380"/>
      <c r="GD102" s="380"/>
      <c r="GE102" s="380"/>
      <c r="GF102" s="380"/>
      <c r="GG102" s="380"/>
      <c r="GH102" s="380"/>
      <c r="GI102" s="380"/>
      <c r="GJ102" s="380"/>
      <c r="GK102" s="380"/>
      <c r="GL102" s="380"/>
      <c r="GM102" s="380"/>
      <c r="GN102" s="380"/>
      <c r="GO102" s="380"/>
      <c r="GP102" s="380"/>
      <c r="GQ102" s="380"/>
      <c r="GR102" s="380"/>
      <c r="GS102" s="380"/>
      <c r="GT102" s="380"/>
      <c r="GU102" s="380"/>
      <c r="GV102" s="380"/>
      <c r="GW102" s="380"/>
      <c r="GX102" s="380"/>
      <c r="GY102" s="380"/>
      <c r="GZ102" s="380"/>
      <c r="HA102" s="380"/>
      <c r="HB102" s="380"/>
      <c r="HC102" s="380"/>
      <c r="HD102" s="380"/>
      <c r="HE102" s="380"/>
      <c r="HF102" s="380"/>
      <c r="HG102" s="380"/>
      <c r="HH102" s="380"/>
      <c r="HI102" s="380"/>
      <c r="HJ102" s="380"/>
      <c r="HK102" s="380"/>
      <c r="HL102" s="380"/>
      <c r="HM102" s="380"/>
      <c r="HN102" s="380"/>
      <c r="HO102" s="380"/>
      <c r="HP102" s="380"/>
      <c r="HQ102" s="380"/>
      <c r="HR102" s="380"/>
      <c r="HS102" s="380"/>
      <c r="HT102" s="380"/>
      <c r="HU102" s="380"/>
      <c r="HV102" s="380"/>
      <c r="HW102" s="380"/>
      <c r="HX102" s="380"/>
      <c r="HY102" s="380"/>
      <c r="HZ102" s="380"/>
      <c r="IA102" s="380"/>
      <c r="IB102" s="380"/>
      <c r="IC102" s="380"/>
      <c r="ID102" s="380"/>
      <c r="IE102" s="380"/>
      <c r="IF102" s="380"/>
      <c r="IG102" s="380"/>
      <c r="IH102" s="380"/>
      <c r="II102" s="380"/>
      <c r="IJ102" s="380"/>
      <c r="IK102" s="380"/>
      <c r="IL102" s="380"/>
      <c r="IM102" s="380"/>
      <c r="IN102" s="380"/>
    </row>
    <row r="103" spans="1:248" s="521" customFormat="1" ht="26.1" customHeight="1">
      <c r="A103" s="613" t="s">
        <v>735</v>
      </c>
      <c r="B103" s="613" t="s">
        <v>735</v>
      </c>
      <c r="C103" s="512">
        <v>2012</v>
      </c>
      <c r="D103" s="539" t="s">
        <v>1289</v>
      </c>
      <c r="E103" s="543" t="s">
        <v>37</v>
      </c>
      <c r="F103" s="613" t="s">
        <v>816</v>
      </c>
      <c r="G103" s="613" t="s">
        <v>802</v>
      </c>
      <c r="H103" s="544" t="s">
        <v>1290</v>
      </c>
      <c r="I103" s="544" t="s">
        <v>1290</v>
      </c>
      <c r="J103" s="510" t="s">
        <v>994</v>
      </c>
      <c r="K103" s="613" t="s">
        <v>1084</v>
      </c>
      <c r="L103" s="512">
        <v>2.5000000000000001E-2</v>
      </c>
      <c r="M103" s="278"/>
      <c r="N103" s="58"/>
      <c r="O103" s="853"/>
      <c r="P103" s="615"/>
      <c r="Q103" s="615">
        <f>167+187+14+1</f>
        <v>369</v>
      </c>
      <c r="R103" s="615"/>
      <c r="S103" s="78"/>
      <c r="T103" s="78" t="s">
        <v>1283</v>
      </c>
      <c r="U103" s="273"/>
      <c r="V103" s="380"/>
      <c r="W103" s="380"/>
      <c r="X103" s="380"/>
      <c r="Y103" s="380"/>
      <c r="Z103" s="380"/>
      <c r="AA103" s="380"/>
      <c r="AB103" s="380"/>
      <c r="AC103" s="380"/>
      <c r="AD103" s="380"/>
      <c r="AE103" s="380"/>
      <c r="AF103" s="380"/>
      <c r="AG103" s="380"/>
      <c r="AH103" s="380"/>
      <c r="AI103" s="380"/>
      <c r="AJ103" s="380"/>
      <c r="AK103" s="380"/>
      <c r="AL103" s="380"/>
      <c r="AM103" s="380"/>
      <c r="AN103" s="380"/>
      <c r="AO103" s="380"/>
      <c r="AP103" s="380"/>
      <c r="AQ103" s="380"/>
      <c r="AR103" s="380"/>
      <c r="AS103" s="380"/>
      <c r="AT103" s="380"/>
      <c r="AU103" s="380"/>
      <c r="AV103" s="380"/>
      <c r="AW103" s="380"/>
      <c r="AX103" s="380"/>
      <c r="AY103" s="380"/>
      <c r="AZ103" s="380"/>
      <c r="BA103" s="380"/>
      <c r="BB103" s="380"/>
      <c r="BC103" s="380"/>
      <c r="BD103" s="380"/>
      <c r="BE103" s="380"/>
      <c r="BF103" s="380"/>
      <c r="BG103" s="380"/>
      <c r="BH103" s="380"/>
      <c r="BI103" s="380"/>
      <c r="BJ103" s="380"/>
      <c r="BK103" s="380"/>
      <c r="BL103" s="380"/>
      <c r="BM103" s="380"/>
      <c r="BN103" s="380"/>
      <c r="BO103" s="380"/>
      <c r="BP103" s="380"/>
      <c r="BQ103" s="380"/>
      <c r="BR103" s="380"/>
      <c r="BS103" s="380"/>
      <c r="BT103" s="380"/>
      <c r="BU103" s="380"/>
      <c r="BV103" s="380"/>
      <c r="BW103" s="380"/>
      <c r="BX103" s="380"/>
      <c r="BY103" s="380"/>
      <c r="BZ103" s="380"/>
      <c r="CA103" s="380"/>
      <c r="CB103" s="380"/>
      <c r="CC103" s="380"/>
      <c r="CD103" s="380"/>
      <c r="CE103" s="380"/>
      <c r="CF103" s="380"/>
      <c r="CG103" s="380"/>
      <c r="CH103" s="380"/>
      <c r="CI103" s="380"/>
      <c r="CJ103" s="380"/>
      <c r="CK103" s="380"/>
      <c r="CL103" s="380"/>
      <c r="CM103" s="380"/>
      <c r="CN103" s="380"/>
      <c r="CO103" s="380"/>
      <c r="CP103" s="380"/>
      <c r="CQ103" s="380"/>
      <c r="CR103" s="380"/>
      <c r="CS103" s="380"/>
      <c r="CT103" s="380"/>
      <c r="CU103" s="380"/>
      <c r="CV103" s="380"/>
      <c r="CW103" s="380"/>
      <c r="CX103" s="380"/>
      <c r="CY103" s="380"/>
      <c r="CZ103" s="380"/>
      <c r="DA103" s="380"/>
      <c r="DB103" s="380"/>
      <c r="DC103" s="380"/>
      <c r="DD103" s="380"/>
      <c r="DE103" s="380"/>
      <c r="DF103" s="380"/>
      <c r="DG103" s="380"/>
      <c r="DH103" s="380"/>
      <c r="DI103" s="380"/>
      <c r="DJ103" s="380"/>
      <c r="DK103" s="380"/>
      <c r="DL103" s="380"/>
      <c r="DM103" s="380"/>
      <c r="DN103" s="380"/>
      <c r="DO103" s="380"/>
      <c r="DP103" s="380"/>
      <c r="DQ103" s="380"/>
      <c r="DR103" s="380"/>
      <c r="DS103" s="380"/>
      <c r="DT103" s="380"/>
      <c r="DU103" s="380"/>
      <c r="DV103" s="380"/>
      <c r="DW103" s="380"/>
      <c r="DX103" s="380"/>
      <c r="DY103" s="380"/>
      <c r="DZ103" s="380"/>
      <c r="EA103" s="380"/>
      <c r="EB103" s="380"/>
      <c r="EC103" s="380"/>
      <c r="ED103" s="380"/>
      <c r="EE103" s="380"/>
      <c r="EF103" s="380"/>
      <c r="EG103" s="380"/>
      <c r="EH103" s="380"/>
      <c r="EI103" s="380"/>
      <c r="EJ103" s="380"/>
      <c r="EK103" s="380"/>
      <c r="EL103" s="380"/>
      <c r="EM103" s="380"/>
      <c r="EN103" s="380"/>
      <c r="EO103" s="380"/>
      <c r="EP103" s="380"/>
      <c r="EQ103" s="380"/>
      <c r="ER103" s="380"/>
      <c r="ES103" s="380"/>
      <c r="ET103" s="380"/>
      <c r="EU103" s="380"/>
      <c r="EV103" s="380"/>
      <c r="EW103" s="380"/>
      <c r="EX103" s="380"/>
      <c r="EY103" s="380"/>
      <c r="EZ103" s="380"/>
      <c r="FA103" s="380"/>
      <c r="FB103" s="380"/>
      <c r="FC103" s="380"/>
      <c r="FD103" s="380"/>
      <c r="FE103" s="380"/>
      <c r="FF103" s="380"/>
      <c r="FG103" s="380"/>
      <c r="FH103" s="380"/>
      <c r="FI103" s="380"/>
      <c r="FJ103" s="380"/>
      <c r="FK103" s="380"/>
      <c r="FL103" s="380"/>
      <c r="FM103" s="380"/>
      <c r="FN103" s="380"/>
      <c r="FO103" s="380"/>
      <c r="FP103" s="380"/>
      <c r="FQ103" s="380"/>
      <c r="FR103" s="380"/>
      <c r="FS103" s="380"/>
      <c r="FT103" s="380"/>
      <c r="FU103" s="380"/>
      <c r="FV103" s="380"/>
      <c r="FW103" s="380"/>
      <c r="FX103" s="380"/>
      <c r="FY103" s="380"/>
      <c r="FZ103" s="380"/>
      <c r="GA103" s="380"/>
      <c r="GB103" s="380"/>
      <c r="GC103" s="380"/>
      <c r="GD103" s="380"/>
      <c r="GE103" s="380"/>
      <c r="GF103" s="380"/>
      <c r="GG103" s="380"/>
      <c r="GH103" s="380"/>
      <c r="GI103" s="380"/>
      <c r="GJ103" s="380"/>
      <c r="GK103" s="380"/>
      <c r="GL103" s="380"/>
      <c r="GM103" s="380"/>
      <c r="GN103" s="380"/>
      <c r="GO103" s="380"/>
      <c r="GP103" s="380"/>
      <c r="GQ103" s="380"/>
      <c r="GR103" s="380"/>
      <c r="GS103" s="380"/>
      <c r="GT103" s="380"/>
      <c r="GU103" s="380"/>
      <c r="GV103" s="380"/>
      <c r="GW103" s="380"/>
      <c r="GX103" s="380"/>
      <c r="GY103" s="380"/>
      <c r="GZ103" s="380"/>
      <c r="HA103" s="380"/>
      <c r="HB103" s="380"/>
      <c r="HC103" s="380"/>
      <c r="HD103" s="380"/>
      <c r="HE103" s="380"/>
      <c r="HF103" s="380"/>
      <c r="HG103" s="380"/>
      <c r="HH103" s="380"/>
      <c r="HI103" s="380"/>
      <c r="HJ103" s="380"/>
      <c r="HK103" s="380"/>
      <c r="HL103" s="380"/>
      <c r="HM103" s="380"/>
      <c r="HN103" s="380"/>
      <c r="HO103" s="380"/>
      <c r="HP103" s="380"/>
      <c r="HQ103" s="380"/>
      <c r="HR103" s="380"/>
      <c r="HS103" s="380"/>
      <c r="HT103" s="380"/>
      <c r="HU103" s="380"/>
      <c r="HV103" s="380"/>
      <c r="HW103" s="380"/>
      <c r="HX103" s="380"/>
      <c r="HY103" s="380"/>
      <c r="HZ103" s="380"/>
      <c r="IA103" s="380"/>
      <c r="IB103" s="380"/>
      <c r="IC103" s="380"/>
      <c r="ID103" s="380"/>
      <c r="IE103" s="380"/>
      <c r="IF103" s="380"/>
      <c r="IG103" s="380"/>
      <c r="IH103" s="380"/>
      <c r="II103" s="380"/>
      <c r="IJ103" s="380"/>
      <c r="IK103" s="380"/>
      <c r="IL103" s="380"/>
      <c r="IM103" s="380"/>
      <c r="IN103" s="380"/>
    </row>
    <row r="104" spans="1:248" s="342" customFormat="1" ht="26.1" customHeight="1">
      <c r="A104" s="259" t="s">
        <v>735</v>
      </c>
      <c r="B104" s="259" t="s">
        <v>735</v>
      </c>
      <c r="C104" s="411">
        <v>2012</v>
      </c>
      <c r="D104" s="525" t="s">
        <v>1289</v>
      </c>
      <c r="E104" s="526" t="s">
        <v>37</v>
      </c>
      <c r="F104" s="259" t="s">
        <v>816</v>
      </c>
      <c r="G104" s="259" t="s">
        <v>802</v>
      </c>
      <c r="H104" s="527" t="s">
        <v>1290</v>
      </c>
      <c r="I104" s="527" t="s">
        <v>1290</v>
      </c>
      <c r="J104" s="510" t="s">
        <v>718</v>
      </c>
      <c r="K104" s="259" t="s">
        <v>1084</v>
      </c>
      <c r="L104" s="411">
        <v>2.5000000000000001E-2</v>
      </c>
      <c r="M104" s="612"/>
      <c r="N104" s="278"/>
      <c r="O104" s="853"/>
      <c r="P104" s="615"/>
      <c r="Q104" s="615">
        <v>32</v>
      </c>
      <c r="R104" s="615"/>
      <c r="S104" s="78"/>
      <c r="T104" s="78" t="s">
        <v>1283</v>
      </c>
      <c r="U104" s="356"/>
      <c r="V104" s="356"/>
      <c r="W104" s="356"/>
      <c r="X104" s="356"/>
      <c r="Y104" s="356"/>
      <c r="Z104" s="356"/>
      <c r="AA104" s="356"/>
      <c r="AB104" s="356"/>
      <c r="AC104" s="356"/>
      <c r="AD104" s="356"/>
      <c r="AE104" s="356"/>
      <c r="AF104" s="356"/>
      <c r="AG104" s="356"/>
      <c r="AH104" s="356"/>
      <c r="AI104" s="356"/>
      <c r="AJ104" s="356"/>
      <c r="AK104" s="356"/>
      <c r="AL104" s="356"/>
      <c r="AM104" s="356"/>
      <c r="AN104" s="356"/>
      <c r="AO104" s="356"/>
      <c r="AP104" s="356"/>
      <c r="AQ104" s="356"/>
      <c r="AR104" s="356"/>
      <c r="AS104" s="356"/>
      <c r="AT104" s="356"/>
      <c r="AU104" s="356"/>
      <c r="AV104" s="356"/>
      <c r="AW104" s="356"/>
      <c r="AX104" s="356"/>
      <c r="AY104" s="356"/>
      <c r="AZ104" s="356"/>
      <c r="BA104" s="356"/>
      <c r="BB104" s="356"/>
      <c r="BC104" s="356"/>
      <c r="BD104" s="356"/>
      <c r="BE104" s="356"/>
      <c r="BF104" s="356"/>
      <c r="BG104" s="356"/>
      <c r="BH104" s="356"/>
      <c r="BI104" s="356"/>
      <c r="BJ104" s="356"/>
      <c r="BK104" s="356"/>
      <c r="BL104" s="356"/>
      <c r="BM104" s="356"/>
      <c r="BN104" s="356"/>
      <c r="BO104" s="356"/>
      <c r="BP104" s="356"/>
      <c r="BQ104" s="356"/>
      <c r="BR104" s="356"/>
      <c r="BS104" s="356"/>
      <c r="BT104" s="356"/>
      <c r="BU104" s="356"/>
      <c r="BV104" s="356"/>
      <c r="BW104" s="356"/>
      <c r="BX104" s="356"/>
      <c r="BY104" s="356"/>
      <c r="BZ104" s="356"/>
      <c r="CA104" s="356"/>
      <c r="CB104" s="356"/>
      <c r="CC104" s="356"/>
      <c r="CD104" s="356"/>
      <c r="CE104" s="356"/>
      <c r="CF104" s="356"/>
      <c r="CG104" s="356"/>
      <c r="CH104" s="356"/>
      <c r="CI104" s="356"/>
      <c r="CJ104" s="356"/>
      <c r="CK104" s="356"/>
      <c r="CL104" s="356"/>
      <c r="CM104" s="356"/>
      <c r="CN104" s="356"/>
      <c r="CO104" s="356"/>
      <c r="CP104" s="356"/>
      <c r="CQ104" s="356"/>
      <c r="CR104" s="356"/>
      <c r="CS104" s="356"/>
      <c r="CT104" s="356"/>
      <c r="CU104" s="356"/>
      <c r="CV104" s="356"/>
      <c r="CW104" s="356"/>
      <c r="CX104" s="356"/>
      <c r="CY104" s="356"/>
      <c r="CZ104" s="356"/>
      <c r="DA104" s="356"/>
      <c r="DB104" s="356"/>
      <c r="DC104" s="356"/>
      <c r="DD104" s="356"/>
      <c r="DE104" s="356"/>
      <c r="DF104" s="356"/>
      <c r="DG104" s="356"/>
      <c r="DH104" s="356"/>
      <c r="DI104" s="356"/>
      <c r="DJ104" s="356"/>
      <c r="DK104" s="356"/>
      <c r="DL104" s="356"/>
      <c r="DM104" s="356"/>
      <c r="DN104" s="356"/>
      <c r="DO104" s="356"/>
      <c r="DP104" s="356"/>
      <c r="DQ104" s="356"/>
      <c r="DR104" s="356"/>
      <c r="DS104" s="356"/>
      <c r="DT104" s="356"/>
      <c r="DU104" s="356"/>
      <c r="DV104" s="356"/>
      <c r="DW104" s="356"/>
      <c r="DX104" s="356"/>
      <c r="DY104" s="356"/>
      <c r="DZ104" s="356"/>
      <c r="EA104" s="356"/>
      <c r="EB104" s="356"/>
      <c r="EC104" s="356"/>
      <c r="ED104" s="356"/>
      <c r="EE104" s="356"/>
      <c r="EF104" s="356"/>
      <c r="EG104" s="356"/>
      <c r="EH104" s="356"/>
      <c r="EI104" s="356"/>
      <c r="EJ104" s="356"/>
      <c r="EK104" s="356"/>
      <c r="EL104" s="356"/>
      <c r="EM104" s="356"/>
      <c r="EN104" s="356"/>
      <c r="EO104" s="356"/>
      <c r="EP104" s="356"/>
      <c r="EQ104" s="356"/>
      <c r="ER104" s="356"/>
      <c r="ES104" s="356"/>
      <c r="ET104" s="356"/>
      <c r="EU104" s="356"/>
      <c r="EV104" s="356"/>
      <c r="EW104" s="356"/>
      <c r="EX104" s="356"/>
      <c r="EY104" s="356"/>
      <c r="EZ104" s="356"/>
      <c r="FA104" s="356"/>
      <c r="FB104" s="356"/>
      <c r="FC104" s="356"/>
      <c r="FD104" s="356"/>
      <c r="FE104" s="356"/>
      <c r="FF104" s="356"/>
      <c r="FG104" s="356"/>
      <c r="FH104" s="356"/>
      <c r="FI104" s="356"/>
      <c r="FJ104" s="356"/>
      <c r="FK104" s="356"/>
      <c r="FL104" s="356"/>
      <c r="FM104" s="356"/>
      <c r="FN104" s="356"/>
      <c r="FO104" s="356"/>
      <c r="FP104" s="356"/>
      <c r="FQ104" s="356"/>
      <c r="FR104" s="356"/>
      <c r="FS104" s="356"/>
      <c r="FT104" s="356"/>
      <c r="FU104" s="356"/>
      <c r="FV104" s="356"/>
      <c r="FW104" s="356"/>
      <c r="FX104" s="356"/>
      <c r="FY104" s="356"/>
      <c r="FZ104" s="356"/>
      <c r="GA104" s="356"/>
      <c r="GB104" s="356"/>
      <c r="GC104" s="356"/>
      <c r="GD104" s="356"/>
      <c r="GE104" s="356"/>
      <c r="GF104" s="356"/>
      <c r="GG104" s="356"/>
      <c r="GH104" s="356"/>
      <c r="GI104" s="356"/>
      <c r="GJ104" s="356"/>
      <c r="GK104" s="356"/>
      <c r="GL104" s="356"/>
      <c r="GM104" s="356"/>
      <c r="GN104" s="356"/>
      <c r="GO104" s="356"/>
      <c r="GP104" s="356"/>
      <c r="GQ104" s="356"/>
      <c r="GR104" s="356"/>
      <c r="GS104" s="356"/>
      <c r="GT104" s="356"/>
      <c r="GU104" s="356"/>
      <c r="GV104" s="356"/>
      <c r="GW104" s="356"/>
      <c r="GX104" s="356"/>
      <c r="GY104" s="356"/>
      <c r="GZ104" s="356"/>
      <c r="HA104" s="356"/>
      <c r="HB104" s="356"/>
      <c r="HC104" s="356"/>
      <c r="HD104" s="356"/>
      <c r="HE104" s="356"/>
      <c r="HF104" s="356"/>
      <c r="HG104" s="356"/>
      <c r="HH104" s="356"/>
      <c r="HI104" s="356"/>
      <c r="HJ104" s="356"/>
      <c r="HK104" s="356"/>
      <c r="HL104" s="356"/>
      <c r="HM104" s="356"/>
      <c r="HN104" s="356"/>
      <c r="HO104" s="356"/>
      <c r="HP104" s="356"/>
      <c r="HQ104" s="356"/>
      <c r="HR104" s="356"/>
      <c r="HS104" s="356"/>
      <c r="HT104" s="356"/>
      <c r="HU104" s="356"/>
      <c r="HV104" s="356"/>
      <c r="HW104" s="356"/>
      <c r="HX104" s="356"/>
      <c r="HY104" s="356"/>
      <c r="HZ104" s="356"/>
      <c r="IA104" s="356"/>
      <c r="IB104" s="356"/>
      <c r="IC104" s="356"/>
      <c r="ID104" s="356"/>
      <c r="IE104" s="356"/>
      <c r="IF104" s="356"/>
      <c r="IG104" s="356"/>
      <c r="IH104" s="356"/>
      <c r="II104" s="356"/>
      <c r="IJ104" s="356"/>
      <c r="IK104" s="356"/>
      <c r="IL104" s="356"/>
      <c r="IM104" s="356"/>
      <c r="IN104" s="356"/>
    </row>
    <row r="105" spans="1:248" ht="26.1" customHeight="1">
      <c r="A105" s="259" t="s">
        <v>735</v>
      </c>
      <c r="B105" s="612" t="s">
        <v>735</v>
      </c>
      <c r="C105" s="411">
        <v>2012</v>
      </c>
      <c r="D105" s="513" t="s">
        <v>609</v>
      </c>
      <c r="E105" s="612" t="s">
        <v>38</v>
      </c>
      <c r="F105" s="612" t="s">
        <v>816</v>
      </c>
      <c r="G105" s="612" t="s">
        <v>802</v>
      </c>
      <c r="H105" s="341" t="s">
        <v>885</v>
      </c>
      <c r="I105" s="341" t="s">
        <v>72</v>
      </c>
      <c r="J105" s="510" t="s">
        <v>988</v>
      </c>
      <c r="K105" s="411"/>
      <c r="L105" s="411">
        <v>2.5000000000000001E-2</v>
      </c>
      <c r="M105" s="612">
        <v>0</v>
      </c>
      <c r="N105" s="58"/>
      <c r="O105" s="853"/>
      <c r="P105" s="615"/>
      <c r="Q105" s="615">
        <v>244</v>
      </c>
      <c r="R105" s="615"/>
      <c r="S105" s="78"/>
      <c r="T105" s="78" t="str">
        <f>IF(ISBLANK(R105),"",R105/N105)</f>
        <v/>
      </c>
      <c r="U105" s="273"/>
      <c r="V105" s="273"/>
      <c r="W105" s="273"/>
      <c r="X105" s="273"/>
      <c r="Y105" s="273"/>
      <c r="Z105" s="273"/>
      <c r="AA105" s="273"/>
      <c r="AB105" s="273"/>
      <c r="AC105" s="273"/>
      <c r="AD105" s="273"/>
      <c r="AE105" s="273"/>
      <c r="AF105" s="273"/>
      <c r="AG105" s="273"/>
      <c r="AH105" s="273"/>
      <c r="AI105" s="273"/>
      <c r="AJ105" s="273"/>
      <c r="AK105" s="273"/>
      <c r="AL105" s="273"/>
      <c r="AM105" s="273"/>
      <c r="AN105" s="273"/>
      <c r="AO105" s="273"/>
      <c r="AP105" s="273"/>
      <c r="AQ105" s="273"/>
      <c r="AR105" s="273"/>
      <c r="AS105" s="273"/>
      <c r="AT105" s="273"/>
      <c r="AU105" s="273"/>
      <c r="AV105" s="273"/>
      <c r="AW105" s="273"/>
      <c r="AX105" s="273"/>
      <c r="AY105" s="273"/>
      <c r="AZ105" s="273"/>
      <c r="BA105" s="273"/>
      <c r="BB105" s="273"/>
      <c r="BC105" s="273"/>
      <c r="BD105" s="273"/>
      <c r="BE105" s="273"/>
      <c r="BF105" s="273"/>
      <c r="BG105" s="273"/>
      <c r="BH105" s="273"/>
      <c r="BI105" s="273"/>
      <c r="BJ105" s="273"/>
      <c r="BK105" s="273"/>
      <c r="BL105" s="273"/>
      <c r="BM105" s="273"/>
      <c r="BN105" s="273"/>
      <c r="BO105" s="273"/>
      <c r="BP105" s="273"/>
      <c r="BQ105" s="273"/>
      <c r="BR105" s="273"/>
      <c r="BS105" s="273"/>
      <c r="BT105" s="273"/>
      <c r="BU105" s="273"/>
      <c r="BV105" s="273"/>
      <c r="BW105" s="273"/>
      <c r="BX105" s="273"/>
      <c r="BY105" s="273"/>
      <c r="BZ105" s="273"/>
      <c r="CA105" s="273"/>
      <c r="CB105" s="273"/>
      <c r="CC105" s="273"/>
      <c r="CD105" s="273"/>
      <c r="CE105" s="273"/>
      <c r="CF105" s="273"/>
      <c r="CG105" s="273"/>
      <c r="CH105" s="273"/>
      <c r="CI105" s="273"/>
      <c r="CJ105" s="273"/>
      <c r="CK105" s="273"/>
      <c r="CL105" s="273"/>
      <c r="CM105" s="273"/>
      <c r="CN105" s="273"/>
      <c r="CO105" s="273"/>
      <c r="CP105" s="273"/>
      <c r="CQ105" s="273"/>
      <c r="CR105" s="273"/>
      <c r="CS105" s="273"/>
      <c r="CT105" s="273"/>
      <c r="CU105" s="273"/>
      <c r="CV105" s="273"/>
      <c r="CW105" s="273"/>
      <c r="CX105" s="273"/>
      <c r="CY105" s="273"/>
      <c r="CZ105" s="273"/>
      <c r="DA105" s="273"/>
      <c r="DB105" s="273"/>
      <c r="DC105" s="273"/>
      <c r="DD105" s="273"/>
      <c r="DE105" s="273"/>
      <c r="DF105" s="273"/>
      <c r="DG105" s="273"/>
      <c r="DH105" s="273"/>
      <c r="DI105" s="273"/>
      <c r="DJ105" s="273"/>
      <c r="DK105" s="273"/>
      <c r="DL105" s="273"/>
      <c r="DM105" s="273"/>
      <c r="DN105" s="273"/>
      <c r="DO105" s="273"/>
      <c r="DP105" s="273"/>
      <c r="DQ105" s="273"/>
      <c r="DR105" s="273"/>
      <c r="DS105" s="273"/>
      <c r="DT105" s="273"/>
      <c r="DU105" s="273"/>
      <c r="DV105" s="273"/>
      <c r="DW105" s="273"/>
      <c r="DX105" s="273"/>
      <c r="DY105" s="273"/>
      <c r="DZ105" s="273"/>
      <c r="EA105" s="273"/>
      <c r="EB105" s="273"/>
      <c r="EC105" s="273"/>
      <c r="ED105" s="273"/>
      <c r="EE105" s="273"/>
      <c r="EF105" s="273"/>
      <c r="EG105" s="273"/>
      <c r="EH105" s="273"/>
      <c r="EI105" s="273"/>
      <c r="EJ105" s="273"/>
      <c r="EK105" s="273"/>
      <c r="EL105" s="273"/>
      <c r="EM105" s="273"/>
      <c r="EN105" s="273"/>
      <c r="EO105" s="273"/>
      <c r="EP105" s="273"/>
      <c r="EQ105" s="273"/>
      <c r="ER105" s="273"/>
      <c r="ES105" s="273"/>
      <c r="ET105" s="273"/>
      <c r="EU105" s="273"/>
      <c r="EV105" s="273"/>
      <c r="EW105" s="273"/>
      <c r="EX105" s="273"/>
      <c r="EY105" s="273"/>
      <c r="EZ105" s="273"/>
      <c r="FA105" s="273"/>
      <c r="FB105" s="273"/>
      <c r="FC105" s="273"/>
      <c r="FD105" s="273"/>
      <c r="FE105" s="273"/>
      <c r="FF105" s="273"/>
      <c r="FG105" s="273"/>
      <c r="FH105" s="273"/>
      <c r="FI105" s="273"/>
      <c r="FJ105" s="273"/>
      <c r="FK105" s="273"/>
      <c r="FL105" s="273"/>
      <c r="FM105" s="273"/>
      <c r="FN105" s="273"/>
      <c r="FO105" s="273"/>
      <c r="FP105" s="273"/>
      <c r="FQ105" s="273"/>
      <c r="FR105" s="273"/>
      <c r="FS105" s="273"/>
      <c r="FT105" s="273"/>
      <c r="FU105" s="273"/>
      <c r="FV105" s="273"/>
      <c r="FW105" s="273"/>
      <c r="FX105" s="273"/>
      <c r="FY105" s="273"/>
      <c r="FZ105" s="273"/>
      <c r="GA105" s="273"/>
      <c r="GB105" s="273"/>
      <c r="GC105" s="273"/>
      <c r="GD105" s="273"/>
      <c r="GE105" s="273"/>
      <c r="GF105" s="273"/>
      <c r="GG105" s="273"/>
      <c r="GH105" s="273"/>
      <c r="GI105" s="273"/>
      <c r="GJ105" s="273"/>
      <c r="GK105" s="273"/>
      <c r="GL105" s="273"/>
      <c r="GM105" s="273"/>
      <c r="GN105" s="273"/>
      <c r="GO105" s="273"/>
      <c r="GP105" s="273"/>
      <c r="GQ105" s="273"/>
      <c r="GR105" s="273"/>
      <c r="GS105" s="273"/>
      <c r="GT105" s="273"/>
      <c r="GU105" s="273"/>
      <c r="GV105" s="273"/>
      <c r="GW105" s="273"/>
      <c r="GX105" s="273"/>
      <c r="GY105" s="273"/>
      <c r="GZ105" s="273"/>
      <c r="HA105" s="273"/>
      <c r="HB105" s="273"/>
      <c r="HC105" s="273"/>
      <c r="HD105" s="273"/>
      <c r="HE105" s="273"/>
      <c r="HF105" s="273"/>
      <c r="HG105" s="273"/>
      <c r="HH105" s="273"/>
      <c r="HI105" s="273"/>
      <c r="HJ105" s="273"/>
      <c r="HK105" s="273"/>
      <c r="HL105" s="273"/>
      <c r="HM105" s="273"/>
      <c r="HN105" s="273"/>
      <c r="HO105" s="273"/>
      <c r="HP105" s="273"/>
      <c r="HQ105" s="273"/>
      <c r="HR105" s="273"/>
      <c r="HS105" s="273"/>
      <c r="HT105" s="273"/>
      <c r="HU105" s="273"/>
      <c r="HV105" s="273"/>
      <c r="HW105" s="273"/>
      <c r="HX105" s="273"/>
      <c r="HY105" s="273"/>
      <c r="HZ105" s="273"/>
      <c r="IA105" s="273"/>
      <c r="IB105" s="273"/>
      <c r="IC105" s="273"/>
      <c r="ID105" s="273"/>
      <c r="IE105" s="273"/>
      <c r="IF105" s="273"/>
      <c r="IG105" s="273"/>
      <c r="IH105" s="273"/>
      <c r="II105" s="273"/>
      <c r="IJ105" s="273"/>
      <c r="IK105" s="273"/>
      <c r="IL105" s="273"/>
      <c r="IM105" s="273"/>
      <c r="IN105" s="273"/>
    </row>
    <row r="106" spans="1:248" ht="26.1" customHeight="1">
      <c r="A106" s="259" t="s">
        <v>735</v>
      </c>
      <c r="B106" s="612" t="s">
        <v>735</v>
      </c>
      <c r="C106" s="411">
        <v>2012</v>
      </c>
      <c r="D106" s="513" t="s">
        <v>609</v>
      </c>
      <c r="E106" s="612" t="s">
        <v>38</v>
      </c>
      <c r="F106" s="612" t="s">
        <v>816</v>
      </c>
      <c r="G106" s="612" t="s">
        <v>802</v>
      </c>
      <c r="H106" s="341" t="s">
        <v>885</v>
      </c>
      <c r="I106" s="341" t="s">
        <v>72</v>
      </c>
      <c r="J106" s="510" t="s">
        <v>990</v>
      </c>
      <c r="K106" s="411"/>
      <c r="L106" s="411">
        <v>2.5000000000000001E-2</v>
      </c>
      <c r="M106" s="612">
        <v>0</v>
      </c>
      <c r="N106" s="278"/>
      <c r="O106" s="853"/>
      <c r="P106" s="615"/>
      <c r="Q106" s="615">
        <v>241</v>
      </c>
      <c r="R106" s="615"/>
      <c r="S106" s="78"/>
      <c r="T106" s="78" t="str">
        <f>IF(ISBLANK(R106),"",R106/N106)</f>
        <v/>
      </c>
      <c r="U106" s="273"/>
      <c r="V106" s="273"/>
      <c r="W106" s="273"/>
      <c r="X106" s="273"/>
      <c r="Y106" s="273"/>
      <c r="Z106" s="273"/>
      <c r="AA106" s="273"/>
      <c r="AB106" s="273"/>
      <c r="AC106" s="273"/>
      <c r="AD106" s="273"/>
      <c r="AE106" s="273"/>
      <c r="AF106" s="273"/>
      <c r="AG106" s="273"/>
      <c r="AH106" s="273"/>
      <c r="AI106" s="273"/>
      <c r="AJ106" s="273"/>
      <c r="AK106" s="273"/>
      <c r="AL106" s="273"/>
      <c r="AM106" s="273"/>
      <c r="AN106" s="273"/>
      <c r="AO106" s="273"/>
      <c r="AP106" s="273"/>
      <c r="AQ106" s="273"/>
      <c r="AR106" s="273"/>
      <c r="AS106" s="273"/>
      <c r="AT106" s="273"/>
      <c r="AU106" s="273"/>
      <c r="AV106" s="273"/>
      <c r="AW106" s="273"/>
      <c r="AX106" s="273"/>
      <c r="AY106" s="273"/>
      <c r="AZ106" s="273"/>
      <c r="BA106" s="273"/>
      <c r="BB106" s="273"/>
      <c r="BC106" s="273"/>
      <c r="BD106" s="273"/>
      <c r="BE106" s="273"/>
      <c r="BF106" s="273"/>
      <c r="BG106" s="273"/>
      <c r="BH106" s="273"/>
      <c r="BI106" s="273"/>
      <c r="BJ106" s="273"/>
      <c r="BK106" s="273"/>
      <c r="BL106" s="273"/>
      <c r="BM106" s="273"/>
      <c r="BN106" s="273"/>
      <c r="BO106" s="273"/>
      <c r="BP106" s="273"/>
      <c r="BQ106" s="273"/>
      <c r="BR106" s="273"/>
      <c r="BS106" s="273"/>
      <c r="BT106" s="273"/>
      <c r="BU106" s="273"/>
      <c r="BV106" s="273"/>
      <c r="BW106" s="273"/>
      <c r="BX106" s="273"/>
      <c r="BY106" s="273"/>
      <c r="BZ106" s="273"/>
      <c r="CA106" s="273"/>
      <c r="CB106" s="273"/>
      <c r="CC106" s="273"/>
      <c r="CD106" s="273"/>
      <c r="CE106" s="273"/>
      <c r="CF106" s="273"/>
      <c r="CG106" s="273"/>
      <c r="CH106" s="273"/>
      <c r="CI106" s="273"/>
      <c r="CJ106" s="273"/>
      <c r="CK106" s="273"/>
      <c r="CL106" s="273"/>
      <c r="CM106" s="273"/>
      <c r="CN106" s="273"/>
      <c r="CO106" s="273"/>
      <c r="CP106" s="273"/>
      <c r="CQ106" s="273"/>
      <c r="CR106" s="273"/>
      <c r="CS106" s="273"/>
      <c r="CT106" s="273"/>
      <c r="CU106" s="273"/>
      <c r="CV106" s="273"/>
      <c r="CW106" s="273"/>
      <c r="CX106" s="273"/>
      <c r="CY106" s="273"/>
      <c r="CZ106" s="273"/>
      <c r="DA106" s="273"/>
      <c r="DB106" s="273"/>
      <c r="DC106" s="273"/>
      <c r="DD106" s="273"/>
      <c r="DE106" s="273"/>
      <c r="DF106" s="273"/>
      <c r="DG106" s="273"/>
      <c r="DH106" s="273"/>
      <c r="DI106" s="273"/>
      <c r="DJ106" s="273"/>
      <c r="DK106" s="273"/>
      <c r="DL106" s="273"/>
      <c r="DM106" s="273"/>
      <c r="DN106" s="273"/>
      <c r="DO106" s="273"/>
      <c r="DP106" s="273"/>
      <c r="DQ106" s="273"/>
      <c r="DR106" s="273"/>
      <c r="DS106" s="273"/>
      <c r="DT106" s="273"/>
      <c r="DU106" s="273"/>
      <c r="DV106" s="273"/>
      <c r="DW106" s="273"/>
      <c r="DX106" s="273"/>
      <c r="DY106" s="273"/>
      <c r="DZ106" s="273"/>
      <c r="EA106" s="273"/>
      <c r="EB106" s="273"/>
      <c r="EC106" s="273"/>
      <c r="ED106" s="273"/>
      <c r="EE106" s="273"/>
      <c r="EF106" s="273"/>
      <c r="EG106" s="273"/>
      <c r="EH106" s="273"/>
      <c r="EI106" s="273"/>
      <c r="EJ106" s="273"/>
      <c r="EK106" s="273"/>
      <c r="EL106" s="273"/>
      <c r="EM106" s="273"/>
      <c r="EN106" s="273"/>
      <c r="EO106" s="273"/>
      <c r="EP106" s="273"/>
      <c r="EQ106" s="273"/>
      <c r="ER106" s="273"/>
      <c r="ES106" s="273"/>
      <c r="ET106" s="273"/>
      <c r="EU106" s="273"/>
      <c r="EV106" s="273"/>
      <c r="EW106" s="273"/>
      <c r="EX106" s="273"/>
      <c r="EY106" s="273"/>
      <c r="EZ106" s="273"/>
      <c r="FA106" s="273"/>
      <c r="FB106" s="273"/>
      <c r="FC106" s="273"/>
      <c r="FD106" s="273"/>
      <c r="FE106" s="273"/>
      <c r="FF106" s="273"/>
      <c r="FG106" s="273"/>
      <c r="FH106" s="273"/>
      <c r="FI106" s="273"/>
      <c r="FJ106" s="273"/>
      <c r="FK106" s="273"/>
      <c r="FL106" s="273"/>
      <c r="FM106" s="273"/>
      <c r="FN106" s="273"/>
      <c r="FO106" s="273"/>
      <c r="FP106" s="273"/>
      <c r="FQ106" s="273"/>
      <c r="FR106" s="273"/>
      <c r="FS106" s="273"/>
      <c r="FT106" s="273"/>
      <c r="FU106" s="273"/>
      <c r="FV106" s="273"/>
      <c r="FW106" s="273"/>
      <c r="FX106" s="273"/>
      <c r="FY106" s="273"/>
      <c r="FZ106" s="273"/>
      <c r="GA106" s="273"/>
      <c r="GB106" s="273"/>
      <c r="GC106" s="273"/>
      <c r="GD106" s="273"/>
      <c r="GE106" s="273"/>
      <c r="GF106" s="273"/>
      <c r="GG106" s="273"/>
      <c r="GH106" s="273"/>
      <c r="GI106" s="273"/>
      <c r="GJ106" s="273"/>
      <c r="GK106" s="273"/>
      <c r="GL106" s="273"/>
      <c r="GM106" s="273"/>
      <c r="GN106" s="273"/>
      <c r="GO106" s="273"/>
      <c r="GP106" s="273"/>
      <c r="GQ106" s="273"/>
      <c r="GR106" s="273"/>
      <c r="GS106" s="273"/>
      <c r="GT106" s="273"/>
      <c r="GU106" s="273"/>
      <c r="GV106" s="273"/>
      <c r="GW106" s="273"/>
      <c r="GX106" s="273"/>
      <c r="GY106" s="273"/>
      <c r="GZ106" s="273"/>
      <c r="HA106" s="273"/>
      <c r="HB106" s="273"/>
      <c r="HC106" s="273"/>
      <c r="HD106" s="273"/>
      <c r="HE106" s="273"/>
      <c r="HF106" s="273"/>
      <c r="HG106" s="273"/>
      <c r="HH106" s="273"/>
      <c r="HI106" s="273"/>
      <c r="HJ106" s="273"/>
      <c r="HK106" s="273"/>
      <c r="HL106" s="273"/>
      <c r="HM106" s="273"/>
      <c r="HN106" s="273"/>
      <c r="HO106" s="273"/>
      <c r="HP106" s="273"/>
      <c r="HQ106" s="273"/>
      <c r="HR106" s="273"/>
      <c r="HS106" s="273"/>
      <c r="HT106" s="273"/>
      <c r="HU106" s="273"/>
      <c r="HV106" s="273"/>
      <c r="HW106" s="273"/>
      <c r="HX106" s="273"/>
      <c r="HY106" s="273"/>
      <c r="HZ106" s="273"/>
      <c r="IA106" s="273"/>
      <c r="IB106" s="273"/>
      <c r="IC106" s="273"/>
      <c r="ID106" s="273"/>
      <c r="IE106" s="273"/>
      <c r="IF106" s="273"/>
      <c r="IG106" s="273"/>
      <c r="IH106" s="273"/>
      <c r="II106" s="273"/>
      <c r="IJ106" s="273"/>
      <c r="IK106" s="273"/>
      <c r="IL106" s="273"/>
      <c r="IM106" s="273"/>
      <c r="IN106" s="273"/>
    </row>
    <row r="107" spans="1:248" ht="26.1" customHeight="1">
      <c r="A107" s="259" t="s">
        <v>735</v>
      </c>
      <c r="B107" s="259" t="s">
        <v>735</v>
      </c>
      <c r="C107" s="411">
        <v>2012</v>
      </c>
      <c r="D107" s="513" t="s">
        <v>609</v>
      </c>
      <c r="E107" s="612" t="s">
        <v>38</v>
      </c>
      <c r="F107" s="612" t="s">
        <v>816</v>
      </c>
      <c r="G107" s="612" t="s">
        <v>802</v>
      </c>
      <c r="H107" s="341" t="s">
        <v>885</v>
      </c>
      <c r="I107" s="341" t="s">
        <v>72</v>
      </c>
      <c r="J107" s="510" t="s">
        <v>718</v>
      </c>
      <c r="K107" s="411"/>
      <c r="L107" s="411">
        <v>2.5000000000000001E-2</v>
      </c>
      <c r="M107" s="612">
        <v>0</v>
      </c>
      <c r="N107" s="58"/>
      <c r="O107" s="853"/>
      <c r="P107" s="615"/>
      <c r="Q107" s="615">
        <v>3</v>
      </c>
      <c r="R107" s="615"/>
      <c r="S107" s="78"/>
      <c r="T107" s="78" t="str">
        <f>IF(ISBLANK(R107),"",R107/N107)</f>
        <v/>
      </c>
      <c r="U107" s="273"/>
      <c r="V107" s="273"/>
      <c r="W107" s="273"/>
      <c r="X107" s="273"/>
      <c r="Y107" s="273"/>
      <c r="Z107" s="273"/>
      <c r="AA107" s="273"/>
      <c r="AB107" s="273"/>
      <c r="AC107" s="273"/>
      <c r="AD107" s="273"/>
      <c r="AE107" s="273"/>
      <c r="AF107" s="273"/>
      <c r="AG107" s="273"/>
      <c r="AH107" s="273"/>
      <c r="AI107" s="273"/>
      <c r="AJ107" s="273"/>
      <c r="AK107" s="273"/>
      <c r="AL107" s="273"/>
      <c r="AM107" s="273"/>
      <c r="AN107" s="273"/>
      <c r="AO107" s="273"/>
      <c r="AP107" s="273"/>
      <c r="AQ107" s="273"/>
      <c r="AR107" s="273"/>
      <c r="AS107" s="273"/>
      <c r="AT107" s="273"/>
      <c r="AU107" s="273"/>
      <c r="AV107" s="273"/>
      <c r="AW107" s="273"/>
      <c r="AX107" s="273"/>
      <c r="AY107" s="273"/>
      <c r="AZ107" s="273"/>
      <c r="BA107" s="273"/>
      <c r="BB107" s="273"/>
      <c r="BC107" s="273"/>
      <c r="BD107" s="273"/>
      <c r="BE107" s="273"/>
      <c r="BF107" s="273"/>
      <c r="BG107" s="273"/>
      <c r="BH107" s="273"/>
      <c r="BI107" s="273"/>
      <c r="BJ107" s="273"/>
      <c r="BK107" s="273"/>
      <c r="BL107" s="273"/>
      <c r="BM107" s="273"/>
      <c r="BN107" s="273"/>
      <c r="BO107" s="273"/>
      <c r="BP107" s="273"/>
      <c r="BQ107" s="273"/>
      <c r="BR107" s="273"/>
      <c r="BS107" s="273"/>
      <c r="BT107" s="273"/>
      <c r="BU107" s="273"/>
      <c r="BV107" s="273"/>
      <c r="BW107" s="273"/>
      <c r="BX107" s="273"/>
      <c r="BY107" s="273"/>
      <c r="BZ107" s="273"/>
      <c r="CA107" s="273"/>
      <c r="CB107" s="273"/>
      <c r="CC107" s="273"/>
      <c r="CD107" s="273"/>
      <c r="CE107" s="273"/>
      <c r="CF107" s="273"/>
      <c r="CG107" s="273"/>
      <c r="CH107" s="273"/>
      <c r="CI107" s="273"/>
      <c r="CJ107" s="273"/>
      <c r="CK107" s="273"/>
      <c r="CL107" s="273"/>
      <c r="CM107" s="273"/>
      <c r="CN107" s="273"/>
      <c r="CO107" s="273"/>
      <c r="CP107" s="273"/>
      <c r="CQ107" s="273"/>
      <c r="CR107" s="273"/>
      <c r="CS107" s="273"/>
      <c r="CT107" s="273"/>
      <c r="CU107" s="273"/>
      <c r="CV107" s="273"/>
      <c r="CW107" s="273"/>
      <c r="CX107" s="273"/>
      <c r="CY107" s="273"/>
      <c r="CZ107" s="273"/>
      <c r="DA107" s="273"/>
      <c r="DB107" s="273"/>
      <c r="DC107" s="273"/>
      <c r="DD107" s="273"/>
      <c r="DE107" s="273"/>
      <c r="DF107" s="273"/>
      <c r="DG107" s="273"/>
      <c r="DH107" s="273"/>
      <c r="DI107" s="273"/>
      <c r="DJ107" s="273"/>
      <c r="DK107" s="273"/>
      <c r="DL107" s="273"/>
      <c r="DM107" s="273"/>
      <c r="DN107" s="273"/>
      <c r="DO107" s="273"/>
      <c r="DP107" s="273"/>
      <c r="DQ107" s="273"/>
      <c r="DR107" s="273"/>
      <c r="DS107" s="273"/>
      <c r="DT107" s="273"/>
      <c r="DU107" s="273"/>
      <c r="DV107" s="273"/>
      <c r="DW107" s="273"/>
      <c r="DX107" s="273"/>
      <c r="DY107" s="273"/>
      <c r="DZ107" s="273"/>
      <c r="EA107" s="273"/>
      <c r="EB107" s="273"/>
      <c r="EC107" s="273"/>
      <c r="ED107" s="273"/>
      <c r="EE107" s="273"/>
      <c r="EF107" s="273"/>
      <c r="EG107" s="273"/>
      <c r="EH107" s="273"/>
      <c r="EI107" s="273"/>
      <c r="EJ107" s="273"/>
      <c r="EK107" s="273"/>
      <c r="EL107" s="273"/>
      <c r="EM107" s="273"/>
      <c r="EN107" s="273"/>
      <c r="EO107" s="273"/>
      <c r="EP107" s="273"/>
      <c r="EQ107" s="273"/>
      <c r="ER107" s="273"/>
      <c r="ES107" s="273"/>
      <c r="ET107" s="273"/>
      <c r="EU107" s="273"/>
      <c r="EV107" s="273"/>
      <c r="EW107" s="273"/>
      <c r="EX107" s="273"/>
      <c r="EY107" s="273"/>
      <c r="EZ107" s="273"/>
      <c r="FA107" s="273"/>
      <c r="FB107" s="273"/>
      <c r="FC107" s="273"/>
      <c r="FD107" s="273"/>
      <c r="FE107" s="273"/>
      <c r="FF107" s="273"/>
      <c r="FG107" s="273"/>
      <c r="FH107" s="273"/>
      <c r="FI107" s="273"/>
      <c r="FJ107" s="273"/>
      <c r="FK107" s="273"/>
      <c r="FL107" s="273"/>
      <c r="FM107" s="273"/>
      <c r="FN107" s="273"/>
      <c r="FO107" s="273"/>
      <c r="FP107" s="273"/>
      <c r="FQ107" s="273"/>
      <c r="FR107" s="273"/>
      <c r="FS107" s="273"/>
      <c r="FT107" s="273"/>
      <c r="FU107" s="273"/>
      <c r="FV107" s="273"/>
      <c r="FW107" s="273"/>
      <c r="FX107" s="273"/>
      <c r="FY107" s="273"/>
      <c r="FZ107" s="273"/>
      <c r="GA107" s="273"/>
      <c r="GB107" s="273"/>
      <c r="GC107" s="273"/>
      <c r="GD107" s="273"/>
      <c r="GE107" s="273"/>
      <c r="GF107" s="273"/>
      <c r="GG107" s="273"/>
      <c r="GH107" s="273"/>
      <c r="GI107" s="273"/>
      <c r="GJ107" s="273"/>
      <c r="GK107" s="273"/>
      <c r="GL107" s="273"/>
      <c r="GM107" s="273"/>
      <c r="GN107" s="273"/>
      <c r="GO107" s="273"/>
      <c r="GP107" s="273"/>
      <c r="GQ107" s="273"/>
      <c r="GR107" s="273"/>
      <c r="GS107" s="273"/>
      <c r="GT107" s="273"/>
      <c r="GU107" s="273"/>
      <c r="GV107" s="273"/>
      <c r="GW107" s="273"/>
      <c r="GX107" s="273"/>
      <c r="GY107" s="273"/>
      <c r="GZ107" s="273"/>
      <c r="HA107" s="273"/>
      <c r="HB107" s="273"/>
      <c r="HC107" s="273"/>
      <c r="HD107" s="273"/>
      <c r="HE107" s="273"/>
      <c r="HF107" s="273"/>
      <c r="HG107" s="273"/>
      <c r="HH107" s="273"/>
      <c r="HI107" s="273"/>
      <c r="HJ107" s="273"/>
      <c r="HK107" s="273"/>
      <c r="HL107" s="273"/>
      <c r="HM107" s="273"/>
      <c r="HN107" s="273"/>
      <c r="HO107" s="273"/>
      <c r="HP107" s="273"/>
      <c r="HQ107" s="273"/>
      <c r="HR107" s="273"/>
      <c r="HS107" s="273"/>
      <c r="HT107" s="273"/>
      <c r="HU107" s="273"/>
      <c r="HV107" s="273"/>
      <c r="HW107" s="273"/>
      <c r="HX107" s="273"/>
      <c r="HY107" s="273"/>
      <c r="HZ107" s="273"/>
      <c r="IA107" s="273"/>
      <c r="IB107" s="273"/>
      <c r="IC107" s="273"/>
      <c r="ID107" s="273"/>
      <c r="IE107" s="273"/>
      <c r="IF107" s="273"/>
      <c r="IG107" s="273"/>
      <c r="IH107" s="273"/>
      <c r="II107" s="273"/>
      <c r="IJ107" s="273"/>
      <c r="IK107" s="273"/>
      <c r="IL107" s="273"/>
      <c r="IM107" s="273"/>
      <c r="IN107" s="273"/>
    </row>
    <row r="108" spans="1:248" ht="26.1" customHeight="1">
      <c r="A108" s="259" t="s">
        <v>735</v>
      </c>
      <c r="B108" s="259" t="s">
        <v>735</v>
      </c>
      <c r="C108" s="411">
        <v>2012</v>
      </c>
      <c r="D108" s="513" t="s">
        <v>609</v>
      </c>
      <c r="E108" s="612" t="s">
        <v>38</v>
      </c>
      <c r="F108" s="612" t="s">
        <v>816</v>
      </c>
      <c r="G108" s="612" t="s">
        <v>802</v>
      </c>
      <c r="H108" s="341" t="s">
        <v>885</v>
      </c>
      <c r="I108" s="341" t="s">
        <v>72</v>
      </c>
      <c r="J108" s="510" t="s">
        <v>719</v>
      </c>
      <c r="K108" s="411"/>
      <c r="L108" s="411">
        <v>2.5000000000000001E-2</v>
      </c>
      <c r="M108" s="612">
        <v>0</v>
      </c>
      <c r="N108" s="278"/>
      <c r="O108" s="853"/>
      <c r="P108" s="615"/>
      <c r="Q108" s="615">
        <v>244</v>
      </c>
      <c r="R108" s="615"/>
      <c r="S108" s="78"/>
      <c r="T108" s="78" t="str">
        <f>IF(ISBLANK(R108),"",R108/N108)</f>
        <v/>
      </c>
      <c r="U108" s="273"/>
      <c r="V108" s="273"/>
      <c r="W108" s="273"/>
      <c r="X108" s="273"/>
      <c r="Y108" s="273"/>
      <c r="Z108" s="273"/>
      <c r="AA108" s="273"/>
      <c r="AB108" s="273"/>
      <c r="AC108" s="273"/>
      <c r="AD108" s="273"/>
      <c r="AE108" s="273"/>
      <c r="AF108" s="273"/>
      <c r="AG108" s="273"/>
      <c r="AH108" s="273"/>
      <c r="AI108" s="273"/>
      <c r="AJ108" s="273"/>
      <c r="AK108" s="273"/>
      <c r="AL108" s="273"/>
      <c r="AM108" s="273"/>
      <c r="AN108" s="273"/>
      <c r="AO108" s="273"/>
      <c r="AP108" s="273"/>
      <c r="AQ108" s="273"/>
      <c r="AR108" s="273"/>
      <c r="AS108" s="273"/>
      <c r="AT108" s="273"/>
      <c r="AU108" s="273"/>
      <c r="AV108" s="273"/>
      <c r="AW108" s="273"/>
      <c r="AX108" s="273"/>
      <c r="AY108" s="273"/>
      <c r="AZ108" s="273"/>
      <c r="BA108" s="273"/>
      <c r="BB108" s="273"/>
      <c r="BC108" s="273"/>
      <c r="BD108" s="273"/>
      <c r="BE108" s="273"/>
      <c r="BF108" s="273"/>
      <c r="BG108" s="273"/>
      <c r="BH108" s="273"/>
      <c r="BI108" s="273"/>
      <c r="BJ108" s="273"/>
      <c r="BK108" s="273"/>
      <c r="BL108" s="273"/>
      <c r="BM108" s="273"/>
      <c r="BN108" s="273"/>
      <c r="BO108" s="273"/>
      <c r="BP108" s="273"/>
      <c r="BQ108" s="273"/>
      <c r="BR108" s="273"/>
      <c r="BS108" s="273"/>
      <c r="BT108" s="273"/>
      <c r="BU108" s="273"/>
      <c r="BV108" s="273"/>
      <c r="BW108" s="273"/>
      <c r="BX108" s="273"/>
      <c r="BY108" s="273"/>
      <c r="BZ108" s="273"/>
      <c r="CA108" s="273"/>
      <c r="CB108" s="273"/>
      <c r="CC108" s="273"/>
      <c r="CD108" s="273"/>
      <c r="CE108" s="273"/>
      <c r="CF108" s="273"/>
      <c r="CG108" s="273"/>
      <c r="CH108" s="273"/>
      <c r="CI108" s="273"/>
      <c r="CJ108" s="273"/>
      <c r="CK108" s="273"/>
      <c r="CL108" s="273"/>
      <c r="CM108" s="273"/>
      <c r="CN108" s="273"/>
      <c r="CO108" s="273"/>
      <c r="CP108" s="273"/>
      <c r="CQ108" s="273"/>
      <c r="CR108" s="273"/>
      <c r="CS108" s="273"/>
      <c r="CT108" s="273"/>
      <c r="CU108" s="273"/>
      <c r="CV108" s="273"/>
      <c r="CW108" s="273"/>
      <c r="CX108" s="273"/>
      <c r="CY108" s="273"/>
      <c r="CZ108" s="273"/>
      <c r="DA108" s="273"/>
      <c r="DB108" s="273"/>
      <c r="DC108" s="273"/>
      <c r="DD108" s="273"/>
      <c r="DE108" s="273"/>
      <c r="DF108" s="273"/>
      <c r="DG108" s="273"/>
      <c r="DH108" s="273"/>
      <c r="DI108" s="273"/>
      <c r="DJ108" s="273"/>
      <c r="DK108" s="273"/>
      <c r="DL108" s="273"/>
      <c r="DM108" s="273"/>
      <c r="DN108" s="273"/>
      <c r="DO108" s="273"/>
      <c r="DP108" s="273"/>
      <c r="DQ108" s="273"/>
      <c r="DR108" s="273"/>
      <c r="DS108" s="273"/>
      <c r="DT108" s="273"/>
      <c r="DU108" s="273"/>
      <c r="DV108" s="273"/>
      <c r="DW108" s="273"/>
      <c r="DX108" s="273"/>
      <c r="DY108" s="273"/>
      <c r="DZ108" s="273"/>
      <c r="EA108" s="273"/>
      <c r="EB108" s="273"/>
      <c r="EC108" s="273"/>
      <c r="ED108" s="273"/>
      <c r="EE108" s="273"/>
      <c r="EF108" s="273"/>
      <c r="EG108" s="273"/>
      <c r="EH108" s="273"/>
      <c r="EI108" s="273"/>
      <c r="EJ108" s="273"/>
      <c r="EK108" s="273"/>
      <c r="EL108" s="273"/>
      <c r="EM108" s="273"/>
      <c r="EN108" s="273"/>
      <c r="EO108" s="273"/>
      <c r="EP108" s="273"/>
      <c r="EQ108" s="273"/>
      <c r="ER108" s="273"/>
      <c r="ES108" s="273"/>
      <c r="ET108" s="273"/>
      <c r="EU108" s="273"/>
      <c r="EV108" s="273"/>
      <c r="EW108" s="273"/>
      <c r="EX108" s="273"/>
      <c r="EY108" s="273"/>
      <c r="EZ108" s="273"/>
      <c r="FA108" s="273"/>
      <c r="FB108" s="273"/>
      <c r="FC108" s="273"/>
      <c r="FD108" s="273"/>
      <c r="FE108" s="273"/>
      <c r="FF108" s="273"/>
      <c r="FG108" s="273"/>
      <c r="FH108" s="273"/>
      <c r="FI108" s="273"/>
      <c r="FJ108" s="273"/>
      <c r="FK108" s="273"/>
      <c r="FL108" s="273"/>
      <c r="FM108" s="273"/>
      <c r="FN108" s="273"/>
      <c r="FO108" s="273"/>
      <c r="FP108" s="273"/>
      <c r="FQ108" s="273"/>
      <c r="FR108" s="273"/>
      <c r="FS108" s="273"/>
      <c r="FT108" s="273"/>
      <c r="FU108" s="273"/>
      <c r="FV108" s="273"/>
      <c r="FW108" s="273"/>
      <c r="FX108" s="273"/>
      <c r="FY108" s="273"/>
      <c r="FZ108" s="273"/>
      <c r="GA108" s="273"/>
      <c r="GB108" s="273"/>
      <c r="GC108" s="273"/>
      <c r="GD108" s="273"/>
      <c r="GE108" s="273"/>
      <c r="GF108" s="273"/>
      <c r="GG108" s="273"/>
      <c r="GH108" s="273"/>
      <c r="GI108" s="273"/>
      <c r="GJ108" s="273"/>
      <c r="GK108" s="273"/>
      <c r="GL108" s="273"/>
      <c r="GM108" s="273"/>
      <c r="GN108" s="273"/>
      <c r="GO108" s="273"/>
      <c r="GP108" s="273"/>
      <c r="GQ108" s="273"/>
      <c r="GR108" s="273"/>
      <c r="GS108" s="273"/>
      <c r="GT108" s="273"/>
      <c r="GU108" s="273"/>
      <c r="GV108" s="273"/>
      <c r="GW108" s="273"/>
      <c r="GX108" s="273"/>
      <c r="GY108" s="273"/>
      <c r="GZ108" s="273"/>
      <c r="HA108" s="273"/>
      <c r="HB108" s="273"/>
      <c r="HC108" s="273"/>
      <c r="HD108" s="273"/>
      <c r="HE108" s="273"/>
      <c r="HF108" s="273"/>
      <c r="HG108" s="273"/>
      <c r="HH108" s="273"/>
      <c r="HI108" s="273"/>
      <c r="HJ108" s="273"/>
      <c r="HK108" s="273"/>
      <c r="HL108" s="273"/>
      <c r="HM108" s="273"/>
      <c r="HN108" s="273"/>
      <c r="HO108" s="273"/>
      <c r="HP108" s="273"/>
      <c r="HQ108" s="273"/>
      <c r="HR108" s="273"/>
      <c r="HS108" s="273"/>
      <c r="HT108" s="273"/>
      <c r="HU108" s="273"/>
      <c r="HV108" s="273"/>
      <c r="HW108" s="273"/>
      <c r="HX108" s="273"/>
      <c r="HY108" s="273"/>
      <c r="HZ108" s="273"/>
      <c r="IA108" s="273"/>
      <c r="IB108" s="273"/>
      <c r="IC108" s="273"/>
      <c r="ID108" s="273"/>
      <c r="IE108" s="273"/>
      <c r="IF108" s="273"/>
      <c r="IG108" s="273"/>
      <c r="IH108" s="273"/>
      <c r="II108" s="273"/>
      <c r="IJ108" s="273"/>
      <c r="IK108" s="273"/>
      <c r="IL108" s="273"/>
      <c r="IM108" s="273"/>
      <c r="IN108" s="273"/>
    </row>
    <row r="109" spans="1:248" ht="26.1" customHeight="1">
      <c r="A109" s="259" t="s">
        <v>735</v>
      </c>
      <c r="B109" s="259" t="s">
        <v>735</v>
      </c>
      <c r="C109" s="411">
        <v>2012</v>
      </c>
      <c r="D109" s="525" t="s">
        <v>82</v>
      </c>
      <c r="E109" s="526" t="s">
        <v>38</v>
      </c>
      <c r="F109" s="259" t="s">
        <v>816</v>
      </c>
      <c r="G109" s="259" t="s">
        <v>802</v>
      </c>
      <c r="H109" s="527" t="s">
        <v>971</v>
      </c>
      <c r="I109" s="527" t="s">
        <v>971</v>
      </c>
      <c r="J109" s="510" t="s">
        <v>988</v>
      </c>
      <c r="K109" s="259" t="s">
        <v>1084</v>
      </c>
      <c r="L109" s="411">
        <v>2.5000000000000001E-2</v>
      </c>
      <c r="M109" s="612"/>
      <c r="N109" s="278"/>
      <c r="O109" s="853"/>
      <c r="P109" s="615"/>
      <c r="Q109" s="615">
        <v>363</v>
      </c>
      <c r="R109" s="615"/>
      <c r="S109" s="78"/>
      <c r="T109" s="78" t="s">
        <v>1283</v>
      </c>
      <c r="U109" s="273"/>
      <c r="V109" s="273"/>
      <c r="W109" s="273"/>
      <c r="X109" s="273"/>
      <c r="Y109" s="273"/>
      <c r="Z109" s="273"/>
      <c r="AA109" s="273"/>
      <c r="AB109" s="273"/>
      <c r="AC109" s="273"/>
      <c r="AD109" s="273"/>
      <c r="AE109" s="273"/>
      <c r="AF109" s="273"/>
      <c r="AG109" s="273"/>
      <c r="AH109" s="273"/>
      <c r="AI109" s="273"/>
      <c r="AJ109" s="273"/>
      <c r="AK109" s="273"/>
      <c r="AL109" s="273"/>
      <c r="AM109" s="273"/>
      <c r="AN109" s="273"/>
      <c r="AO109" s="273"/>
      <c r="AP109" s="273"/>
      <c r="AQ109" s="273"/>
      <c r="AR109" s="273"/>
      <c r="AS109" s="273"/>
      <c r="AT109" s="273"/>
      <c r="AU109" s="273"/>
      <c r="AV109" s="273"/>
      <c r="AW109" s="273"/>
      <c r="AX109" s="273"/>
      <c r="AY109" s="273"/>
      <c r="AZ109" s="273"/>
      <c r="BA109" s="273"/>
      <c r="BB109" s="273"/>
      <c r="BC109" s="273"/>
      <c r="BD109" s="273"/>
      <c r="BE109" s="273"/>
      <c r="BF109" s="273"/>
      <c r="BG109" s="273"/>
      <c r="BH109" s="273"/>
      <c r="BI109" s="273"/>
      <c r="BJ109" s="273"/>
      <c r="BK109" s="273"/>
      <c r="BL109" s="273"/>
      <c r="BM109" s="273"/>
      <c r="BN109" s="273"/>
      <c r="BO109" s="273"/>
      <c r="BP109" s="273"/>
      <c r="BQ109" s="273"/>
      <c r="BR109" s="273"/>
      <c r="BS109" s="273"/>
      <c r="BT109" s="273"/>
      <c r="BU109" s="273"/>
      <c r="BV109" s="273"/>
      <c r="BW109" s="273"/>
      <c r="BX109" s="273"/>
      <c r="BY109" s="273"/>
      <c r="BZ109" s="273"/>
      <c r="CA109" s="273"/>
      <c r="CB109" s="273"/>
      <c r="CC109" s="273"/>
      <c r="CD109" s="273"/>
      <c r="CE109" s="273"/>
      <c r="CF109" s="273"/>
      <c r="CG109" s="273"/>
      <c r="CH109" s="273"/>
      <c r="CI109" s="273"/>
      <c r="CJ109" s="273"/>
      <c r="CK109" s="273"/>
      <c r="CL109" s="273"/>
      <c r="CM109" s="273"/>
      <c r="CN109" s="273"/>
      <c r="CO109" s="273"/>
      <c r="CP109" s="273"/>
      <c r="CQ109" s="273"/>
      <c r="CR109" s="273"/>
      <c r="CS109" s="273"/>
      <c r="CT109" s="273"/>
      <c r="CU109" s="273"/>
      <c r="CV109" s="273"/>
      <c r="CW109" s="273"/>
      <c r="CX109" s="273"/>
      <c r="CY109" s="273"/>
      <c r="CZ109" s="273"/>
      <c r="DA109" s="273"/>
      <c r="DB109" s="273"/>
      <c r="DC109" s="273"/>
      <c r="DD109" s="273"/>
      <c r="DE109" s="273"/>
      <c r="DF109" s="273"/>
      <c r="DG109" s="273"/>
      <c r="DH109" s="273"/>
      <c r="DI109" s="273"/>
      <c r="DJ109" s="273"/>
      <c r="DK109" s="273"/>
      <c r="DL109" s="273"/>
      <c r="DM109" s="273"/>
      <c r="DN109" s="273"/>
      <c r="DO109" s="273"/>
      <c r="DP109" s="273"/>
      <c r="DQ109" s="273"/>
      <c r="DR109" s="273"/>
      <c r="DS109" s="273"/>
      <c r="DT109" s="273"/>
      <c r="DU109" s="273"/>
      <c r="DV109" s="273"/>
      <c r="DW109" s="273"/>
      <c r="DX109" s="273"/>
      <c r="DY109" s="273"/>
      <c r="DZ109" s="273"/>
      <c r="EA109" s="273"/>
      <c r="EB109" s="273"/>
      <c r="EC109" s="273"/>
      <c r="ED109" s="273"/>
      <c r="EE109" s="273"/>
      <c r="EF109" s="273"/>
      <c r="EG109" s="273"/>
      <c r="EH109" s="273"/>
      <c r="EI109" s="273"/>
      <c r="EJ109" s="273"/>
      <c r="EK109" s="273"/>
      <c r="EL109" s="273"/>
      <c r="EM109" s="273"/>
      <c r="EN109" s="273"/>
      <c r="EO109" s="273"/>
      <c r="EP109" s="273"/>
      <c r="EQ109" s="273"/>
      <c r="ER109" s="273"/>
      <c r="ES109" s="273"/>
      <c r="ET109" s="273"/>
      <c r="EU109" s="273"/>
      <c r="EV109" s="273"/>
      <c r="EW109" s="273"/>
      <c r="EX109" s="273"/>
      <c r="EY109" s="273"/>
      <c r="EZ109" s="273"/>
      <c r="FA109" s="273"/>
      <c r="FB109" s="273"/>
      <c r="FC109" s="273"/>
      <c r="FD109" s="273"/>
      <c r="FE109" s="273"/>
      <c r="FF109" s="273"/>
      <c r="FG109" s="273"/>
      <c r="FH109" s="273"/>
      <c r="FI109" s="273"/>
      <c r="FJ109" s="273"/>
      <c r="FK109" s="273"/>
      <c r="FL109" s="273"/>
      <c r="FM109" s="273"/>
      <c r="FN109" s="273"/>
      <c r="FO109" s="273"/>
      <c r="FP109" s="273"/>
      <c r="FQ109" s="273"/>
      <c r="FR109" s="273"/>
      <c r="FS109" s="273"/>
      <c r="FT109" s="273"/>
      <c r="FU109" s="273"/>
      <c r="FV109" s="273"/>
      <c r="FW109" s="273"/>
      <c r="FX109" s="273"/>
      <c r="FY109" s="273"/>
      <c r="FZ109" s="273"/>
      <c r="GA109" s="273"/>
      <c r="GB109" s="273"/>
      <c r="GC109" s="273"/>
      <c r="GD109" s="273"/>
      <c r="GE109" s="273"/>
      <c r="GF109" s="273"/>
      <c r="GG109" s="273"/>
      <c r="GH109" s="273"/>
      <c r="GI109" s="273"/>
      <c r="GJ109" s="273"/>
      <c r="GK109" s="273"/>
      <c r="GL109" s="273"/>
      <c r="GM109" s="273"/>
      <c r="GN109" s="273"/>
      <c r="GO109" s="273"/>
      <c r="GP109" s="273"/>
      <c r="GQ109" s="273"/>
      <c r="GR109" s="273"/>
      <c r="GS109" s="273"/>
      <c r="GT109" s="273"/>
      <c r="GU109" s="273"/>
      <c r="GV109" s="273"/>
      <c r="GW109" s="273"/>
      <c r="GX109" s="273"/>
      <c r="GY109" s="273"/>
      <c r="GZ109" s="273"/>
      <c r="HA109" s="273"/>
      <c r="HB109" s="273"/>
      <c r="HC109" s="273"/>
      <c r="HD109" s="273"/>
      <c r="HE109" s="273"/>
      <c r="HF109" s="273"/>
      <c r="HG109" s="273"/>
      <c r="HH109" s="273"/>
      <c r="HI109" s="273"/>
      <c r="HJ109" s="273"/>
      <c r="HK109" s="273"/>
      <c r="HL109" s="273"/>
      <c r="HM109" s="273"/>
      <c r="HN109" s="273"/>
      <c r="HO109" s="273"/>
      <c r="HP109" s="273"/>
      <c r="HQ109" s="273"/>
      <c r="HR109" s="273"/>
      <c r="HS109" s="273"/>
      <c r="HT109" s="273"/>
      <c r="HU109" s="273"/>
      <c r="HV109" s="273"/>
      <c r="HW109" s="273"/>
      <c r="HX109" s="273"/>
      <c r="HY109" s="273"/>
      <c r="HZ109" s="273"/>
      <c r="IA109" s="273"/>
      <c r="IB109" s="273"/>
      <c r="IC109" s="273"/>
      <c r="ID109" s="273"/>
      <c r="IE109" s="273"/>
      <c r="IF109" s="273"/>
      <c r="IG109" s="273"/>
      <c r="IH109" s="273"/>
      <c r="II109" s="273"/>
      <c r="IJ109" s="273"/>
      <c r="IK109" s="273"/>
      <c r="IL109" s="273"/>
      <c r="IM109" s="273"/>
      <c r="IN109" s="273"/>
    </row>
    <row r="110" spans="1:248" ht="26.1" customHeight="1">
      <c r="A110" s="259" t="s">
        <v>735</v>
      </c>
      <c r="B110" s="612" t="s">
        <v>735</v>
      </c>
      <c r="C110" s="411">
        <v>2012</v>
      </c>
      <c r="D110" s="525" t="s">
        <v>82</v>
      </c>
      <c r="E110" s="526" t="s">
        <v>38</v>
      </c>
      <c r="F110" s="259" t="s">
        <v>816</v>
      </c>
      <c r="G110" s="259" t="s">
        <v>802</v>
      </c>
      <c r="H110" s="527" t="s">
        <v>971</v>
      </c>
      <c r="I110" s="527" t="s">
        <v>971</v>
      </c>
      <c r="J110" s="510" t="s">
        <v>708</v>
      </c>
      <c r="K110" s="259" t="s">
        <v>1084</v>
      </c>
      <c r="L110" s="411">
        <v>2.5000000000000001E-2</v>
      </c>
      <c r="M110" s="612"/>
      <c r="N110" s="278"/>
      <c r="O110" s="853"/>
      <c r="P110" s="615"/>
      <c r="Q110" s="615">
        <v>255</v>
      </c>
      <c r="R110" s="615"/>
      <c r="S110" s="78"/>
      <c r="T110" s="78" t="s">
        <v>1283</v>
      </c>
      <c r="U110" s="273"/>
      <c r="V110" s="273"/>
      <c r="W110" s="273"/>
      <c r="X110" s="273"/>
      <c r="Y110" s="273"/>
      <c r="Z110" s="273"/>
      <c r="AA110" s="273"/>
      <c r="AB110" s="273"/>
      <c r="AC110" s="273"/>
      <c r="AD110" s="273"/>
      <c r="AE110" s="273"/>
      <c r="AF110" s="273"/>
      <c r="AG110" s="273"/>
      <c r="AH110" s="273"/>
      <c r="AI110" s="273"/>
      <c r="AJ110" s="273"/>
      <c r="AK110" s="273"/>
      <c r="AL110" s="273"/>
      <c r="AM110" s="273"/>
      <c r="AN110" s="273"/>
      <c r="AO110" s="273"/>
      <c r="AP110" s="273"/>
      <c r="AQ110" s="273"/>
      <c r="AR110" s="273"/>
      <c r="AS110" s="273"/>
      <c r="AT110" s="273"/>
      <c r="AU110" s="273"/>
      <c r="AV110" s="273"/>
      <c r="AW110" s="273"/>
      <c r="AX110" s="273"/>
      <c r="AY110" s="273"/>
      <c r="AZ110" s="273"/>
      <c r="BA110" s="273"/>
      <c r="BB110" s="273"/>
      <c r="BC110" s="273"/>
      <c r="BD110" s="273"/>
      <c r="BE110" s="273"/>
      <c r="BF110" s="273"/>
      <c r="BG110" s="273"/>
      <c r="BH110" s="273"/>
      <c r="BI110" s="273"/>
      <c r="BJ110" s="273"/>
      <c r="BK110" s="273"/>
      <c r="BL110" s="273"/>
      <c r="BM110" s="273"/>
      <c r="BN110" s="273"/>
      <c r="BO110" s="273"/>
      <c r="BP110" s="273"/>
      <c r="BQ110" s="273"/>
      <c r="BR110" s="273"/>
      <c r="BS110" s="273"/>
      <c r="BT110" s="273"/>
      <c r="BU110" s="273"/>
      <c r="BV110" s="273"/>
      <c r="BW110" s="273"/>
      <c r="BX110" s="273"/>
      <c r="BY110" s="273"/>
      <c r="BZ110" s="273"/>
      <c r="CA110" s="273"/>
      <c r="CB110" s="273"/>
      <c r="CC110" s="273"/>
      <c r="CD110" s="273"/>
      <c r="CE110" s="273"/>
      <c r="CF110" s="273"/>
      <c r="CG110" s="273"/>
      <c r="CH110" s="273"/>
      <c r="CI110" s="273"/>
      <c r="CJ110" s="273"/>
      <c r="CK110" s="273"/>
      <c r="CL110" s="273"/>
      <c r="CM110" s="273"/>
      <c r="CN110" s="273"/>
      <c r="CO110" s="273"/>
      <c r="CP110" s="273"/>
      <c r="CQ110" s="273"/>
      <c r="CR110" s="273"/>
      <c r="CS110" s="273"/>
      <c r="CT110" s="273"/>
      <c r="CU110" s="273"/>
      <c r="CV110" s="273"/>
      <c r="CW110" s="273"/>
      <c r="CX110" s="273"/>
      <c r="CY110" s="273"/>
      <c r="CZ110" s="273"/>
      <c r="DA110" s="273"/>
      <c r="DB110" s="273"/>
      <c r="DC110" s="273"/>
      <c r="DD110" s="273"/>
      <c r="DE110" s="273"/>
      <c r="DF110" s="273"/>
      <c r="DG110" s="273"/>
      <c r="DH110" s="273"/>
      <c r="DI110" s="273"/>
      <c r="DJ110" s="273"/>
      <c r="DK110" s="273"/>
      <c r="DL110" s="273"/>
      <c r="DM110" s="273"/>
      <c r="DN110" s="273"/>
      <c r="DO110" s="273"/>
      <c r="DP110" s="273"/>
      <c r="DQ110" s="273"/>
      <c r="DR110" s="273"/>
      <c r="DS110" s="273"/>
      <c r="DT110" s="273"/>
      <c r="DU110" s="273"/>
      <c r="DV110" s="273"/>
      <c r="DW110" s="273"/>
      <c r="DX110" s="273"/>
      <c r="DY110" s="273"/>
      <c r="DZ110" s="273"/>
      <c r="EA110" s="273"/>
      <c r="EB110" s="273"/>
      <c r="EC110" s="273"/>
      <c r="ED110" s="273"/>
      <c r="EE110" s="273"/>
      <c r="EF110" s="273"/>
      <c r="EG110" s="273"/>
      <c r="EH110" s="273"/>
      <c r="EI110" s="273"/>
      <c r="EJ110" s="273"/>
      <c r="EK110" s="273"/>
      <c r="EL110" s="273"/>
      <c r="EM110" s="273"/>
      <c r="EN110" s="273"/>
      <c r="EO110" s="273"/>
      <c r="EP110" s="273"/>
      <c r="EQ110" s="273"/>
      <c r="ER110" s="273"/>
      <c r="ES110" s="273"/>
      <c r="ET110" s="273"/>
      <c r="EU110" s="273"/>
      <c r="EV110" s="273"/>
      <c r="EW110" s="273"/>
      <c r="EX110" s="273"/>
      <c r="EY110" s="273"/>
      <c r="EZ110" s="273"/>
      <c r="FA110" s="273"/>
      <c r="FB110" s="273"/>
      <c r="FC110" s="273"/>
      <c r="FD110" s="273"/>
      <c r="FE110" s="273"/>
      <c r="FF110" s="273"/>
      <c r="FG110" s="273"/>
      <c r="FH110" s="273"/>
      <c r="FI110" s="273"/>
      <c r="FJ110" s="273"/>
      <c r="FK110" s="273"/>
      <c r="FL110" s="273"/>
      <c r="FM110" s="273"/>
      <c r="FN110" s="273"/>
      <c r="FO110" s="273"/>
      <c r="FP110" s="273"/>
      <c r="FQ110" s="273"/>
      <c r="FR110" s="273"/>
      <c r="FS110" s="273"/>
      <c r="FT110" s="273"/>
      <c r="FU110" s="273"/>
      <c r="FV110" s="273"/>
      <c r="FW110" s="273"/>
      <c r="FX110" s="273"/>
      <c r="FY110" s="273"/>
      <c r="FZ110" s="273"/>
      <c r="GA110" s="273"/>
      <c r="GB110" s="273"/>
      <c r="GC110" s="273"/>
      <c r="GD110" s="273"/>
      <c r="GE110" s="273"/>
      <c r="GF110" s="273"/>
      <c r="GG110" s="273"/>
      <c r="GH110" s="273"/>
      <c r="GI110" s="273"/>
      <c r="GJ110" s="273"/>
      <c r="GK110" s="273"/>
      <c r="GL110" s="273"/>
      <c r="GM110" s="273"/>
      <c r="GN110" s="273"/>
      <c r="GO110" s="273"/>
      <c r="GP110" s="273"/>
      <c r="GQ110" s="273"/>
      <c r="GR110" s="273"/>
      <c r="GS110" s="273"/>
      <c r="GT110" s="273"/>
      <c r="GU110" s="273"/>
      <c r="GV110" s="273"/>
      <c r="GW110" s="273"/>
      <c r="GX110" s="273"/>
      <c r="GY110" s="273"/>
      <c r="GZ110" s="273"/>
      <c r="HA110" s="273"/>
      <c r="HB110" s="273"/>
      <c r="HC110" s="273"/>
      <c r="HD110" s="273"/>
      <c r="HE110" s="273"/>
      <c r="HF110" s="273"/>
      <c r="HG110" s="273"/>
      <c r="HH110" s="273"/>
      <c r="HI110" s="273"/>
      <c r="HJ110" s="273"/>
      <c r="HK110" s="273"/>
      <c r="HL110" s="273"/>
      <c r="HM110" s="273"/>
      <c r="HN110" s="273"/>
      <c r="HO110" s="273"/>
      <c r="HP110" s="273"/>
      <c r="HQ110" s="273"/>
      <c r="HR110" s="273"/>
      <c r="HS110" s="273"/>
      <c r="HT110" s="273"/>
      <c r="HU110" s="273"/>
      <c r="HV110" s="273"/>
      <c r="HW110" s="273"/>
      <c r="HX110" s="273"/>
      <c r="HY110" s="273"/>
      <c r="HZ110" s="273"/>
      <c r="IA110" s="273"/>
      <c r="IB110" s="273"/>
      <c r="IC110" s="273"/>
      <c r="ID110" s="273"/>
      <c r="IE110" s="273"/>
      <c r="IF110" s="273"/>
      <c r="IG110" s="273"/>
      <c r="IH110" s="273"/>
      <c r="II110" s="273"/>
      <c r="IJ110" s="273"/>
      <c r="IK110" s="273"/>
      <c r="IL110" s="273"/>
      <c r="IM110" s="273"/>
      <c r="IN110" s="273"/>
    </row>
    <row r="111" spans="1:248" s="516" customFormat="1" ht="26.1" customHeight="1">
      <c r="A111" s="259" t="s">
        <v>735</v>
      </c>
      <c r="B111" s="612" t="s">
        <v>735</v>
      </c>
      <c r="C111" s="411">
        <v>2012</v>
      </c>
      <c r="D111" s="525" t="s">
        <v>82</v>
      </c>
      <c r="E111" s="526" t="s">
        <v>38</v>
      </c>
      <c r="F111" s="259" t="s">
        <v>816</v>
      </c>
      <c r="G111" s="259" t="s">
        <v>802</v>
      </c>
      <c r="H111" s="527" t="s">
        <v>971</v>
      </c>
      <c r="I111" s="527" t="s">
        <v>971</v>
      </c>
      <c r="J111" s="510" t="s">
        <v>985</v>
      </c>
      <c r="K111" s="259" t="s">
        <v>1084</v>
      </c>
      <c r="L111" s="411">
        <v>2.5000000000000001E-2</v>
      </c>
      <c r="M111" s="612"/>
      <c r="N111" s="58"/>
      <c r="O111" s="853"/>
      <c r="P111" s="615"/>
      <c r="Q111" s="615">
        <v>363</v>
      </c>
      <c r="R111" s="615"/>
      <c r="S111" s="78"/>
      <c r="T111" s="78" t="s">
        <v>1283</v>
      </c>
      <c r="U111" s="273"/>
      <c r="V111" s="273"/>
      <c r="W111" s="273"/>
      <c r="X111" s="273"/>
      <c r="Y111" s="273"/>
      <c r="Z111" s="273"/>
      <c r="AA111" s="273"/>
      <c r="AB111" s="273"/>
      <c r="AC111" s="273"/>
      <c r="AD111" s="273"/>
      <c r="AE111" s="273"/>
      <c r="AF111" s="273"/>
      <c r="AG111" s="273"/>
      <c r="AH111" s="273"/>
      <c r="AI111" s="273"/>
      <c r="AJ111" s="273"/>
      <c r="AK111" s="273"/>
      <c r="AL111" s="273"/>
      <c r="AM111" s="273"/>
      <c r="AN111" s="273"/>
      <c r="AO111" s="273"/>
      <c r="AP111" s="273"/>
      <c r="AQ111" s="273"/>
      <c r="AR111" s="273"/>
      <c r="AS111" s="273"/>
      <c r="AT111" s="273"/>
      <c r="AU111" s="273"/>
      <c r="AV111" s="273"/>
      <c r="AW111" s="273"/>
      <c r="AX111" s="273"/>
      <c r="AY111" s="273"/>
      <c r="AZ111" s="273"/>
      <c r="BA111" s="273"/>
      <c r="BB111" s="273"/>
      <c r="BC111" s="273"/>
      <c r="BD111" s="273"/>
      <c r="BE111" s="273"/>
      <c r="BF111" s="273"/>
      <c r="BG111" s="273"/>
      <c r="BH111" s="273"/>
      <c r="BI111" s="273"/>
      <c r="BJ111" s="273"/>
      <c r="BK111" s="273"/>
      <c r="BL111" s="273"/>
      <c r="BM111" s="273"/>
      <c r="BN111" s="273"/>
      <c r="BO111" s="273"/>
      <c r="BP111" s="273"/>
      <c r="BQ111" s="273"/>
      <c r="BR111" s="273"/>
      <c r="BS111" s="273"/>
      <c r="BT111" s="273"/>
      <c r="BU111" s="273"/>
      <c r="BV111" s="273"/>
      <c r="BW111" s="273"/>
      <c r="BX111" s="273"/>
      <c r="BY111" s="273"/>
      <c r="BZ111" s="273"/>
      <c r="CA111" s="273"/>
      <c r="CB111" s="273"/>
      <c r="CC111" s="273"/>
      <c r="CD111" s="273"/>
      <c r="CE111" s="273"/>
      <c r="CF111" s="273"/>
      <c r="CG111" s="273"/>
      <c r="CH111" s="273"/>
      <c r="CI111" s="273"/>
      <c r="CJ111" s="273"/>
      <c r="CK111" s="273"/>
      <c r="CL111" s="273"/>
      <c r="CM111" s="273"/>
      <c r="CN111" s="273"/>
      <c r="CO111" s="273"/>
      <c r="CP111" s="273"/>
      <c r="CQ111" s="273"/>
      <c r="CR111" s="273"/>
      <c r="CS111" s="273"/>
      <c r="CT111" s="273"/>
      <c r="CU111" s="273"/>
      <c r="CV111" s="273"/>
      <c r="CW111" s="273"/>
      <c r="CX111" s="273"/>
      <c r="CY111" s="273"/>
      <c r="CZ111" s="273"/>
      <c r="DA111" s="273"/>
      <c r="DB111" s="273"/>
      <c r="DC111" s="273"/>
      <c r="DD111" s="273"/>
      <c r="DE111" s="273"/>
      <c r="DF111" s="273"/>
      <c r="DG111" s="273"/>
      <c r="DH111" s="273"/>
      <c r="DI111" s="273"/>
      <c r="DJ111" s="273"/>
      <c r="DK111" s="273"/>
      <c r="DL111" s="273"/>
      <c r="DM111" s="273"/>
      <c r="DN111" s="273"/>
      <c r="DO111" s="273"/>
      <c r="DP111" s="273"/>
      <c r="DQ111" s="273"/>
      <c r="DR111" s="273"/>
      <c r="DS111" s="273"/>
      <c r="DT111" s="273"/>
      <c r="DU111" s="273"/>
      <c r="DV111" s="273"/>
      <c r="DW111" s="273"/>
      <c r="DX111" s="273"/>
      <c r="DY111" s="273"/>
      <c r="DZ111" s="273"/>
      <c r="EA111" s="273"/>
      <c r="EB111" s="273"/>
      <c r="EC111" s="273"/>
      <c r="ED111" s="273"/>
      <c r="EE111" s="273"/>
      <c r="EF111" s="273"/>
      <c r="EG111" s="273"/>
      <c r="EH111" s="273"/>
      <c r="EI111" s="273"/>
      <c r="EJ111" s="273"/>
      <c r="EK111" s="273"/>
      <c r="EL111" s="273"/>
      <c r="EM111" s="273"/>
      <c r="EN111" s="273"/>
      <c r="EO111" s="273"/>
      <c r="EP111" s="273"/>
      <c r="EQ111" s="273"/>
      <c r="ER111" s="273"/>
      <c r="ES111" s="273"/>
      <c r="ET111" s="273"/>
      <c r="EU111" s="273"/>
      <c r="EV111" s="273"/>
      <c r="EW111" s="273"/>
      <c r="EX111" s="273"/>
      <c r="EY111" s="273"/>
      <c r="EZ111" s="273"/>
      <c r="FA111" s="273"/>
      <c r="FB111" s="273"/>
      <c r="FC111" s="273"/>
      <c r="FD111" s="273"/>
      <c r="FE111" s="273"/>
      <c r="FF111" s="273"/>
      <c r="FG111" s="273"/>
      <c r="FH111" s="273"/>
      <c r="FI111" s="273"/>
      <c r="FJ111" s="273"/>
      <c r="FK111" s="273"/>
      <c r="FL111" s="273"/>
      <c r="FM111" s="273"/>
      <c r="FN111" s="273"/>
      <c r="FO111" s="273"/>
      <c r="FP111" s="273"/>
      <c r="FQ111" s="273"/>
      <c r="FR111" s="273"/>
      <c r="FS111" s="273"/>
      <c r="FT111" s="273"/>
      <c r="FU111" s="273"/>
      <c r="FV111" s="273"/>
      <c r="FW111" s="273"/>
      <c r="FX111" s="273"/>
      <c r="FY111" s="273"/>
      <c r="FZ111" s="273"/>
      <c r="GA111" s="273"/>
      <c r="GB111" s="273"/>
      <c r="GC111" s="273"/>
      <c r="GD111" s="273"/>
      <c r="GE111" s="273"/>
      <c r="GF111" s="273"/>
      <c r="GG111" s="273"/>
      <c r="GH111" s="273"/>
      <c r="GI111" s="273"/>
      <c r="GJ111" s="273"/>
      <c r="GK111" s="273"/>
      <c r="GL111" s="273"/>
      <c r="GM111" s="273"/>
      <c r="GN111" s="273"/>
      <c r="GO111" s="273"/>
      <c r="GP111" s="273"/>
      <c r="GQ111" s="273"/>
      <c r="GR111" s="273"/>
      <c r="GS111" s="273"/>
      <c r="GT111" s="273"/>
      <c r="GU111" s="273"/>
      <c r="GV111" s="273"/>
      <c r="GW111" s="273"/>
      <c r="GX111" s="273"/>
      <c r="GY111" s="273"/>
      <c r="GZ111" s="273"/>
      <c r="HA111" s="273"/>
      <c r="HB111" s="273"/>
      <c r="HC111" s="273"/>
      <c r="HD111" s="273"/>
      <c r="HE111" s="273"/>
      <c r="HF111" s="273"/>
      <c r="HG111" s="273"/>
      <c r="HH111" s="273"/>
      <c r="HI111" s="273"/>
      <c r="HJ111" s="273"/>
      <c r="HK111" s="273"/>
      <c r="HL111" s="273"/>
      <c r="HM111" s="273"/>
      <c r="HN111" s="273"/>
      <c r="HO111" s="273"/>
      <c r="HP111" s="273"/>
      <c r="HQ111" s="273"/>
      <c r="HR111" s="273"/>
      <c r="HS111" s="273"/>
      <c r="HT111" s="273"/>
      <c r="HU111" s="273"/>
      <c r="HV111" s="273"/>
      <c r="HW111" s="273"/>
      <c r="HX111" s="273"/>
      <c r="HY111" s="273"/>
      <c r="HZ111" s="273"/>
      <c r="IA111" s="273"/>
      <c r="IB111" s="273"/>
      <c r="IC111" s="273"/>
      <c r="ID111" s="273"/>
      <c r="IE111" s="273"/>
      <c r="IF111" s="273"/>
      <c r="IG111" s="273"/>
      <c r="IH111" s="273"/>
      <c r="II111" s="273"/>
      <c r="IJ111" s="273"/>
      <c r="IK111" s="273"/>
      <c r="IL111" s="273"/>
      <c r="IM111" s="273"/>
      <c r="IN111" s="273"/>
    </row>
    <row r="112" spans="1:248" ht="26.1" customHeight="1">
      <c r="A112" s="259" t="s">
        <v>735</v>
      </c>
      <c r="B112" s="612" t="s">
        <v>735</v>
      </c>
      <c r="C112" s="411">
        <v>2012</v>
      </c>
      <c r="D112" s="525" t="s">
        <v>82</v>
      </c>
      <c r="E112" s="526" t="s">
        <v>38</v>
      </c>
      <c r="F112" s="259" t="s">
        <v>816</v>
      </c>
      <c r="G112" s="259" t="s">
        <v>802</v>
      </c>
      <c r="H112" s="527" t="s">
        <v>971</v>
      </c>
      <c r="I112" s="527" t="s">
        <v>971</v>
      </c>
      <c r="J112" s="510" t="s">
        <v>994</v>
      </c>
      <c r="K112" s="259" t="s">
        <v>1084</v>
      </c>
      <c r="L112" s="411">
        <v>2.5000000000000001E-2</v>
      </c>
      <c r="M112" s="612"/>
      <c r="N112" s="278"/>
      <c r="O112" s="853"/>
      <c r="P112" s="615"/>
      <c r="Q112" s="615">
        <v>363</v>
      </c>
      <c r="R112" s="615"/>
      <c r="S112" s="78"/>
      <c r="T112" s="78" t="s">
        <v>1283</v>
      </c>
      <c r="U112" s="273"/>
      <c r="V112" s="273"/>
      <c r="W112" s="273"/>
      <c r="X112" s="273"/>
      <c r="Y112" s="273"/>
      <c r="Z112" s="273"/>
      <c r="AA112" s="273"/>
      <c r="AB112" s="273"/>
      <c r="AC112" s="273"/>
      <c r="AD112" s="273"/>
      <c r="AE112" s="273"/>
      <c r="AF112" s="273"/>
      <c r="AG112" s="273"/>
      <c r="AH112" s="273"/>
      <c r="AI112" s="273"/>
      <c r="AJ112" s="273"/>
      <c r="AK112" s="273"/>
      <c r="AL112" s="273"/>
      <c r="AM112" s="273"/>
      <c r="AN112" s="273"/>
      <c r="AO112" s="273"/>
      <c r="AP112" s="273"/>
      <c r="AQ112" s="273"/>
      <c r="AR112" s="273"/>
      <c r="AS112" s="273"/>
      <c r="AT112" s="273"/>
      <c r="AU112" s="273"/>
      <c r="AV112" s="273"/>
      <c r="AW112" s="273"/>
      <c r="AX112" s="273"/>
      <c r="AY112" s="273"/>
      <c r="AZ112" s="273"/>
      <c r="BA112" s="273"/>
      <c r="BB112" s="273"/>
      <c r="BC112" s="273"/>
      <c r="BD112" s="273"/>
      <c r="BE112" s="273"/>
      <c r="BF112" s="273"/>
      <c r="BG112" s="273"/>
      <c r="BH112" s="273"/>
      <c r="BI112" s="273"/>
      <c r="BJ112" s="273"/>
      <c r="BK112" s="273"/>
      <c r="BL112" s="273"/>
      <c r="BM112" s="273"/>
      <c r="BN112" s="273"/>
      <c r="BO112" s="273"/>
      <c r="BP112" s="273"/>
      <c r="BQ112" s="273"/>
      <c r="BR112" s="273"/>
      <c r="BS112" s="273"/>
      <c r="BT112" s="273"/>
      <c r="BU112" s="273"/>
      <c r="BV112" s="273"/>
      <c r="BW112" s="273"/>
      <c r="BX112" s="273"/>
      <c r="BY112" s="273"/>
      <c r="BZ112" s="273"/>
      <c r="CA112" s="273"/>
      <c r="CB112" s="273"/>
      <c r="CC112" s="273"/>
      <c r="CD112" s="273"/>
      <c r="CE112" s="273"/>
      <c r="CF112" s="273"/>
      <c r="CG112" s="273"/>
      <c r="CH112" s="273"/>
      <c r="CI112" s="273"/>
      <c r="CJ112" s="273"/>
      <c r="CK112" s="273"/>
      <c r="CL112" s="273"/>
      <c r="CM112" s="273"/>
      <c r="CN112" s="273"/>
      <c r="CO112" s="273"/>
      <c r="CP112" s="273"/>
      <c r="CQ112" s="273"/>
      <c r="CR112" s="273"/>
      <c r="CS112" s="273"/>
      <c r="CT112" s="273"/>
      <c r="CU112" s="273"/>
      <c r="CV112" s="273"/>
      <c r="CW112" s="273"/>
      <c r="CX112" s="273"/>
      <c r="CY112" s="273"/>
      <c r="CZ112" s="273"/>
      <c r="DA112" s="273"/>
      <c r="DB112" s="273"/>
      <c r="DC112" s="273"/>
      <c r="DD112" s="273"/>
      <c r="DE112" s="273"/>
      <c r="DF112" s="273"/>
      <c r="DG112" s="273"/>
      <c r="DH112" s="273"/>
      <c r="DI112" s="273"/>
      <c r="DJ112" s="273"/>
      <c r="DK112" s="273"/>
      <c r="DL112" s="273"/>
      <c r="DM112" s="273"/>
      <c r="DN112" s="273"/>
      <c r="DO112" s="273"/>
      <c r="DP112" s="273"/>
      <c r="DQ112" s="273"/>
      <c r="DR112" s="273"/>
      <c r="DS112" s="273"/>
      <c r="DT112" s="273"/>
      <c r="DU112" s="273"/>
      <c r="DV112" s="273"/>
      <c r="DW112" s="273"/>
      <c r="DX112" s="273"/>
      <c r="DY112" s="273"/>
      <c r="DZ112" s="273"/>
      <c r="EA112" s="273"/>
      <c r="EB112" s="273"/>
      <c r="EC112" s="273"/>
      <c r="ED112" s="273"/>
      <c r="EE112" s="273"/>
      <c r="EF112" s="273"/>
      <c r="EG112" s="273"/>
      <c r="EH112" s="273"/>
      <c r="EI112" s="273"/>
      <c r="EJ112" s="273"/>
      <c r="EK112" s="273"/>
      <c r="EL112" s="273"/>
      <c r="EM112" s="273"/>
      <c r="EN112" s="273"/>
      <c r="EO112" s="273"/>
      <c r="EP112" s="273"/>
      <c r="EQ112" s="273"/>
      <c r="ER112" s="273"/>
      <c r="ES112" s="273"/>
      <c r="ET112" s="273"/>
      <c r="EU112" s="273"/>
      <c r="EV112" s="273"/>
      <c r="EW112" s="273"/>
      <c r="EX112" s="273"/>
      <c r="EY112" s="273"/>
      <c r="EZ112" s="273"/>
      <c r="FA112" s="273"/>
      <c r="FB112" s="273"/>
      <c r="FC112" s="273"/>
      <c r="FD112" s="273"/>
      <c r="FE112" s="273"/>
      <c r="FF112" s="273"/>
      <c r="FG112" s="273"/>
      <c r="FH112" s="273"/>
      <c r="FI112" s="273"/>
      <c r="FJ112" s="273"/>
      <c r="FK112" s="273"/>
      <c r="FL112" s="273"/>
      <c r="FM112" s="273"/>
      <c r="FN112" s="273"/>
      <c r="FO112" s="273"/>
      <c r="FP112" s="273"/>
      <c r="FQ112" s="273"/>
      <c r="FR112" s="273"/>
      <c r="FS112" s="273"/>
      <c r="FT112" s="273"/>
      <c r="FU112" s="273"/>
      <c r="FV112" s="273"/>
      <c r="FW112" s="273"/>
      <c r="FX112" s="273"/>
      <c r="FY112" s="273"/>
      <c r="FZ112" s="273"/>
      <c r="GA112" s="273"/>
      <c r="GB112" s="273"/>
      <c r="GC112" s="273"/>
      <c r="GD112" s="273"/>
      <c r="GE112" s="273"/>
      <c r="GF112" s="273"/>
      <c r="GG112" s="273"/>
      <c r="GH112" s="273"/>
      <c r="GI112" s="273"/>
      <c r="GJ112" s="273"/>
      <c r="GK112" s="273"/>
      <c r="GL112" s="273"/>
      <c r="GM112" s="273"/>
      <c r="GN112" s="273"/>
      <c r="GO112" s="273"/>
      <c r="GP112" s="273"/>
      <c r="GQ112" s="273"/>
      <c r="GR112" s="273"/>
      <c r="GS112" s="273"/>
      <c r="GT112" s="273"/>
      <c r="GU112" s="273"/>
      <c r="GV112" s="273"/>
      <c r="GW112" s="273"/>
      <c r="GX112" s="273"/>
      <c r="GY112" s="273"/>
      <c r="GZ112" s="273"/>
      <c r="HA112" s="273"/>
      <c r="HB112" s="273"/>
      <c r="HC112" s="273"/>
      <c r="HD112" s="273"/>
      <c r="HE112" s="273"/>
      <c r="HF112" s="273"/>
      <c r="HG112" s="273"/>
      <c r="HH112" s="273"/>
      <c r="HI112" s="273"/>
      <c r="HJ112" s="273"/>
      <c r="HK112" s="273"/>
      <c r="HL112" s="273"/>
      <c r="HM112" s="273"/>
      <c r="HN112" s="273"/>
      <c r="HO112" s="273"/>
      <c r="HP112" s="273"/>
      <c r="HQ112" s="273"/>
      <c r="HR112" s="273"/>
      <c r="HS112" s="273"/>
      <c r="HT112" s="273"/>
      <c r="HU112" s="273"/>
      <c r="HV112" s="273"/>
      <c r="HW112" s="273"/>
      <c r="HX112" s="273"/>
      <c r="HY112" s="273"/>
      <c r="HZ112" s="273"/>
      <c r="IA112" s="273"/>
      <c r="IB112" s="273"/>
      <c r="IC112" s="273"/>
      <c r="ID112" s="273"/>
      <c r="IE112" s="273"/>
      <c r="IF112" s="273"/>
      <c r="IG112" s="273"/>
      <c r="IH112" s="273"/>
      <c r="II112" s="273"/>
      <c r="IJ112" s="273"/>
      <c r="IK112" s="273"/>
      <c r="IL112" s="273"/>
      <c r="IM112" s="273"/>
      <c r="IN112" s="273"/>
    </row>
    <row r="113" spans="1:248" ht="26.1" customHeight="1">
      <c r="A113" s="259" t="s">
        <v>735</v>
      </c>
      <c r="B113" s="612" t="s">
        <v>735</v>
      </c>
      <c r="C113" s="411">
        <v>2012</v>
      </c>
      <c r="D113" s="525" t="s">
        <v>82</v>
      </c>
      <c r="E113" s="526" t="s">
        <v>38</v>
      </c>
      <c r="F113" s="259" t="s">
        <v>816</v>
      </c>
      <c r="G113" s="259" t="s">
        <v>802</v>
      </c>
      <c r="H113" s="527" t="s">
        <v>971</v>
      </c>
      <c r="I113" s="527" t="s">
        <v>971</v>
      </c>
      <c r="J113" s="510" t="s">
        <v>707</v>
      </c>
      <c r="K113" s="259" t="s">
        <v>1084</v>
      </c>
      <c r="L113" s="411">
        <v>2.5000000000000001E-2</v>
      </c>
      <c r="M113" s="612"/>
      <c r="N113" s="58"/>
      <c r="O113" s="853"/>
      <c r="P113" s="615"/>
      <c r="Q113" s="615">
        <v>133</v>
      </c>
      <c r="R113" s="615"/>
      <c r="S113" s="78"/>
      <c r="T113" s="78" t="s">
        <v>1283</v>
      </c>
      <c r="U113" s="273"/>
      <c r="V113" s="273"/>
      <c r="W113" s="273"/>
      <c r="X113" s="273"/>
      <c r="Y113" s="273"/>
      <c r="Z113" s="273"/>
      <c r="AA113" s="273"/>
      <c r="AB113" s="273"/>
      <c r="AC113" s="273"/>
      <c r="AD113" s="273"/>
      <c r="AE113" s="273"/>
      <c r="AF113" s="273"/>
      <c r="AG113" s="273"/>
      <c r="AH113" s="273"/>
      <c r="AI113" s="273"/>
      <c r="AJ113" s="273"/>
      <c r="AK113" s="273"/>
      <c r="AL113" s="273"/>
      <c r="AM113" s="273"/>
      <c r="AN113" s="273"/>
      <c r="AO113" s="273"/>
      <c r="AP113" s="273"/>
      <c r="AQ113" s="273"/>
      <c r="AR113" s="273"/>
      <c r="AS113" s="273"/>
      <c r="AT113" s="273"/>
      <c r="AU113" s="273"/>
      <c r="AV113" s="273"/>
      <c r="AW113" s="273"/>
      <c r="AX113" s="273"/>
      <c r="AY113" s="273"/>
      <c r="AZ113" s="273"/>
      <c r="BA113" s="273"/>
      <c r="BB113" s="273"/>
      <c r="BC113" s="273"/>
      <c r="BD113" s="273"/>
      <c r="BE113" s="273"/>
      <c r="BF113" s="273"/>
      <c r="BG113" s="273"/>
      <c r="BH113" s="273"/>
      <c r="BI113" s="273"/>
      <c r="BJ113" s="273"/>
      <c r="BK113" s="273"/>
      <c r="BL113" s="273"/>
      <c r="BM113" s="273"/>
      <c r="BN113" s="273"/>
      <c r="BO113" s="273"/>
      <c r="BP113" s="273"/>
      <c r="BQ113" s="273"/>
      <c r="BR113" s="273"/>
      <c r="BS113" s="273"/>
      <c r="BT113" s="273"/>
      <c r="BU113" s="273"/>
      <c r="BV113" s="273"/>
      <c r="BW113" s="273"/>
      <c r="BX113" s="273"/>
      <c r="BY113" s="273"/>
      <c r="BZ113" s="273"/>
      <c r="CA113" s="273"/>
      <c r="CB113" s="273"/>
      <c r="CC113" s="273"/>
      <c r="CD113" s="273"/>
      <c r="CE113" s="273"/>
      <c r="CF113" s="273"/>
      <c r="CG113" s="273"/>
      <c r="CH113" s="273"/>
      <c r="CI113" s="273"/>
      <c r="CJ113" s="273"/>
      <c r="CK113" s="273"/>
      <c r="CL113" s="273"/>
      <c r="CM113" s="273"/>
      <c r="CN113" s="273"/>
      <c r="CO113" s="273"/>
      <c r="CP113" s="273"/>
      <c r="CQ113" s="273"/>
      <c r="CR113" s="273"/>
      <c r="CS113" s="273"/>
      <c r="CT113" s="273"/>
      <c r="CU113" s="273"/>
      <c r="CV113" s="273"/>
      <c r="CW113" s="273"/>
      <c r="CX113" s="273"/>
      <c r="CY113" s="273"/>
      <c r="CZ113" s="273"/>
      <c r="DA113" s="273"/>
      <c r="DB113" s="273"/>
      <c r="DC113" s="273"/>
      <c r="DD113" s="273"/>
      <c r="DE113" s="273"/>
      <c r="DF113" s="273"/>
      <c r="DG113" s="273"/>
      <c r="DH113" s="273"/>
      <c r="DI113" s="273"/>
      <c r="DJ113" s="273"/>
      <c r="DK113" s="273"/>
      <c r="DL113" s="273"/>
      <c r="DM113" s="273"/>
      <c r="DN113" s="273"/>
      <c r="DO113" s="273"/>
      <c r="DP113" s="273"/>
      <c r="DQ113" s="273"/>
      <c r="DR113" s="273"/>
      <c r="DS113" s="273"/>
      <c r="DT113" s="273"/>
      <c r="DU113" s="273"/>
      <c r="DV113" s="273"/>
      <c r="DW113" s="273"/>
      <c r="DX113" s="273"/>
      <c r="DY113" s="273"/>
      <c r="DZ113" s="273"/>
      <c r="EA113" s="273"/>
      <c r="EB113" s="273"/>
      <c r="EC113" s="273"/>
      <c r="ED113" s="273"/>
      <c r="EE113" s="273"/>
      <c r="EF113" s="273"/>
      <c r="EG113" s="273"/>
      <c r="EH113" s="273"/>
      <c r="EI113" s="273"/>
      <c r="EJ113" s="273"/>
      <c r="EK113" s="273"/>
      <c r="EL113" s="273"/>
      <c r="EM113" s="273"/>
      <c r="EN113" s="273"/>
      <c r="EO113" s="273"/>
      <c r="EP113" s="273"/>
      <c r="EQ113" s="273"/>
      <c r="ER113" s="273"/>
      <c r="ES113" s="273"/>
      <c r="ET113" s="273"/>
      <c r="EU113" s="273"/>
      <c r="EV113" s="273"/>
      <c r="EW113" s="273"/>
      <c r="EX113" s="273"/>
      <c r="EY113" s="273"/>
      <c r="EZ113" s="273"/>
      <c r="FA113" s="273"/>
      <c r="FB113" s="273"/>
      <c r="FC113" s="273"/>
      <c r="FD113" s="273"/>
      <c r="FE113" s="273"/>
      <c r="FF113" s="273"/>
      <c r="FG113" s="273"/>
      <c r="FH113" s="273"/>
      <c r="FI113" s="273"/>
      <c r="FJ113" s="273"/>
      <c r="FK113" s="273"/>
      <c r="FL113" s="273"/>
      <c r="FM113" s="273"/>
      <c r="FN113" s="273"/>
      <c r="FO113" s="273"/>
      <c r="FP113" s="273"/>
      <c r="FQ113" s="273"/>
      <c r="FR113" s="273"/>
      <c r="FS113" s="273"/>
      <c r="FT113" s="273"/>
      <c r="FU113" s="273"/>
      <c r="FV113" s="273"/>
      <c r="FW113" s="273"/>
      <c r="FX113" s="273"/>
      <c r="FY113" s="273"/>
      <c r="FZ113" s="273"/>
      <c r="GA113" s="273"/>
      <c r="GB113" s="273"/>
      <c r="GC113" s="273"/>
      <c r="GD113" s="273"/>
      <c r="GE113" s="273"/>
      <c r="GF113" s="273"/>
      <c r="GG113" s="273"/>
      <c r="GH113" s="273"/>
      <c r="GI113" s="273"/>
      <c r="GJ113" s="273"/>
      <c r="GK113" s="273"/>
      <c r="GL113" s="273"/>
      <c r="GM113" s="273"/>
      <c r="GN113" s="273"/>
      <c r="GO113" s="273"/>
      <c r="GP113" s="273"/>
      <c r="GQ113" s="273"/>
      <c r="GR113" s="273"/>
      <c r="GS113" s="273"/>
      <c r="GT113" s="273"/>
      <c r="GU113" s="273"/>
      <c r="GV113" s="273"/>
      <c r="GW113" s="273"/>
      <c r="GX113" s="273"/>
      <c r="GY113" s="273"/>
      <c r="GZ113" s="273"/>
      <c r="HA113" s="273"/>
      <c r="HB113" s="273"/>
      <c r="HC113" s="273"/>
      <c r="HD113" s="273"/>
      <c r="HE113" s="273"/>
      <c r="HF113" s="273"/>
      <c r="HG113" s="273"/>
      <c r="HH113" s="273"/>
      <c r="HI113" s="273"/>
      <c r="HJ113" s="273"/>
      <c r="HK113" s="273"/>
      <c r="HL113" s="273"/>
      <c r="HM113" s="273"/>
      <c r="HN113" s="273"/>
      <c r="HO113" s="273"/>
      <c r="HP113" s="273"/>
      <c r="HQ113" s="273"/>
      <c r="HR113" s="273"/>
      <c r="HS113" s="273"/>
      <c r="HT113" s="273"/>
      <c r="HU113" s="273"/>
      <c r="HV113" s="273"/>
      <c r="HW113" s="273"/>
      <c r="HX113" s="273"/>
      <c r="HY113" s="273"/>
      <c r="HZ113" s="273"/>
      <c r="IA113" s="273"/>
      <c r="IB113" s="273"/>
      <c r="IC113" s="273"/>
      <c r="ID113" s="273"/>
      <c r="IE113" s="273"/>
      <c r="IF113" s="273"/>
      <c r="IG113" s="273"/>
      <c r="IH113" s="273"/>
      <c r="II113" s="273"/>
      <c r="IJ113" s="273"/>
      <c r="IK113" s="273"/>
      <c r="IL113" s="273"/>
      <c r="IM113" s="273"/>
      <c r="IN113" s="273"/>
    </row>
    <row r="114" spans="1:248" ht="26.1" customHeight="1">
      <c r="A114" s="259" t="s">
        <v>735</v>
      </c>
      <c r="B114" s="612" t="s">
        <v>735</v>
      </c>
      <c r="C114" s="411">
        <v>2012</v>
      </c>
      <c r="D114" s="513" t="s">
        <v>82</v>
      </c>
      <c r="E114" s="612" t="s">
        <v>38</v>
      </c>
      <c r="F114" s="612" t="s">
        <v>816</v>
      </c>
      <c r="G114" s="612" t="s">
        <v>802</v>
      </c>
      <c r="H114" s="341" t="s">
        <v>885</v>
      </c>
      <c r="I114" s="341" t="s">
        <v>971</v>
      </c>
      <c r="J114" s="510" t="s">
        <v>988</v>
      </c>
      <c r="K114" s="411" t="s">
        <v>989</v>
      </c>
      <c r="L114" s="411">
        <v>2.5000000000000001E-2</v>
      </c>
      <c r="M114" s="612">
        <v>450</v>
      </c>
      <c r="N114" s="278"/>
      <c r="O114" s="511">
        <v>1.4E-2</v>
      </c>
      <c r="P114" s="615"/>
      <c r="Q114" s="615">
        <v>900</v>
      </c>
      <c r="R114" s="615"/>
      <c r="S114" s="78">
        <f t="shared" si="9"/>
        <v>2</v>
      </c>
      <c r="T114" s="78" t="str">
        <f t="shared" ref="T114:T126" si="10">IF(ISBLANK(R114),"",R114/N114)</f>
        <v/>
      </c>
      <c r="U114" s="273"/>
      <c r="V114" s="273"/>
      <c r="W114" s="273"/>
      <c r="X114" s="273"/>
      <c r="Y114" s="273"/>
      <c r="Z114" s="273"/>
      <c r="AA114" s="273"/>
      <c r="AB114" s="273"/>
      <c r="AC114" s="273"/>
      <c r="AD114" s="273"/>
      <c r="AE114" s="273"/>
      <c r="AF114" s="273"/>
      <c r="AG114" s="273"/>
      <c r="AH114" s="273"/>
      <c r="AI114" s="273"/>
      <c r="AJ114" s="273"/>
      <c r="AK114" s="273"/>
      <c r="AL114" s="273"/>
      <c r="AM114" s="273"/>
      <c r="AN114" s="273"/>
      <c r="AO114" s="273"/>
      <c r="AP114" s="273"/>
      <c r="AQ114" s="273"/>
      <c r="AR114" s="273"/>
      <c r="AS114" s="273"/>
      <c r="AT114" s="273"/>
      <c r="AU114" s="273"/>
      <c r="AV114" s="273"/>
      <c r="AW114" s="273"/>
      <c r="AX114" s="273"/>
      <c r="AY114" s="273"/>
      <c r="AZ114" s="273"/>
      <c r="BA114" s="273"/>
      <c r="BB114" s="273"/>
      <c r="BC114" s="273"/>
      <c r="BD114" s="273"/>
      <c r="BE114" s="273"/>
      <c r="BF114" s="273"/>
      <c r="BG114" s="273"/>
      <c r="BH114" s="273"/>
      <c r="BI114" s="273"/>
      <c r="BJ114" s="273"/>
      <c r="BK114" s="273"/>
      <c r="BL114" s="273"/>
      <c r="BM114" s="273"/>
      <c r="BN114" s="273"/>
      <c r="BO114" s="273"/>
      <c r="BP114" s="273"/>
      <c r="BQ114" s="273"/>
      <c r="BR114" s="273"/>
      <c r="BS114" s="273"/>
      <c r="BT114" s="273"/>
      <c r="BU114" s="273"/>
      <c r="BV114" s="273"/>
      <c r="BW114" s="273"/>
      <c r="BX114" s="273"/>
      <c r="BY114" s="273"/>
      <c r="BZ114" s="273"/>
      <c r="CA114" s="273"/>
      <c r="CB114" s="273"/>
      <c r="CC114" s="273"/>
      <c r="CD114" s="273"/>
      <c r="CE114" s="273"/>
      <c r="CF114" s="273"/>
      <c r="CG114" s="273"/>
      <c r="CH114" s="273"/>
      <c r="CI114" s="273"/>
      <c r="CJ114" s="273"/>
      <c r="CK114" s="273"/>
      <c r="CL114" s="273"/>
      <c r="CM114" s="273"/>
      <c r="CN114" s="273"/>
      <c r="CO114" s="273"/>
      <c r="CP114" s="273"/>
      <c r="CQ114" s="273"/>
      <c r="CR114" s="273"/>
      <c r="CS114" s="273"/>
      <c r="CT114" s="273"/>
      <c r="CU114" s="273"/>
      <c r="CV114" s="273"/>
      <c r="CW114" s="273"/>
      <c r="CX114" s="273"/>
      <c r="CY114" s="273"/>
      <c r="CZ114" s="273"/>
      <c r="DA114" s="273"/>
      <c r="DB114" s="273"/>
      <c r="DC114" s="273"/>
      <c r="DD114" s="273"/>
      <c r="DE114" s="273"/>
      <c r="DF114" s="273"/>
      <c r="DG114" s="273"/>
      <c r="DH114" s="273"/>
      <c r="DI114" s="273"/>
      <c r="DJ114" s="273"/>
      <c r="DK114" s="273"/>
      <c r="DL114" s="273"/>
      <c r="DM114" s="273"/>
      <c r="DN114" s="273"/>
      <c r="DO114" s="273"/>
      <c r="DP114" s="273"/>
      <c r="DQ114" s="273"/>
      <c r="DR114" s="273"/>
      <c r="DS114" s="273"/>
      <c r="DT114" s="273"/>
      <c r="DU114" s="273"/>
      <c r="DV114" s="273"/>
      <c r="DW114" s="273"/>
      <c r="DX114" s="273"/>
      <c r="DY114" s="273"/>
      <c r="DZ114" s="273"/>
      <c r="EA114" s="273"/>
      <c r="EB114" s="273"/>
      <c r="EC114" s="273"/>
      <c r="ED114" s="273"/>
      <c r="EE114" s="273"/>
      <c r="EF114" s="273"/>
      <c r="EG114" s="273"/>
      <c r="EH114" s="273"/>
      <c r="EI114" s="273"/>
      <c r="EJ114" s="273"/>
      <c r="EK114" s="273"/>
      <c r="EL114" s="273"/>
      <c r="EM114" s="273"/>
      <c r="EN114" s="273"/>
      <c r="EO114" s="273"/>
      <c r="EP114" s="273"/>
      <c r="EQ114" s="273"/>
      <c r="ER114" s="273"/>
      <c r="ES114" s="273"/>
      <c r="ET114" s="273"/>
      <c r="EU114" s="273"/>
      <c r="EV114" s="273"/>
      <c r="EW114" s="273"/>
      <c r="EX114" s="273"/>
      <c r="EY114" s="273"/>
      <c r="EZ114" s="273"/>
      <c r="FA114" s="273"/>
      <c r="FB114" s="273"/>
      <c r="FC114" s="273"/>
      <c r="FD114" s="273"/>
      <c r="FE114" s="273"/>
      <c r="FF114" s="273"/>
      <c r="FG114" s="273"/>
      <c r="FH114" s="273"/>
      <c r="FI114" s="273"/>
      <c r="FJ114" s="273"/>
      <c r="FK114" s="273"/>
      <c r="FL114" s="273"/>
      <c r="FM114" s="273"/>
      <c r="FN114" s="273"/>
      <c r="FO114" s="273"/>
      <c r="FP114" s="273"/>
      <c r="FQ114" s="273"/>
      <c r="FR114" s="273"/>
      <c r="FS114" s="273"/>
      <c r="FT114" s="273"/>
      <c r="FU114" s="273"/>
      <c r="FV114" s="273"/>
      <c r="FW114" s="273"/>
      <c r="FX114" s="273"/>
      <c r="FY114" s="273"/>
      <c r="FZ114" s="273"/>
      <c r="GA114" s="273"/>
      <c r="GB114" s="273"/>
      <c r="GC114" s="273"/>
      <c r="GD114" s="273"/>
      <c r="GE114" s="273"/>
      <c r="GF114" s="273"/>
      <c r="GG114" s="273"/>
      <c r="GH114" s="273"/>
      <c r="GI114" s="273"/>
      <c r="GJ114" s="273"/>
      <c r="GK114" s="273"/>
      <c r="GL114" s="273"/>
      <c r="GM114" s="273"/>
      <c r="GN114" s="273"/>
      <c r="GO114" s="273"/>
      <c r="GP114" s="273"/>
      <c r="GQ114" s="273"/>
      <c r="GR114" s="273"/>
      <c r="GS114" s="273"/>
      <c r="GT114" s="273"/>
      <c r="GU114" s="273"/>
      <c r="GV114" s="273"/>
      <c r="GW114" s="273"/>
      <c r="GX114" s="273"/>
      <c r="GY114" s="273"/>
      <c r="GZ114" s="273"/>
      <c r="HA114" s="273"/>
      <c r="HB114" s="273"/>
      <c r="HC114" s="273"/>
      <c r="HD114" s="273"/>
      <c r="HE114" s="273"/>
      <c r="HF114" s="273"/>
      <c r="HG114" s="273"/>
      <c r="HH114" s="273"/>
      <c r="HI114" s="273"/>
      <c r="HJ114" s="273"/>
      <c r="HK114" s="273"/>
      <c r="HL114" s="273"/>
      <c r="HM114" s="273"/>
      <c r="HN114" s="273"/>
      <c r="HO114" s="273"/>
      <c r="HP114" s="273"/>
      <c r="HQ114" s="273"/>
      <c r="HR114" s="273"/>
      <c r="HS114" s="273"/>
      <c r="HT114" s="273"/>
      <c r="HU114" s="273"/>
      <c r="HV114" s="273"/>
      <c r="HW114" s="273"/>
      <c r="HX114" s="273"/>
      <c r="HY114" s="273"/>
      <c r="HZ114" s="273"/>
      <c r="IA114" s="273"/>
      <c r="IB114" s="273"/>
      <c r="IC114" s="273"/>
      <c r="ID114" s="273"/>
      <c r="IE114" s="273"/>
      <c r="IF114" s="273"/>
      <c r="IG114" s="273"/>
      <c r="IH114" s="273"/>
      <c r="II114" s="273"/>
      <c r="IJ114" s="273"/>
      <c r="IK114" s="273"/>
      <c r="IL114" s="273"/>
      <c r="IM114" s="273"/>
      <c r="IN114" s="273"/>
    </row>
    <row r="115" spans="1:248" ht="26.1" customHeight="1">
      <c r="A115" s="259" t="s">
        <v>735</v>
      </c>
      <c r="B115" s="612" t="s">
        <v>735</v>
      </c>
      <c r="C115" s="411">
        <v>2012</v>
      </c>
      <c r="D115" s="513" t="s">
        <v>82</v>
      </c>
      <c r="E115" s="612" t="s">
        <v>38</v>
      </c>
      <c r="F115" s="612" t="s">
        <v>816</v>
      </c>
      <c r="G115" s="612" t="s">
        <v>802</v>
      </c>
      <c r="H115" s="341" t="s">
        <v>885</v>
      </c>
      <c r="I115" s="341" t="s">
        <v>971</v>
      </c>
      <c r="J115" s="510" t="s">
        <v>707</v>
      </c>
      <c r="K115" s="411" t="s">
        <v>989</v>
      </c>
      <c r="L115" s="411">
        <v>2.5000000000000001E-2</v>
      </c>
      <c r="M115" s="612">
        <v>450</v>
      </c>
      <c r="N115" s="278"/>
      <c r="O115" s="511">
        <v>6.3E-2</v>
      </c>
      <c r="P115" s="615"/>
      <c r="Q115" s="615">
        <v>900</v>
      </c>
      <c r="R115" s="615"/>
      <c r="S115" s="78">
        <f t="shared" si="9"/>
        <v>2</v>
      </c>
      <c r="T115" s="78" t="str">
        <f t="shared" si="10"/>
        <v/>
      </c>
      <c r="U115" s="273"/>
      <c r="V115" s="273"/>
      <c r="W115" s="273"/>
      <c r="X115" s="273"/>
      <c r="Y115" s="273"/>
      <c r="Z115" s="273"/>
      <c r="AA115" s="273"/>
      <c r="AB115" s="273"/>
      <c r="AC115" s="273"/>
      <c r="AD115" s="273"/>
      <c r="AE115" s="273"/>
      <c r="AF115" s="273"/>
      <c r="AG115" s="273"/>
      <c r="AH115" s="273"/>
      <c r="AI115" s="273"/>
      <c r="AJ115" s="273"/>
      <c r="AK115" s="273"/>
      <c r="AL115" s="273"/>
      <c r="AM115" s="273"/>
      <c r="AN115" s="273"/>
      <c r="AO115" s="273"/>
      <c r="AP115" s="273"/>
      <c r="AQ115" s="273"/>
      <c r="AR115" s="273"/>
      <c r="AS115" s="273"/>
      <c r="AT115" s="273"/>
      <c r="AU115" s="273"/>
      <c r="AV115" s="273"/>
      <c r="AW115" s="273"/>
      <c r="AX115" s="273"/>
      <c r="AY115" s="273"/>
      <c r="AZ115" s="273"/>
      <c r="BA115" s="273"/>
      <c r="BB115" s="273"/>
      <c r="BC115" s="273"/>
      <c r="BD115" s="273"/>
      <c r="BE115" s="273"/>
      <c r="BF115" s="273"/>
      <c r="BG115" s="273"/>
      <c r="BH115" s="273"/>
      <c r="BI115" s="273"/>
      <c r="BJ115" s="273"/>
      <c r="BK115" s="273"/>
      <c r="BL115" s="273"/>
      <c r="BM115" s="273"/>
      <c r="BN115" s="273"/>
      <c r="BO115" s="273"/>
      <c r="BP115" s="273"/>
      <c r="BQ115" s="273"/>
      <c r="BR115" s="273"/>
      <c r="BS115" s="273"/>
      <c r="BT115" s="273"/>
      <c r="BU115" s="273"/>
      <c r="BV115" s="273"/>
      <c r="BW115" s="273"/>
      <c r="BX115" s="273"/>
      <c r="BY115" s="273"/>
      <c r="BZ115" s="273"/>
      <c r="CA115" s="273"/>
      <c r="CB115" s="273"/>
      <c r="CC115" s="273"/>
      <c r="CD115" s="273"/>
      <c r="CE115" s="273"/>
      <c r="CF115" s="273"/>
      <c r="CG115" s="273"/>
      <c r="CH115" s="273"/>
      <c r="CI115" s="273"/>
      <c r="CJ115" s="273"/>
      <c r="CK115" s="273"/>
      <c r="CL115" s="273"/>
      <c r="CM115" s="273"/>
      <c r="CN115" s="273"/>
      <c r="CO115" s="273"/>
      <c r="CP115" s="273"/>
      <c r="CQ115" s="273"/>
      <c r="CR115" s="273"/>
      <c r="CS115" s="273"/>
      <c r="CT115" s="273"/>
      <c r="CU115" s="273"/>
      <c r="CV115" s="273"/>
      <c r="CW115" s="273"/>
      <c r="CX115" s="273"/>
      <c r="CY115" s="273"/>
      <c r="CZ115" s="273"/>
      <c r="DA115" s="273"/>
      <c r="DB115" s="273"/>
      <c r="DC115" s="273"/>
      <c r="DD115" s="273"/>
      <c r="DE115" s="273"/>
      <c r="DF115" s="273"/>
      <c r="DG115" s="273"/>
      <c r="DH115" s="273"/>
      <c r="DI115" s="273"/>
      <c r="DJ115" s="273"/>
      <c r="DK115" s="273"/>
      <c r="DL115" s="273"/>
      <c r="DM115" s="273"/>
      <c r="DN115" s="273"/>
      <c r="DO115" s="273"/>
      <c r="DP115" s="273"/>
      <c r="DQ115" s="273"/>
      <c r="DR115" s="273"/>
      <c r="DS115" s="273"/>
      <c r="DT115" s="273"/>
      <c r="DU115" s="273"/>
      <c r="DV115" s="273"/>
      <c r="DW115" s="273"/>
      <c r="DX115" s="273"/>
      <c r="DY115" s="273"/>
      <c r="DZ115" s="273"/>
      <c r="EA115" s="273"/>
      <c r="EB115" s="273"/>
      <c r="EC115" s="273"/>
      <c r="ED115" s="273"/>
      <c r="EE115" s="273"/>
      <c r="EF115" s="273"/>
      <c r="EG115" s="273"/>
      <c r="EH115" s="273"/>
      <c r="EI115" s="273"/>
      <c r="EJ115" s="273"/>
      <c r="EK115" s="273"/>
      <c r="EL115" s="273"/>
      <c r="EM115" s="273"/>
      <c r="EN115" s="273"/>
      <c r="EO115" s="273"/>
      <c r="EP115" s="273"/>
      <c r="EQ115" s="273"/>
      <c r="ER115" s="273"/>
      <c r="ES115" s="273"/>
      <c r="ET115" s="273"/>
      <c r="EU115" s="273"/>
      <c r="EV115" s="273"/>
      <c r="EW115" s="273"/>
      <c r="EX115" s="273"/>
      <c r="EY115" s="273"/>
      <c r="EZ115" s="273"/>
      <c r="FA115" s="273"/>
      <c r="FB115" s="273"/>
      <c r="FC115" s="273"/>
      <c r="FD115" s="273"/>
      <c r="FE115" s="273"/>
      <c r="FF115" s="273"/>
      <c r="FG115" s="273"/>
      <c r="FH115" s="273"/>
      <c r="FI115" s="273"/>
      <c r="FJ115" s="273"/>
      <c r="FK115" s="273"/>
      <c r="FL115" s="273"/>
      <c r="FM115" s="273"/>
      <c r="FN115" s="273"/>
      <c r="FO115" s="273"/>
      <c r="FP115" s="273"/>
      <c r="FQ115" s="273"/>
      <c r="FR115" s="273"/>
      <c r="FS115" s="273"/>
      <c r="FT115" s="273"/>
      <c r="FU115" s="273"/>
      <c r="FV115" s="273"/>
      <c r="FW115" s="273"/>
      <c r="FX115" s="273"/>
      <c r="FY115" s="273"/>
      <c r="FZ115" s="273"/>
      <c r="GA115" s="273"/>
      <c r="GB115" s="273"/>
      <c r="GC115" s="273"/>
      <c r="GD115" s="273"/>
      <c r="GE115" s="273"/>
      <c r="GF115" s="273"/>
      <c r="GG115" s="273"/>
      <c r="GH115" s="273"/>
      <c r="GI115" s="273"/>
      <c r="GJ115" s="273"/>
      <c r="GK115" s="273"/>
      <c r="GL115" s="273"/>
      <c r="GM115" s="273"/>
      <c r="GN115" s="273"/>
      <c r="GO115" s="273"/>
      <c r="GP115" s="273"/>
      <c r="GQ115" s="273"/>
      <c r="GR115" s="273"/>
      <c r="GS115" s="273"/>
      <c r="GT115" s="273"/>
      <c r="GU115" s="273"/>
      <c r="GV115" s="273"/>
      <c r="GW115" s="273"/>
      <c r="GX115" s="273"/>
      <c r="GY115" s="273"/>
      <c r="GZ115" s="273"/>
      <c r="HA115" s="273"/>
      <c r="HB115" s="273"/>
      <c r="HC115" s="273"/>
      <c r="HD115" s="273"/>
      <c r="HE115" s="273"/>
      <c r="HF115" s="273"/>
      <c r="HG115" s="273"/>
      <c r="HH115" s="273"/>
      <c r="HI115" s="273"/>
      <c r="HJ115" s="273"/>
      <c r="HK115" s="273"/>
      <c r="HL115" s="273"/>
      <c r="HM115" s="273"/>
      <c r="HN115" s="273"/>
      <c r="HO115" s="273"/>
      <c r="HP115" s="273"/>
      <c r="HQ115" s="273"/>
      <c r="HR115" s="273"/>
      <c r="HS115" s="273"/>
      <c r="HT115" s="273"/>
      <c r="HU115" s="273"/>
      <c r="HV115" s="273"/>
      <c r="HW115" s="273"/>
      <c r="HX115" s="273"/>
      <c r="HY115" s="273"/>
      <c r="HZ115" s="273"/>
      <c r="IA115" s="273"/>
      <c r="IB115" s="273"/>
      <c r="IC115" s="273"/>
      <c r="ID115" s="273"/>
      <c r="IE115" s="273"/>
      <c r="IF115" s="273"/>
      <c r="IG115" s="273"/>
      <c r="IH115" s="273"/>
      <c r="II115" s="273"/>
      <c r="IJ115" s="273"/>
      <c r="IK115" s="273"/>
      <c r="IL115" s="273"/>
      <c r="IM115" s="273"/>
      <c r="IN115" s="273"/>
    </row>
    <row r="116" spans="1:248" ht="26.1" customHeight="1">
      <c r="A116" s="259" t="s">
        <v>735</v>
      </c>
      <c r="B116" s="612" t="s">
        <v>735</v>
      </c>
      <c r="C116" s="411">
        <v>2012</v>
      </c>
      <c r="D116" s="513" t="s">
        <v>82</v>
      </c>
      <c r="E116" s="612" t="s">
        <v>38</v>
      </c>
      <c r="F116" s="612" t="s">
        <v>816</v>
      </c>
      <c r="G116" s="612" t="s">
        <v>802</v>
      </c>
      <c r="H116" s="341" t="s">
        <v>885</v>
      </c>
      <c r="I116" s="341" t="s">
        <v>971</v>
      </c>
      <c r="J116" s="510" t="s">
        <v>708</v>
      </c>
      <c r="K116" s="411" t="s">
        <v>989</v>
      </c>
      <c r="L116" s="411">
        <v>2.5000000000000001E-2</v>
      </c>
      <c r="M116" s="612">
        <v>450</v>
      </c>
      <c r="N116" s="612"/>
      <c r="O116" s="622"/>
      <c r="P116" s="615"/>
      <c r="Q116" s="615">
        <v>900</v>
      </c>
      <c r="R116" s="615"/>
      <c r="S116" s="78">
        <f t="shared" si="9"/>
        <v>2</v>
      </c>
      <c r="T116" s="78" t="str">
        <f t="shared" si="10"/>
        <v/>
      </c>
      <c r="U116" s="273"/>
      <c r="V116" s="273"/>
      <c r="W116" s="273"/>
      <c r="X116" s="273"/>
      <c r="Y116" s="273"/>
      <c r="Z116" s="273"/>
      <c r="AA116" s="273"/>
      <c r="AB116" s="273"/>
      <c r="AC116" s="273"/>
      <c r="AD116" s="273"/>
      <c r="AE116" s="273"/>
      <c r="AF116" s="273"/>
      <c r="AG116" s="273"/>
      <c r="AH116" s="273"/>
      <c r="AI116" s="273"/>
      <c r="AJ116" s="273"/>
      <c r="AK116" s="273"/>
      <c r="AL116" s="273"/>
      <c r="AM116" s="273"/>
      <c r="AN116" s="273"/>
      <c r="AO116" s="273"/>
      <c r="AP116" s="273"/>
      <c r="AQ116" s="273"/>
      <c r="AR116" s="273"/>
      <c r="AS116" s="273"/>
      <c r="AT116" s="273"/>
      <c r="AU116" s="273"/>
      <c r="AV116" s="273"/>
      <c r="AW116" s="273"/>
      <c r="AX116" s="273"/>
      <c r="AY116" s="273"/>
      <c r="AZ116" s="273"/>
      <c r="BA116" s="273"/>
      <c r="BB116" s="273"/>
      <c r="BC116" s="273"/>
      <c r="BD116" s="273"/>
      <c r="BE116" s="273"/>
      <c r="BF116" s="273"/>
      <c r="BG116" s="273"/>
      <c r="BH116" s="273"/>
      <c r="BI116" s="273"/>
      <c r="BJ116" s="273"/>
      <c r="BK116" s="273"/>
      <c r="BL116" s="273"/>
      <c r="BM116" s="273"/>
      <c r="BN116" s="273"/>
      <c r="BO116" s="273"/>
      <c r="BP116" s="273"/>
      <c r="BQ116" s="273"/>
      <c r="BR116" s="273"/>
      <c r="BS116" s="273"/>
      <c r="BT116" s="273"/>
      <c r="BU116" s="273"/>
      <c r="BV116" s="273"/>
      <c r="BW116" s="273"/>
      <c r="BX116" s="273"/>
      <c r="BY116" s="273"/>
      <c r="BZ116" s="273"/>
      <c r="CA116" s="273"/>
      <c r="CB116" s="273"/>
      <c r="CC116" s="273"/>
      <c r="CD116" s="273"/>
      <c r="CE116" s="273"/>
      <c r="CF116" s="273"/>
      <c r="CG116" s="273"/>
      <c r="CH116" s="273"/>
      <c r="CI116" s="273"/>
      <c r="CJ116" s="273"/>
      <c r="CK116" s="273"/>
      <c r="CL116" s="273"/>
      <c r="CM116" s="273"/>
      <c r="CN116" s="273"/>
      <c r="CO116" s="273"/>
      <c r="CP116" s="273"/>
      <c r="CQ116" s="273"/>
      <c r="CR116" s="273"/>
      <c r="CS116" s="273"/>
      <c r="CT116" s="273"/>
      <c r="CU116" s="273"/>
      <c r="CV116" s="273"/>
      <c r="CW116" s="273"/>
      <c r="CX116" s="273"/>
      <c r="CY116" s="273"/>
      <c r="CZ116" s="273"/>
      <c r="DA116" s="273"/>
      <c r="DB116" s="273"/>
      <c r="DC116" s="273"/>
      <c r="DD116" s="273"/>
      <c r="DE116" s="273"/>
      <c r="DF116" s="273"/>
      <c r="DG116" s="273"/>
      <c r="DH116" s="273"/>
      <c r="DI116" s="273"/>
      <c r="DJ116" s="273"/>
      <c r="DK116" s="273"/>
      <c r="DL116" s="273"/>
      <c r="DM116" s="273"/>
      <c r="DN116" s="273"/>
      <c r="DO116" s="273"/>
      <c r="DP116" s="273"/>
      <c r="DQ116" s="273"/>
      <c r="DR116" s="273"/>
      <c r="DS116" s="273"/>
      <c r="DT116" s="273"/>
      <c r="DU116" s="273"/>
      <c r="DV116" s="273"/>
      <c r="DW116" s="273"/>
      <c r="DX116" s="273"/>
      <c r="DY116" s="273"/>
      <c r="DZ116" s="273"/>
      <c r="EA116" s="273"/>
      <c r="EB116" s="273"/>
      <c r="EC116" s="273"/>
      <c r="ED116" s="273"/>
      <c r="EE116" s="273"/>
      <c r="EF116" s="273"/>
      <c r="EG116" s="273"/>
      <c r="EH116" s="273"/>
      <c r="EI116" s="273"/>
      <c r="EJ116" s="273"/>
      <c r="EK116" s="273"/>
      <c r="EL116" s="273"/>
      <c r="EM116" s="273"/>
      <c r="EN116" s="273"/>
      <c r="EO116" s="273"/>
      <c r="EP116" s="273"/>
      <c r="EQ116" s="273"/>
      <c r="ER116" s="273"/>
      <c r="ES116" s="273"/>
      <c r="ET116" s="273"/>
      <c r="EU116" s="273"/>
      <c r="EV116" s="273"/>
      <c r="EW116" s="273"/>
      <c r="EX116" s="273"/>
      <c r="EY116" s="273"/>
      <c r="EZ116" s="273"/>
      <c r="FA116" s="273"/>
      <c r="FB116" s="273"/>
      <c r="FC116" s="273"/>
      <c r="FD116" s="273"/>
      <c r="FE116" s="273"/>
      <c r="FF116" s="273"/>
      <c r="FG116" s="273"/>
      <c r="FH116" s="273"/>
      <c r="FI116" s="273"/>
      <c r="FJ116" s="273"/>
      <c r="FK116" s="273"/>
      <c r="FL116" s="273"/>
      <c r="FM116" s="273"/>
      <c r="FN116" s="273"/>
      <c r="FO116" s="273"/>
      <c r="FP116" s="273"/>
      <c r="FQ116" s="273"/>
      <c r="FR116" s="273"/>
      <c r="FS116" s="273"/>
      <c r="FT116" s="273"/>
      <c r="FU116" s="273"/>
      <c r="FV116" s="273"/>
      <c r="FW116" s="273"/>
      <c r="FX116" s="273"/>
      <c r="FY116" s="273"/>
      <c r="FZ116" s="273"/>
      <c r="GA116" s="273"/>
      <c r="GB116" s="273"/>
      <c r="GC116" s="273"/>
      <c r="GD116" s="273"/>
      <c r="GE116" s="273"/>
      <c r="GF116" s="273"/>
      <c r="GG116" s="273"/>
      <c r="GH116" s="273"/>
      <c r="GI116" s="273"/>
      <c r="GJ116" s="273"/>
      <c r="GK116" s="273"/>
      <c r="GL116" s="273"/>
      <c r="GM116" s="273"/>
      <c r="GN116" s="273"/>
      <c r="GO116" s="273"/>
      <c r="GP116" s="273"/>
      <c r="GQ116" s="273"/>
      <c r="GR116" s="273"/>
      <c r="GS116" s="273"/>
      <c r="GT116" s="273"/>
      <c r="GU116" s="273"/>
      <c r="GV116" s="273"/>
      <c r="GW116" s="273"/>
      <c r="GX116" s="273"/>
      <c r="GY116" s="273"/>
      <c r="GZ116" s="273"/>
      <c r="HA116" s="273"/>
      <c r="HB116" s="273"/>
      <c r="HC116" s="273"/>
      <c r="HD116" s="273"/>
      <c r="HE116" s="273"/>
      <c r="HF116" s="273"/>
      <c r="HG116" s="273"/>
      <c r="HH116" s="273"/>
      <c r="HI116" s="273"/>
      <c r="HJ116" s="273"/>
      <c r="HK116" s="273"/>
      <c r="HL116" s="273"/>
      <c r="HM116" s="273"/>
      <c r="HN116" s="273"/>
      <c r="HO116" s="273"/>
      <c r="HP116" s="273"/>
      <c r="HQ116" s="273"/>
      <c r="HR116" s="273"/>
      <c r="HS116" s="273"/>
      <c r="HT116" s="273"/>
      <c r="HU116" s="273"/>
      <c r="HV116" s="273"/>
      <c r="HW116" s="273"/>
      <c r="HX116" s="273"/>
      <c r="HY116" s="273"/>
      <c r="HZ116" s="273"/>
      <c r="IA116" s="273"/>
      <c r="IB116" s="273"/>
      <c r="IC116" s="273"/>
      <c r="ID116" s="273"/>
      <c r="IE116" s="273"/>
      <c r="IF116" s="273"/>
      <c r="IG116" s="273"/>
      <c r="IH116" s="273"/>
      <c r="II116" s="273"/>
      <c r="IJ116" s="273"/>
      <c r="IK116" s="273"/>
      <c r="IL116" s="273"/>
      <c r="IM116" s="273"/>
      <c r="IN116" s="273"/>
    </row>
    <row r="117" spans="1:248" ht="26.1" customHeight="1">
      <c r="A117" s="259" t="s">
        <v>735</v>
      </c>
      <c r="B117" s="259" t="s">
        <v>735</v>
      </c>
      <c r="C117" s="411">
        <v>2012</v>
      </c>
      <c r="D117" s="513" t="s">
        <v>82</v>
      </c>
      <c r="E117" s="612" t="s">
        <v>38</v>
      </c>
      <c r="F117" s="612" t="s">
        <v>816</v>
      </c>
      <c r="G117" s="612" t="s">
        <v>802</v>
      </c>
      <c r="H117" s="341" t="s">
        <v>885</v>
      </c>
      <c r="I117" s="341" t="s">
        <v>971</v>
      </c>
      <c r="J117" s="510" t="s">
        <v>709</v>
      </c>
      <c r="K117" s="411" t="s">
        <v>989</v>
      </c>
      <c r="L117" s="411">
        <v>2.5000000000000001E-2</v>
      </c>
      <c r="M117" s="612">
        <v>450</v>
      </c>
      <c r="N117" s="531"/>
      <c r="O117" s="511">
        <v>0.106</v>
      </c>
      <c r="P117" s="615"/>
      <c r="Q117" s="615">
        <v>900</v>
      </c>
      <c r="R117" s="615"/>
      <c r="S117" s="78">
        <f t="shared" si="9"/>
        <v>2</v>
      </c>
      <c r="T117" s="78" t="str">
        <f t="shared" si="10"/>
        <v/>
      </c>
      <c r="U117" s="273"/>
      <c r="V117" s="273"/>
      <c r="W117" s="273"/>
      <c r="X117" s="273"/>
      <c r="Y117" s="273"/>
      <c r="Z117" s="273"/>
      <c r="AA117" s="273"/>
      <c r="AB117" s="273"/>
      <c r="AC117" s="273"/>
      <c r="AD117" s="273"/>
      <c r="AE117" s="273"/>
      <c r="AF117" s="273"/>
      <c r="AG117" s="273"/>
      <c r="AH117" s="273"/>
      <c r="AI117" s="273"/>
      <c r="AJ117" s="273"/>
      <c r="AK117" s="273"/>
      <c r="AL117" s="273"/>
      <c r="AM117" s="273"/>
      <c r="AN117" s="273"/>
      <c r="AO117" s="273"/>
      <c r="AP117" s="273"/>
      <c r="AQ117" s="273"/>
      <c r="AR117" s="273"/>
      <c r="AS117" s="273"/>
      <c r="AT117" s="273"/>
      <c r="AU117" s="273"/>
      <c r="AV117" s="273"/>
      <c r="AW117" s="273"/>
      <c r="AX117" s="273"/>
      <c r="AY117" s="273"/>
      <c r="AZ117" s="273"/>
      <c r="BA117" s="273"/>
      <c r="BB117" s="273"/>
      <c r="BC117" s="273"/>
      <c r="BD117" s="273"/>
      <c r="BE117" s="273"/>
      <c r="BF117" s="273"/>
      <c r="BG117" s="273"/>
      <c r="BH117" s="273"/>
      <c r="BI117" s="273"/>
      <c r="BJ117" s="273"/>
      <c r="BK117" s="273"/>
      <c r="BL117" s="273"/>
      <c r="BM117" s="273"/>
      <c r="BN117" s="273"/>
      <c r="BO117" s="273"/>
      <c r="BP117" s="273"/>
      <c r="BQ117" s="273"/>
      <c r="BR117" s="273"/>
      <c r="BS117" s="273"/>
      <c r="BT117" s="273"/>
      <c r="BU117" s="273"/>
      <c r="BV117" s="273"/>
      <c r="BW117" s="273"/>
      <c r="BX117" s="273"/>
      <c r="BY117" s="273"/>
      <c r="BZ117" s="273"/>
      <c r="CA117" s="273"/>
      <c r="CB117" s="273"/>
      <c r="CC117" s="273"/>
      <c r="CD117" s="273"/>
      <c r="CE117" s="273"/>
      <c r="CF117" s="273"/>
      <c r="CG117" s="273"/>
      <c r="CH117" s="273"/>
      <c r="CI117" s="273"/>
      <c r="CJ117" s="273"/>
      <c r="CK117" s="273"/>
      <c r="CL117" s="273"/>
      <c r="CM117" s="273"/>
      <c r="CN117" s="273"/>
      <c r="CO117" s="273"/>
      <c r="CP117" s="273"/>
      <c r="CQ117" s="273"/>
      <c r="CR117" s="273"/>
      <c r="CS117" s="273"/>
      <c r="CT117" s="273"/>
      <c r="CU117" s="273"/>
      <c r="CV117" s="273"/>
      <c r="CW117" s="273"/>
      <c r="CX117" s="273"/>
      <c r="CY117" s="273"/>
      <c r="CZ117" s="273"/>
      <c r="DA117" s="273"/>
      <c r="DB117" s="273"/>
      <c r="DC117" s="273"/>
      <c r="DD117" s="273"/>
      <c r="DE117" s="273"/>
      <c r="DF117" s="273"/>
      <c r="DG117" s="273"/>
      <c r="DH117" s="273"/>
      <c r="DI117" s="273"/>
      <c r="DJ117" s="273"/>
      <c r="DK117" s="273"/>
      <c r="DL117" s="273"/>
      <c r="DM117" s="273"/>
      <c r="DN117" s="273"/>
      <c r="DO117" s="273"/>
      <c r="DP117" s="273"/>
      <c r="DQ117" s="273"/>
      <c r="DR117" s="273"/>
      <c r="DS117" s="273"/>
      <c r="DT117" s="273"/>
      <c r="DU117" s="273"/>
      <c r="DV117" s="273"/>
      <c r="DW117" s="273"/>
      <c r="DX117" s="273"/>
      <c r="DY117" s="273"/>
      <c r="DZ117" s="273"/>
      <c r="EA117" s="273"/>
      <c r="EB117" s="273"/>
      <c r="EC117" s="273"/>
      <c r="ED117" s="273"/>
      <c r="EE117" s="273"/>
      <c r="EF117" s="273"/>
      <c r="EG117" s="273"/>
      <c r="EH117" s="273"/>
      <c r="EI117" s="273"/>
      <c r="EJ117" s="273"/>
      <c r="EK117" s="273"/>
      <c r="EL117" s="273"/>
      <c r="EM117" s="273"/>
      <c r="EN117" s="273"/>
      <c r="EO117" s="273"/>
      <c r="EP117" s="273"/>
      <c r="EQ117" s="273"/>
      <c r="ER117" s="273"/>
      <c r="ES117" s="273"/>
      <c r="ET117" s="273"/>
      <c r="EU117" s="273"/>
      <c r="EV117" s="273"/>
      <c r="EW117" s="273"/>
      <c r="EX117" s="273"/>
      <c r="EY117" s="273"/>
      <c r="EZ117" s="273"/>
      <c r="FA117" s="273"/>
      <c r="FB117" s="273"/>
      <c r="FC117" s="273"/>
      <c r="FD117" s="273"/>
      <c r="FE117" s="273"/>
      <c r="FF117" s="273"/>
      <c r="FG117" s="273"/>
      <c r="FH117" s="273"/>
      <c r="FI117" s="273"/>
      <c r="FJ117" s="273"/>
      <c r="FK117" s="273"/>
      <c r="FL117" s="273"/>
      <c r="FM117" s="273"/>
      <c r="FN117" s="273"/>
      <c r="FO117" s="273"/>
      <c r="FP117" s="273"/>
      <c r="FQ117" s="273"/>
      <c r="FR117" s="273"/>
      <c r="FS117" s="273"/>
      <c r="FT117" s="273"/>
      <c r="FU117" s="273"/>
      <c r="FV117" s="273"/>
      <c r="FW117" s="273"/>
      <c r="FX117" s="273"/>
      <c r="FY117" s="273"/>
      <c r="FZ117" s="273"/>
      <c r="GA117" s="273"/>
      <c r="GB117" s="273"/>
      <c r="GC117" s="273"/>
      <c r="GD117" s="273"/>
      <c r="GE117" s="273"/>
      <c r="GF117" s="273"/>
      <c r="GG117" s="273"/>
      <c r="GH117" s="273"/>
      <c r="GI117" s="273"/>
      <c r="GJ117" s="273"/>
      <c r="GK117" s="273"/>
      <c r="GL117" s="273"/>
      <c r="GM117" s="273"/>
      <c r="GN117" s="273"/>
      <c r="GO117" s="273"/>
      <c r="GP117" s="273"/>
      <c r="GQ117" s="273"/>
      <c r="GR117" s="273"/>
      <c r="GS117" s="273"/>
      <c r="GT117" s="273"/>
      <c r="GU117" s="273"/>
      <c r="GV117" s="273"/>
      <c r="GW117" s="273"/>
      <c r="GX117" s="273"/>
      <c r="GY117" s="273"/>
      <c r="GZ117" s="273"/>
      <c r="HA117" s="273"/>
      <c r="HB117" s="273"/>
      <c r="HC117" s="273"/>
      <c r="HD117" s="273"/>
      <c r="HE117" s="273"/>
      <c r="HF117" s="273"/>
      <c r="HG117" s="273"/>
      <c r="HH117" s="273"/>
      <c r="HI117" s="273"/>
      <c r="HJ117" s="273"/>
      <c r="HK117" s="273"/>
      <c r="HL117" s="273"/>
      <c r="HM117" s="273"/>
      <c r="HN117" s="273"/>
      <c r="HO117" s="273"/>
      <c r="HP117" s="273"/>
      <c r="HQ117" s="273"/>
      <c r="HR117" s="273"/>
      <c r="HS117" s="273"/>
      <c r="HT117" s="273"/>
      <c r="HU117" s="273"/>
      <c r="HV117" s="273"/>
      <c r="HW117" s="273"/>
      <c r="HX117" s="273"/>
      <c r="HY117" s="273"/>
      <c r="HZ117" s="273"/>
      <c r="IA117" s="273"/>
      <c r="IB117" s="273"/>
      <c r="IC117" s="273"/>
      <c r="ID117" s="273"/>
      <c r="IE117" s="273"/>
      <c r="IF117" s="273"/>
      <c r="IG117" s="273"/>
      <c r="IH117" s="273"/>
      <c r="II117" s="273"/>
      <c r="IJ117" s="273"/>
      <c r="IK117" s="273"/>
      <c r="IL117" s="273"/>
      <c r="IM117" s="273"/>
      <c r="IN117" s="273"/>
    </row>
    <row r="118" spans="1:248" ht="26.1" customHeight="1">
      <c r="A118" s="259" t="s">
        <v>735</v>
      </c>
      <c r="B118" s="259" t="s">
        <v>735</v>
      </c>
      <c r="C118" s="411">
        <v>2012</v>
      </c>
      <c r="D118" s="513" t="s">
        <v>950</v>
      </c>
      <c r="E118" s="612" t="s">
        <v>37</v>
      </c>
      <c r="F118" s="612" t="s">
        <v>816</v>
      </c>
      <c r="G118" s="612" t="s">
        <v>802</v>
      </c>
      <c r="H118" s="341" t="s">
        <v>61</v>
      </c>
      <c r="I118" s="341" t="s">
        <v>61</v>
      </c>
      <c r="J118" s="510" t="s">
        <v>707</v>
      </c>
      <c r="K118" s="411" t="s">
        <v>1281</v>
      </c>
      <c r="L118" s="411">
        <v>2.5000000000000001E-2</v>
      </c>
      <c r="M118" s="612">
        <v>0</v>
      </c>
      <c r="N118" s="278"/>
      <c r="O118" s="511"/>
      <c r="P118" s="615"/>
      <c r="Q118" s="615">
        <v>0</v>
      </c>
      <c r="R118" s="615"/>
      <c r="S118" s="78"/>
      <c r="T118" s="78" t="str">
        <f t="shared" si="10"/>
        <v/>
      </c>
      <c r="U118" s="273"/>
      <c r="V118" s="273"/>
      <c r="W118" s="273"/>
      <c r="X118" s="273"/>
      <c r="Y118" s="273"/>
      <c r="Z118" s="273"/>
      <c r="AA118" s="273"/>
      <c r="AB118" s="273"/>
      <c r="AC118" s="273"/>
      <c r="AD118" s="273"/>
      <c r="AE118" s="273"/>
      <c r="AF118" s="273"/>
      <c r="AG118" s="273"/>
      <c r="AH118" s="273"/>
      <c r="AI118" s="273"/>
      <c r="AJ118" s="273"/>
      <c r="AK118" s="273"/>
      <c r="AL118" s="273"/>
      <c r="AM118" s="273"/>
      <c r="AN118" s="273"/>
      <c r="AO118" s="273"/>
      <c r="AP118" s="273"/>
      <c r="AQ118" s="273"/>
      <c r="AR118" s="273"/>
      <c r="AS118" s="273"/>
      <c r="AT118" s="273"/>
      <c r="AU118" s="273"/>
      <c r="AV118" s="273"/>
      <c r="AW118" s="273"/>
      <c r="AX118" s="273"/>
      <c r="AY118" s="273"/>
      <c r="AZ118" s="273"/>
      <c r="BA118" s="273"/>
      <c r="BB118" s="273"/>
      <c r="BC118" s="273"/>
      <c r="BD118" s="273"/>
      <c r="BE118" s="273"/>
      <c r="BF118" s="273"/>
      <c r="BG118" s="273"/>
      <c r="BH118" s="273"/>
      <c r="BI118" s="273"/>
      <c r="BJ118" s="273"/>
      <c r="BK118" s="273"/>
      <c r="BL118" s="273"/>
      <c r="BM118" s="273"/>
      <c r="BN118" s="273"/>
      <c r="BO118" s="273"/>
      <c r="BP118" s="273"/>
      <c r="BQ118" s="273"/>
      <c r="BR118" s="273"/>
      <c r="BS118" s="273"/>
      <c r="BT118" s="273"/>
      <c r="BU118" s="273"/>
      <c r="BV118" s="273"/>
      <c r="BW118" s="273"/>
      <c r="BX118" s="273"/>
      <c r="BY118" s="273"/>
      <c r="BZ118" s="273"/>
      <c r="CA118" s="273"/>
      <c r="CB118" s="273"/>
      <c r="CC118" s="273"/>
      <c r="CD118" s="273"/>
      <c r="CE118" s="273"/>
      <c r="CF118" s="273"/>
      <c r="CG118" s="273"/>
      <c r="CH118" s="273"/>
      <c r="CI118" s="273"/>
      <c r="CJ118" s="273"/>
      <c r="CK118" s="273"/>
      <c r="CL118" s="273"/>
      <c r="CM118" s="273"/>
      <c r="CN118" s="273"/>
      <c r="CO118" s="273"/>
      <c r="CP118" s="273"/>
      <c r="CQ118" s="273"/>
      <c r="CR118" s="273"/>
      <c r="CS118" s="273"/>
      <c r="CT118" s="273"/>
      <c r="CU118" s="273"/>
      <c r="CV118" s="273"/>
      <c r="CW118" s="273"/>
      <c r="CX118" s="273"/>
      <c r="CY118" s="273"/>
      <c r="CZ118" s="273"/>
      <c r="DA118" s="273"/>
      <c r="DB118" s="273"/>
      <c r="DC118" s="273"/>
      <c r="DD118" s="273"/>
      <c r="DE118" s="273"/>
      <c r="DF118" s="273"/>
      <c r="DG118" s="273"/>
      <c r="DH118" s="273"/>
      <c r="DI118" s="273"/>
      <c r="DJ118" s="273"/>
      <c r="DK118" s="273"/>
      <c r="DL118" s="273"/>
      <c r="DM118" s="273"/>
      <c r="DN118" s="273"/>
      <c r="DO118" s="273"/>
      <c r="DP118" s="273"/>
      <c r="DQ118" s="273"/>
      <c r="DR118" s="273"/>
      <c r="DS118" s="273"/>
      <c r="DT118" s="273"/>
      <c r="DU118" s="273"/>
      <c r="DV118" s="273"/>
      <c r="DW118" s="273"/>
      <c r="DX118" s="273"/>
      <c r="DY118" s="273"/>
      <c r="DZ118" s="273"/>
      <c r="EA118" s="273"/>
      <c r="EB118" s="273"/>
      <c r="EC118" s="273"/>
      <c r="ED118" s="273"/>
      <c r="EE118" s="273"/>
      <c r="EF118" s="273"/>
      <c r="EG118" s="273"/>
      <c r="EH118" s="273"/>
      <c r="EI118" s="273"/>
      <c r="EJ118" s="273"/>
      <c r="EK118" s="273"/>
      <c r="EL118" s="273"/>
      <c r="EM118" s="273"/>
      <c r="EN118" s="273"/>
      <c r="EO118" s="273"/>
      <c r="EP118" s="273"/>
      <c r="EQ118" s="273"/>
      <c r="ER118" s="273"/>
      <c r="ES118" s="273"/>
      <c r="ET118" s="273"/>
      <c r="EU118" s="273"/>
      <c r="EV118" s="273"/>
      <c r="EW118" s="273"/>
      <c r="EX118" s="273"/>
      <c r="EY118" s="273"/>
      <c r="EZ118" s="273"/>
      <c r="FA118" s="273"/>
      <c r="FB118" s="273"/>
      <c r="FC118" s="273"/>
      <c r="FD118" s="273"/>
      <c r="FE118" s="273"/>
      <c r="FF118" s="273"/>
      <c r="FG118" s="273"/>
      <c r="FH118" s="273"/>
      <c r="FI118" s="273"/>
      <c r="FJ118" s="273"/>
      <c r="FK118" s="273"/>
      <c r="FL118" s="273"/>
      <c r="FM118" s="273"/>
      <c r="FN118" s="273"/>
      <c r="FO118" s="273"/>
      <c r="FP118" s="273"/>
      <c r="FQ118" s="273"/>
      <c r="FR118" s="273"/>
      <c r="FS118" s="273"/>
      <c r="FT118" s="273"/>
      <c r="FU118" s="273"/>
      <c r="FV118" s="273"/>
      <c r="FW118" s="273"/>
      <c r="FX118" s="273"/>
      <c r="FY118" s="273"/>
      <c r="FZ118" s="273"/>
      <c r="GA118" s="273"/>
      <c r="GB118" s="273"/>
      <c r="GC118" s="273"/>
      <c r="GD118" s="273"/>
      <c r="GE118" s="273"/>
      <c r="GF118" s="273"/>
      <c r="GG118" s="273"/>
      <c r="GH118" s="273"/>
      <c r="GI118" s="273"/>
      <c r="GJ118" s="273"/>
      <c r="GK118" s="273"/>
      <c r="GL118" s="273"/>
      <c r="GM118" s="273"/>
      <c r="GN118" s="273"/>
      <c r="GO118" s="273"/>
      <c r="GP118" s="273"/>
      <c r="GQ118" s="273"/>
      <c r="GR118" s="273"/>
      <c r="GS118" s="273"/>
      <c r="GT118" s="273"/>
      <c r="GU118" s="273"/>
      <c r="GV118" s="273"/>
      <c r="GW118" s="273"/>
      <c r="GX118" s="273"/>
      <c r="GY118" s="273"/>
      <c r="GZ118" s="273"/>
      <c r="HA118" s="273"/>
      <c r="HB118" s="273"/>
      <c r="HC118" s="273"/>
      <c r="HD118" s="273"/>
      <c r="HE118" s="273"/>
      <c r="HF118" s="273"/>
      <c r="HG118" s="273"/>
      <c r="HH118" s="273"/>
      <c r="HI118" s="273"/>
      <c r="HJ118" s="273"/>
      <c r="HK118" s="273"/>
      <c r="HL118" s="273"/>
      <c r="HM118" s="273"/>
      <c r="HN118" s="273"/>
      <c r="HO118" s="273"/>
      <c r="HP118" s="273"/>
      <c r="HQ118" s="273"/>
      <c r="HR118" s="273"/>
      <c r="HS118" s="273"/>
      <c r="HT118" s="273"/>
      <c r="HU118" s="273"/>
      <c r="HV118" s="273"/>
      <c r="HW118" s="273"/>
      <c r="HX118" s="273"/>
      <c r="HY118" s="273"/>
      <c r="HZ118" s="273"/>
      <c r="IA118" s="273"/>
      <c r="IB118" s="273"/>
      <c r="IC118" s="273"/>
      <c r="ID118" s="273"/>
      <c r="IE118" s="273"/>
      <c r="IF118" s="273"/>
      <c r="IG118" s="273"/>
      <c r="IH118" s="273"/>
      <c r="II118" s="273"/>
      <c r="IJ118" s="273"/>
      <c r="IK118" s="273"/>
      <c r="IL118" s="273"/>
      <c r="IM118" s="273"/>
      <c r="IN118" s="273"/>
    </row>
    <row r="119" spans="1:248" s="516" customFormat="1" ht="26.1" customHeight="1">
      <c r="A119" s="259" t="s">
        <v>735</v>
      </c>
      <c r="B119" s="612" t="s">
        <v>735</v>
      </c>
      <c r="C119" s="411">
        <v>2012</v>
      </c>
      <c r="D119" s="513" t="s">
        <v>950</v>
      </c>
      <c r="E119" s="612" t="s">
        <v>37</v>
      </c>
      <c r="F119" s="612" t="s">
        <v>816</v>
      </c>
      <c r="G119" s="612" t="s">
        <v>802</v>
      </c>
      <c r="H119" s="341" t="s">
        <v>61</v>
      </c>
      <c r="I119" s="341" t="s">
        <v>61</v>
      </c>
      <c r="J119" s="510" t="s">
        <v>708</v>
      </c>
      <c r="K119" s="411" t="s">
        <v>1281</v>
      </c>
      <c r="L119" s="411">
        <v>2.5000000000000001E-2</v>
      </c>
      <c r="M119" s="612">
        <v>0</v>
      </c>
      <c r="N119" s="58"/>
      <c r="O119" s="511"/>
      <c r="P119" s="615"/>
      <c r="Q119" s="615">
        <v>0</v>
      </c>
      <c r="R119" s="615"/>
      <c r="S119" s="78"/>
      <c r="T119" s="78" t="str">
        <f t="shared" si="10"/>
        <v/>
      </c>
      <c r="U119" s="273"/>
      <c r="V119" s="273"/>
      <c r="W119" s="273"/>
      <c r="X119" s="273"/>
      <c r="Y119" s="273"/>
      <c r="Z119" s="273"/>
      <c r="AA119" s="273"/>
      <c r="AB119" s="273"/>
      <c r="AC119" s="273"/>
      <c r="AD119" s="273"/>
      <c r="AE119" s="273"/>
      <c r="AF119" s="273"/>
      <c r="AG119" s="273"/>
      <c r="AH119" s="273"/>
      <c r="AI119" s="273"/>
      <c r="AJ119" s="273"/>
      <c r="AK119" s="273"/>
      <c r="AL119" s="273"/>
      <c r="AM119" s="273"/>
      <c r="AN119" s="273"/>
      <c r="AO119" s="273"/>
      <c r="AP119" s="273"/>
      <c r="AQ119" s="273"/>
      <c r="AR119" s="273"/>
      <c r="AS119" s="273"/>
      <c r="AT119" s="273"/>
      <c r="AU119" s="273"/>
      <c r="AV119" s="273"/>
      <c r="AW119" s="273"/>
      <c r="AX119" s="273"/>
      <c r="AY119" s="273"/>
      <c r="AZ119" s="273"/>
      <c r="BA119" s="273"/>
      <c r="BB119" s="273"/>
      <c r="BC119" s="273"/>
      <c r="BD119" s="273"/>
      <c r="BE119" s="273"/>
      <c r="BF119" s="273"/>
      <c r="BG119" s="273"/>
      <c r="BH119" s="273"/>
      <c r="BI119" s="273"/>
      <c r="BJ119" s="273"/>
      <c r="BK119" s="273"/>
      <c r="BL119" s="273"/>
      <c r="BM119" s="273"/>
      <c r="BN119" s="273"/>
      <c r="BO119" s="273"/>
      <c r="BP119" s="273"/>
      <c r="BQ119" s="273"/>
      <c r="BR119" s="273"/>
      <c r="BS119" s="273"/>
      <c r="BT119" s="273"/>
      <c r="BU119" s="273"/>
      <c r="BV119" s="273"/>
      <c r="BW119" s="273"/>
      <c r="BX119" s="273"/>
      <c r="BY119" s="273"/>
      <c r="BZ119" s="273"/>
      <c r="CA119" s="273"/>
      <c r="CB119" s="273"/>
      <c r="CC119" s="273"/>
      <c r="CD119" s="273"/>
      <c r="CE119" s="273"/>
      <c r="CF119" s="273"/>
      <c r="CG119" s="273"/>
      <c r="CH119" s="273"/>
      <c r="CI119" s="273"/>
      <c r="CJ119" s="273"/>
      <c r="CK119" s="273"/>
      <c r="CL119" s="273"/>
      <c r="CM119" s="273"/>
      <c r="CN119" s="273"/>
      <c r="CO119" s="273"/>
      <c r="CP119" s="273"/>
      <c r="CQ119" s="273"/>
      <c r="CR119" s="273"/>
      <c r="CS119" s="273"/>
      <c r="CT119" s="273"/>
      <c r="CU119" s="273"/>
      <c r="CV119" s="273"/>
      <c r="CW119" s="273"/>
      <c r="CX119" s="273"/>
      <c r="CY119" s="273"/>
      <c r="CZ119" s="273"/>
      <c r="DA119" s="273"/>
      <c r="DB119" s="273"/>
      <c r="DC119" s="273"/>
      <c r="DD119" s="273"/>
      <c r="DE119" s="273"/>
      <c r="DF119" s="273"/>
      <c r="DG119" s="273"/>
      <c r="DH119" s="273"/>
      <c r="DI119" s="273"/>
      <c r="DJ119" s="273"/>
      <c r="DK119" s="273"/>
      <c r="DL119" s="273"/>
      <c r="DM119" s="273"/>
      <c r="DN119" s="273"/>
      <c r="DO119" s="273"/>
      <c r="DP119" s="273"/>
      <c r="DQ119" s="273"/>
      <c r="DR119" s="273"/>
      <c r="DS119" s="273"/>
      <c r="DT119" s="273"/>
      <c r="DU119" s="273"/>
      <c r="DV119" s="273"/>
      <c r="DW119" s="273"/>
      <c r="DX119" s="273"/>
      <c r="DY119" s="273"/>
      <c r="DZ119" s="273"/>
      <c r="EA119" s="273"/>
      <c r="EB119" s="273"/>
      <c r="EC119" s="273"/>
      <c r="ED119" s="273"/>
      <c r="EE119" s="273"/>
      <c r="EF119" s="273"/>
      <c r="EG119" s="273"/>
      <c r="EH119" s="273"/>
      <c r="EI119" s="273"/>
      <c r="EJ119" s="273"/>
      <c r="EK119" s="273"/>
      <c r="EL119" s="273"/>
      <c r="EM119" s="273"/>
      <c r="EN119" s="273"/>
      <c r="EO119" s="273"/>
      <c r="EP119" s="273"/>
      <c r="EQ119" s="273"/>
      <c r="ER119" s="273"/>
      <c r="ES119" s="273"/>
      <c r="ET119" s="273"/>
      <c r="EU119" s="273"/>
      <c r="EV119" s="273"/>
      <c r="EW119" s="273"/>
      <c r="EX119" s="273"/>
      <c r="EY119" s="273"/>
      <c r="EZ119" s="273"/>
      <c r="FA119" s="273"/>
      <c r="FB119" s="273"/>
      <c r="FC119" s="273"/>
      <c r="FD119" s="273"/>
      <c r="FE119" s="273"/>
      <c r="FF119" s="273"/>
      <c r="FG119" s="273"/>
      <c r="FH119" s="273"/>
      <c r="FI119" s="273"/>
      <c r="FJ119" s="273"/>
      <c r="FK119" s="273"/>
      <c r="FL119" s="273"/>
      <c r="FM119" s="273"/>
      <c r="FN119" s="273"/>
      <c r="FO119" s="273"/>
      <c r="FP119" s="273"/>
      <c r="FQ119" s="273"/>
      <c r="FR119" s="273"/>
      <c r="FS119" s="273"/>
      <c r="FT119" s="273"/>
      <c r="FU119" s="273"/>
      <c r="FV119" s="273"/>
      <c r="FW119" s="273"/>
      <c r="FX119" s="273"/>
      <c r="FY119" s="273"/>
      <c r="FZ119" s="273"/>
      <c r="GA119" s="273"/>
      <c r="GB119" s="273"/>
      <c r="GC119" s="273"/>
      <c r="GD119" s="273"/>
      <c r="GE119" s="273"/>
      <c r="GF119" s="273"/>
      <c r="GG119" s="273"/>
      <c r="GH119" s="273"/>
      <c r="GI119" s="273"/>
      <c r="GJ119" s="273"/>
      <c r="GK119" s="273"/>
      <c r="GL119" s="273"/>
      <c r="GM119" s="273"/>
      <c r="GN119" s="273"/>
      <c r="GO119" s="273"/>
      <c r="GP119" s="273"/>
      <c r="GQ119" s="273"/>
      <c r="GR119" s="273"/>
      <c r="GS119" s="273"/>
      <c r="GT119" s="273"/>
      <c r="GU119" s="273"/>
      <c r="GV119" s="273"/>
      <c r="GW119" s="273"/>
      <c r="GX119" s="273"/>
      <c r="GY119" s="273"/>
      <c r="GZ119" s="273"/>
      <c r="HA119" s="273"/>
      <c r="HB119" s="273"/>
      <c r="HC119" s="273"/>
      <c r="HD119" s="273"/>
      <c r="HE119" s="273"/>
      <c r="HF119" s="273"/>
      <c r="HG119" s="273"/>
      <c r="HH119" s="273"/>
      <c r="HI119" s="273"/>
      <c r="HJ119" s="273"/>
      <c r="HK119" s="273"/>
      <c r="HL119" s="273"/>
      <c r="HM119" s="273"/>
      <c r="HN119" s="273"/>
      <c r="HO119" s="273"/>
      <c r="HP119" s="273"/>
      <c r="HQ119" s="273"/>
      <c r="HR119" s="273"/>
      <c r="HS119" s="273"/>
      <c r="HT119" s="273"/>
      <c r="HU119" s="273"/>
      <c r="HV119" s="273"/>
      <c r="HW119" s="273"/>
      <c r="HX119" s="273"/>
      <c r="HY119" s="273"/>
      <c r="HZ119" s="273"/>
      <c r="IA119" s="273"/>
      <c r="IB119" s="273"/>
      <c r="IC119" s="273"/>
      <c r="ID119" s="273"/>
      <c r="IE119" s="273"/>
      <c r="IF119" s="273"/>
      <c r="IG119" s="273"/>
      <c r="IH119" s="273"/>
      <c r="II119" s="273"/>
      <c r="IJ119" s="273"/>
      <c r="IK119" s="273"/>
      <c r="IL119" s="273"/>
      <c r="IM119" s="273"/>
      <c r="IN119" s="273"/>
    </row>
    <row r="120" spans="1:248" ht="26.1" customHeight="1">
      <c r="A120" s="259" t="s">
        <v>735</v>
      </c>
      <c r="B120" s="259" t="s">
        <v>735</v>
      </c>
      <c r="C120" s="411">
        <v>2012</v>
      </c>
      <c r="D120" s="513" t="s">
        <v>950</v>
      </c>
      <c r="E120" s="612" t="s">
        <v>37</v>
      </c>
      <c r="F120" s="612" t="s">
        <v>816</v>
      </c>
      <c r="G120" s="612" t="s">
        <v>802</v>
      </c>
      <c r="H120" s="341" t="s">
        <v>61</v>
      </c>
      <c r="I120" s="341" t="s">
        <v>61</v>
      </c>
      <c r="J120" s="510" t="s">
        <v>709</v>
      </c>
      <c r="K120" s="411" t="s">
        <v>1281</v>
      </c>
      <c r="L120" s="411">
        <v>2.5000000000000001E-2</v>
      </c>
      <c r="M120" s="612">
        <v>0</v>
      </c>
      <c r="N120" s="278"/>
      <c r="O120" s="511"/>
      <c r="P120" s="615"/>
      <c r="Q120" s="615">
        <v>0</v>
      </c>
      <c r="R120" s="615"/>
      <c r="S120" s="78"/>
      <c r="T120" s="78" t="str">
        <f t="shared" si="10"/>
        <v/>
      </c>
      <c r="U120" s="273"/>
      <c r="V120" s="273"/>
      <c r="W120" s="273"/>
      <c r="X120" s="273"/>
      <c r="Y120" s="273"/>
      <c r="Z120" s="273"/>
      <c r="AA120" s="273"/>
      <c r="AB120" s="273"/>
      <c r="AC120" s="273"/>
      <c r="AD120" s="273"/>
      <c r="AE120" s="273"/>
      <c r="AF120" s="273"/>
      <c r="AG120" s="273"/>
      <c r="AH120" s="273"/>
      <c r="AI120" s="273"/>
      <c r="AJ120" s="273"/>
      <c r="AK120" s="273"/>
      <c r="AL120" s="273"/>
      <c r="AM120" s="273"/>
      <c r="AN120" s="273"/>
      <c r="AO120" s="273"/>
      <c r="AP120" s="273"/>
      <c r="AQ120" s="273"/>
      <c r="AR120" s="273"/>
      <c r="AS120" s="273"/>
      <c r="AT120" s="273"/>
      <c r="AU120" s="273"/>
      <c r="AV120" s="273"/>
      <c r="AW120" s="273"/>
      <c r="AX120" s="273"/>
      <c r="AY120" s="273"/>
      <c r="AZ120" s="273"/>
      <c r="BA120" s="273"/>
      <c r="BB120" s="273"/>
      <c r="BC120" s="273"/>
      <c r="BD120" s="273"/>
      <c r="BE120" s="273"/>
      <c r="BF120" s="273"/>
      <c r="BG120" s="273"/>
      <c r="BH120" s="273"/>
      <c r="BI120" s="273"/>
      <c r="BJ120" s="273"/>
      <c r="BK120" s="273"/>
      <c r="BL120" s="273"/>
      <c r="BM120" s="273"/>
      <c r="BN120" s="273"/>
      <c r="BO120" s="273"/>
      <c r="BP120" s="273"/>
      <c r="BQ120" s="273"/>
      <c r="BR120" s="273"/>
      <c r="BS120" s="273"/>
      <c r="BT120" s="273"/>
      <c r="BU120" s="273"/>
      <c r="BV120" s="273"/>
      <c r="BW120" s="273"/>
      <c r="BX120" s="273"/>
      <c r="BY120" s="273"/>
      <c r="BZ120" s="273"/>
      <c r="CA120" s="273"/>
      <c r="CB120" s="273"/>
      <c r="CC120" s="273"/>
      <c r="CD120" s="273"/>
      <c r="CE120" s="273"/>
      <c r="CF120" s="273"/>
      <c r="CG120" s="273"/>
      <c r="CH120" s="273"/>
      <c r="CI120" s="273"/>
      <c r="CJ120" s="273"/>
      <c r="CK120" s="273"/>
      <c r="CL120" s="273"/>
      <c r="CM120" s="273"/>
      <c r="CN120" s="273"/>
      <c r="CO120" s="273"/>
      <c r="CP120" s="273"/>
      <c r="CQ120" s="273"/>
      <c r="CR120" s="273"/>
      <c r="CS120" s="273"/>
      <c r="CT120" s="273"/>
      <c r="CU120" s="273"/>
      <c r="CV120" s="273"/>
      <c r="CW120" s="273"/>
      <c r="CX120" s="273"/>
      <c r="CY120" s="273"/>
      <c r="CZ120" s="273"/>
      <c r="DA120" s="273"/>
      <c r="DB120" s="273"/>
      <c r="DC120" s="273"/>
      <c r="DD120" s="273"/>
      <c r="DE120" s="273"/>
      <c r="DF120" s="273"/>
      <c r="DG120" s="273"/>
      <c r="DH120" s="273"/>
      <c r="DI120" s="273"/>
      <c r="DJ120" s="273"/>
      <c r="DK120" s="273"/>
      <c r="DL120" s="273"/>
      <c r="DM120" s="273"/>
      <c r="DN120" s="273"/>
      <c r="DO120" s="273"/>
      <c r="DP120" s="273"/>
      <c r="DQ120" s="273"/>
      <c r="DR120" s="273"/>
      <c r="DS120" s="273"/>
      <c r="DT120" s="273"/>
      <c r="DU120" s="273"/>
      <c r="DV120" s="273"/>
      <c r="DW120" s="273"/>
      <c r="DX120" s="273"/>
      <c r="DY120" s="273"/>
      <c r="DZ120" s="273"/>
      <c r="EA120" s="273"/>
      <c r="EB120" s="273"/>
      <c r="EC120" s="273"/>
      <c r="ED120" s="273"/>
      <c r="EE120" s="273"/>
      <c r="EF120" s="273"/>
      <c r="EG120" s="273"/>
      <c r="EH120" s="273"/>
      <c r="EI120" s="273"/>
      <c r="EJ120" s="273"/>
      <c r="EK120" s="273"/>
      <c r="EL120" s="273"/>
      <c r="EM120" s="273"/>
      <c r="EN120" s="273"/>
      <c r="EO120" s="273"/>
      <c r="EP120" s="273"/>
      <c r="EQ120" s="273"/>
      <c r="ER120" s="273"/>
      <c r="ES120" s="273"/>
      <c r="ET120" s="273"/>
      <c r="EU120" s="273"/>
      <c r="EV120" s="273"/>
      <c r="EW120" s="273"/>
      <c r="EX120" s="273"/>
      <c r="EY120" s="273"/>
      <c r="EZ120" s="273"/>
      <c r="FA120" s="273"/>
      <c r="FB120" s="273"/>
      <c r="FC120" s="273"/>
      <c r="FD120" s="273"/>
      <c r="FE120" s="273"/>
      <c r="FF120" s="273"/>
      <c r="FG120" s="273"/>
      <c r="FH120" s="273"/>
      <c r="FI120" s="273"/>
      <c r="FJ120" s="273"/>
      <c r="FK120" s="273"/>
      <c r="FL120" s="273"/>
      <c r="FM120" s="273"/>
      <c r="FN120" s="273"/>
      <c r="FO120" s="273"/>
      <c r="FP120" s="273"/>
      <c r="FQ120" s="273"/>
      <c r="FR120" s="273"/>
      <c r="FS120" s="273"/>
      <c r="FT120" s="273"/>
      <c r="FU120" s="273"/>
      <c r="FV120" s="273"/>
      <c r="FW120" s="273"/>
      <c r="FX120" s="273"/>
      <c r="FY120" s="273"/>
      <c r="FZ120" s="273"/>
      <c r="GA120" s="273"/>
      <c r="GB120" s="273"/>
      <c r="GC120" s="273"/>
      <c r="GD120" s="273"/>
      <c r="GE120" s="273"/>
      <c r="GF120" s="273"/>
      <c r="GG120" s="273"/>
      <c r="GH120" s="273"/>
      <c r="GI120" s="273"/>
      <c r="GJ120" s="273"/>
      <c r="GK120" s="273"/>
      <c r="GL120" s="273"/>
      <c r="GM120" s="273"/>
      <c r="GN120" s="273"/>
      <c r="GO120" s="273"/>
      <c r="GP120" s="273"/>
      <c r="GQ120" s="273"/>
      <c r="GR120" s="273"/>
      <c r="GS120" s="273"/>
      <c r="GT120" s="273"/>
      <c r="GU120" s="273"/>
      <c r="GV120" s="273"/>
      <c r="GW120" s="273"/>
      <c r="GX120" s="273"/>
      <c r="GY120" s="273"/>
      <c r="GZ120" s="273"/>
      <c r="HA120" s="273"/>
      <c r="HB120" s="273"/>
      <c r="HC120" s="273"/>
      <c r="HD120" s="273"/>
      <c r="HE120" s="273"/>
      <c r="HF120" s="273"/>
      <c r="HG120" s="273"/>
      <c r="HH120" s="273"/>
      <c r="HI120" s="273"/>
      <c r="HJ120" s="273"/>
      <c r="HK120" s="273"/>
      <c r="HL120" s="273"/>
      <c r="HM120" s="273"/>
      <c r="HN120" s="273"/>
      <c r="HO120" s="273"/>
      <c r="HP120" s="273"/>
      <c r="HQ120" s="273"/>
      <c r="HR120" s="273"/>
      <c r="HS120" s="273"/>
      <c r="HT120" s="273"/>
      <c r="HU120" s="273"/>
      <c r="HV120" s="273"/>
      <c r="HW120" s="273"/>
      <c r="HX120" s="273"/>
      <c r="HY120" s="273"/>
      <c r="HZ120" s="273"/>
      <c r="IA120" s="273"/>
      <c r="IB120" s="273"/>
      <c r="IC120" s="273"/>
      <c r="ID120" s="273"/>
      <c r="IE120" s="273"/>
      <c r="IF120" s="273"/>
      <c r="IG120" s="273"/>
      <c r="IH120" s="273"/>
      <c r="II120" s="273"/>
      <c r="IJ120" s="273"/>
      <c r="IK120" s="273"/>
      <c r="IL120" s="273"/>
      <c r="IM120" s="273"/>
      <c r="IN120" s="273"/>
    </row>
    <row r="121" spans="1:248" ht="26.1" customHeight="1">
      <c r="A121" s="259" t="s">
        <v>735</v>
      </c>
      <c r="B121" s="612" t="s">
        <v>735</v>
      </c>
      <c r="C121" s="411">
        <v>2012</v>
      </c>
      <c r="D121" s="513" t="s">
        <v>950</v>
      </c>
      <c r="E121" s="612" t="s">
        <v>37</v>
      </c>
      <c r="F121" s="612" t="s">
        <v>816</v>
      </c>
      <c r="G121" s="612" t="s">
        <v>802</v>
      </c>
      <c r="H121" s="341" t="s">
        <v>885</v>
      </c>
      <c r="I121" s="341" t="s">
        <v>971</v>
      </c>
      <c r="J121" s="510" t="s">
        <v>988</v>
      </c>
      <c r="K121" s="411" t="s">
        <v>989</v>
      </c>
      <c r="L121" s="411">
        <v>2.5000000000000001E-2</v>
      </c>
      <c r="M121" s="612">
        <v>3720</v>
      </c>
      <c r="N121" s="58"/>
      <c r="O121" s="511">
        <v>8.0000000000000002E-3</v>
      </c>
      <c r="P121" s="615"/>
      <c r="Q121" s="615">
        <v>3836</v>
      </c>
      <c r="R121" s="615"/>
      <c r="S121" s="78">
        <f t="shared" si="9"/>
        <v>1.0311827956989248</v>
      </c>
      <c r="T121" s="78" t="str">
        <f t="shared" si="10"/>
        <v/>
      </c>
      <c r="U121" s="273"/>
      <c r="V121" s="273"/>
      <c r="W121" s="273"/>
      <c r="X121" s="273"/>
      <c r="Y121" s="273"/>
      <c r="Z121" s="614"/>
      <c r="AA121" s="273"/>
      <c r="AB121" s="273"/>
      <c r="AC121" s="273"/>
      <c r="AD121" s="273"/>
      <c r="AE121" s="273"/>
      <c r="AF121" s="273"/>
      <c r="AG121" s="273"/>
      <c r="AH121" s="273"/>
      <c r="AI121" s="273"/>
      <c r="AJ121" s="273"/>
      <c r="AK121" s="273"/>
      <c r="AL121" s="273"/>
      <c r="AM121" s="273"/>
      <c r="AN121" s="273"/>
      <c r="AO121" s="273"/>
      <c r="AP121" s="273"/>
      <c r="AQ121" s="273"/>
      <c r="AR121" s="273"/>
      <c r="AS121" s="273"/>
      <c r="AT121" s="273"/>
      <c r="AU121" s="273"/>
      <c r="AV121" s="273"/>
      <c r="AW121" s="273"/>
      <c r="AX121" s="273"/>
      <c r="AY121" s="273"/>
      <c r="AZ121" s="273"/>
      <c r="BA121" s="273"/>
      <c r="BB121" s="273"/>
      <c r="BC121" s="273"/>
      <c r="BD121" s="273"/>
      <c r="BE121" s="273"/>
      <c r="BF121" s="273"/>
      <c r="BG121" s="273"/>
      <c r="BH121" s="273"/>
      <c r="BI121" s="273"/>
      <c r="BJ121" s="273"/>
      <c r="BK121" s="273"/>
      <c r="BL121" s="273"/>
      <c r="BM121" s="273"/>
      <c r="BN121" s="273"/>
      <c r="BO121" s="273"/>
      <c r="BP121" s="273"/>
      <c r="BQ121" s="273"/>
      <c r="BR121" s="273"/>
      <c r="BS121" s="273"/>
      <c r="BT121" s="273"/>
      <c r="BU121" s="273"/>
      <c r="BV121" s="273"/>
      <c r="BW121" s="273"/>
      <c r="BX121" s="273"/>
      <c r="BY121" s="273"/>
      <c r="BZ121" s="273"/>
      <c r="CA121" s="273"/>
      <c r="CB121" s="273"/>
      <c r="CC121" s="273"/>
      <c r="CD121" s="273"/>
      <c r="CE121" s="273"/>
      <c r="CF121" s="273"/>
      <c r="CG121" s="273"/>
      <c r="CH121" s="273"/>
      <c r="CI121" s="273"/>
      <c r="CJ121" s="273"/>
      <c r="CK121" s="273"/>
      <c r="CL121" s="273"/>
      <c r="CM121" s="273"/>
      <c r="CN121" s="273"/>
      <c r="CO121" s="273"/>
      <c r="CP121" s="273"/>
      <c r="CQ121" s="273"/>
      <c r="CR121" s="273"/>
      <c r="CS121" s="273"/>
      <c r="CT121" s="273"/>
      <c r="CU121" s="273"/>
      <c r="CV121" s="273"/>
      <c r="CW121" s="273"/>
      <c r="CX121" s="273"/>
      <c r="CY121" s="273"/>
      <c r="CZ121" s="273"/>
      <c r="DA121" s="273"/>
      <c r="DB121" s="273"/>
      <c r="DC121" s="273"/>
      <c r="DD121" s="273"/>
      <c r="DE121" s="273"/>
      <c r="DF121" s="273"/>
      <c r="DG121" s="273"/>
      <c r="DH121" s="273"/>
      <c r="DI121" s="273"/>
      <c r="DJ121" s="273"/>
      <c r="DK121" s="273"/>
      <c r="DL121" s="273"/>
      <c r="DM121" s="273"/>
      <c r="DN121" s="273"/>
      <c r="DO121" s="273"/>
      <c r="DP121" s="273"/>
      <c r="DQ121" s="273"/>
      <c r="DR121" s="273"/>
      <c r="DS121" s="273"/>
      <c r="DT121" s="273"/>
      <c r="DU121" s="273"/>
      <c r="DV121" s="273"/>
      <c r="DW121" s="273"/>
      <c r="DX121" s="273"/>
      <c r="DY121" s="273"/>
      <c r="DZ121" s="273"/>
      <c r="EA121" s="273"/>
      <c r="EB121" s="273"/>
      <c r="EC121" s="273"/>
      <c r="ED121" s="273"/>
      <c r="EE121" s="273"/>
      <c r="EF121" s="273"/>
      <c r="EG121" s="273"/>
      <c r="EH121" s="273"/>
      <c r="EI121" s="273"/>
      <c r="EJ121" s="273"/>
      <c r="EK121" s="273"/>
      <c r="EL121" s="273"/>
      <c r="EM121" s="273"/>
      <c r="EN121" s="273"/>
      <c r="EO121" s="273"/>
      <c r="EP121" s="273"/>
      <c r="EQ121" s="273"/>
      <c r="ER121" s="273"/>
      <c r="ES121" s="273"/>
      <c r="ET121" s="273"/>
      <c r="EU121" s="273"/>
      <c r="EV121" s="273"/>
      <c r="EW121" s="273"/>
      <c r="EX121" s="273"/>
      <c r="EY121" s="273"/>
      <c r="EZ121" s="273"/>
      <c r="FA121" s="273"/>
      <c r="FB121" s="273"/>
      <c r="FC121" s="273"/>
      <c r="FD121" s="273"/>
      <c r="FE121" s="273"/>
      <c r="FF121" s="273"/>
      <c r="FG121" s="273"/>
      <c r="FH121" s="273"/>
      <c r="FI121" s="273"/>
      <c r="FJ121" s="273"/>
      <c r="FK121" s="273"/>
      <c r="FL121" s="273"/>
      <c r="FM121" s="273"/>
      <c r="FN121" s="273"/>
      <c r="FO121" s="273"/>
      <c r="FP121" s="273"/>
      <c r="FQ121" s="273"/>
      <c r="FR121" s="273"/>
      <c r="FS121" s="273"/>
      <c r="FT121" s="273"/>
      <c r="FU121" s="273"/>
      <c r="FV121" s="273"/>
      <c r="FW121" s="273"/>
      <c r="FX121" s="273"/>
      <c r="FY121" s="273"/>
      <c r="FZ121" s="273"/>
      <c r="GA121" s="273"/>
      <c r="GB121" s="273"/>
      <c r="GC121" s="273"/>
      <c r="GD121" s="273"/>
      <c r="GE121" s="273"/>
      <c r="GF121" s="273"/>
      <c r="GG121" s="273"/>
      <c r="GH121" s="273"/>
      <c r="GI121" s="273"/>
      <c r="GJ121" s="273"/>
      <c r="GK121" s="273"/>
      <c r="GL121" s="273"/>
      <c r="GM121" s="273"/>
      <c r="GN121" s="273"/>
      <c r="GO121" s="273"/>
      <c r="GP121" s="273"/>
      <c r="GQ121" s="273"/>
      <c r="GR121" s="273"/>
      <c r="GS121" s="273"/>
      <c r="GT121" s="273"/>
      <c r="GU121" s="273"/>
      <c r="GV121" s="273"/>
      <c r="GW121" s="273"/>
      <c r="GX121" s="273"/>
      <c r="GY121" s="273"/>
      <c r="GZ121" s="273"/>
      <c r="HA121" s="273"/>
      <c r="HB121" s="273"/>
      <c r="HC121" s="273"/>
      <c r="HD121" s="273"/>
      <c r="HE121" s="273"/>
      <c r="HF121" s="273"/>
      <c r="HG121" s="273"/>
      <c r="HH121" s="273"/>
      <c r="HI121" s="273"/>
      <c r="HJ121" s="273"/>
      <c r="HK121" s="273"/>
      <c r="HL121" s="273"/>
      <c r="HM121" s="273"/>
      <c r="HN121" s="273"/>
      <c r="HO121" s="273"/>
      <c r="HP121" s="273"/>
      <c r="HQ121" s="273"/>
      <c r="HR121" s="273"/>
      <c r="HS121" s="273"/>
      <c r="HT121" s="273"/>
      <c r="HU121" s="273"/>
      <c r="HV121" s="273"/>
      <c r="HW121" s="273"/>
      <c r="HX121" s="273"/>
      <c r="HY121" s="273"/>
      <c r="HZ121" s="273"/>
      <c r="IA121" s="273"/>
      <c r="IB121" s="273"/>
      <c r="IC121" s="273"/>
      <c r="ID121" s="273"/>
      <c r="IE121" s="273"/>
      <c r="IF121" s="273"/>
      <c r="IG121" s="273"/>
      <c r="IH121" s="273"/>
      <c r="II121" s="273"/>
      <c r="IJ121" s="273"/>
      <c r="IK121" s="273"/>
      <c r="IL121" s="273"/>
      <c r="IM121" s="273"/>
      <c r="IN121" s="273"/>
    </row>
    <row r="122" spans="1:248" ht="26.1" customHeight="1">
      <c r="A122" s="259" t="s">
        <v>735</v>
      </c>
      <c r="B122" s="259" t="s">
        <v>735</v>
      </c>
      <c r="C122" s="411">
        <v>2012</v>
      </c>
      <c r="D122" s="513" t="s">
        <v>950</v>
      </c>
      <c r="E122" s="612" t="s">
        <v>37</v>
      </c>
      <c r="F122" s="612" t="s">
        <v>816</v>
      </c>
      <c r="G122" s="612" t="s">
        <v>802</v>
      </c>
      <c r="H122" s="341" t="s">
        <v>885</v>
      </c>
      <c r="I122" s="341" t="s">
        <v>971</v>
      </c>
      <c r="J122" s="510" t="s">
        <v>707</v>
      </c>
      <c r="K122" s="411" t="s">
        <v>989</v>
      </c>
      <c r="L122" s="411">
        <v>2.5000000000000001E-2</v>
      </c>
      <c r="M122" s="612">
        <v>3720</v>
      </c>
      <c r="N122" s="58"/>
      <c r="O122" s="511">
        <v>2.9000000000000001E-2</v>
      </c>
      <c r="P122" s="615"/>
      <c r="Q122" s="615">
        <v>3836</v>
      </c>
      <c r="R122" s="615"/>
      <c r="S122" s="78">
        <f t="shared" si="9"/>
        <v>1.0311827956989248</v>
      </c>
      <c r="T122" s="78" t="str">
        <f t="shared" si="10"/>
        <v/>
      </c>
      <c r="U122" s="10"/>
      <c r="V122" s="273"/>
      <c r="W122" s="273"/>
      <c r="X122" s="273"/>
      <c r="Y122" s="273"/>
      <c r="Z122" s="614"/>
      <c r="AA122" s="273"/>
      <c r="AB122" s="273"/>
      <c r="AC122" s="273"/>
      <c r="AD122" s="273"/>
      <c r="AE122" s="273"/>
      <c r="AF122" s="273"/>
      <c r="AG122" s="273"/>
      <c r="AH122" s="273"/>
      <c r="AI122" s="273"/>
      <c r="AJ122" s="273"/>
      <c r="AK122" s="273"/>
      <c r="AL122" s="273"/>
      <c r="AM122" s="273"/>
      <c r="AN122" s="273"/>
      <c r="AO122" s="273"/>
      <c r="AP122" s="273"/>
      <c r="AQ122" s="273"/>
      <c r="AR122" s="273"/>
      <c r="AS122" s="273"/>
      <c r="AT122" s="273"/>
      <c r="AU122" s="273"/>
      <c r="AV122" s="273"/>
      <c r="AW122" s="273"/>
      <c r="AX122" s="273"/>
      <c r="AY122" s="273"/>
      <c r="AZ122" s="273"/>
      <c r="BA122" s="273"/>
      <c r="BB122" s="273"/>
      <c r="BC122" s="273"/>
      <c r="BD122" s="273"/>
      <c r="BE122" s="273"/>
      <c r="BF122" s="273"/>
      <c r="BG122" s="273"/>
      <c r="BH122" s="273"/>
      <c r="BI122" s="273"/>
      <c r="BJ122" s="273"/>
      <c r="BK122" s="273"/>
      <c r="BL122" s="273"/>
      <c r="BM122" s="273"/>
      <c r="BN122" s="273"/>
      <c r="BO122" s="273"/>
      <c r="BP122" s="273"/>
      <c r="BQ122" s="273"/>
      <c r="BR122" s="273"/>
      <c r="BS122" s="273"/>
      <c r="BT122" s="273"/>
      <c r="BU122" s="273"/>
      <c r="BV122" s="273"/>
      <c r="BW122" s="273"/>
      <c r="BX122" s="273"/>
      <c r="BY122" s="273"/>
      <c r="BZ122" s="273"/>
      <c r="CA122" s="273"/>
      <c r="CB122" s="273"/>
      <c r="CC122" s="273"/>
      <c r="CD122" s="273"/>
      <c r="CE122" s="273"/>
      <c r="CF122" s="273"/>
      <c r="CG122" s="273"/>
      <c r="CH122" s="273"/>
      <c r="CI122" s="273"/>
      <c r="CJ122" s="273"/>
      <c r="CK122" s="273"/>
      <c r="CL122" s="273"/>
      <c r="CM122" s="273"/>
      <c r="CN122" s="273"/>
      <c r="CO122" s="273"/>
      <c r="CP122" s="273"/>
      <c r="CQ122" s="273"/>
      <c r="CR122" s="273"/>
      <c r="CS122" s="273"/>
      <c r="CT122" s="273"/>
      <c r="CU122" s="273"/>
      <c r="CV122" s="273"/>
      <c r="CW122" s="273"/>
      <c r="CX122" s="273"/>
      <c r="CY122" s="273"/>
      <c r="CZ122" s="273"/>
      <c r="DA122" s="273"/>
      <c r="DB122" s="273"/>
      <c r="DC122" s="273"/>
      <c r="DD122" s="273"/>
      <c r="DE122" s="273"/>
      <c r="DF122" s="273"/>
      <c r="DG122" s="273"/>
      <c r="DH122" s="273"/>
      <c r="DI122" s="273"/>
      <c r="DJ122" s="273"/>
      <c r="DK122" s="273"/>
      <c r="DL122" s="273"/>
      <c r="DM122" s="273"/>
      <c r="DN122" s="273"/>
      <c r="DO122" s="273"/>
      <c r="DP122" s="273"/>
      <c r="DQ122" s="273"/>
      <c r="DR122" s="273"/>
      <c r="DS122" s="273"/>
      <c r="DT122" s="273"/>
      <c r="DU122" s="273"/>
      <c r="DV122" s="273"/>
      <c r="DW122" s="273"/>
      <c r="DX122" s="273"/>
      <c r="DY122" s="273"/>
      <c r="DZ122" s="273"/>
      <c r="EA122" s="273"/>
      <c r="EB122" s="273"/>
      <c r="EC122" s="273"/>
      <c r="ED122" s="273"/>
      <c r="EE122" s="273"/>
      <c r="EF122" s="273"/>
      <c r="EG122" s="273"/>
      <c r="EH122" s="273"/>
      <c r="EI122" s="273"/>
      <c r="EJ122" s="273"/>
      <c r="EK122" s="273"/>
      <c r="EL122" s="273"/>
      <c r="EM122" s="273"/>
      <c r="EN122" s="273"/>
      <c r="EO122" s="273"/>
      <c r="EP122" s="273"/>
      <c r="EQ122" s="273"/>
      <c r="ER122" s="273"/>
      <c r="ES122" s="273"/>
      <c r="ET122" s="273"/>
      <c r="EU122" s="273"/>
      <c r="EV122" s="273"/>
      <c r="EW122" s="273"/>
      <c r="EX122" s="273"/>
      <c r="EY122" s="273"/>
      <c r="EZ122" s="273"/>
      <c r="FA122" s="273"/>
      <c r="FB122" s="273"/>
      <c r="FC122" s="273"/>
      <c r="FD122" s="273"/>
      <c r="FE122" s="273"/>
      <c r="FF122" s="273"/>
      <c r="FG122" s="273"/>
      <c r="FH122" s="273"/>
      <c r="FI122" s="273"/>
      <c r="FJ122" s="273"/>
      <c r="FK122" s="273"/>
      <c r="FL122" s="273"/>
      <c r="FM122" s="273"/>
      <c r="FN122" s="273"/>
      <c r="FO122" s="273"/>
      <c r="FP122" s="273"/>
      <c r="FQ122" s="273"/>
      <c r="FR122" s="273"/>
      <c r="FS122" s="273"/>
      <c r="FT122" s="273"/>
      <c r="FU122" s="273"/>
      <c r="FV122" s="273"/>
      <c r="FW122" s="273"/>
      <c r="FX122" s="273"/>
      <c r="FY122" s="273"/>
      <c r="FZ122" s="273"/>
      <c r="GA122" s="273"/>
      <c r="GB122" s="273"/>
      <c r="GC122" s="273"/>
      <c r="GD122" s="273"/>
      <c r="GE122" s="273"/>
      <c r="GF122" s="273"/>
      <c r="GG122" s="273"/>
      <c r="GH122" s="273"/>
      <c r="GI122" s="273"/>
      <c r="GJ122" s="273"/>
      <c r="GK122" s="273"/>
      <c r="GL122" s="273"/>
      <c r="GM122" s="273"/>
      <c r="GN122" s="273"/>
      <c r="GO122" s="273"/>
      <c r="GP122" s="273"/>
      <c r="GQ122" s="273"/>
      <c r="GR122" s="273"/>
      <c r="GS122" s="273"/>
      <c r="GT122" s="273"/>
      <c r="GU122" s="273"/>
      <c r="GV122" s="273"/>
      <c r="GW122" s="273"/>
      <c r="GX122" s="273"/>
      <c r="GY122" s="273"/>
      <c r="GZ122" s="273"/>
      <c r="HA122" s="273"/>
      <c r="HB122" s="273"/>
      <c r="HC122" s="273"/>
      <c r="HD122" s="273"/>
      <c r="HE122" s="273"/>
      <c r="HF122" s="273"/>
      <c r="HG122" s="273"/>
      <c r="HH122" s="273"/>
      <c r="HI122" s="273"/>
      <c r="HJ122" s="273"/>
      <c r="HK122" s="273"/>
      <c r="HL122" s="273"/>
      <c r="HM122" s="273"/>
      <c r="HN122" s="273"/>
      <c r="HO122" s="273"/>
      <c r="HP122" s="273"/>
      <c r="HQ122" s="273"/>
      <c r="HR122" s="273"/>
      <c r="HS122" s="273"/>
      <c r="HT122" s="273"/>
      <c r="HU122" s="273"/>
      <c r="HV122" s="273"/>
      <c r="HW122" s="273"/>
      <c r="HX122" s="273"/>
      <c r="HY122" s="273"/>
      <c r="HZ122" s="273"/>
      <c r="IA122" s="273"/>
      <c r="IB122" s="273"/>
      <c r="IC122" s="273"/>
      <c r="ID122" s="273"/>
      <c r="IE122" s="273"/>
      <c r="IF122" s="273"/>
      <c r="IG122" s="273"/>
      <c r="IH122" s="273"/>
      <c r="II122" s="273"/>
      <c r="IJ122" s="273"/>
      <c r="IK122" s="273"/>
      <c r="IL122" s="273"/>
      <c r="IM122" s="273"/>
      <c r="IN122" s="273"/>
    </row>
    <row r="123" spans="1:248" ht="26.1" customHeight="1">
      <c r="A123" s="259" t="s">
        <v>735</v>
      </c>
      <c r="B123" s="612" t="s">
        <v>735</v>
      </c>
      <c r="C123" s="411">
        <v>2012</v>
      </c>
      <c r="D123" s="513" t="s">
        <v>950</v>
      </c>
      <c r="E123" s="612" t="s">
        <v>37</v>
      </c>
      <c r="F123" s="612" t="s">
        <v>816</v>
      </c>
      <c r="G123" s="612" t="s">
        <v>802</v>
      </c>
      <c r="H123" s="341" t="s">
        <v>885</v>
      </c>
      <c r="I123" s="341" t="s">
        <v>971</v>
      </c>
      <c r="J123" s="510" t="s">
        <v>708</v>
      </c>
      <c r="K123" s="411" t="s">
        <v>989</v>
      </c>
      <c r="L123" s="411">
        <v>2.5000000000000001E-2</v>
      </c>
      <c r="M123" s="612">
        <v>3720</v>
      </c>
      <c r="N123" s="278"/>
      <c r="O123" s="511">
        <v>1.4E-2</v>
      </c>
      <c r="P123" s="615"/>
      <c r="Q123" s="615">
        <v>3836</v>
      </c>
      <c r="R123" s="615"/>
      <c r="S123" s="78">
        <f t="shared" si="9"/>
        <v>1.0311827956989248</v>
      </c>
      <c r="T123" s="78" t="str">
        <f t="shared" si="10"/>
        <v/>
      </c>
      <c r="U123" s="273"/>
      <c r="V123" s="273"/>
      <c r="W123" s="273"/>
      <c r="X123" s="273"/>
      <c r="Y123" s="273"/>
      <c r="Z123" s="614"/>
      <c r="AA123" s="273"/>
      <c r="AB123" s="273"/>
      <c r="AC123" s="273"/>
      <c r="AD123" s="273"/>
      <c r="AE123" s="273"/>
      <c r="AF123" s="273"/>
      <c r="AG123" s="273"/>
      <c r="AH123" s="273"/>
      <c r="AI123" s="273"/>
      <c r="AJ123" s="273"/>
      <c r="AK123" s="273"/>
      <c r="AL123" s="273"/>
      <c r="AM123" s="273"/>
      <c r="AN123" s="273"/>
      <c r="AO123" s="273"/>
      <c r="AP123" s="273"/>
      <c r="AQ123" s="273"/>
      <c r="AR123" s="273"/>
      <c r="AS123" s="273"/>
      <c r="AT123" s="273"/>
      <c r="AU123" s="273"/>
      <c r="AV123" s="273"/>
      <c r="AW123" s="273"/>
      <c r="AX123" s="273"/>
      <c r="AY123" s="273"/>
      <c r="AZ123" s="273"/>
      <c r="BA123" s="273"/>
      <c r="BB123" s="273"/>
      <c r="BC123" s="273"/>
      <c r="BD123" s="273"/>
      <c r="BE123" s="273"/>
      <c r="BF123" s="273"/>
      <c r="BG123" s="273"/>
      <c r="BH123" s="273"/>
      <c r="BI123" s="273"/>
      <c r="BJ123" s="273"/>
      <c r="BK123" s="273"/>
      <c r="BL123" s="273"/>
      <c r="BM123" s="273"/>
      <c r="BN123" s="273"/>
      <c r="BO123" s="273"/>
      <c r="BP123" s="273"/>
      <c r="BQ123" s="273"/>
      <c r="BR123" s="273"/>
      <c r="BS123" s="273"/>
      <c r="BT123" s="273"/>
      <c r="BU123" s="273"/>
      <c r="BV123" s="273"/>
      <c r="BW123" s="273"/>
      <c r="BX123" s="273"/>
      <c r="BY123" s="273"/>
      <c r="BZ123" s="273"/>
      <c r="CA123" s="273"/>
      <c r="CB123" s="273"/>
      <c r="CC123" s="273"/>
      <c r="CD123" s="273"/>
      <c r="CE123" s="273"/>
      <c r="CF123" s="273"/>
      <c r="CG123" s="273"/>
      <c r="CH123" s="273"/>
      <c r="CI123" s="273"/>
      <c r="CJ123" s="273"/>
      <c r="CK123" s="273"/>
      <c r="CL123" s="273"/>
      <c r="CM123" s="273"/>
      <c r="CN123" s="273"/>
      <c r="CO123" s="273"/>
      <c r="CP123" s="273"/>
      <c r="CQ123" s="273"/>
      <c r="CR123" s="273"/>
      <c r="CS123" s="273"/>
      <c r="CT123" s="273"/>
      <c r="CU123" s="273"/>
      <c r="CV123" s="273"/>
      <c r="CW123" s="273"/>
      <c r="CX123" s="273"/>
      <c r="CY123" s="273"/>
      <c r="CZ123" s="273"/>
      <c r="DA123" s="273"/>
      <c r="DB123" s="273"/>
      <c r="DC123" s="273"/>
      <c r="DD123" s="273"/>
      <c r="DE123" s="273"/>
      <c r="DF123" s="273"/>
      <c r="DG123" s="273"/>
      <c r="DH123" s="273"/>
      <c r="DI123" s="273"/>
      <c r="DJ123" s="273"/>
      <c r="DK123" s="273"/>
      <c r="DL123" s="273"/>
      <c r="DM123" s="273"/>
      <c r="DN123" s="273"/>
      <c r="DO123" s="273"/>
      <c r="DP123" s="273"/>
      <c r="DQ123" s="273"/>
      <c r="DR123" s="273"/>
      <c r="DS123" s="273"/>
      <c r="DT123" s="273"/>
      <c r="DU123" s="273"/>
      <c r="DV123" s="273"/>
      <c r="DW123" s="273"/>
      <c r="DX123" s="273"/>
      <c r="DY123" s="273"/>
      <c r="DZ123" s="273"/>
      <c r="EA123" s="273"/>
      <c r="EB123" s="273"/>
      <c r="EC123" s="273"/>
      <c r="ED123" s="273"/>
      <c r="EE123" s="273"/>
      <c r="EF123" s="273"/>
      <c r="EG123" s="273"/>
      <c r="EH123" s="273"/>
      <c r="EI123" s="273"/>
      <c r="EJ123" s="273"/>
      <c r="EK123" s="273"/>
      <c r="EL123" s="273"/>
      <c r="EM123" s="273"/>
      <c r="EN123" s="273"/>
      <c r="EO123" s="273"/>
      <c r="EP123" s="273"/>
      <c r="EQ123" s="273"/>
      <c r="ER123" s="273"/>
      <c r="ES123" s="273"/>
      <c r="ET123" s="273"/>
      <c r="EU123" s="273"/>
      <c r="EV123" s="273"/>
      <c r="EW123" s="273"/>
      <c r="EX123" s="273"/>
      <c r="EY123" s="273"/>
      <c r="EZ123" s="273"/>
      <c r="FA123" s="273"/>
      <c r="FB123" s="273"/>
      <c r="FC123" s="273"/>
      <c r="FD123" s="273"/>
      <c r="FE123" s="273"/>
      <c r="FF123" s="273"/>
      <c r="FG123" s="273"/>
      <c r="FH123" s="273"/>
      <c r="FI123" s="273"/>
      <c r="FJ123" s="273"/>
      <c r="FK123" s="273"/>
      <c r="FL123" s="273"/>
      <c r="FM123" s="273"/>
      <c r="FN123" s="273"/>
      <c r="FO123" s="273"/>
      <c r="FP123" s="273"/>
      <c r="FQ123" s="273"/>
      <c r="FR123" s="273"/>
      <c r="FS123" s="273"/>
      <c r="FT123" s="273"/>
      <c r="FU123" s="273"/>
      <c r="FV123" s="273"/>
      <c r="FW123" s="273"/>
      <c r="FX123" s="273"/>
      <c r="FY123" s="273"/>
      <c r="FZ123" s="273"/>
      <c r="GA123" s="273"/>
      <c r="GB123" s="273"/>
      <c r="GC123" s="273"/>
      <c r="GD123" s="273"/>
      <c r="GE123" s="273"/>
      <c r="GF123" s="273"/>
      <c r="GG123" s="273"/>
      <c r="GH123" s="273"/>
      <c r="GI123" s="273"/>
      <c r="GJ123" s="273"/>
      <c r="GK123" s="273"/>
      <c r="GL123" s="273"/>
      <c r="GM123" s="273"/>
      <c r="GN123" s="273"/>
      <c r="GO123" s="273"/>
      <c r="GP123" s="273"/>
      <c r="GQ123" s="273"/>
      <c r="GR123" s="273"/>
      <c r="GS123" s="273"/>
      <c r="GT123" s="273"/>
      <c r="GU123" s="273"/>
      <c r="GV123" s="273"/>
      <c r="GW123" s="273"/>
      <c r="GX123" s="273"/>
      <c r="GY123" s="273"/>
      <c r="GZ123" s="273"/>
      <c r="HA123" s="273"/>
      <c r="HB123" s="273"/>
      <c r="HC123" s="273"/>
      <c r="HD123" s="273"/>
      <c r="HE123" s="273"/>
      <c r="HF123" s="273"/>
      <c r="HG123" s="273"/>
      <c r="HH123" s="273"/>
      <c r="HI123" s="273"/>
      <c r="HJ123" s="273"/>
      <c r="HK123" s="273"/>
      <c r="HL123" s="273"/>
      <c r="HM123" s="273"/>
      <c r="HN123" s="273"/>
      <c r="HO123" s="273"/>
      <c r="HP123" s="273"/>
      <c r="HQ123" s="273"/>
      <c r="HR123" s="273"/>
      <c r="HS123" s="273"/>
      <c r="HT123" s="273"/>
      <c r="HU123" s="273"/>
      <c r="HV123" s="273"/>
      <c r="HW123" s="273"/>
      <c r="HX123" s="273"/>
      <c r="HY123" s="273"/>
      <c r="HZ123" s="273"/>
      <c r="IA123" s="273"/>
      <c r="IB123" s="273"/>
      <c r="IC123" s="273"/>
      <c r="ID123" s="273"/>
      <c r="IE123" s="273"/>
      <c r="IF123" s="273"/>
      <c r="IG123" s="273"/>
      <c r="IH123" s="273"/>
      <c r="II123" s="273"/>
      <c r="IJ123" s="273"/>
      <c r="IK123" s="273"/>
      <c r="IL123" s="273"/>
      <c r="IM123" s="273"/>
      <c r="IN123" s="273"/>
    </row>
    <row r="124" spans="1:248" ht="26.1" customHeight="1">
      <c r="A124" s="259" t="s">
        <v>735</v>
      </c>
      <c r="B124" s="259" t="s">
        <v>735</v>
      </c>
      <c r="C124" s="411">
        <v>2012</v>
      </c>
      <c r="D124" s="513" t="s">
        <v>950</v>
      </c>
      <c r="E124" s="612" t="s">
        <v>37</v>
      </c>
      <c r="F124" s="612" t="s">
        <v>816</v>
      </c>
      <c r="G124" s="612" t="s">
        <v>802</v>
      </c>
      <c r="H124" s="341" t="s">
        <v>885</v>
      </c>
      <c r="I124" s="341" t="s">
        <v>971</v>
      </c>
      <c r="J124" s="510" t="s">
        <v>709</v>
      </c>
      <c r="K124" s="411" t="s">
        <v>989</v>
      </c>
      <c r="L124" s="411">
        <v>2.5000000000000001E-2</v>
      </c>
      <c r="M124" s="612">
        <v>3720</v>
      </c>
      <c r="N124" s="58"/>
      <c r="O124" s="511">
        <v>3.2000000000000001E-2</v>
      </c>
      <c r="P124" s="615"/>
      <c r="Q124" s="615">
        <v>3836</v>
      </c>
      <c r="R124" s="615"/>
      <c r="S124" s="78">
        <f t="shared" si="9"/>
        <v>1.0311827956989248</v>
      </c>
      <c r="T124" s="78" t="str">
        <f t="shared" si="10"/>
        <v/>
      </c>
      <c r="U124" s="273"/>
      <c r="V124" s="273"/>
      <c r="W124" s="273"/>
      <c r="X124" s="273"/>
      <c r="Y124" s="273"/>
      <c r="Z124" s="614"/>
      <c r="AA124" s="273"/>
      <c r="AB124" s="273"/>
      <c r="AC124" s="273"/>
      <c r="AD124" s="273"/>
      <c r="AE124" s="273"/>
      <c r="AF124" s="273"/>
      <c r="AG124" s="273"/>
      <c r="AH124" s="273"/>
      <c r="AI124" s="273"/>
      <c r="AJ124" s="273"/>
      <c r="AK124" s="273"/>
      <c r="AL124" s="273"/>
      <c r="AM124" s="273"/>
      <c r="AN124" s="273"/>
      <c r="AO124" s="273"/>
      <c r="AP124" s="273"/>
      <c r="AQ124" s="273"/>
      <c r="AR124" s="273"/>
      <c r="AS124" s="273"/>
      <c r="AT124" s="273"/>
      <c r="AU124" s="273"/>
      <c r="AV124" s="273"/>
      <c r="AW124" s="273"/>
      <c r="AX124" s="273"/>
      <c r="AY124" s="273"/>
      <c r="AZ124" s="273"/>
      <c r="BA124" s="273"/>
      <c r="BB124" s="273"/>
      <c r="BC124" s="273"/>
      <c r="BD124" s="273"/>
      <c r="BE124" s="273"/>
      <c r="BF124" s="273"/>
      <c r="BG124" s="273"/>
      <c r="BH124" s="273"/>
      <c r="BI124" s="273"/>
      <c r="BJ124" s="273"/>
      <c r="BK124" s="273"/>
      <c r="BL124" s="273"/>
      <c r="BM124" s="273"/>
      <c r="BN124" s="273"/>
      <c r="BO124" s="273"/>
      <c r="BP124" s="273"/>
      <c r="BQ124" s="273"/>
      <c r="BR124" s="273"/>
      <c r="BS124" s="273"/>
      <c r="BT124" s="273"/>
      <c r="BU124" s="273"/>
      <c r="BV124" s="273"/>
      <c r="BW124" s="273"/>
      <c r="BX124" s="273"/>
      <c r="BY124" s="273"/>
      <c r="BZ124" s="273"/>
      <c r="CA124" s="273"/>
      <c r="CB124" s="273"/>
      <c r="CC124" s="273"/>
      <c r="CD124" s="273"/>
      <c r="CE124" s="273"/>
      <c r="CF124" s="273"/>
      <c r="CG124" s="273"/>
      <c r="CH124" s="273"/>
      <c r="CI124" s="273"/>
      <c r="CJ124" s="273"/>
      <c r="CK124" s="273"/>
      <c r="CL124" s="273"/>
      <c r="CM124" s="273"/>
      <c r="CN124" s="273"/>
      <c r="CO124" s="273"/>
      <c r="CP124" s="273"/>
      <c r="CQ124" s="273"/>
      <c r="CR124" s="273"/>
      <c r="CS124" s="273"/>
      <c r="CT124" s="273"/>
      <c r="CU124" s="273"/>
      <c r="CV124" s="273"/>
      <c r="CW124" s="273"/>
      <c r="CX124" s="273"/>
      <c r="CY124" s="273"/>
      <c r="CZ124" s="273"/>
      <c r="DA124" s="273"/>
      <c r="DB124" s="273"/>
      <c r="DC124" s="273"/>
      <c r="DD124" s="273"/>
      <c r="DE124" s="273"/>
      <c r="DF124" s="273"/>
      <c r="DG124" s="273"/>
      <c r="DH124" s="273"/>
      <c r="DI124" s="273"/>
      <c r="DJ124" s="273"/>
      <c r="DK124" s="273"/>
      <c r="DL124" s="273"/>
      <c r="DM124" s="273"/>
      <c r="DN124" s="273"/>
      <c r="DO124" s="273"/>
      <c r="DP124" s="273"/>
      <c r="DQ124" s="273"/>
      <c r="DR124" s="273"/>
      <c r="DS124" s="273"/>
      <c r="DT124" s="273"/>
      <c r="DU124" s="273"/>
      <c r="DV124" s="273"/>
      <c r="DW124" s="273"/>
      <c r="DX124" s="273"/>
      <c r="DY124" s="273"/>
      <c r="DZ124" s="273"/>
      <c r="EA124" s="273"/>
      <c r="EB124" s="273"/>
      <c r="EC124" s="273"/>
      <c r="ED124" s="273"/>
      <c r="EE124" s="273"/>
      <c r="EF124" s="273"/>
      <c r="EG124" s="273"/>
      <c r="EH124" s="273"/>
      <c r="EI124" s="273"/>
      <c r="EJ124" s="273"/>
      <c r="EK124" s="273"/>
      <c r="EL124" s="273"/>
      <c r="EM124" s="273"/>
      <c r="EN124" s="273"/>
      <c r="EO124" s="273"/>
      <c r="EP124" s="273"/>
      <c r="EQ124" s="273"/>
      <c r="ER124" s="273"/>
      <c r="ES124" s="273"/>
      <c r="ET124" s="273"/>
      <c r="EU124" s="273"/>
      <c r="EV124" s="273"/>
      <c r="EW124" s="273"/>
      <c r="EX124" s="273"/>
      <c r="EY124" s="273"/>
      <c r="EZ124" s="273"/>
      <c r="FA124" s="273"/>
      <c r="FB124" s="273"/>
      <c r="FC124" s="273"/>
      <c r="FD124" s="273"/>
      <c r="FE124" s="273"/>
      <c r="FF124" s="273"/>
      <c r="FG124" s="273"/>
      <c r="FH124" s="273"/>
      <c r="FI124" s="273"/>
      <c r="FJ124" s="273"/>
      <c r="FK124" s="273"/>
      <c r="FL124" s="273"/>
      <c r="FM124" s="273"/>
      <c r="FN124" s="273"/>
      <c r="FO124" s="273"/>
      <c r="FP124" s="273"/>
      <c r="FQ124" s="273"/>
      <c r="FR124" s="273"/>
      <c r="FS124" s="273"/>
      <c r="FT124" s="273"/>
      <c r="FU124" s="273"/>
      <c r="FV124" s="273"/>
      <c r="FW124" s="273"/>
      <c r="FX124" s="273"/>
      <c r="FY124" s="273"/>
      <c r="FZ124" s="273"/>
      <c r="GA124" s="273"/>
      <c r="GB124" s="273"/>
      <c r="GC124" s="273"/>
      <c r="GD124" s="273"/>
      <c r="GE124" s="273"/>
      <c r="GF124" s="273"/>
      <c r="GG124" s="273"/>
      <c r="GH124" s="273"/>
      <c r="GI124" s="273"/>
      <c r="GJ124" s="273"/>
      <c r="GK124" s="273"/>
      <c r="GL124" s="273"/>
      <c r="GM124" s="273"/>
      <c r="GN124" s="273"/>
      <c r="GO124" s="273"/>
      <c r="GP124" s="273"/>
      <c r="GQ124" s="273"/>
      <c r="GR124" s="273"/>
      <c r="GS124" s="273"/>
      <c r="GT124" s="273"/>
      <c r="GU124" s="273"/>
      <c r="GV124" s="273"/>
      <c r="GW124" s="273"/>
      <c r="GX124" s="273"/>
      <c r="GY124" s="273"/>
      <c r="GZ124" s="273"/>
      <c r="HA124" s="273"/>
      <c r="HB124" s="273"/>
      <c r="HC124" s="273"/>
      <c r="HD124" s="273"/>
      <c r="HE124" s="273"/>
      <c r="HF124" s="273"/>
      <c r="HG124" s="273"/>
      <c r="HH124" s="273"/>
      <c r="HI124" s="273"/>
      <c r="HJ124" s="273"/>
      <c r="HK124" s="273"/>
      <c r="HL124" s="273"/>
      <c r="HM124" s="273"/>
      <c r="HN124" s="273"/>
      <c r="HO124" s="273"/>
      <c r="HP124" s="273"/>
      <c r="HQ124" s="273"/>
      <c r="HR124" s="273"/>
      <c r="HS124" s="273"/>
      <c r="HT124" s="273"/>
      <c r="HU124" s="273"/>
      <c r="HV124" s="273"/>
      <c r="HW124" s="273"/>
      <c r="HX124" s="273"/>
      <c r="HY124" s="273"/>
      <c r="HZ124" s="273"/>
      <c r="IA124" s="273"/>
      <c r="IB124" s="273"/>
      <c r="IC124" s="273"/>
      <c r="ID124" s="273"/>
      <c r="IE124" s="273"/>
      <c r="IF124" s="273"/>
      <c r="IG124" s="273"/>
      <c r="IH124" s="273"/>
      <c r="II124" s="273"/>
      <c r="IJ124" s="273"/>
      <c r="IK124" s="273"/>
      <c r="IL124" s="273"/>
      <c r="IM124" s="273"/>
      <c r="IN124" s="273"/>
    </row>
    <row r="125" spans="1:248" ht="26.1" customHeight="1">
      <c r="A125" s="259" t="s">
        <v>735</v>
      </c>
      <c r="B125" s="612" t="s">
        <v>735</v>
      </c>
      <c r="C125" s="411">
        <v>2012</v>
      </c>
      <c r="D125" s="513" t="s">
        <v>950</v>
      </c>
      <c r="E125" s="612" t="s">
        <v>37</v>
      </c>
      <c r="F125" s="612" t="s">
        <v>816</v>
      </c>
      <c r="G125" s="612" t="s">
        <v>802</v>
      </c>
      <c r="H125" s="341" t="s">
        <v>885</v>
      </c>
      <c r="I125" s="341" t="s">
        <v>971</v>
      </c>
      <c r="J125" s="510" t="s">
        <v>988</v>
      </c>
      <c r="K125" s="411" t="s">
        <v>1280</v>
      </c>
      <c r="L125" s="411">
        <v>2.5000000000000001E-2</v>
      </c>
      <c r="M125" s="612">
        <v>0</v>
      </c>
      <c r="N125" s="278"/>
      <c r="O125" s="511"/>
      <c r="P125" s="615"/>
      <c r="Q125" s="615">
        <v>3326</v>
      </c>
      <c r="R125" s="615"/>
      <c r="S125" s="78"/>
      <c r="T125" s="78" t="str">
        <f t="shared" si="10"/>
        <v/>
      </c>
      <c r="U125" s="273"/>
      <c r="V125" s="273"/>
      <c r="W125" s="273"/>
      <c r="X125" s="273"/>
      <c r="Y125" s="273"/>
      <c r="Z125" s="614"/>
      <c r="AA125" s="273"/>
      <c r="AB125" s="273"/>
      <c r="AC125" s="273"/>
      <c r="AD125" s="273"/>
      <c r="AE125" s="273"/>
      <c r="AF125" s="273"/>
      <c r="AG125" s="273"/>
      <c r="AH125" s="273"/>
      <c r="AI125" s="273"/>
      <c r="AJ125" s="273"/>
      <c r="AK125" s="273"/>
      <c r="AL125" s="273"/>
      <c r="AM125" s="273"/>
      <c r="AN125" s="273"/>
      <c r="AO125" s="273"/>
      <c r="AP125" s="273"/>
      <c r="AQ125" s="273"/>
      <c r="AR125" s="273"/>
      <c r="AS125" s="273"/>
      <c r="AT125" s="273"/>
      <c r="AU125" s="273"/>
      <c r="AV125" s="273"/>
      <c r="AW125" s="273"/>
      <c r="AX125" s="273"/>
      <c r="AY125" s="273"/>
      <c r="AZ125" s="273"/>
      <c r="BA125" s="273"/>
      <c r="BB125" s="273"/>
      <c r="BC125" s="273"/>
      <c r="BD125" s="273"/>
      <c r="BE125" s="273"/>
      <c r="BF125" s="273"/>
      <c r="BG125" s="273"/>
      <c r="BH125" s="273"/>
      <c r="BI125" s="273"/>
      <c r="BJ125" s="273"/>
      <c r="BK125" s="273"/>
      <c r="BL125" s="273"/>
      <c r="BM125" s="273"/>
      <c r="BN125" s="273"/>
      <c r="BO125" s="273"/>
      <c r="BP125" s="273"/>
      <c r="BQ125" s="273"/>
      <c r="BR125" s="273"/>
      <c r="BS125" s="273"/>
      <c r="BT125" s="273"/>
      <c r="BU125" s="273"/>
      <c r="BV125" s="273"/>
      <c r="BW125" s="273"/>
      <c r="BX125" s="273"/>
      <c r="BY125" s="273"/>
      <c r="BZ125" s="273"/>
      <c r="CA125" s="273"/>
      <c r="CB125" s="273"/>
      <c r="CC125" s="273"/>
      <c r="CD125" s="273"/>
      <c r="CE125" s="273"/>
      <c r="CF125" s="273"/>
      <c r="CG125" s="273"/>
      <c r="CH125" s="273"/>
      <c r="CI125" s="273"/>
      <c r="CJ125" s="273"/>
      <c r="CK125" s="273"/>
      <c r="CL125" s="273"/>
      <c r="CM125" s="273"/>
      <c r="CN125" s="273"/>
      <c r="CO125" s="273"/>
      <c r="CP125" s="273"/>
      <c r="CQ125" s="273"/>
      <c r="CR125" s="273"/>
      <c r="CS125" s="273"/>
      <c r="CT125" s="273"/>
      <c r="CU125" s="273"/>
      <c r="CV125" s="273"/>
      <c r="CW125" s="273"/>
      <c r="CX125" s="273"/>
      <c r="CY125" s="273"/>
      <c r="CZ125" s="273"/>
      <c r="DA125" s="273"/>
      <c r="DB125" s="273"/>
      <c r="DC125" s="273"/>
      <c r="DD125" s="273"/>
      <c r="DE125" s="273"/>
      <c r="DF125" s="273"/>
      <c r="DG125" s="273"/>
      <c r="DH125" s="273"/>
      <c r="DI125" s="273"/>
      <c r="DJ125" s="273"/>
      <c r="DK125" s="273"/>
      <c r="DL125" s="273"/>
      <c r="DM125" s="273"/>
      <c r="DN125" s="273"/>
      <c r="DO125" s="273"/>
      <c r="DP125" s="273"/>
      <c r="DQ125" s="273"/>
      <c r="DR125" s="273"/>
      <c r="DS125" s="273"/>
      <c r="DT125" s="273"/>
      <c r="DU125" s="273"/>
      <c r="DV125" s="273"/>
      <c r="DW125" s="273"/>
      <c r="DX125" s="273"/>
      <c r="DY125" s="273"/>
      <c r="DZ125" s="273"/>
      <c r="EA125" s="273"/>
      <c r="EB125" s="273"/>
      <c r="EC125" s="273"/>
      <c r="ED125" s="273"/>
      <c r="EE125" s="273"/>
      <c r="EF125" s="273"/>
      <c r="EG125" s="273"/>
      <c r="EH125" s="273"/>
      <c r="EI125" s="273"/>
      <c r="EJ125" s="273"/>
      <c r="EK125" s="273"/>
      <c r="EL125" s="273"/>
      <c r="EM125" s="273"/>
      <c r="EN125" s="273"/>
      <c r="EO125" s="273"/>
      <c r="EP125" s="273"/>
      <c r="EQ125" s="273"/>
      <c r="ER125" s="273"/>
      <c r="ES125" s="273"/>
      <c r="ET125" s="273"/>
      <c r="EU125" s="273"/>
      <c r="EV125" s="273"/>
      <c r="EW125" s="273"/>
      <c r="EX125" s="273"/>
      <c r="EY125" s="273"/>
      <c r="EZ125" s="273"/>
      <c r="FA125" s="273"/>
      <c r="FB125" s="273"/>
      <c r="FC125" s="273"/>
      <c r="FD125" s="273"/>
      <c r="FE125" s="273"/>
      <c r="FF125" s="273"/>
      <c r="FG125" s="273"/>
      <c r="FH125" s="273"/>
      <c r="FI125" s="273"/>
      <c r="FJ125" s="273"/>
      <c r="FK125" s="273"/>
      <c r="FL125" s="273"/>
      <c r="FM125" s="273"/>
      <c r="FN125" s="273"/>
      <c r="FO125" s="273"/>
      <c r="FP125" s="273"/>
      <c r="FQ125" s="273"/>
      <c r="FR125" s="273"/>
      <c r="FS125" s="273"/>
      <c r="FT125" s="273"/>
      <c r="FU125" s="273"/>
      <c r="FV125" s="273"/>
      <c r="FW125" s="273"/>
      <c r="FX125" s="273"/>
      <c r="FY125" s="273"/>
      <c r="FZ125" s="273"/>
      <c r="GA125" s="273"/>
      <c r="GB125" s="273"/>
      <c r="GC125" s="273"/>
      <c r="GD125" s="273"/>
      <c r="GE125" s="273"/>
      <c r="GF125" s="273"/>
      <c r="GG125" s="273"/>
      <c r="GH125" s="273"/>
      <c r="GI125" s="273"/>
      <c r="GJ125" s="273"/>
      <c r="GK125" s="273"/>
      <c r="GL125" s="273"/>
      <c r="GM125" s="273"/>
      <c r="GN125" s="273"/>
      <c r="GO125" s="273"/>
      <c r="GP125" s="273"/>
      <c r="GQ125" s="273"/>
      <c r="GR125" s="273"/>
      <c r="GS125" s="273"/>
      <c r="GT125" s="273"/>
      <c r="GU125" s="273"/>
      <c r="GV125" s="273"/>
      <c r="GW125" s="273"/>
      <c r="GX125" s="273"/>
      <c r="GY125" s="273"/>
      <c r="GZ125" s="273"/>
      <c r="HA125" s="273"/>
      <c r="HB125" s="273"/>
      <c r="HC125" s="273"/>
      <c r="HD125" s="273"/>
      <c r="HE125" s="273"/>
      <c r="HF125" s="273"/>
      <c r="HG125" s="273"/>
      <c r="HH125" s="273"/>
      <c r="HI125" s="273"/>
      <c r="HJ125" s="273"/>
      <c r="HK125" s="273"/>
      <c r="HL125" s="273"/>
      <c r="HM125" s="273"/>
      <c r="HN125" s="273"/>
      <c r="HO125" s="273"/>
      <c r="HP125" s="273"/>
      <c r="HQ125" s="273"/>
      <c r="HR125" s="273"/>
      <c r="HS125" s="273"/>
      <c r="HT125" s="273"/>
      <c r="HU125" s="273"/>
      <c r="HV125" s="273"/>
      <c r="HW125" s="273"/>
      <c r="HX125" s="273"/>
      <c r="HY125" s="273"/>
      <c r="HZ125" s="273"/>
      <c r="IA125" s="273"/>
      <c r="IB125" s="273"/>
      <c r="IC125" s="273"/>
      <c r="ID125" s="273"/>
      <c r="IE125" s="273"/>
      <c r="IF125" s="273"/>
      <c r="IG125" s="273"/>
      <c r="IH125" s="273"/>
      <c r="II125" s="273"/>
      <c r="IJ125" s="273"/>
      <c r="IK125" s="273"/>
      <c r="IL125" s="273"/>
      <c r="IM125" s="273"/>
      <c r="IN125" s="273"/>
    </row>
    <row r="126" spans="1:248" ht="26.1" customHeight="1">
      <c r="A126" s="259" t="s">
        <v>735</v>
      </c>
      <c r="B126" s="612" t="s">
        <v>735</v>
      </c>
      <c r="C126" s="411">
        <v>2012</v>
      </c>
      <c r="D126" s="513" t="s">
        <v>950</v>
      </c>
      <c r="E126" s="612" t="s">
        <v>37</v>
      </c>
      <c r="F126" s="612" t="s">
        <v>816</v>
      </c>
      <c r="G126" s="612" t="s">
        <v>802</v>
      </c>
      <c r="H126" s="341" t="s">
        <v>885</v>
      </c>
      <c r="I126" s="624" t="s">
        <v>62</v>
      </c>
      <c r="J126" s="510" t="s">
        <v>707</v>
      </c>
      <c r="K126" s="411" t="s">
        <v>1280</v>
      </c>
      <c r="L126" s="411">
        <v>2.5000000000000001E-2</v>
      </c>
      <c r="M126" s="612">
        <v>0</v>
      </c>
      <c r="N126" s="58"/>
      <c r="O126" s="853"/>
      <c r="P126" s="615"/>
      <c r="Q126" s="615">
        <v>3326</v>
      </c>
      <c r="R126" s="615"/>
      <c r="S126" s="78"/>
      <c r="T126" s="78" t="str">
        <f t="shared" si="10"/>
        <v/>
      </c>
      <c r="U126" s="273"/>
      <c r="V126" s="273"/>
      <c r="W126" s="273"/>
      <c r="X126" s="273"/>
      <c r="Y126" s="273"/>
      <c r="Z126" s="614"/>
      <c r="AA126" s="273"/>
      <c r="AB126" s="273"/>
      <c r="AC126" s="273"/>
      <c r="AD126" s="273"/>
      <c r="AE126" s="273"/>
      <c r="AF126" s="273"/>
      <c r="AG126" s="273"/>
      <c r="AH126" s="273"/>
      <c r="AI126" s="273"/>
      <c r="AJ126" s="273"/>
      <c r="AK126" s="273"/>
      <c r="AL126" s="273"/>
      <c r="AM126" s="273"/>
      <c r="AN126" s="273"/>
      <c r="AO126" s="273"/>
      <c r="AP126" s="273"/>
      <c r="AQ126" s="273"/>
      <c r="AR126" s="273"/>
      <c r="AS126" s="273"/>
      <c r="AT126" s="273"/>
      <c r="AU126" s="273"/>
      <c r="AV126" s="273"/>
      <c r="AW126" s="273"/>
      <c r="AX126" s="273"/>
      <c r="AY126" s="273"/>
      <c r="AZ126" s="273"/>
      <c r="BA126" s="273"/>
      <c r="BB126" s="273"/>
      <c r="BC126" s="273"/>
      <c r="BD126" s="273"/>
      <c r="BE126" s="273"/>
      <c r="BF126" s="273"/>
      <c r="BG126" s="273"/>
      <c r="BH126" s="273"/>
      <c r="BI126" s="273"/>
      <c r="BJ126" s="273"/>
      <c r="BK126" s="273"/>
      <c r="BL126" s="273"/>
      <c r="BM126" s="273"/>
      <c r="BN126" s="273"/>
      <c r="BO126" s="273"/>
      <c r="BP126" s="273"/>
      <c r="BQ126" s="273"/>
      <c r="BR126" s="273"/>
      <c r="BS126" s="273"/>
      <c r="BT126" s="273"/>
      <c r="BU126" s="273"/>
      <c r="BV126" s="273"/>
      <c r="BW126" s="273"/>
      <c r="BX126" s="273"/>
      <c r="BY126" s="273"/>
      <c r="BZ126" s="273"/>
      <c r="CA126" s="273"/>
      <c r="CB126" s="273"/>
      <c r="CC126" s="273"/>
      <c r="CD126" s="273"/>
      <c r="CE126" s="273"/>
      <c r="CF126" s="273"/>
      <c r="CG126" s="273"/>
      <c r="CH126" s="273"/>
      <c r="CI126" s="273"/>
      <c r="CJ126" s="273"/>
      <c r="CK126" s="273"/>
      <c r="CL126" s="273"/>
      <c r="CM126" s="273"/>
      <c r="CN126" s="273"/>
      <c r="CO126" s="273"/>
      <c r="CP126" s="273"/>
      <c r="CQ126" s="273"/>
      <c r="CR126" s="273"/>
      <c r="CS126" s="273"/>
      <c r="CT126" s="273"/>
      <c r="CU126" s="273"/>
      <c r="CV126" s="273"/>
      <c r="CW126" s="273"/>
      <c r="CX126" s="273"/>
      <c r="CY126" s="273"/>
      <c r="CZ126" s="273"/>
      <c r="DA126" s="273"/>
      <c r="DB126" s="273"/>
      <c r="DC126" s="273"/>
      <c r="DD126" s="273"/>
      <c r="DE126" s="273"/>
      <c r="DF126" s="273"/>
      <c r="DG126" s="273"/>
      <c r="DH126" s="273"/>
      <c r="DI126" s="273"/>
      <c r="DJ126" s="273"/>
      <c r="DK126" s="273"/>
      <c r="DL126" s="273"/>
      <c r="DM126" s="273"/>
      <c r="DN126" s="273"/>
      <c r="DO126" s="273"/>
      <c r="DP126" s="273"/>
      <c r="DQ126" s="273"/>
      <c r="DR126" s="273"/>
      <c r="DS126" s="273"/>
      <c r="DT126" s="273"/>
      <c r="DU126" s="273"/>
      <c r="DV126" s="273"/>
      <c r="DW126" s="273"/>
      <c r="DX126" s="273"/>
      <c r="DY126" s="273"/>
      <c r="DZ126" s="273"/>
      <c r="EA126" s="273"/>
      <c r="EB126" s="273"/>
      <c r="EC126" s="273"/>
      <c r="ED126" s="273"/>
      <c r="EE126" s="273"/>
      <c r="EF126" s="273"/>
      <c r="EG126" s="273"/>
      <c r="EH126" s="273"/>
      <c r="EI126" s="273"/>
      <c r="EJ126" s="273"/>
      <c r="EK126" s="273"/>
      <c r="EL126" s="273"/>
      <c r="EM126" s="273"/>
      <c r="EN126" s="273"/>
      <c r="EO126" s="273"/>
      <c r="EP126" s="273"/>
      <c r="EQ126" s="273"/>
      <c r="ER126" s="273"/>
      <c r="ES126" s="273"/>
      <c r="ET126" s="273"/>
      <c r="EU126" s="273"/>
      <c r="EV126" s="273"/>
      <c r="EW126" s="273"/>
      <c r="EX126" s="273"/>
      <c r="EY126" s="273"/>
      <c r="EZ126" s="273"/>
      <c r="FA126" s="273"/>
      <c r="FB126" s="273"/>
      <c r="FC126" s="273"/>
      <c r="FD126" s="273"/>
      <c r="FE126" s="273"/>
      <c r="FF126" s="273"/>
      <c r="FG126" s="273"/>
      <c r="FH126" s="273"/>
      <c r="FI126" s="273"/>
      <c r="FJ126" s="273"/>
      <c r="FK126" s="273"/>
      <c r="FL126" s="273"/>
      <c r="FM126" s="273"/>
      <c r="FN126" s="273"/>
      <c r="FO126" s="273"/>
      <c r="FP126" s="273"/>
      <c r="FQ126" s="273"/>
      <c r="FR126" s="273"/>
      <c r="FS126" s="273"/>
      <c r="FT126" s="273"/>
      <c r="FU126" s="273"/>
      <c r="FV126" s="273"/>
      <c r="FW126" s="273"/>
      <c r="FX126" s="273"/>
      <c r="FY126" s="273"/>
      <c r="FZ126" s="273"/>
      <c r="GA126" s="273"/>
      <c r="GB126" s="273"/>
      <c r="GC126" s="273"/>
      <c r="GD126" s="273"/>
      <c r="GE126" s="273"/>
      <c r="GF126" s="273"/>
      <c r="GG126" s="273"/>
      <c r="GH126" s="273"/>
      <c r="GI126" s="273"/>
      <c r="GJ126" s="273"/>
      <c r="GK126" s="273"/>
      <c r="GL126" s="273"/>
      <c r="GM126" s="273"/>
      <c r="GN126" s="273"/>
      <c r="GO126" s="273"/>
      <c r="GP126" s="273"/>
      <c r="GQ126" s="273"/>
      <c r="GR126" s="273"/>
      <c r="GS126" s="273"/>
      <c r="GT126" s="273"/>
      <c r="GU126" s="273"/>
      <c r="GV126" s="273"/>
      <c r="GW126" s="273"/>
      <c r="GX126" s="273"/>
      <c r="GY126" s="273"/>
      <c r="GZ126" s="273"/>
      <c r="HA126" s="273"/>
      <c r="HB126" s="273"/>
      <c r="HC126" s="273"/>
      <c r="HD126" s="273"/>
      <c r="HE126" s="273"/>
      <c r="HF126" s="273"/>
      <c r="HG126" s="273"/>
      <c r="HH126" s="273"/>
      <c r="HI126" s="273"/>
      <c r="HJ126" s="273"/>
      <c r="HK126" s="273"/>
      <c r="HL126" s="273"/>
      <c r="HM126" s="273"/>
      <c r="HN126" s="273"/>
      <c r="HO126" s="273"/>
      <c r="HP126" s="273"/>
      <c r="HQ126" s="273"/>
      <c r="HR126" s="273"/>
      <c r="HS126" s="273"/>
      <c r="HT126" s="273"/>
      <c r="HU126" s="273"/>
      <c r="HV126" s="273"/>
      <c r="HW126" s="273"/>
      <c r="HX126" s="273"/>
      <c r="HY126" s="273"/>
      <c r="HZ126" s="273"/>
      <c r="IA126" s="273"/>
      <c r="IB126" s="273"/>
      <c r="IC126" s="273"/>
      <c r="ID126" s="273"/>
      <c r="IE126" s="273"/>
      <c r="IF126" s="273"/>
      <c r="IG126" s="273"/>
      <c r="IH126" s="273"/>
      <c r="II126" s="273"/>
      <c r="IJ126" s="273"/>
      <c r="IK126" s="273"/>
      <c r="IL126" s="273"/>
      <c r="IM126" s="273"/>
      <c r="IN126" s="273"/>
    </row>
    <row r="127" spans="1:248" s="108" customFormat="1" ht="26.1" customHeight="1">
      <c r="A127" s="68" t="s">
        <v>735</v>
      </c>
      <c r="B127" s="625" t="s">
        <v>735</v>
      </c>
      <c r="C127" s="510">
        <v>2012</v>
      </c>
      <c r="D127" s="518" t="s">
        <v>950</v>
      </c>
      <c r="E127" s="58" t="s">
        <v>37</v>
      </c>
      <c r="F127" s="612" t="s">
        <v>816</v>
      </c>
      <c r="G127" s="58" t="s">
        <v>802</v>
      </c>
      <c r="H127" s="341" t="s">
        <v>885</v>
      </c>
      <c r="I127" s="509" t="s">
        <v>885</v>
      </c>
      <c r="J127" s="510" t="s">
        <v>708</v>
      </c>
      <c r="K127" s="510" t="s">
        <v>1280</v>
      </c>
      <c r="L127" s="510">
        <v>2.5000000000000001E-2</v>
      </c>
      <c r="M127" s="58">
        <v>0</v>
      </c>
      <c r="N127" s="278"/>
      <c r="O127" s="487"/>
      <c r="P127" s="615"/>
      <c r="Q127" s="615">
        <v>3326</v>
      </c>
      <c r="R127" s="615"/>
      <c r="S127" s="78"/>
      <c r="T127" s="78"/>
      <c r="U127" s="273"/>
      <c r="V127" s="472"/>
      <c r="W127" s="472"/>
      <c r="X127" s="472"/>
      <c r="Y127" s="472"/>
      <c r="Z127" s="614"/>
      <c r="AA127" s="472"/>
      <c r="AB127" s="472"/>
      <c r="AC127" s="472"/>
      <c r="AD127" s="472"/>
      <c r="AE127" s="472"/>
      <c r="AF127" s="472"/>
      <c r="AG127" s="472"/>
      <c r="AH127" s="472"/>
      <c r="AI127" s="472"/>
      <c r="AJ127" s="472"/>
      <c r="AK127" s="472"/>
      <c r="AL127" s="472"/>
      <c r="AM127" s="472"/>
      <c r="AN127" s="472"/>
      <c r="AO127" s="472"/>
      <c r="AP127" s="472"/>
      <c r="AQ127" s="472"/>
      <c r="AR127" s="472"/>
      <c r="AS127" s="472"/>
      <c r="AT127" s="472"/>
      <c r="AU127" s="472"/>
      <c r="AV127" s="472"/>
      <c r="AW127" s="472"/>
      <c r="AX127" s="472"/>
      <c r="AY127" s="472"/>
      <c r="AZ127" s="472"/>
      <c r="BA127" s="472"/>
      <c r="BB127" s="472"/>
      <c r="BC127" s="472"/>
      <c r="BD127" s="472"/>
      <c r="BE127" s="472"/>
      <c r="BF127" s="472"/>
      <c r="BG127" s="472"/>
      <c r="BH127" s="472"/>
      <c r="BI127" s="472"/>
      <c r="BJ127" s="472"/>
      <c r="BK127" s="472"/>
      <c r="BL127" s="472"/>
      <c r="BM127" s="472"/>
      <c r="BN127" s="472"/>
      <c r="BO127" s="472"/>
      <c r="BP127" s="472"/>
      <c r="BQ127" s="472"/>
      <c r="BR127" s="472"/>
      <c r="BS127" s="472"/>
      <c r="BT127" s="472"/>
      <c r="BU127" s="472"/>
      <c r="BV127" s="472"/>
      <c r="BW127" s="472"/>
      <c r="BX127" s="472"/>
      <c r="BY127" s="472"/>
      <c r="BZ127" s="472"/>
      <c r="CA127" s="472"/>
      <c r="CB127" s="472"/>
      <c r="CC127" s="472"/>
      <c r="CD127" s="472"/>
      <c r="CE127" s="472"/>
      <c r="CF127" s="472"/>
      <c r="CG127" s="472"/>
      <c r="CH127" s="472"/>
      <c r="CI127" s="472"/>
      <c r="CJ127" s="472"/>
      <c r="CK127" s="472"/>
      <c r="CL127" s="472"/>
      <c r="CM127" s="472"/>
      <c r="CN127" s="472"/>
      <c r="CO127" s="472"/>
      <c r="CP127" s="472"/>
      <c r="CQ127" s="472"/>
      <c r="CR127" s="472"/>
      <c r="CS127" s="472"/>
      <c r="CT127" s="472"/>
      <c r="CU127" s="472"/>
      <c r="CV127" s="472"/>
      <c r="CW127" s="472"/>
      <c r="CX127" s="472"/>
      <c r="CY127" s="472"/>
      <c r="CZ127" s="472"/>
      <c r="DA127" s="472"/>
      <c r="DB127" s="472"/>
      <c r="DC127" s="472"/>
      <c r="DD127" s="472"/>
      <c r="DE127" s="472"/>
      <c r="DF127" s="472"/>
      <c r="DG127" s="472"/>
      <c r="DH127" s="472"/>
      <c r="DI127" s="472"/>
      <c r="DJ127" s="472"/>
      <c r="DK127" s="472"/>
      <c r="DL127" s="472"/>
      <c r="DM127" s="472"/>
      <c r="DN127" s="472"/>
      <c r="DO127" s="472"/>
      <c r="DP127" s="472"/>
      <c r="DQ127" s="472"/>
      <c r="DR127" s="472"/>
      <c r="DS127" s="472"/>
      <c r="DT127" s="472"/>
      <c r="DU127" s="472"/>
      <c r="DV127" s="472"/>
      <c r="DW127" s="472"/>
      <c r="DX127" s="472"/>
      <c r="DY127" s="472"/>
      <c r="DZ127" s="472"/>
      <c r="EA127" s="472"/>
      <c r="EB127" s="472"/>
      <c r="EC127" s="472"/>
      <c r="ED127" s="472"/>
      <c r="EE127" s="472"/>
      <c r="EF127" s="472"/>
      <c r="EG127" s="472"/>
      <c r="EH127" s="472"/>
      <c r="EI127" s="472"/>
      <c r="EJ127" s="472"/>
      <c r="EK127" s="472"/>
      <c r="EL127" s="472"/>
      <c r="EM127" s="472"/>
      <c r="EN127" s="472"/>
      <c r="EO127" s="472"/>
      <c r="EP127" s="472"/>
      <c r="EQ127" s="472"/>
      <c r="ER127" s="472"/>
      <c r="ES127" s="472"/>
      <c r="ET127" s="472"/>
      <c r="EU127" s="472"/>
      <c r="EV127" s="472"/>
      <c r="EW127" s="472"/>
      <c r="EX127" s="472"/>
      <c r="EY127" s="472"/>
      <c r="EZ127" s="472"/>
      <c r="FA127" s="472"/>
      <c r="FB127" s="472"/>
      <c r="FC127" s="472"/>
      <c r="FD127" s="472"/>
      <c r="FE127" s="472"/>
      <c r="FF127" s="472"/>
      <c r="FG127" s="472"/>
      <c r="FH127" s="472"/>
      <c r="FI127" s="472"/>
      <c r="FJ127" s="472"/>
      <c r="FK127" s="472"/>
      <c r="FL127" s="472"/>
      <c r="FM127" s="472"/>
      <c r="FN127" s="472"/>
      <c r="FO127" s="472"/>
      <c r="FP127" s="472"/>
      <c r="FQ127" s="472"/>
      <c r="FR127" s="472"/>
      <c r="FS127" s="472"/>
      <c r="FT127" s="472"/>
      <c r="FU127" s="472"/>
      <c r="FV127" s="472"/>
      <c r="FW127" s="472"/>
      <c r="FX127" s="472"/>
      <c r="FY127" s="472"/>
      <c r="FZ127" s="472"/>
      <c r="GA127" s="472"/>
      <c r="GB127" s="472"/>
      <c r="GC127" s="472"/>
      <c r="GD127" s="472"/>
      <c r="GE127" s="472"/>
      <c r="GF127" s="472"/>
      <c r="GG127" s="472"/>
      <c r="GH127" s="472"/>
      <c r="GI127" s="472"/>
      <c r="GJ127" s="472"/>
      <c r="GK127" s="472"/>
      <c r="GL127" s="472"/>
      <c r="GM127" s="472"/>
      <c r="GN127" s="472"/>
      <c r="GO127" s="472"/>
      <c r="GP127" s="472"/>
      <c r="GQ127" s="472"/>
      <c r="GR127" s="472"/>
      <c r="GS127" s="472"/>
      <c r="GT127" s="472"/>
      <c r="GU127" s="472"/>
      <c r="GV127" s="472"/>
      <c r="GW127" s="472"/>
      <c r="GX127" s="472"/>
      <c r="GY127" s="472"/>
      <c r="GZ127" s="472"/>
      <c r="HA127" s="472"/>
      <c r="HB127" s="472"/>
      <c r="HC127" s="472"/>
      <c r="HD127" s="472"/>
      <c r="HE127" s="472"/>
      <c r="HF127" s="472"/>
      <c r="HG127" s="472"/>
      <c r="HH127" s="472"/>
      <c r="HI127" s="472"/>
      <c r="HJ127" s="472"/>
      <c r="HK127" s="472"/>
      <c r="HL127" s="472"/>
      <c r="HM127" s="472"/>
      <c r="HN127" s="472"/>
      <c r="HO127" s="472"/>
      <c r="HP127" s="472"/>
      <c r="HQ127" s="472"/>
      <c r="HR127" s="472"/>
      <c r="HS127" s="472"/>
      <c r="HT127" s="472"/>
      <c r="HU127" s="472"/>
      <c r="HV127" s="472"/>
      <c r="HW127" s="472"/>
      <c r="HX127" s="472"/>
      <c r="HY127" s="472"/>
      <c r="HZ127" s="472"/>
      <c r="IA127" s="472"/>
      <c r="IB127" s="472"/>
      <c r="IC127" s="472"/>
      <c r="ID127" s="472"/>
      <c r="IE127" s="472"/>
      <c r="IF127" s="472"/>
      <c r="IG127" s="472"/>
      <c r="IH127" s="472"/>
      <c r="II127" s="472"/>
      <c r="IJ127" s="472"/>
      <c r="IK127" s="472"/>
      <c r="IL127" s="472"/>
      <c r="IM127" s="472"/>
      <c r="IN127" s="472"/>
    </row>
    <row r="128" spans="1:248" ht="26.1" customHeight="1">
      <c r="A128" s="259" t="s">
        <v>735</v>
      </c>
      <c r="B128" s="612" t="s">
        <v>735</v>
      </c>
      <c r="C128" s="411">
        <v>2012</v>
      </c>
      <c r="D128" s="513" t="s">
        <v>950</v>
      </c>
      <c r="E128" s="612" t="s">
        <v>37</v>
      </c>
      <c r="F128" s="612" t="s">
        <v>816</v>
      </c>
      <c r="G128" s="612" t="s">
        <v>802</v>
      </c>
      <c r="H128" s="341" t="s">
        <v>885</v>
      </c>
      <c r="I128" s="341" t="s">
        <v>885</v>
      </c>
      <c r="J128" s="510" t="s">
        <v>709</v>
      </c>
      <c r="K128" s="411" t="s">
        <v>1280</v>
      </c>
      <c r="L128" s="411">
        <v>2.5000000000000001E-2</v>
      </c>
      <c r="M128" s="612">
        <v>0</v>
      </c>
      <c r="N128" s="58"/>
      <c r="O128" s="511"/>
      <c r="P128" s="615"/>
      <c r="Q128" s="615">
        <v>3326</v>
      </c>
      <c r="R128" s="615"/>
      <c r="S128" s="78"/>
      <c r="T128" s="78"/>
      <c r="U128" s="273"/>
      <c r="V128" s="273"/>
      <c r="W128" s="273"/>
      <c r="X128" s="273"/>
      <c r="Y128" s="273"/>
      <c r="Z128" s="614"/>
      <c r="AA128" s="273"/>
      <c r="AB128" s="273"/>
      <c r="AC128" s="273"/>
      <c r="AD128" s="273"/>
      <c r="AE128" s="273"/>
      <c r="AF128" s="273"/>
      <c r="AG128" s="273"/>
      <c r="AH128" s="273"/>
      <c r="AI128" s="273"/>
      <c r="AJ128" s="273"/>
      <c r="AK128" s="273"/>
      <c r="AL128" s="273"/>
      <c r="AM128" s="273"/>
      <c r="AN128" s="273"/>
      <c r="AO128" s="273"/>
      <c r="AP128" s="273"/>
      <c r="AQ128" s="273"/>
      <c r="AR128" s="273"/>
      <c r="AS128" s="273"/>
      <c r="AT128" s="273"/>
      <c r="AU128" s="273"/>
      <c r="AV128" s="273"/>
      <c r="AW128" s="273"/>
      <c r="AX128" s="273"/>
      <c r="AY128" s="273"/>
      <c r="AZ128" s="273"/>
      <c r="BA128" s="273"/>
      <c r="BB128" s="273"/>
      <c r="BC128" s="273"/>
      <c r="BD128" s="273"/>
      <c r="BE128" s="273"/>
      <c r="BF128" s="273"/>
      <c r="BG128" s="273"/>
      <c r="BH128" s="273"/>
      <c r="BI128" s="273"/>
      <c r="BJ128" s="273"/>
      <c r="BK128" s="273"/>
      <c r="BL128" s="273"/>
      <c r="BM128" s="273"/>
      <c r="BN128" s="273"/>
      <c r="BO128" s="273"/>
      <c r="BP128" s="273"/>
      <c r="BQ128" s="273"/>
      <c r="BR128" s="273"/>
      <c r="BS128" s="273"/>
      <c r="BT128" s="273"/>
      <c r="BU128" s="273"/>
      <c r="BV128" s="273"/>
      <c r="BW128" s="273"/>
      <c r="BX128" s="273"/>
      <c r="BY128" s="273"/>
      <c r="BZ128" s="273"/>
      <c r="CA128" s="273"/>
      <c r="CB128" s="273"/>
      <c r="CC128" s="273"/>
      <c r="CD128" s="273"/>
      <c r="CE128" s="273"/>
      <c r="CF128" s="273"/>
      <c r="CG128" s="273"/>
      <c r="CH128" s="273"/>
      <c r="CI128" s="273"/>
      <c r="CJ128" s="273"/>
      <c r="CK128" s="273"/>
      <c r="CL128" s="273"/>
      <c r="CM128" s="273"/>
      <c r="CN128" s="273"/>
      <c r="CO128" s="273"/>
      <c r="CP128" s="273"/>
      <c r="CQ128" s="273"/>
      <c r="CR128" s="273"/>
      <c r="CS128" s="273"/>
      <c r="CT128" s="273"/>
      <c r="CU128" s="273"/>
      <c r="CV128" s="273"/>
      <c r="CW128" s="273"/>
      <c r="CX128" s="273"/>
      <c r="CY128" s="273"/>
      <c r="CZ128" s="273"/>
      <c r="DA128" s="273"/>
      <c r="DB128" s="273"/>
      <c r="DC128" s="273"/>
      <c r="DD128" s="273"/>
      <c r="DE128" s="273"/>
      <c r="DF128" s="273"/>
      <c r="DG128" s="273"/>
      <c r="DH128" s="273"/>
      <c r="DI128" s="273"/>
      <c r="DJ128" s="273"/>
      <c r="DK128" s="273"/>
      <c r="DL128" s="273"/>
      <c r="DM128" s="273"/>
      <c r="DN128" s="273"/>
      <c r="DO128" s="273"/>
      <c r="DP128" s="273"/>
      <c r="DQ128" s="273"/>
      <c r="DR128" s="273"/>
      <c r="DS128" s="273"/>
      <c r="DT128" s="273"/>
      <c r="DU128" s="273"/>
      <c r="DV128" s="273"/>
      <c r="DW128" s="273"/>
      <c r="DX128" s="273"/>
      <c r="DY128" s="273"/>
      <c r="DZ128" s="273"/>
      <c r="EA128" s="273"/>
      <c r="EB128" s="273"/>
      <c r="EC128" s="273"/>
      <c r="ED128" s="273"/>
      <c r="EE128" s="273"/>
      <c r="EF128" s="273"/>
      <c r="EG128" s="273"/>
      <c r="EH128" s="273"/>
      <c r="EI128" s="273"/>
      <c r="EJ128" s="273"/>
      <c r="EK128" s="273"/>
      <c r="EL128" s="273"/>
      <c r="EM128" s="273"/>
      <c r="EN128" s="273"/>
      <c r="EO128" s="273"/>
      <c r="EP128" s="273"/>
      <c r="EQ128" s="273"/>
      <c r="ER128" s="273"/>
      <c r="ES128" s="273"/>
      <c r="ET128" s="273"/>
      <c r="EU128" s="273"/>
      <c r="EV128" s="273"/>
      <c r="EW128" s="273"/>
      <c r="EX128" s="273"/>
      <c r="EY128" s="273"/>
      <c r="EZ128" s="273"/>
      <c r="FA128" s="273"/>
      <c r="FB128" s="273"/>
      <c r="FC128" s="273"/>
      <c r="FD128" s="273"/>
      <c r="FE128" s="273"/>
      <c r="FF128" s="273"/>
      <c r="FG128" s="273"/>
      <c r="FH128" s="273"/>
      <c r="FI128" s="273"/>
      <c r="FJ128" s="273"/>
      <c r="FK128" s="273"/>
      <c r="FL128" s="273"/>
      <c r="FM128" s="273"/>
      <c r="FN128" s="273"/>
      <c r="FO128" s="273"/>
      <c r="FP128" s="273"/>
      <c r="FQ128" s="273"/>
      <c r="FR128" s="273"/>
      <c r="FS128" s="273"/>
      <c r="FT128" s="273"/>
      <c r="FU128" s="273"/>
      <c r="FV128" s="273"/>
      <c r="FW128" s="273"/>
      <c r="FX128" s="273"/>
      <c r="FY128" s="273"/>
      <c r="FZ128" s="273"/>
      <c r="GA128" s="273"/>
      <c r="GB128" s="273"/>
      <c r="GC128" s="273"/>
      <c r="GD128" s="273"/>
      <c r="GE128" s="273"/>
      <c r="GF128" s="273"/>
      <c r="GG128" s="273"/>
      <c r="GH128" s="273"/>
      <c r="GI128" s="273"/>
      <c r="GJ128" s="273"/>
      <c r="GK128" s="273"/>
      <c r="GL128" s="273"/>
      <c r="GM128" s="273"/>
      <c r="GN128" s="273"/>
      <c r="GO128" s="273"/>
      <c r="GP128" s="273"/>
      <c r="GQ128" s="273"/>
      <c r="GR128" s="273"/>
      <c r="GS128" s="273"/>
      <c r="GT128" s="273"/>
      <c r="GU128" s="273"/>
      <c r="GV128" s="273"/>
      <c r="GW128" s="273"/>
      <c r="GX128" s="273"/>
      <c r="GY128" s="273"/>
      <c r="GZ128" s="273"/>
      <c r="HA128" s="273"/>
      <c r="HB128" s="273"/>
      <c r="HC128" s="273"/>
      <c r="HD128" s="273"/>
      <c r="HE128" s="273"/>
      <c r="HF128" s="273"/>
      <c r="HG128" s="273"/>
      <c r="HH128" s="273"/>
      <c r="HI128" s="273"/>
      <c r="HJ128" s="273"/>
      <c r="HK128" s="273"/>
      <c r="HL128" s="273"/>
      <c r="HM128" s="273"/>
      <c r="HN128" s="273"/>
      <c r="HO128" s="273"/>
      <c r="HP128" s="273"/>
      <c r="HQ128" s="273"/>
      <c r="HR128" s="273"/>
      <c r="HS128" s="273"/>
      <c r="HT128" s="273"/>
      <c r="HU128" s="273"/>
      <c r="HV128" s="273"/>
      <c r="HW128" s="273"/>
      <c r="HX128" s="273"/>
      <c r="HY128" s="273"/>
      <c r="HZ128" s="273"/>
      <c r="IA128" s="273"/>
      <c r="IB128" s="273"/>
      <c r="IC128" s="273"/>
      <c r="ID128" s="273"/>
      <c r="IE128" s="273"/>
      <c r="IF128" s="273"/>
      <c r="IG128" s="273"/>
      <c r="IH128" s="273"/>
      <c r="II128" s="273"/>
      <c r="IJ128" s="273"/>
      <c r="IK128" s="273"/>
      <c r="IL128" s="273"/>
      <c r="IM128" s="273"/>
      <c r="IN128" s="273"/>
    </row>
    <row r="129" spans="1:248" s="109" customFormat="1" ht="26.1" customHeight="1">
      <c r="A129" s="610" t="s">
        <v>735</v>
      </c>
      <c r="B129" s="610" t="s">
        <v>735</v>
      </c>
      <c r="C129" s="626">
        <v>2012</v>
      </c>
      <c r="D129" s="529" t="s">
        <v>1291</v>
      </c>
      <c r="E129" s="528" t="s">
        <v>37</v>
      </c>
      <c r="F129" s="610" t="s">
        <v>816</v>
      </c>
      <c r="G129" s="610" t="s">
        <v>802</v>
      </c>
      <c r="H129" s="527" t="s">
        <v>971</v>
      </c>
      <c r="I129" s="527" t="s">
        <v>971</v>
      </c>
      <c r="J129" s="512" t="s">
        <v>988</v>
      </c>
      <c r="K129" s="610" t="s">
        <v>1084</v>
      </c>
      <c r="L129" s="626">
        <v>2.5000000000000001E-2</v>
      </c>
      <c r="M129" s="609"/>
      <c r="N129" s="278"/>
      <c r="O129" s="627"/>
      <c r="P129" s="627"/>
      <c r="Q129" s="627">
        <v>3820</v>
      </c>
      <c r="R129" s="627"/>
      <c r="S129" s="78"/>
      <c r="T129" s="628" t="s">
        <v>1283</v>
      </c>
      <c r="U129" s="273"/>
      <c r="V129" s="380"/>
      <c r="W129" s="380"/>
      <c r="X129" s="380"/>
      <c r="Y129" s="380"/>
      <c r="Z129" s="614"/>
      <c r="AA129" s="380"/>
      <c r="AB129" s="380"/>
      <c r="AC129" s="380"/>
      <c r="AD129" s="380"/>
      <c r="AE129" s="380"/>
      <c r="AF129" s="380"/>
      <c r="AG129" s="380"/>
      <c r="AH129" s="380"/>
      <c r="AI129" s="380"/>
      <c r="AJ129" s="380"/>
      <c r="AK129" s="380"/>
      <c r="AL129" s="380"/>
      <c r="AM129" s="380"/>
      <c r="AN129" s="380"/>
      <c r="AO129" s="380"/>
      <c r="AP129" s="380"/>
      <c r="AQ129" s="380"/>
      <c r="AR129" s="380"/>
      <c r="AS129" s="380"/>
      <c r="AT129" s="380"/>
      <c r="AU129" s="380"/>
      <c r="AV129" s="380"/>
      <c r="AW129" s="380"/>
      <c r="AX129" s="380"/>
      <c r="AY129" s="380"/>
      <c r="AZ129" s="380"/>
      <c r="BA129" s="380"/>
      <c r="BB129" s="380"/>
      <c r="BC129" s="380"/>
      <c r="BD129" s="380"/>
      <c r="BE129" s="380"/>
      <c r="BF129" s="380"/>
      <c r="BG129" s="380"/>
      <c r="BH129" s="380"/>
      <c r="BI129" s="380"/>
      <c r="BJ129" s="380"/>
      <c r="BK129" s="380"/>
      <c r="BL129" s="380"/>
      <c r="BM129" s="380"/>
      <c r="BN129" s="380"/>
      <c r="BO129" s="380"/>
      <c r="BP129" s="380"/>
      <c r="BQ129" s="380"/>
      <c r="BR129" s="380"/>
      <c r="BS129" s="380"/>
      <c r="BT129" s="380"/>
      <c r="BU129" s="380"/>
      <c r="BV129" s="380"/>
      <c r="BW129" s="380"/>
      <c r="BX129" s="380"/>
      <c r="BY129" s="380"/>
      <c r="BZ129" s="380"/>
      <c r="CA129" s="380"/>
      <c r="CB129" s="380"/>
      <c r="CC129" s="380"/>
      <c r="CD129" s="380"/>
      <c r="CE129" s="380"/>
      <c r="CF129" s="380"/>
      <c r="CG129" s="380"/>
      <c r="CH129" s="380"/>
      <c r="CI129" s="380"/>
      <c r="CJ129" s="380"/>
      <c r="CK129" s="380"/>
      <c r="CL129" s="380"/>
      <c r="CM129" s="380"/>
      <c r="CN129" s="380"/>
      <c r="CO129" s="380"/>
      <c r="CP129" s="380"/>
      <c r="CQ129" s="380"/>
      <c r="CR129" s="380"/>
      <c r="CS129" s="380"/>
      <c r="CT129" s="380"/>
      <c r="CU129" s="380"/>
      <c r="CV129" s="380"/>
      <c r="CW129" s="380"/>
      <c r="CX129" s="380"/>
      <c r="CY129" s="380"/>
      <c r="CZ129" s="380"/>
      <c r="DA129" s="380"/>
      <c r="DB129" s="380"/>
      <c r="DC129" s="380"/>
      <c r="DD129" s="380"/>
      <c r="DE129" s="380"/>
      <c r="DF129" s="380"/>
      <c r="DG129" s="380"/>
      <c r="DH129" s="380"/>
      <c r="DI129" s="380"/>
      <c r="DJ129" s="380"/>
      <c r="DK129" s="380"/>
      <c r="DL129" s="380"/>
      <c r="DM129" s="380"/>
      <c r="DN129" s="380"/>
      <c r="DO129" s="380"/>
      <c r="DP129" s="380"/>
      <c r="DQ129" s="380"/>
      <c r="DR129" s="380"/>
      <c r="DS129" s="380"/>
      <c r="DT129" s="380"/>
      <c r="DU129" s="380"/>
      <c r="DV129" s="380"/>
      <c r="DW129" s="380"/>
      <c r="DX129" s="380"/>
      <c r="DY129" s="380"/>
      <c r="DZ129" s="380"/>
      <c r="EA129" s="380"/>
      <c r="EB129" s="380"/>
      <c r="EC129" s="380"/>
      <c r="ED129" s="380"/>
      <c r="EE129" s="380"/>
      <c r="EF129" s="380"/>
      <c r="EG129" s="380"/>
      <c r="EH129" s="380"/>
      <c r="EI129" s="380"/>
      <c r="EJ129" s="380"/>
      <c r="EK129" s="380"/>
      <c r="EL129" s="380"/>
      <c r="EM129" s="380"/>
      <c r="EN129" s="380"/>
      <c r="EO129" s="380"/>
      <c r="EP129" s="380"/>
      <c r="EQ129" s="380"/>
      <c r="ER129" s="380"/>
      <c r="ES129" s="380"/>
      <c r="ET129" s="380"/>
      <c r="EU129" s="380"/>
      <c r="EV129" s="380"/>
      <c r="EW129" s="380"/>
      <c r="EX129" s="380"/>
      <c r="EY129" s="380"/>
      <c r="EZ129" s="380"/>
      <c r="FA129" s="380"/>
      <c r="FB129" s="380"/>
      <c r="FC129" s="380"/>
      <c r="FD129" s="380"/>
      <c r="FE129" s="380"/>
      <c r="FF129" s="380"/>
      <c r="FG129" s="380"/>
      <c r="FH129" s="380"/>
      <c r="FI129" s="380"/>
      <c r="FJ129" s="380"/>
      <c r="FK129" s="380"/>
      <c r="FL129" s="380"/>
      <c r="FM129" s="380"/>
      <c r="FN129" s="380"/>
      <c r="FO129" s="380"/>
      <c r="FP129" s="380"/>
      <c r="FQ129" s="380"/>
      <c r="FR129" s="380"/>
      <c r="FS129" s="380"/>
      <c r="FT129" s="380"/>
      <c r="FU129" s="380"/>
      <c r="FV129" s="380"/>
      <c r="FW129" s="380"/>
      <c r="FX129" s="380"/>
      <c r="FY129" s="380"/>
      <c r="FZ129" s="380"/>
      <c r="GA129" s="380"/>
      <c r="GB129" s="380"/>
      <c r="GC129" s="380"/>
      <c r="GD129" s="380"/>
      <c r="GE129" s="380"/>
      <c r="GF129" s="380"/>
      <c r="GG129" s="380"/>
      <c r="GH129" s="380"/>
      <c r="GI129" s="380"/>
      <c r="GJ129" s="380"/>
      <c r="GK129" s="380"/>
      <c r="GL129" s="380"/>
      <c r="GM129" s="380"/>
      <c r="GN129" s="380"/>
      <c r="GO129" s="380"/>
      <c r="GP129" s="380"/>
      <c r="GQ129" s="380"/>
      <c r="GR129" s="380"/>
      <c r="GS129" s="380"/>
      <c r="GT129" s="380"/>
      <c r="GU129" s="380"/>
      <c r="GV129" s="380"/>
      <c r="GW129" s="380"/>
      <c r="GX129" s="380"/>
      <c r="GY129" s="380"/>
      <c r="GZ129" s="380"/>
      <c r="HA129" s="380"/>
      <c r="HB129" s="380"/>
      <c r="HC129" s="380"/>
      <c r="HD129" s="380"/>
      <c r="HE129" s="380"/>
      <c r="HF129" s="380"/>
      <c r="HG129" s="380"/>
      <c r="HH129" s="380"/>
      <c r="HI129" s="380"/>
      <c r="HJ129" s="380"/>
      <c r="HK129" s="380"/>
      <c r="HL129" s="380"/>
      <c r="HM129" s="380"/>
      <c r="HN129" s="380"/>
      <c r="HO129" s="380"/>
      <c r="HP129" s="380"/>
      <c r="HQ129" s="380"/>
      <c r="HR129" s="380"/>
      <c r="HS129" s="380"/>
      <c r="HT129" s="380"/>
      <c r="HU129" s="380"/>
      <c r="HV129" s="380"/>
      <c r="HW129" s="380"/>
      <c r="HX129" s="380"/>
      <c r="HY129" s="380"/>
      <c r="HZ129" s="380"/>
      <c r="IA129" s="380"/>
      <c r="IB129" s="380"/>
      <c r="IC129" s="380"/>
      <c r="ID129" s="380"/>
      <c r="IE129" s="380"/>
      <c r="IF129" s="380"/>
      <c r="IG129" s="380"/>
      <c r="IH129" s="380"/>
      <c r="II129" s="380"/>
      <c r="IJ129" s="380"/>
      <c r="IK129" s="380"/>
      <c r="IL129" s="380"/>
      <c r="IM129" s="380"/>
      <c r="IN129" s="380"/>
    </row>
    <row r="130" spans="1:248" s="108" customFormat="1" ht="26.1" customHeight="1">
      <c r="A130" s="259" t="s">
        <v>735</v>
      </c>
      <c r="B130" s="259" t="s">
        <v>735</v>
      </c>
      <c r="C130" s="411">
        <v>2012</v>
      </c>
      <c r="D130" s="525" t="s">
        <v>1291</v>
      </c>
      <c r="E130" s="526" t="s">
        <v>37</v>
      </c>
      <c r="F130" s="259" t="s">
        <v>816</v>
      </c>
      <c r="G130" s="259" t="s">
        <v>802</v>
      </c>
      <c r="H130" s="527" t="s">
        <v>971</v>
      </c>
      <c r="I130" s="527" t="s">
        <v>971</v>
      </c>
      <c r="J130" s="629" t="s">
        <v>708</v>
      </c>
      <c r="K130" s="259" t="s">
        <v>1084</v>
      </c>
      <c r="L130" s="411">
        <v>2.5000000000000001E-2</v>
      </c>
      <c r="M130" s="630"/>
      <c r="N130" s="58"/>
      <c r="O130" s="627"/>
      <c r="P130" s="627"/>
      <c r="Q130" s="627">
        <f>319+421</f>
        <v>740</v>
      </c>
      <c r="R130" s="627"/>
      <c r="S130" s="78"/>
      <c r="T130" s="628" t="s">
        <v>1283</v>
      </c>
      <c r="U130" s="273"/>
      <c r="V130" s="472"/>
      <c r="W130" s="472"/>
      <c r="X130" s="472"/>
      <c r="Y130" s="472"/>
      <c r="Z130" s="75"/>
      <c r="AA130" s="472"/>
      <c r="AB130" s="472"/>
      <c r="AC130" s="472"/>
      <c r="AD130" s="472"/>
      <c r="AE130" s="472"/>
      <c r="AF130" s="472"/>
      <c r="AG130" s="472"/>
      <c r="AH130" s="472"/>
      <c r="AI130" s="472"/>
      <c r="AJ130" s="472"/>
      <c r="AK130" s="472"/>
      <c r="AL130" s="472"/>
      <c r="AM130" s="472"/>
      <c r="AN130" s="472"/>
      <c r="AO130" s="472"/>
      <c r="AP130" s="472"/>
      <c r="AQ130" s="472"/>
      <c r="AR130" s="472"/>
      <c r="AS130" s="472"/>
      <c r="AT130" s="472"/>
      <c r="AU130" s="472"/>
      <c r="AV130" s="472"/>
      <c r="AW130" s="472"/>
      <c r="AX130" s="472"/>
      <c r="AY130" s="472"/>
      <c r="AZ130" s="472"/>
      <c r="BA130" s="472"/>
      <c r="BB130" s="472"/>
      <c r="BC130" s="472"/>
      <c r="BD130" s="472"/>
      <c r="BE130" s="472"/>
      <c r="BF130" s="472"/>
      <c r="BG130" s="472"/>
      <c r="BH130" s="472"/>
      <c r="BI130" s="472"/>
      <c r="BJ130" s="472"/>
      <c r="BK130" s="472"/>
      <c r="BL130" s="472"/>
      <c r="BM130" s="472"/>
      <c r="BN130" s="472"/>
      <c r="BO130" s="472"/>
      <c r="BP130" s="472"/>
      <c r="BQ130" s="472"/>
      <c r="BR130" s="472"/>
      <c r="BS130" s="472"/>
      <c r="BT130" s="472"/>
      <c r="BU130" s="472"/>
      <c r="BV130" s="472"/>
      <c r="BW130" s="472"/>
      <c r="BX130" s="472"/>
      <c r="BY130" s="472"/>
      <c r="BZ130" s="472"/>
      <c r="CA130" s="472"/>
      <c r="CB130" s="472"/>
      <c r="CC130" s="472"/>
      <c r="CD130" s="472"/>
      <c r="CE130" s="472"/>
      <c r="CF130" s="472"/>
      <c r="CG130" s="472"/>
      <c r="CH130" s="472"/>
      <c r="CI130" s="472"/>
      <c r="CJ130" s="472"/>
      <c r="CK130" s="472"/>
      <c r="CL130" s="472"/>
      <c r="CM130" s="472"/>
      <c r="CN130" s="472"/>
      <c r="CO130" s="472"/>
      <c r="CP130" s="472"/>
      <c r="CQ130" s="472"/>
      <c r="CR130" s="472"/>
      <c r="CS130" s="472"/>
      <c r="CT130" s="472"/>
      <c r="CU130" s="472"/>
      <c r="CV130" s="472"/>
      <c r="CW130" s="472"/>
      <c r="CX130" s="472"/>
      <c r="CY130" s="472"/>
      <c r="CZ130" s="472"/>
      <c r="DA130" s="472"/>
      <c r="DB130" s="472"/>
      <c r="DC130" s="472"/>
      <c r="DD130" s="472"/>
      <c r="DE130" s="472"/>
      <c r="DF130" s="472"/>
      <c r="DG130" s="472"/>
      <c r="DH130" s="472"/>
      <c r="DI130" s="472"/>
      <c r="DJ130" s="472"/>
      <c r="DK130" s="472"/>
      <c r="DL130" s="472"/>
      <c r="DM130" s="472"/>
      <c r="DN130" s="472"/>
      <c r="DO130" s="472"/>
      <c r="DP130" s="472"/>
      <c r="DQ130" s="472"/>
      <c r="DR130" s="472"/>
      <c r="DS130" s="472"/>
      <c r="DT130" s="472"/>
      <c r="DU130" s="472"/>
      <c r="DV130" s="472"/>
      <c r="DW130" s="472"/>
      <c r="DX130" s="472"/>
      <c r="DY130" s="472"/>
      <c r="DZ130" s="472"/>
      <c r="EA130" s="472"/>
      <c r="EB130" s="472"/>
      <c r="EC130" s="472"/>
      <c r="ED130" s="472"/>
      <c r="EE130" s="472"/>
      <c r="EF130" s="472"/>
      <c r="EG130" s="472"/>
      <c r="EH130" s="472"/>
      <c r="EI130" s="472"/>
      <c r="EJ130" s="472"/>
      <c r="EK130" s="472"/>
      <c r="EL130" s="472"/>
      <c r="EM130" s="472"/>
      <c r="EN130" s="472"/>
      <c r="EO130" s="472"/>
      <c r="EP130" s="472"/>
      <c r="EQ130" s="472"/>
      <c r="ER130" s="472"/>
      <c r="ES130" s="472"/>
      <c r="ET130" s="472"/>
      <c r="EU130" s="472"/>
      <c r="EV130" s="472"/>
      <c r="EW130" s="472"/>
      <c r="EX130" s="472"/>
      <c r="EY130" s="472"/>
      <c r="EZ130" s="472"/>
      <c r="FA130" s="472"/>
      <c r="FB130" s="472"/>
      <c r="FC130" s="472"/>
      <c r="FD130" s="472"/>
      <c r="FE130" s="472"/>
      <c r="FF130" s="472"/>
      <c r="FG130" s="472"/>
      <c r="FH130" s="472"/>
      <c r="FI130" s="472"/>
      <c r="FJ130" s="472"/>
      <c r="FK130" s="472"/>
      <c r="FL130" s="472"/>
      <c r="FM130" s="472"/>
      <c r="FN130" s="472"/>
      <c r="FO130" s="472"/>
      <c r="FP130" s="472"/>
      <c r="FQ130" s="472"/>
      <c r="FR130" s="472"/>
      <c r="FS130" s="472"/>
      <c r="FT130" s="472"/>
      <c r="FU130" s="472"/>
      <c r="FV130" s="472"/>
      <c r="FW130" s="472"/>
      <c r="FX130" s="472"/>
      <c r="FY130" s="472"/>
      <c r="FZ130" s="472"/>
      <c r="GA130" s="472"/>
      <c r="GB130" s="472"/>
      <c r="GC130" s="472"/>
      <c r="GD130" s="472"/>
      <c r="GE130" s="472"/>
      <c r="GF130" s="472"/>
      <c r="GG130" s="472"/>
      <c r="GH130" s="472"/>
      <c r="GI130" s="472"/>
      <c r="GJ130" s="472"/>
      <c r="GK130" s="472"/>
      <c r="GL130" s="472"/>
      <c r="GM130" s="472"/>
      <c r="GN130" s="472"/>
      <c r="GO130" s="472"/>
      <c r="GP130" s="472"/>
      <c r="GQ130" s="472"/>
      <c r="GR130" s="472"/>
      <c r="GS130" s="472"/>
      <c r="GT130" s="472"/>
      <c r="GU130" s="472"/>
      <c r="GV130" s="472"/>
      <c r="GW130" s="472"/>
      <c r="GX130" s="472"/>
      <c r="GY130" s="472"/>
      <c r="GZ130" s="472"/>
      <c r="HA130" s="472"/>
      <c r="HB130" s="472"/>
      <c r="HC130" s="472"/>
      <c r="HD130" s="472"/>
      <c r="HE130" s="472"/>
      <c r="HF130" s="472"/>
      <c r="HG130" s="472"/>
      <c r="HH130" s="472"/>
      <c r="HI130" s="472"/>
      <c r="HJ130" s="472"/>
      <c r="HK130" s="472"/>
      <c r="HL130" s="472"/>
      <c r="HM130" s="472"/>
      <c r="HN130" s="472"/>
      <c r="HO130" s="472"/>
      <c r="HP130" s="472"/>
      <c r="HQ130" s="472"/>
      <c r="HR130" s="472"/>
      <c r="HS130" s="472"/>
      <c r="HT130" s="472"/>
      <c r="HU130" s="472"/>
      <c r="HV130" s="472"/>
      <c r="HW130" s="472"/>
      <c r="HX130" s="472"/>
      <c r="HY130" s="472"/>
      <c r="HZ130" s="472"/>
      <c r="IA130" s="472"/>
      <c r="IB130" s="472"/>
      <c r="IC130" s="472"/>
      <c r="ID130" s="472"/>
      <c r="IE130" s="472"/>
      <c r="IF130" s="472"/>
      <c r="IG130" s="472"/>
      <c r="IH130" s="472"/>
      <c r="II130" s="472"/>
      <c r="IJ130" s="472"/>
      <c r="IK130" s="472"/>
      <c r="IL130" s="472"/>
      <c r="IM130" s="472"/>
      <c r="IN130" s="472"/>
    </row>
    <row r="131" spans="1:248" s="108" customFormat="1" ht="26.1" customHeight="1">
      <c r="A131" s="631" t="s">
        <v>735</v>
      </c>
      <c r="B131" s="23" t="s">
        <v>735</v>
      </c>
      <c r="C131" s="411">
        <v>2012</v>
      </c>
      <c r="D131" s="525" t="s">
        <v>1291</v>
      </c>
      <c r="E131" s="526" t="s">
        <v>37</v>
      </c>
      <c r="F131" s="259" t="s">
        <v>816</v>
      </c>
      <c r="G131" s="259" t="s">
        <v>802</v>
      </c>
      <c r="H131" s="527" t="s">
        <v>971</v>
      </c>
      <c r="I131" s="527" t="s">
        <v>971</v>
      </c>
      <c r="J131" s="535" t="s">
        <v>985</v>
      </c>
      <c r="K131" s="259" t="s">
        <v>1084</v>
      </c>
      <c r="L131" s="411">
        <v>2.5000000000000001E-2</v>
      </c>
      <c r="M131" s="435"/>
      <c r="N131" s="278"/>
      <c r="O131" s="853"/>
      <c r="P131" s="615"/>
      <c r="Q131" s="615">
        <v>3820</v>
      </c>
      <c r="R131" s="615"/>
      <c r="S131" s="78"/>
      <c r="T131" s="78" t="s">
        <v>1283</v>
      </c>
      <c r="U131" s="273"/>
      <c r="V131" s="472"/>
      <c r="W131" s="472"/>
      <c r="X131" s="472"/>
      <c r="Y131" s="472"/>
      <c r="Z131" s="75"/>
      <c r="AA131" s="472"/>
      <c r="AB131" s="472"/>
      <c r="AC131" s="472"/>
      <c r="AD131" s="472"/>
      <c r="AE131" s="472"/>
      <c r="AF131" s="472"/>
      <c r="AG131" s="472"/>
      <c r="AH131" s="472"/>
      <c r="AI131" s="472"/>
      <c r="AJ131" s="472"/>
      <c r="AK131" s="472"/>
      <c r="AL131" s="472"/>
      <c r="AM131" s="472"/>
      <c r="AN131" s="472"/>
      <c r="AO131" s="472"/>
      <c r="AP131" s="472"/>
      <c r="AQ131" s="472"/>
      <c r="AR131" s="472"/>
      <c r="AS131" s="472"/>
      <c r="AT131" s="472"/>
      <c r="AU131" s="472"/>
      <c r="AV131" s="472"/>
      <c r="AW131" s="472"/>
      <c r="AX131" s="472"/>
      <c r="AY131" s="472"/>
      <c r="AZ131" s="472"/>
      <c r="BA131" s="472"/>
      <c r="BB131" s="472"/>
      <c r="BC131" s="472"/>
      <c r="BD131" s="472"/>
      <c r="BE131" s="472"/>
      <c r="BF131" s="472"/>
      <c r="BG131" s="472"/>
      <c r="BH131" s="472"/>
      <c r="BI131" s="472"/>
      <c r="BJ131" s="472"/>
      <c r="BK131" s="472"/>
      <c r="BL131" s="472"/>
      <c r="BM131" s="472"/>
      <c r="BN131" s="472"/>
      <c r="BO131" s="472"/>
      <c r="BP131" s="472"/>
      <c r="BQ131" s="472"/>
      <c r="BR131" s="472"/>
      <c r="BS131" s="472"/>
      <c r="BT131" s="472"/>
      <c r="BU131" s="472"/>
      <c r="BV131" s="472"/>
      <c r="BW131" s="472"/>
      <c r="BX131" s="472"/>
      <c r="BY131" s="472"/>
      <c r="BZ131" s="472"/>
      <c r="CA131" s="472"/>
      <c r="CB131" s="472"/>
      <c r="CC131" s="472"/>
      <c r="CD131" s="472"/>
      <c r="CE131" s="472"/>
      <c r="CF131" s="472"/>
      <c r="CG131" s="472"/>
      <c r="CH131" s="472"/>
      <c r="CI131" s="472"/>
      <c r="CJ131" s="472"/>
      <c r="CK131" s="472"/>
      <c r="CL131" s="472"/>
      <c r="CM131" s="472"/>
      <c r="CN131" s="472"/>
      <c r="CO131" s="472"/>
      <c r="CP131" s="472"/>
      <c r="CQ131" s="472"/>
      <c r="CR131" s="472"/>
      <c r="CS131" s="472"/>
      <c r="CT131" s="472"/>
      <c r="CU131" s="472"/>
      <c r="CV131" s="472"/>
      <c r="CW131" s="472"/>
      <c r="CX131" s="472"/>
      <c r="CY131" s="472"/>
      <c r="CZ131" s="472"/>
      <c r="DA131" s="472"/>
      <c r="DB131" s="472"/>
      <c r="DC131" s="472"/>
      <c r="DD131" s="472"/>
      <c r="DE131" s="472"/>
      <c r="DF131" s="472"/>
      <c r="DG131" s="472"/>
      <c r="DH131" s="472"/>
      <c r="DI131" s="472"/>
      <c r="DJ131" s="472"/>
      <c r="DK131" s="472"/>
      <c r="DL131" s="472"/>
      <c r="DM131" s="472"/>
      <c r="DN131" s="472"/>
      <c r="DO131" s="472"/>
      <c r="DP131" s="472"/>
      <c r="DQ131" s="472"/>
      <c r="DR131" s="472"/>
      <c r="DS131" s="472"/>
      <c r="DT131" s="472"/>
      <c r="DU131" s="472"/>
      <c r="DV131" s="472"/>
      <c r="DW131" s="472"/>
      <c r="DX131" s="472"/>
      <c r="DY131" s="472"/>
      <c r="DZ131" s="472"/>
      <c r="EA131" s="472"/>
      <c r="EB131" s="472"/>
      <c r="EC131" s="472"/>
      <c r="ED131" s="472"/>
      <c r="EE131" s="472"/>
      <c r="EF131" s="472"/>
      <c r="EG131" s="472"/>
      <c r="EH131" s="472"/>
      <c r="EI131" s="472"/>
      <c r="EJ131" s="472"/>
      <c r="EK131" s="472"/>
      <c r="EL131" s="472"/>
      <c r="EM131" s="472"/>
      <c r="EN131" s="472"/>
      <c r="EO131" s="472"/>
      <c r="EP131" s="472"/>
      <c r="EQ131" s="472"/>
      <c r="ER131" s="472"/>
      <c r="ES131" s="472"/>
      <c r="ET131" s="472"/>
      <c r="EU131" s="472"/>
      <c r="EV131" s="472"/>
      <c r="EW131" s="472"/>
      <c r="EX131" s="472"/>
      <c r="EY131" s="472"/>
      <c r="EZ131" s="472"/>
      <c r="FA131" s="472"/>
      <c r="FB131" s="472"/>
      <c r="FC131" s="472"/>
      <c r="FD131" s="472"/>
      <c r="FE131" s="472"/>
      <c r="FF131" s="472"/>
      <c r="FG131" s="472"/>
      <c r="FH131" s="472"/>
      <c r="FI131" s="472"/>
      <c r="FJ131" s="472"/>
      <c r="FK131" s="472"/>
      <c r="FL131" s="472"/>
      <c r="FM131" s="472"/>
      <c r="FN131" s="472"/>
      <c r="FO131" s="472"/>
      <c r="FP131" s="472"/>
      <c r="FQ131" s="472"/>
      <c r="FR131" s="472"/>
      <c r="FS131" s="472"/>
      <c r="FT131" s="472"/>
      <c r="FU131" s="472"/>
      <c r="FV131" s="472"/>
      <c r="FW131" s="472"/>
      <c r="FX131" s="472"/>
      <c r="FY131" s="472"/>
      <c r="FZ131" s="472"/>
      <c r="GA131" s="472"/>
      <c r="GB131" s="472"/>
      <c r="GC131" s="472"/>
      <c r="GD131" s="472"/>
      <c r="GE131" s="472"/>
      <c r="GF131" s="472"/>
      <c r="GG131" s="472"/>
      <c r="GH131" s="472"/>
      <c r="GI131" s="472"/>
      <c r="GJ131" s="472"/>
      <c r="GK131" s="472"/>
      <c r="GL131" s="472"/>
      <c r="GM131" s="472"/>
      <c r="GN131" s="472"/>
      <c r="GO131" s="472"/>
      <c r="GP131" s="472"/>
      <c r="GQ131" s="472"/>
      <c r="GR131" s="472"/>
      <c r="GS131" s="472"/>
      <c r="GT131" s="472"/>
      <c r="GU131" s="472"/>
      <c r="GV131" s="472"/>
      <c r="GW131" s="472"/>
      <c r="GX131" s="472"/>
      <c r="GY131" s="472"/>
      <c r="GZ131" s="472"/>
      <c r="HA131" s="472"/>
      <c r="HB131" s="472"/>
      <c r="HC131" s="472"/>
      <c r="HD131" s="472"/>
      <c r="HE131" s="472"/>
      <c r="HF131" s="472"/>
      <c r="HG131" s="472"/>
      <c r="HH131" s="472"/>
      <c r="HI131" s="472"/>
      <c r="HJ131" s="472"/>
      <c r="HK131" s="472"/>
      <c r="HL131" s="472"/>
      <c r="HM131" s="472"/>
      <c r="HN131" s="472"/>
      <c r="HO131" s="472"/>
      <c r="HP131" s="472"/>
      <c r="HQ131" s="472"/>
      <c r="HR131" s="472"/>
      <c r="HS131" s="472"/>
      <c r="HT131" s="472"/>
      <c r="HU131" s="472"/>
      <c r="HV131" s="472"/>
      <c r="HW131" s="472"/>
      <c r="HX131" s="472"/>
      <c r="HY131" s="472"/>
      <c r="HZ131" s="472"/>
      <c r="IA131" s="472"/>
      <c r="IB131" s="472"/>
      <c r="IC131" s="472"/>
      <c r="ID131" s="472"/>
      <c r="IE131" s="472"/>
      <c r="IF131" s="472"/>
      <c r="IG131" s="472"/>
      <c r="IH131" s="472"/>
      <c r="II131" s="472"/>
      <c r="IJ131" s="472"/>
      <c r="IK131" s="472"/>
      <c r="IL131" s="472"/>
      <c r="IM131" s="472"/>
      <c r="IN131" s="472"/>
    </row>
    <row r="132" spans="1:248" s="108" customFormat="1" ht="26.1" customHeight="1">
      <c r="A132" s="632" t="s">
        <v>735</v>
      </c>
      <c r="B132" s="23" t="s">
        <v>735</v>
      </c>
      <c r="C132" s="411">
        <v>2012</v>
      </c>
      <c r="D132" s="525" t="s">
        <v>1291</v>
      </c>
      <c r="E132" s="526" t="s">
        <v>37</v>
      </c>
      <c r="F132" s="259" t="s">
        <v>816</v>
      </c>
      <c r="G132" s="259" t="s">
        <v>802</v>
      </c>
      <c r="H132" s="527" t="s">
        <v>971</v>
      </c>
      <c r="I132" s="527" t="s">
        <v>971</v>
      </c>
      <c r="J132" s="535" t="s">
        <v>994</v>
      </c>
      <c r="K132" s="259" t="s">
        <v>1084</v>
      </c>
      <c r="L132" s="411">
        <v>2.5000000000000001E-2</v>
      </c>
      <c r="M132" s="435"/>
      <c r="N132" s="58"/>
      <c r="O132" s="853"/>
      <c r="P132" s="615"/>
      <c r="Q132" s="615">
        <v>3820</v>
      </c>
      <c r="R132" s="615"/>
      <c r="S132" s="78"/>
      <c r="T132" s="78" t="s">
        <v>1283</v>
      </c>
      <c r="U132" s="273"/>
      <c r="V132" s="472"/>
      <c r="W132" s="472"/>
      <c r="X132" s="472"/>
      <c r="Y132" s="472"/>
      <c r="Z132" s="75"/>
      <c r="AA132" s="472"/>
      <c r="AB132" s="472"/>
      <c r="AC132" s="472"/>
      <c r="AD132" s="472"/>
      <c r="AE132" s="472"/>
      <c r="AF132" s="472"/>
      <c r="AG132" s="472"/>
      <c r="AH132" s="472"/>
      <c r="AI132" s="472"/>
      <c r="AJ132" s="472"/>
      <c r="AK132" s="472"/>
      <c r="AL132" s="472"/>
      <c r="AM132" s="472"/>
      <c r="AN132" s="472"/>
      <c r="AO132" s="472"/>
      <c r="AP132" s="472"/>
      <c r="AQ132" s="472"/>
      <c r="AR132" s="472"/>
      <c r="AS132" s="472"/>
      <c r="AT132" s="472"/>
      <c r="AU132" s="472"/>
      <c r="AV132" s="472"/>
      <c r="AW132" s="472"/>
      <c r="AX132" s="472"/>
      <c r="AY132" s="472"/>
      <c r="AZ132" s="472"/>
      <c r="BA132" s="472"/>
      <c r="BB132" s="472"/>
      <c r="BC132" s="472"/>
      <c r="BD132" s="472"/>
      <c r="BE132" s="472"/>
      <c r="BF132" s="472"/>
      <c r="BG132" s="472"/>
      <c r="BH132" s="472"/>
      <c r="BI132" s="472"/>
      <c r="BJ132" s="472"/>
      <c r="BK132" s="472"/>
      <c r="BL132" s="472"/>
      <c r="BM132" s="472"/>
      <c r="BN132" s="472"/>
      <c r="BO132" s="472"/>
      <c r="BP132" s="472"/>
      <c r="BQ132" s="472"/>
      <c r="BR132" s="472"/>
      <c r="BS132" s="472"/>
      <c r="BT132" s="472"/>
      <c r="BU132" s="472"/>
      <c r="BV132" s="472"/>
      <c r="BW132" s="472"/>
      <c r="BX132" s="472"/>
      <c r="BY132" s="472"/>
      <c r="BZ132" s="472"/>
      <c r="CA132" s="472"/>
      <c r="CB132" s="472"/>
      <c r="CC132" s="472"/>
      <c r="CD132" s="472"/>
      <c r="CE132" s="472"/>
      <c r="CF132" s="472"/>
      <c r="CG132" s="472"/>
      <c r="CH132" s="472"/>
      <c r="CI132" s="472"/>
      <c r="CJ132" s="472"/>
      <c r="CK132" s="472"/>
      <c r="CL132" s="472"/>
      <c r="CM132" s="472"/>
      <c r="CN132" s="472"/>
      <c r="CO132" s="472"/>
      <c r="CP132" s="472"/>
      <c r="CQ132" s="472"/>
      <c r="CR132" s="472"/>
      <c r="CS132" s="472"/>
      <c r="CT132" s="472"/>
      <c r="CU132" s="472"/>
      <c r="CV132" s="472"/>
      <c r="CW132" s="472"/>
      <c r="CX132" s="472"/>
      <c r="CY132" s="472"/>
      <c r="CZ132" s="472"/>
      <c r="DA132" s="472"/>
      <c r="DB132" s="472"/>
      <c r="DC132" s="472"/>
      <c r="DD132" s="472"/>
      <c r="DE132" s="472"/>
      <c r="DF132" s="472"/>
      <c r="DG132" s="472"/>
      <c r="DH132" s="472"/>
      <c r="DI132" s="472"/>
      <c r="DJ132" s="472"/>
      <c r="DK132" s="472"/>
      <c r="DL132" s="472"/>
      <c r="DM132" s="472"/>
      <c r="DN132" s="472"/>
      <c r="DO132" s="472"/>
      <c r="DP132" s="472"/>
      <c r="DQ132" s="472"/>
      <c r="DR132" s="472"/>
      <c r="DS132" s="472"/>
      <c r="DT132" s="472"/>
      <c r="DU132" s="472"/>
      <c r="DV132" s="472"/>
      <c r="DW132" s="472"/>
      <c r="DX132" s="472"/>
      <c r="DY132" s="472"/>
      <c r="DZ132" s="472"/>
      <c r="EA132" s="472"/>
      <c r="EB132" s="472"/>
      <c r="EC132" s="472"/>
      <c r="ED132" s="472"/>
      <c r="EE132" s="472"/>
      <c r="EF132" s="472"/>
      <c r="EG132" s="472"/>
      <c r="EH132" s="472"/>
      <c r="EI132" s="472"/>
      <c r="EJ132" s="472"/>
      <c r="EK132" s="472"/>
      <c r="EL132" s="472"/>
      <c r="EM132" s="472"/>
      <c r="EN132" s="472"/>
      <c r="EO132" s="472"/>
      <c r="EP132" s="472"/>
      <c r="EQ132" s="472"/>
      <c r="ER132" s="472"/>
      <c r="ES132" s="472"/>
      <c r="ET132" s="472"/>
      <c r="EU132" s="472"/>
      <c r="EV132" s="472"/>
      <c r="EW132" s="472"/>
      <c r="EX132" s="472"/>
      <c r="EY132" s="472"/>
      <c r="EZ132" s="472"/>
      <c r="FA132" s="472"/>
      <c r="FB132" s="472"/>
      <c r="FC132" s="472"/>
      <c r="FD132" s="472"/>
      <c r="FE132" s="472"/>
      <c r="FF132" s="472"/>
      <c r="FG132" s="472"/>
      <c r="FH132" s="472"/>
      <c r="FI132" s="472"/>
      <c r="FJ132" s="472"/>
      <c r="FK132" s="472"/>
      <c r="FL132" s="472"/>
      <c r="FM132" s="472"/>
      <c r="FN132" s="472"/>
      <c r="FO132" s="472"/>
      <c r="FP132" s="472"/>
      <c r="FQ132" s="472"/>
      <c r="FR132" s="472"/>
      <c r="FS132" s="472"/>
      <c r="FT132" s="472"/>
      <c r="FU132" s="472"/>
      <c r="FV132" s="472"/>
      <c r="FW132" s="472"/>
      <c r="FX132" s="472"/>
      <c r="FY132" s="472"/>
      <c r="FZ132" s="472"/>
      <c r="GA132" s="472"/>
      <c r="GB132" s="472"/>
      <c r="GC132" s="472"/>
      <c r="GD132" s="472"/>
      <c r="GE132" s="472"/>
      <c r="GF132" s="472"/>
      <c r="GG132" s="472"/>
      <c r="GH132" s="472"/>
      <c r="GI132" s="472"/>
      <c r="GJ132" s="472"/>
      <c r="GK132" s="472"/>
      <c r="GL132" s="472"/>
      <c r="GM132" s="472"/>
      <c r="GN132" s="472"/>
      <c r="GO132" s="472"/>
      <c r="GP132" s="472"/>
      <c r="GQ132" s="472"/>
      <c r="GR132" s="472"/>
      <c r="GS132" s="472"/>
      <c r="GT132" s="472"/>
      <c r="GU132" s="472"/>
      <c r="GV132" s="472"/>
      <c r="GW132" s="472"/>
      <c r="GX132" s="472"/>
      <c r="GY132" s="472"/>
      <c r="GZ132" s="472"/>
      <c r="HA132" s="472"/>
      <c r="HB132" s="472"/>
      <c r="HC132" s="472"/>
      <c r="HD132" s="472"/>
      <c r="HE132" s="472"/>
      <c r="HF132" s="472"/>
      <c r="HG132" s="472"/>
      <c r="HH132" s="472"/>
      <c r="HI132" s="472"/>
      <c r="HJ132" s="472"/>
      <c r="HK132" s="472"/>
      <c r="HL132" s="472"/>
      <c r="HM132" s="472"/>
      <c r="HN132" s="472"/>
      <c r="HO132" s="472"/>
      <c r="HP132" s="472"/>
      <c r="HQ132" s="472"/>
      <c r="HR132" s="472"/>
      <c r="HS132" s="472"/>
      <c r="HT132" s="472"/>
      <c r="HU132" s="472"/>
      <c r="HV132" s="472"/>
      <c r="HW132" s="472"/>
      <c r="HX132" s="472"/>
      <c r="HY132" s="472"/>
      <c r="HZ132" s="472"/>
      <c r="IA132" s="472"/>
      <c r="IB132" s="472"/>
      <c r="IC132" s="472"/>
      <c r="ID132" s="472"/>
      <c r="IE132" s="472"/>
      <c r="IF132" s="472"/>
      <c r="IG132" s="472"/>
      <c r="IH132" s="472"/>
      <c r="II132" s="472"/>
      <c r="IJ132" s="472"/>
      <c r="IK132" s="472"/>
      <c r="IL132" s="472"/>
      <c r="IM132" s="472"/>
      <c r="IN132" s="472"/>
    </row>
    <row r="133" spans="1:248" s="108" customFormat="1" ht="26.1" customHeight="1">
      <c r="A133" s="632" t="s">
        <v>735</v>
      </c>
      <c r="B133" s="23" t="s">
        <v>735</v>
      </c>
      <c r="C133" s="411">
        <v>2012</v>
      </c>
      <c r="D133" s="525" t="s">
        <v>1291</v>
      </c>
      <c r="E133" s="526" t="s">
        <v>37</v>
      </c>
      <c r="F133" s="259" t="s">
        <v>816</v>
      </c>
      <c r="G133" s="259" t="s">
        <v>802</v>
      </c>
      <c r="H133" s="527" t="s">
        <v>971</v>
      </c>
      <c r="I133" s="527" t="s">
        <v>971</v>
      </c>
      <c r="J133" s="535" t="s">
        <v>707</v>
      </c>
      <c r="K133" s="259" t="s">
        <v>1084</v>
      </c>
      <c r="L133" s="411">
        <v>2.5000000000000001E-2</v>
      </c>
      <c r="M133" s="435"/>
      <c r="N133" s="278"/>
      <c r="O133" s="853"/>
      <c r="P133" s="615"/>
      <c r="Q133" s="615">
        <f>3820-117-202</f>
        <v>3501</v>
      </c>
      <c r="R133" s="615"/>
      <c r="S133" s="78"/>
      <c r="T133" s="78" t="s">
        <v>1283</v>
      </c>
      <c r="U133" s="273"/>
      <c r="V133" s="472"/>
      <c r="W133" s="472"/>
      <c r="X133" s="472"/>
      <c r="Y133" s="472"/>
      <c r="Z133" s="75"/>
      <c r="AA133" s="472"/>
      <c r="AB133" s="472"/>
      <c r="AC133" s="472"/>
      <c r="AD133" s="472"/>
      <c r="AE133" s="472"/>
      <c r="AF133" s="472"/>
      <c r="AG133" s="472"/>
      <c r="AH133" s="472"/>
      <c r="AI133" s="472"/>
      <c r="AJ133" s="472"/>
      <c r="AK133" s="472"/>
      <c r="AL133" s="472"/>
      <c r="AM133" s="472"/>
      <c r="AN133" s="472"/>
      <c r="AO133" s="472"/>
      <c r="AP133" s="472"/>
      <c r="AQ133" s="472"/>
      <c r="AR133" s="472"/>
      <c r="AS133" s="472"/>
      <c r="AT133" s="472"/>
      <c r="AU133" s="472"/>
      <c r="AV133" s="472"/>
      <c r="AW133" s="472"/>
      <c r="AX133" s="472"/>
      <c r="AY133" s="472"/>
      <c r="AZ133" s="472"/>
      <c r="BA133" s="472"/>
      <c r="BB133" s="472"/>
      <c r="BC133" s="472"/>
      <c r="BD133" s="472"/>
      <c r="BE133" s="472"/>
      <c r="BF133" s="472"/>
      <c r="BG133" s="472"/>
      <c r="BH133" s="472"/>
      <c r="BI133" s="472"/>
      <c r="BJ133" s="472"/>
      <c r="BK133" s="472"/>
      <c r="BL133" s="472"/>
      <c r="BM133" s="472"/>
      <c r="BN133" s="472"/>
      <c r="BO133" s="472"/>
      <c r="BP133" s="472"/>
      <c r="BQ133" s="472"/>
      <c r="BR133" s="472"/>
      <c r="BS133" s="472"/>
      <c r="BT133" s="472"/>
      <c r="BU133" s="472"/>
      <c r="BV133" s="472"/>
      <c r="BW133" s="472"/>
      <c r="BX133" s="472"/>
      <c r="BY133" s="472"/>
      <c r="BZ133" s="472"/>
      <c r="CA133" s="472"/>
      <c r="CB133" s="472"/>
      <c r="CC133" s="472"/>
      <c r="CD133" s="472"/>
      <c r="CE133" s="472"/>
      <c r="CF133" s="472"/>
      <c r="CG133" s="472"/>
      <c r="CH133" s="472"/>
      <c r="CI133" s="472"/>
      <c r="CJ133" s="472"/>
      <c r="CK133" s="472"/>
      <c r="CL133" s="472"/>
      <c r="CM133" s="472"/>
      <c r="CN133" s="472"/>
      <c r="CO133" s="472"/>
      <c r="CP133" s="472"/>
      <c r="CQ133" s="472"/>
      <c r="CR133" s="472"/>
      <c r="CS133" s="472"/>
      <c r="CT133" s="472"/>
      <c r="CU133" s="472"/>
      <c r="CV133" s="472"/>
      <c r="CW133" s="472"/>
      <c r="CX133" s="472"/>
      <c r="CY133" s="472"/>
      <c r="CZ133" s="472"/>
      <c r="DA133" s="472"/>
      <c r="DB133" s="472"/>
      <c r="DC133" s="472"/>
      <c r="DD133" s="472"/>
      <c r="DE133" s="472"/>
      <c r="DF133" s="472"/>
      <c r="DG133" s="472"/>
      <c r="DH133" s="472"/>
      <c r="DI133" s="472"/>
      <c r="DJ133" s="472"/>
      <c r="DK133" s="472"/>
      <c r="DL133" s="472"/>
      <c r="DM133" s="472"/>
      <c r="DN133" s="472"/>
      <c r="DO133" s="472"/>
      <c r="DP133" s="472"/>
      <c r="DQ133" s="472"/>
      <c r="DR133" s="472"/>
      <c r="DS133" s="472"/>
      <c r="DT133" s="472"/>
      <c r="DU133" s="472"/>
      <c r="DV133" s="472"/>
      <c r="DW133" s="472"/>
      <c r="DX133" s="472"/>
      <c r="DY133" s="472"/>
      <c r="DZ133" s="472"/>
      <c r="EA133" s="472"/>
      <c r="EB133" s="472"/>
      <c r="EC133" s="472"/>
      <c r="ED133" s="472"/>
      <c r="EE133" s="472"/>
      <c r="EF133" s="472"/>
      <c r="EG133" s="472"/>
      <c r="EH133" s="472"/>
      <c r="EI133" s="472"/>
      <c r="EJ133" s="472"/>
      <c r="EK133" s="472"/>
      <c r="EL133" s="472"/>
      <c r="EM133" s="472"/>
      <c r="EN133" s="472"/>
      <c r="EO133" s="472"/>
      <c r="EP133" s="472"/>
      <c r="EQ133" s="472"/>
      <c r="ER133" s="472"/>
      <c r="ES133" s="472"/>
      <c r="ET133" s="472"/>
      <c r="EU133" s="472"/>
      <c r="EV133" s="472"/>
      <c r="EW133" s="472"/>
      <c r="EX133" s="472"/>
      <c r="EY133" s="472"/>
      <c r="EZ133" s="472"/>
      <c r="FA133" s="472"/>
      <c r="FB133" s="472"/>
      <c r="FC133" s="472"/>
      <c r="FD133" s="472"/>
      <c r="FE133" s="472"/>
      <c r="FF133" s="472"/>
      <c r="FG133" s="472"/>
      <c r="FH133" s="472"/>
      <c r="FI133" s="472"/>
      <c r="FJ133" s="472"/>
      <c r="FK133" s="472"/>
      <c r="FL133" s="472"/>
      <c r="FM133" s="472"/>
      <c r="FN133" s="472"/>
      <c r="FO133" s="472"/>
      <c r="FP133" s="472"/>
      <c r="FQ133" s="472"/>
      <c r="FR133" s="472"/>
      <c r="FS133" s="472"/>
      <c r="FT133" s="472"/>
      <c r="FU133" s="472"/>
      <c r="FV133" s="472"/>
      <c r="FW133" s="472"/>
      <c r="FX133" s="472"/>
      <c r="FY133" s="472"/>
      <c r="FZ133" s="472"/>
      <c r="GA133" s="472"/>
      <c r="GB133" s="472"/>
      <c r="GC133" s="472"/>
      <c r="GD133" s="472"/>
      <c r="GE133" s="472"/>
      <c r="GF133" s="472"/>
      <c r="GG133" s="472"/>
      <c r="GH133" s="472"/>
      <c r="GI133" s="472"/>
      <c r="GJ133" s="472"/>
      <c r="GK133" s="472"/>
      <c r="GL133" s="472"/>
      <c r="GM133" s="472"/>
      <c r="GN133" s="472"/>
      <c r="GO133" s="472"/>
      <c r="GP133" s="472"/>
      <c r="GQ133" s="472"/>
      <c r="GR133" s="472"/>
      <c r="GS133" s="472"/>
      <c r="GT133" s="472"/>
      <c r="GU133" s="472"/>
      <c r="GV133" s="472"/>
      <c r="GW133" s="472"/>
      <c r="GX133" s="472"/>
      <c r="GY133" s="472"/>
      <c r="GZ133" s="472"/>
      <c r="HA133" s="472"/>
      <c r="HB133" s="472"/>
      <c r="HC133" s="472"/>
      <c r="HD133" s="472"/>
      <c r="HE133" s="472"/>
      <c r="HF133" s="472"/>
      <c r="HG133" s="472"/>
      <c r="HH133" s="472"/>
      <c r="HI133" s="472"/>
      <c r="HJ133" s="472"/>
      <c r="HK133" s="472"/>
      <c r="HL133" s="472"/>
      <c r="HM133" s="472"/>
      <c r="HN133" s="472"/>
      <c r="HO133" s="472"/>
      <c r="HP133" s="472"/>
      <c r="HQ133" s="472"/>
      <c r="HR133" s="472"/>
      <c r="HS133" s="472"/>
      <c r="HT133" s="472"/>
      <c r="HU133" s="472"/>
      <c r="HV133" s="472"/>
      <c r="HW133" s="472"/>
      <c r="HX133" s="472"/>
      <c r="HY133" s="472"/>
      <c r="HZ133" s="472"/>
      <c r="IA133" s="472"/>
      <c r="IB133" s="472"/>
      <c r="IC133" s="472"/>
      <c r="ID133" s="472"/>
      <c r="IE133" s="472"/>
      <c r="IF133" s="472"/>
      <c r="IG133" s="472"/>
      <c r="IH133" s="472"/>
      <c r="II133" s="472"/>
      <c r="IJ133" s="472"/>
      <c r="IK133" s="472"/>
      <c r="IL133" s="472"/>
      <c r="IM133" s="472"/>
      <c r="IN133" s="472"/>
    </row>
    <row r="134" spans="1:248" s="108" customFormat="1" ht="26.1" customHeight="1">
      <c r="A134" s="632" t="s">
        <v>735</v>
      </c>
      <c r="B134" s="435" t="s">
        <v>735</v>
      </c>
      <c r="C134" s="411">
        <v>2012</v>
      </c>
      <c r="D134" s="513" t="s">
        <v>66</v>
      </c>
      <c r="E134" s="612" t="s">
        <v>38</v>
      </c>
      <c r="F134" s="612" t="s">
        <v>816</v>
      </c>
      <c r="G134" s="612" t="s">
        <v>802</v>
      </c>
      <c r="H134" s="341" t="s">
        <v>885</v>
      </c>
      <c r="I134" s="341" t="s">
        <v>885</v>
      </c>
      <c r="J134" s="535" t="s">
        <v>988</v>
      </c>
      <c r="K134" s="411" t="s">
        <v>989</v>
      </c>
      <c r="L134" s="411">
        <v>2.5000000000000001E-2</v>
      </c>
      <c r="M134" s="435">
        <v>720</v>
      </c>
      <c r="N134" s="58"/>
      <c r="O134" s="511">
        <v>3.4000000000000002E-2</v>
      </c>
      <c r="P134" s="615"/>
      <c r="Q134" s="615">
        <v>882</v>
      </c>
      <c r="R134" s="615"/>
      <c r="S134" s="78">
        <f t="shared" ref="S134:S161" si="11">IF(ISBLANK(Q134),"",Q134/M134)</f>
        <v>1.2250000000000001</v>
      </c>
      <c r="T134" s="78" t="str">
        <f>IF(ISBLANK(R134),"",R134/N134)</f>
        <v/>
      </c>
      <c r="U134" s="273"/>
      <c r="V134" s="472"/>
      <c r="W134" s="472"/>
      <c r="X134" s="472"/>
      <c r="Y134" s="472"/>
      <c r="Z134" s="75"/>
      <c r="AA134" s="472"/>
      <c r="AB134" s="472"/>
      <c r="AC134" s="472"/>
      <c r="AD134" s="472"/>
      <c r="AE134" s="472"/>
      <c r="AF134" s="472"/>
      <c r="AG134" s="472"/>
      <c r="AH134" s="472"/>
      <c r="AI134" s="472"/>
      <c r="AJ134" s="472"/>
      <c r="AK134" s="472"/>
      <c r="AL134" s="472"/>
      <c r="AM134" s="472"/>
      <c r="AN134" s="472"/>
      <c r="AO134" s="472"/>
      <c r="AP134" s="472"/>
      <c r="AQ134" s="472"/>
      <c r="AR134" s="472"/>
      <c r="AS134" s="472"/>
      <c r="AT134" s="472"/>
      <c r="AU134" s="472"/>
      <c r="AV134" s="472"/>
      <c r="AW134" s="472"/>
      <c r="AX134" s="472"/>
      <c r="AY134" s="472"/>
      <c r="AZ134" s="472"/>
      <c r="BA134" s="472"/>
      <c r="BB134" s="472"/>
      <c r="BC134" s="472"/>
      <c r="BD134" s="472"/>
      <c r="BE134" s="472"/>
      <c r="BF134" s="472"/>
      <c r="BG134" s="472"/>
      <c r="BH134" s="472"/>
      <c r="BI134" s="472"/>
      <c r="BJ134" s="472"/>
      <c r="BK134" s="472"/>
      <c r="BL134" s="472"/>
      <c r="BM134" s="472"/>
      <c r="BN134" s="472"/>
      <c r="BO134" s="472"/>
      <c r="BP134" s="472"/>
      <c r="BQ134" s="472"/>
      <c r="BR134" s="472"/>
      <c r="BS134" s="472"/>
      <c r="BT134" s="472"/>
      <c r="BU134" s="472"/>
      <c r="BV134" s="472"/>
      <c r="BW134" s="472"/>
      <c r="BX134" s="472"/>
      <c r="BY134" s="472"/>
      <c r="BZ134" s="472"/>
      <c r="CA134" s="472"/>
      <c r="CB134" s="472"/>
      <c r="CC134" s="472"/>
      <c r="CD134" s="472"/>
      <c r="CE134" s="472"/>
      <c r="CF134" s="472"/>
      <c r="CG134" s="472"/>
      <c r="CH134" s="472"/>
      <c r="CI134" s="472"/>
      <c r="CJ134" s="472"/>
      <c r="CK134" s="472"/>
      <c r="CL134" s="472"/>
      <c r="CM134" s="472"/>
      <c r="CN134" s="472"/>
      <c r="CO134" s="472"/>
      <c r="CP134" s="472"/>
      <c r="CQ134" s="472"/>
      <c r="CR134" s="472"/>
      <c r="CS134" s="472"/>
      <c r="CT134" s="472"/>
      <c r="CU134" s="472"/>
      <c r="CV134" s="472"/>
      <c r="CW134" s="472"/>
      <c r="CX134" s="472"/>
      <c r="CY134" s="472"/>
      <c r="CZ134" s="472"/>
      <c r="DA134" s="472"/>
      <c r="DB134" s="472"/>
      <c r="DC134" s="472"/>
      <c r="DD134" s="472"/>
      <c r="DE134" s="472"/>
      <c r="DF134" s="472"/>
      <c r="DG134" s="472"/>
      <c r="DH134" s="472"/>
      <c r="DI134" s="472"/>
      <c r="DJ134" s="472"/>
      <c r="DK134" s="472"/>
      <c r="DL134" s="472"/>
      <c r="DM134" s="472"/>
      <c r="DN134" s="472"/>
      <c r="DO134" s="472"/>
      <c r="DP134" s="472"/>
      <c r="DQ134" s="472"/>
      <c r="DR134" s="472"/>
      <c r="DS134" s="472"/>
      <c r="DT134" s="472"/>
      <c r="DU134" s="472"/>
      <c r="DV134" s="472"/>
      <c r="DW134" s="472"/>
      <c r="DX134" s="472"/>
      <c r="DY134" s="472"/>
      <c r="DZ134" s="472"/>
      <c r="EA134" s="472"/>
      <c r="EB134" s="472"/>
      <c r="EC134" s="472"/>
      <c r="ED134" s="472"/>
      <c r="EE134" s="472"/>
      <c r="EF134" s="472"/>
      <c r="EG134" s="472"/>
      <c r="EH134" s="472"/>
      <c r="EI134" s="472"/>
      <c r="EJ134" s="472"/>
      <c r="EK134" s="472"/>
      <c r="EL134" s="472"/>
      <c r="EM134" s="472"/>
      <c r="EN134" s="472"/>
      <c r="EO134" s="472"/>
      <c r="EP134" s="472"/>
      <c r="EQ134" s="472"/>
      <c r="ER134" s="472"/>
      <c r="ES134" s="472"/>
      <c r="ET134" s="472"/>
      <c r="EU134" s="472"/>
      <c r="EV134" s="472"/>
      <c r="EW134" s="472"/>
      <c r="EX134" s="472"/>
      <c r="EY134" s="472"/>
      <c r="EZ134" s="472"/>
      <c r="FA134" s="472"/>
      <c r="FB134" s="472"/>
      <c r="FC134" s="472"/>
      <c r="FD134" s="472"/>
      <c r="FE134" s="472"/>
      <c r="FF134" s="472"/>
      <c r="FG134" s="472"/>
      <c r="FH134" s="472"/>
      <c r="FI134" s="472"/>
      <c r="FJ134" s="472"/>
      <c r="FK134" s="472"/>
      <c r="FL134" s="472"/>
      <c r="FM134" s="472"/>
      <c r="FN134" s="472"/>
      <c r="FO134" s="472"/>
      <c r="FP134" s="472"/>
      <c r="FQ134" s="472"/>
      <c r="FR134" s="472"/>
      <c r="FS134" s="472"/>
      <c r="FT134" s="472"/>
      <c r="FU134" s="472"/>
      <c r="FV134" s="472"/>
      <c r="FW134" s="472"/>
      <c r="FX134" s="472"/>
      <c r="FY134" s="472"/>
      <c r="FZ134" s="472"/>
      <c r="GA134" s="472"/>
      <c r="GB134" s="472"/>
      <c r="GC134" s="472"/>
      <c r="GD134" s="472"/>
      <c r="GE134" s="472"/>
      <c r="GF134" s="472"/>
      <c r="GG134" s="472"/>
      <c r="GH134" s="472"/>
      <c r="GI134" s="472"/>
      <c r="GJ134" s="472"/>
      <c r="GK134" s="472"/>
      <c r="GL134" s="472"/>
      <c r="GM134" s="472"/>
      <c r="GN134" s="472"/>
      <c r="GO134" s="472"/>
      <c r="GP134" s="472"/>
      <c r="GQ134" s="472"/>
      <c r="GR134" s="472"/>
      <c r="GS134" s="472"/>
      <c r="GT134" s="472"/>
      <c r="GU134" s="472"/>
      <c r="GV134" s="472"/>
      <c r="GW134" s="472"/>
      <c r="GX134" s="472"/>
      <c r="GY134" s="472"/>
      <c r="GZ134" s="472"/>
      <c r="HA134" s="472"/>
      <c r="HB134" s="472"/>
      <c r="HC134" s="472"/>
      <c r="HD134" s="472"/>
      <c r="HE134" s="472"/>
      <c r="HF134" s="472"/>
      <c r="HG134" s="472"/>
      <c r="HH134" s="472"/>
      <c r="HI134" s="472"/>
      <c r="HJ134" s="472"/>
      <c r="HK134" s="472"/>
      <c r="HL134" s="472"/>
      <c r="HM134" s="472"/>
      <c r="HN134" s="472"/>
      <c r="HO134" s="472"/>
      <c r="HP134" s="472"/>
      <c r="HQ134" s="472"/>
      <c r="HR134" s="472"/>
      <c r="HS134" s="472"/>
      <c r="HT134" s="472"/>
      <c r="HU134" s="472"/>
      <c r="HV134" s="472"/>
      <c r="HW134" s="472"/>
      <c r="HX134" s="472"/>
      <c r="HY134" s="472"/>
      <c r="HZ134" s="472"/>
      <c r="IA134" s="472"/>
      <c r="IB134" s="472"/>
      <c r="IC134" s="472"/>
      <c r="ID134" s="472"/>
      <c r="IE134" s="472"/>
      <c r="IF134" s="472"/>
      <c r="IG134" s="472"/>
      <c r="IH134" s="472"/>
      <c r="II134" s="472"/>
      <c r="IJ134" s="472"/>
      <c r="IK134" s="472"/>
      <c r="IL134" s="472"/>
      <c r="IM134" s="472"/>
      <c r="IN134" s="472"/>
    </row>
    <row r="135" spans="1:248" s="108" customFormat="1" ht="26.1" customHeight="1">
      <c r="A135" s="632" t="s">
        <v>735</v>
      </c>
      <c r="B135" s="23" t="s">
        <v>735</v>
      </c>
      <c r="C135" s="411">
        <v>2012</v>
      </c>
      <c r="D135" s="513" t="s">
        <v>66</v>
      </c>
      <c r="E135" s="612" t="s">
        <v>38</v>
      </c>
      <c r="F135" s="612" t="s">
        <v>816</v>
      </c>
      <c r="G135" s="612" t="s">
        <v>802</v>
      </c>
      <c r="H135" s="341" t="s">
        <v>885</v>
      </c>
      <c r="I135" s="341" t="s">
        <v>885</v>
      </c>
      <c r="J135" s="535" t="s">
        <v>707</v>
      </c>
      <c r="K135" s="411" t="s">
        <v>989</v>
      </c>
      <c r="L135" s="411">
        <v>2.5000000000000001E-2</v>
      </c>
      <c r="M135" s="435">
        <v>720</v>
      </c>
      <c r="N135" s="278"/>
      <c r="O135" s="511">
        <v>0.107</v>
      </c>
      <c r="P135" s="615"/>
      <c r="Q135" s="615">
        <v>882</v>
      </c>
      <c r="R135" s="615"/>
      <c r="S135" s="78">
        <f t="shared" si="11"/>
        <v>1.2250000000000001</v>
      </c>
      <c r="T135" s="78" t="str">
        <f>IF(ISBLANK(R135),"",R135/N135)</f>
        <v/>
      </c>
      <c r="U135" s="273"/>
      <c r="V135" s="472"/>
      <c r="W135" s="472"/>
      <c r="X135" s="472"/>
      <c r="Y135" s="472"/>
      <c r="Z135" s="75"/>
      <c r="AA135" s="472"/>
      <c r="AB135" s="472"/>
      <c r="AC135" s="472"/>
      <c r="AD135" s="472"/>
      <c r="AE135" s="472"/>
      <c r="AF135" s="472"/>
      <c r="AG135" s="472"/>
      <c r="AH135" s="472"/>
      <c r="AI135" s="472"/>
      <c r="AJ135" s="472"/>
      <c r="AK135" s="472"/>
      <c r="AL135" s="472"/>
      <c r="AM135" s="472"/>
      <c r="AN135" s="472"/>
      <c r="AO135" s="472"/>
      <c r="AP135" s="472"/>
      <c r="AQ135" s="472"/>
      <c r="AR135" s="472"/>
      <c r="AS135" s="472"/>
      <c r="AT135" s="472"/>
      <c r="AU135" s="472"/>
      <c r="AV135" s="472"/>
      <c r="AW135" s="472"/>
      <c r="AX135" s="472"/>
      <c r="AY135" s="472"/>
      <c r="AZ135" s="472"/>
      <c r="BA135" s="472"/>
      <c r="BB135" s="472"/>
      <c r="BC135" s="472"/>
      <c r="BD135" s="472"/>
      <c r="BE135" s="472"/>
      <c r="BF135" s="472"/>
      <c r="BG135" s="472"/>
      <c r="BH135" s="472"/>
      <c r="BI135" s="472"/>
      <c r="BJ135" s="472"/>
      <c r="BK135" s="472"/>
      <c r="BL135" s="472"/>
      <c r="BM135" s="472"/>
      <c r="BN135" s="472"/>
      <c r="BO135" s="472"/>
      <c r="BP135" s="472"/>
      <c r="BQ135" s="472"/>
      <c r="BR135" s="472"/>
      <c r="BS135" s="472"/>
      <c r="BT135" s="472"/>
      <c r="BU135" s="472"/>
      <c r="BV135" s="472"/>
      <c r="BW135" s="472"/>
      <c r="BX135" s="472"/>
      <c r="BY135" s="472"/>
      <c r="BZ135" s="472"/>
      <c r="CA135" s="472"/>
      <c r="CB135" s="472"/>
      <c r="CC135" s="472"/>
      <c r="CD135" s="472"/>
      <c r="CE135" s="472"/>
      <c r="CF135" s="472"/>
      <c r="CG135" s="472"/>
      <c r="CH135" s="472"/>
      <c r="CI135" s="472"/>
      <c r="CJ135" s="472"/>
      <c r="CK135" s="472"/>
      <c r="CL135" s="472"/>
      <c r="CM135" s="472"/>
      <c r="CN135" s="472"/>
      <c r="CO135" s="472"/>
      <c r="CP135" s="472"/>
      <c r="CQ135" s="472"/>
      <c r="CR135" s="472"/>
      <c r="CS135" s="472"/>
      <c r="CT135" s="472"/>
      <c r="CU135" s="472"/>
      <c r="CV135" s="472"/>
      <c r="CW135" s="472"/>
      <c r="CX135" s="472"/>
      <c r="CY135" s="472"/>
      <c r="CZ135" s="472"/>
      <c r="DA135" s="472"/>
      <c r="DB135" s="472"/>
      <c r="DC135" s="472"/>
      <c r="DD135" s="472"/>
      <c r="DE135" s="472"/>
      <c r="DF135" s="472"/>
      <c r="DG135" s="472"/>
      <c r="DH135" s="472"/>
      <c r="DI135" s="472"/>
      <c r="DJ135" s="472"/>
      <c r="DK135" s="472"/>
      <c r="DL135" s="472"/>
      <c r="DM135" s="472"/>
      <c r="DN135" s="472"/>
      <c r="DO135" s="472"/>
      <c r="DP135" s="472"/>
      <c r="DQ135" s="472"/>
      <c r="DR135" s="472"/>
      <c r="DS135" s="472"/>
      <c r="DT135" s="472"/>
      <c r="DU135" s="472"/>
      <c r="DV135" s="472"/>
      <c r="DW135" s="472"/>
      <c r="DX135" s="472"/>
      <c r="DY135" s="472"/>
      <c r="DZ135" s="472"/>
      <c r="EA135" s="472"/>
      <c r="EB135" s="472"/>
      <c r="EC135" s="472"/>
      <c r="ED135" s="472"/>
      <c r="EE135" s="472"/>
      <c r="EF135" s="472"/>
      <c r="EG135" s="472"/>
      <c r="EH135" s="472"/>
      <c r="EI135" s="472"/>
      <c r="EJ135" s="472"/>
      <c r="EK135" s="472"/>
      <c r="EL135" s="472"/>
      <c r="EM135" s="472"/>
      <c r="EN135" s="472"/>
      <c r="EO135" s="472"/>
      <c r="EP135" s="472"/>
      <c r="EQ135" s="472"/>
      <c r="ER135" s="472"/>
      <c r="ES135" s="472"/>
      <c r="ET135" s="472"/>
      <c r="EU135" s="472"/>
      <c r="EV135" s="472"/>
      <c r="EW135" s="472"/>
      <c r="EX135" s="472"/>
      <c r="EY135" s="472"/>
      <c r="EZ135" s="472"/>
      <c r="FA135" s="472"/>
      <c r="FB135" s="472"/>
      <c r="FC135" s="472"/>
      <c r="FD135" s="472"/>
      <c r="FE135" s="472"/>
      <c r="FF135" s="472"/>
      <c r="FG135" s="472"/>
      <c r="FH135" s="472"/>
      <c r="FI135" s="472"/>
      <c r="FJ135" s="472"/>
      <c r="FK135" s="472"/>
      <c r="FL135" s="472"/>
      <c r="FM135" s="472"/>
      <c r="FN135" s="472"/>
      <c r="FO135" s="472"/>
      <c r="FP135" s="472"/>
      <c r="FQ135" s="472"/>
      <c r="FR135" s="472"/>
      <c r="FS135" s="472"/>
      <c r="FT135" s="472"/>
      <c r="FU135" s="472"/>
      <c r="FV135" s="472"/>
      <c r="FW135" s="472"/>
      <c r="FX135" s="472"/>
      <c r="FY135" s="472"/>
      <c r="FZ135" s="472"/>
      <c r="GA135" s="472"/>
      <c r="GB135" s="472"/>
      <c r="GC135" s="472"/>
      <c r="GD135" s="472"/>
      <c r="GE135" s="472"/>
      <c r="GF135" s="472"/>
      <c r="GG135" s="472"/>
      <c r="GH135" s="472"/>
      <c r="GI135" s="472"/>
      <c r="GJ135" s="472"/>
      <c r="GK135" s="472"/>
      <c r="GL135" s="472"/>
      <c r="GM135" s="472"/>
      <c r="GN135" s="472"/>
      <c r="GO135" s="472"/>
      <c r="GP135" s="472"/>
      <c r="GQ135" s="472"/>
      <c r="GR135" s="472"/>
      <c r="GS135" s="472"/>
      <c r="GT135" s="472"/>
      <c r="GU135" s="472"/>
      <c r="GV135" s="472"/>
      <c r="GW135" s="472"/>
      <c r="GX135" s="472"/>
      <c r="GY135" s="472"/>
      <c r="GZ135" s="472"/>
      <c r="HA135" s="472"/>
      <c r="HB135" s="472"/>
      <c r="HC135" s="472"/>
      <c r="HD135" s="472"/>
      <c r="HE135" s="472"/>
      <c r="HF135" s="472"/>
      <c r="HG135" s="472"/>
      <c r="HH135" s="472"/>
      <c r="HI135" s="472"/>
      <c r="HJ135" s="472"/>
      <c r="HK135" s="472"/>
      <c r="HL135" s="472"/>
      <c r="HM135" s="472"/>
      <c r="HN135" s="472"/>
      <c r="HO135" s="472"/>
      <c r="HP135" s="472"/>
      <c r="HQ135" s="472"/>
      <c r="HR135" s="472"/>
      <c r="HS135" s="472"/>
      <c r="HT135" s="472"/>
      <c r="HU135" s="472"/>
      <c r="HV135" s="472"/>
      <c r="HW135" s="472"/>
      <c r="HX135" s="472"/>
      <c r="HY135" s="472"/>
      <c r="HZ135" s="472"/>
      <c r="IA135" s="472"/>
      <c r="IB135" s="472"/>
      <c r="IC135" s="472"/>
      <c r="ID135" s="472"/>
      <c r="IE135" s="472"/>
      <c r="IF135" s="472"/>
      <c r="IG135" s="472"/>
      <c r="IH135" s="472"/>
      <c r="II135" s="472"/>
      <c r="IJ135" s="472"/>
      <c r="IK135" s="472"/>
      <c r="IL135" s="472"/>
      <c r="IM135" s="472"/>
      <c r="IN135" s="472"/>
    </row>
    <row r="136" spans="1:248" s="108" customFormat="1" ht="26.1" customHeight="1">
      <c r="A136" s="632" t="s">
        <v>735</v>
      </c>
      <c r="B136" s="435" t="s">
        <v>735</v>
      </c>
      <c r="C136" s="411">
        <v>2012</v>
      </c>
      <c r="D136" s="513" t="s">
        <v>66</v>
      </c>
      <c r="E136" s="612" t="s">
        <v>38</v>
      </c>
      <c r="F136" s="612" t="s">
        <v>816</v>
      </c>
      <c r="G136" s="612" t="s">
        <v>802</v>
      </c>
      <c r="H136" s="341" t="s">
        <v>885</v>
      </c>
      <c r="I136" s="341" t="s">
        <v>885</v>
      </c>
      <c r="J136" s="535" t="s">
        <v>708</v>
      </c>
      <c r="K136" s="411" t="s">
        <v>989</v>
      </c>
      <c r="L136" s="411">
        <v>2.5000000000000001E-2</v>
      </c>
      <c r="M136" s="435">
        <v>720</v>
      </c>
      <c r="N136" s="58"/>
      <c r="O136" s="511"/>
      <c r="P136" s="615"/>
      <c r="Q136" s="615">
        <v>882</v>
      </c>
      <c r="R136" s="615"/>
      <c r="S136" s="78">
        <f t="shared" si="11"/>
        <v>1.2250000000000001</v>
      </c>
      <c r="T136" s="78" t="str">
        <f>IF(ISBLANK(R136),"",R136/N136)</f>
        <v/>
      </c>
      <c r="U136" s="273"/>
      <c r="V136" s="472"/>
      <c r="W136" s="472"/>
      <c r="X136" s="472"/>
      <c r="Y136" s="472"/>
      <c r="Z136" s="75"/>
      <c r="AA136" s="472"/>
      <c r="AB136" s="472"/>
      <c r="AC136" s="472"/>
      <c r="AD136" s="472"/>
      <c r="AE136" s="472"/>
      <c r="AF136" s="472"/>
      <c r="AG136" s="472"/>
      <c r="AH136" s="472"/>
      <c r="AI136" s="472"/>
      <c r="AJ136" s="472"/>
      <c r="AK136" s="472"/>
      <c r="AL136" s="472"/>
      <c r="AM136" s="472"/>
      <c r="AN136" s="472"/>
      <c r="AO136" s="472"/>
      <c r="AP136" s="472"/>
      <c r="AQ136" s="472"/>
      <c r="AR136" s="472"/>
      <c r="AS136" s="472"/>
      <c r="AT136" s="472"/>
      <c r="AU136" s="472"/>
      <c r="AV136" s="472"/>
      <c r="AW136" s="472"/>
      <c r="AX136" s="472"/>
      <c r="AY136" s="472"/>
      <c r="AZ136" s="472"/>
      <c r="BA136" s="472"/>
      <c r="BB136" s="472"/>
      <c r="BC136" s="472"/>
      <c r="BD136" s="472"/>
      <c r="BE136" s="472"/>
      <c r="BF136" s="472"/>
      <c r="BG136" s="472"/>
      <c r="BH136" s="472"/>
      <c r="BI136" s="472"/>
      <c r="BJ136" s="472"/>
      <c r="BK136" s="472"/>
      <c r="BL136" s="472"/>
      <c r="BM136" s="472"/>
      <c r="BN136" s="472"/>
      <c r="BO136" s="472"/>
      <c r="BP136" s="472"/>
      <c r="BQ136" s="472"/>
      <c r="BR136" s="472"/>
      <c r="BS136" s="472"/>
      <c r="BT136" s="472"/>
      <c r="BU136" s="472"/>
      <c r="BV136" s="472"/>
      <c r="BW136" s="472"/>
      <c r="BX136" s="472"/>
      <c r="BY136" s="472"/>
      <c r="BZ136" s="472"/>
      <c r="CA136" s="472"/>
      <c r="CB136" s="472"/>
      <c r="CC136" s="472"/>
      <c r="CD136" s="472"/>
      <c r="CE136" s="472"/>
      <c r="CF136" s="472"/>
      <c r="CG136" s="472"/>
      <c r="CH136" s="472"/>
      <c r="CI136" s="472"/>
      <c r="CJ136" s="472"/>
      <c r="CK136" s="472"/>
      <c r="CL136" s="472"/>
      <c r="CM136" s="472"/>
      <c r="CN136" s="472"/>
      <c r="CO136" s="472"/>
      <c r="CP136" s="472"/>
      <c r="CQ136" s="472"/>
      <c r="CR136" s="472"/>
      <c r="CS136" s="472"/>
      <c r="CT136" s="472"/>
      <c r="CU136" s="472"/>
      <c r="CV136" s="472"/>
      <c r="CW136" s="472"/>
      <c r="CX136" s="472"/>
      <c r="CY136" s="472"/>
      <c r="CZ136" s="472"/>
      <c r="DA136" s="472"/>
      <c r="DB136" s="472"/>
      <c r="DC136" s="472"/>
      <c r="DD136" s="472"/>
      <c r="DE136" s="472"/>
      <c r="DF136" s="472"/>
      <c r="DG136" s="472"/>
      <c r="DH136" s="472"/>
      <c r="DI136" s="472"/>
      <c r="DJ136" s="472"/>
      <c r="DK136" s="472"/>
      <c r="DL136" s="472"/>
      <c r="DM136" s="472"/>
      <c r="DN136" s="472"/>
      <c r="DO136" s="472"/>
      <c r="DP136" s="472"/>
      <c r="DQ136" s="472"/>
      <c r="DR136" s="472"/>
      <c r="DS136" s="472"/>
      <c r="DT136" s="472"/>
      <c r="DU136" s="472"/>
      <c r="DV136" s="472"/>
      <c r="DW136" s="472"/>
      <c r="DX136" s="472"/>
      <c r="DY136" s="472"/>
      <c r="DZ136" s="472"/>
      <c r="EA136" s="472"/>
      <c r="EB136" s="472"/>
      <c r="EC136" s="472"/>
      <c r="ED136" s="472"/>
      <c r="EE136" s="472"/>
      <c r="EF136" s="472"/>
      <c r="EG136" s="472"/>
      <c r="EH136" s="472"/>
      <c r="EI136" s="472"/>
      <c r="EJ136" s="472"/>
      <c r="EK136" s="472"/>
      <c r="EL136" s="472"/>
      <c r="EM136" s="472"/>
      <c r="EN136" s="472"/>
      <c r="EO136" s="472"/>
      <c r="EP136" s="472"/>
      <c r="EQ136" s="472"/>
      <c r="ER136" s="472"/>
      <c r="ES136" s="472"/>
      <c r="ET136" s="472"/>
      <c r="EU136" s="472"/>
      <c r="EV136" s="472"/>
      <c r="EW136" s="472"/>
      <c r="EX136" s="472"/>
      <c r="EY136" s="472"/>
      <c r="EZ136" s="472"/>
      <c r="FA136" s="472"/>
      <c r="FB136" s="472"/>
      <c r="FC136" s="472"/>
      <c r="FD136" s="472"/>
      <c r="FE136" s="472"/>
      <c r="FF136" s="472"/>
      <c r="FG136" s="472"/>
      <c r="FH136" s="472"/>
      <c r="FI136" s="472"/>
      <c r="FJ136" s="472"/>
      <c r="FK136" s="472"/>
      <c r="FL136" s="472"/>
      <c r="FM136" s="472"/>
      <c r="FN136" s="472"/>
      <c r="FO136" s="472"/>
      <c r="FP136" s="472"/>
      <c r="FQ136" s="472"/>
      <c r="FR136" s="472"/>
      <c r="FS136" s="472"/>
      <c r="FT136" s="472"/>
      <c r="FU136" s="472"/>
      <c r="FV136" s="472"/>
      <c r="FW136" s="472"/>
      <c r="FX136" s="472"/>
      <c r="FY136" s="472"/>
      <c r="FZ136" s="472"/>
      <c r="GA136" s="472"/>
      <c r="GB136" s="472"/>
      <c r="GC136" s="472"/>
      <c r="GD136" s="472"/>
      <c r="GE136" s="472"/>
      <c r="GF136" s="472"/>
      <c r="GG136" s="472"/>
      <c r="GH136" s="472"/>
      <c r="GI136" s="472"/>
      <c r="GJ136" s="472"/>
      <c r="GK136" s="472"/>
      <c r="GL136" s="472"/>
      <c r="GM136" s="472"/>
      <c r="GN136" s="472"/>
      <c r="GO136" s="472"/>
      <c r="GP136" s="472"/>
      <c r="GQ136" s="472"/>
      <c r="GR136" s="472"/>
      <c r="GS136" s="472"/>
      <c r="GT136" s="472"/>
      <c r="GU136" s="472"/>
      <c r="GV136" s="472"/>
      <c r="GW136" s="472"/>
      <c r="GX136" s="472"/>
      <c r="GY136" s="472"/>
      <c r="GZ136" s="472"/>
      <c r="HA136" s="472"/>
      <c r="HB136" s="472"/>
      <c r="HC136" s="472"/>
      <c r="HD136" s="472"/>
      <c r="HE136" s="472"/>
      <c r="HF136" s="472"/>
      <c r="HG136" s="472"/>
      <c r="HH136" s="472"/>
      <c r="HI136" s="472"/>
      <c r="HJ136" s="472"/>
      <c r="HK136" s="472"/>
      <c r="HL136" s="472"/>
      <c r="HM136" s="472"/>
      <c r="HN136" s="472"/>
      <c r="HO136" s="472"/>
      <c r="HP136" s="472"/>
      <c r="HQ136" s="472"/>
      <c r="HR136" s="472"/>
      <c r="HS136" s="472"/>
      <c r="HT136" s="472"/>
      <c r="HU136" s="472"/>
      <c r="HV136" s="472"/>
      <c r="HW136" s="472"/>
      <c r="HX136" s="472"/>
      <c r="HY136" s="472"/>
      <c r="HZ136" s="472"/>
      <c r="IA136" s="472"/>
      <c r="IB136" s="472"/>
      <c r="IC136" s="472"/>
      <c r="ID136" s="472"/>
      <c r="IE136" s="472"/>
      <c r="IF136" s="472"/>
      <c r="IG136" s="472"/>
      <c r="IH136" s="472"/>
      <c r="II136" s="472"/>
      <c r="IJ136" s="472"/>
      <c r="IK136" s="472"/>
      <c r="IL136" s="472"/>
      <c r="IM136" s="472"/>
      <c r="IN136" s="472"/>
    </row>
    <row r="137" spans="1:248" s="108" customFormat="1" ht="26.1" customHeight="1">
      <c r="A137" s="632" t="s">
        <v>735</v>
      </c>
      <c r="B137" s="23" t="s">
        <v>735</v>
      </c>
      <c r="C137" s="411">
        <v>2012</v>
      </c>
      <c r="D137" s="513" t="s">
        <v>66</v>
      </c>
      <c r="E137" s="612" t="s">
        <v>38</v>
      </c>
      <c r="F137" s="612" t="s">
        <v>816</v>
      </c>
      <c r="G137" s="612" t="s">
        <v>802</v>
      </c>
      <c r="H137" s="341" t="s">
        <v>885</v>
      </c>
      <c r="I137" s="341" t="s">
        <v>885</v>
      </c>
      <c r="J137" s="535" t="s">
        <v>709</v>
      </c>
      <c r="K137" s="411" t="s">
        <v>989</v>
      </c>
      <c r="L137" s="411">
        <v>2.5000000000000001E-2</v>
      </c>
      <c r="M137" s="435">
        <v>720</v>
      </c>
      <c r="N137" s="58"/>
      <c r="O137" s="511">
        <v>5.2999999999999999E-2</v>
      </c>
      <c r="P137" s="615"/>
      <c r="Q137" s="615">
        <v>882</v>
      </c>
      <c r="R137" s="615"/>
      <c r="S137" s="78">
        <f t="shared" si="11"/>
        <v>1.2250000000000001</v>
      </c>
      <c r="T137" s="78" t="str">
        <f>IF(ISBLANK(R137),"",R137/N137)</f>
        <v/>
      </c>
      <c r="U137" s="273"/>
      <c r="V137" s="472"/>
      <c r="W137" s="472"/>
      <c r="X137" s="472"/>
      <c r="Y137" s="472"/>
      <c r="Z137" s="75"/>
      <c r="AA137" s="472"/>
      <c r="AB137" s="472"/>
      <c r="AC137" s="472"/>
      <c r="AD137" s="472"/>
      <c r="AE137" s="472"/>
      <c r="AF137" s="472"/>
      <c r="AG137" s="472"/>
      <c r="AH137" s="472"/>
      <c r="AI137" s="472"/>
      <c r="AJ137" s="472"/>
      <c r="AK137" s="472"/>
      <c r="AL137" s="472"/>
      <c r="AM137" s="472"/>
      <c r="AN137" s="472"/>
      <c r="AO137" s="472"/>
      <c r="AP137" s="472"/>
      <c r="AQ137" s="472"/>
      <c r="AR137" s="472"/>
      <c r="AS137" s="472"/>
      <c r="AT137" s="472"/>
      <c r="AU137" s="472"/>
      <c r="AV137" s="472"/>
      <c r="AW137" s="472"/>
      <c r="AX137" s="472"/>
      <c r="AY137" s="472"/>
      <c r="AZ137" s="472"/>
      <c r="BA137" s="472"/>
      <c r="BB137" s="472"/>
      <c r="BC137" s="472"/>
      <c r="BD137" s="472"/>
      <c r="BE137" s="472"/>
      <c r="BF137" s="472"/>
      <c r="BG137" s="472"/>
      <c r="BH137" s="472"/>
      <c r="BI137" s="472"/>
      <c r="BJ137" s="472"/>
      <c r="BK137" s="472"/>
      <c r="BL137" s="472"/>
      <c r="BM137" s="472"/>
      <c r="BN137" s="472"/>
      <c r="BO137" s="472"/>
      <c r="BP137" s="472"/>
      <c r="BQ137" s="472"/>
      <c r="BR137" s="472"/>
      <c r="BS137" s="472"/>
      <c r="BT137" s="472"/>
      <c r="BU137" s="472"/>
      <c r="BV137" s="472"/>
      <c r="BW137" s="472"/>
      <c r="BX137" s="472"/>
      <c r="BY137" s="472"/>
      <c r="BZ137" s="472"/>
      <c r="CA137" s="472"/>
      <c r="CB137" s="472"/>
      <c r="CC137" s="472"/>
      <c r="CD137" s="472"/>
      <c r="CE137" s="472"/>
      <c r="CF137" s="472"/>
      <c r="CG137" s="472"/>
      <c r="CH137" s="472"/>
      <c r="CI137" s="472"/>
      <c r="CJ137" s="472"/>
      <c r="CK137" s="472"/>
      <c r="CL137" s="472"/>
      <c r="CM137" s="472"/>
      <c r="CN137" s="472"/>
      <c r="CO137" s="472"/>
      <c r="CP137" s="472"/>
      <c r="CQ137" s="472"/>
      <c r="CR137" s="472"/>
      <c r="CS137" s="472"/>
      <c r="CT137" s="472"/>
      <c r="CU137" s="472"/>
      <c r="CV137" s="472"/>
      <c r="CW137" s="472"/>
      <c r="CX137" s="472"/>
      <c r="CY137" s="472"/>
      <c r="CZ137" s="472"/>
      <c r="DA137" s="472"/>
      <c r="DB137" s="472"/>
      <c r="DC137" s="472"/>
      <c r="DD137" s="472"/>
      <c r="DE137" s="472"/>
      <c r="DF137" s="472"/>
      <c r="DG137" s="472"/>
      <c r="DH137" s="472"/>
      <c r="DI137" s="472"/>
      <c r="DJ137" s="472"/>
      <c r="DK137" s="472"/>
      <c r="DL137" s="472"/>
      <c r="DM137" s="472"/>
      <c r="DN137" s="472"/>
      <c r="DO137" s="472"/>
      <c r="DP137" s="472"/>
      <c r="DQ137" s="472"/>
      <c r="DR137" s="472"/>
      <c r="DS137" s="472"/>
      <c r="DT137" s="472"/>
      <c r="DU137" s="472"/>
      <c r="DV137" s="472"/>
      <c r="DW137" s="472"/>
      <c r="DX137" s="472"/>
      <c r="DY137" s="472"/>
      <c r="DZ137" s="472"/>
      <c r="EA137" s="472"/>
      <c r="EB137" s="472"/>
      <c r="EC137" s="472"/>
      <c r="ED137" s="472"/>
      <c r="EE137" s="472"/>
      <c r="EF137" s="472"/>
      <c r="EG137" s="472"/>
      <c r="EH137" s="472"/>
      <c r="EI137" s="472"/>
      <c r="EJ137" s="472"/>
      <c r="EK137" s="472"/>
      <c r="EL137" s="472"/>
      <c r="EM137" s="472"/>
      <c r="EN137" s="472"/>
      <c r="EO137" s="472"/>
      <c r="EP137" s="472"/>
      <c r="EQ137" s="472"/>
      <c r="ER137" s="472"/>
      <c r="ES137" s="472"/>
      <c r="ET137" s="472"/>
      <c r="EU137" s="472"/>
      <c r="EV137" s="472"/>
      <c r="EW137" s="472"/>
      <c r="EX137" s="472"/>
      <c r="EY137" s="472"/>
      <c r="EZ137" s="472"/>
      <c r="FA137" s="472"/>
      <c r="FB137" s="472"/>
      <c r="FC137" s="472"/>
      <c r="FD137" s="472"/>
      <c r="FE137" s="472"/>
      <c r="FF137" s="472"/>
      <c r="FG137" s="472"/>
      <c r="FH137" s="472"/>
      <c r="FI137" s="472"/>
      <c r="FJ137" s="472"/>
      <c r="FK137" s="472"/>
      <c r="FL137" s="472"/>
      <c r="FM137" s="472"/>
      <c r="FN137" s="472"/>
      <c r="FO137" s="472"/>
      <c r="FP137" s="472"/>
      <c r="FQ137" s="472"/>
      <c r="FR137" s="472"/>
      <c r="FS137" s="472"/>
      <c r="FT137" s="472"/>
      <c r="FU137" s="472"/>
      <c r="FV137" s="472"/>
      <c r="FW137" s="472"/>
      <c r="FX137" s="472"/>
      <c r="FY137" s="472"/>
      <c r="FZ137" s="472"/>
      <c r="GA137" s="472"/>
      <c r="GB137" s="472"/>
      <c r="GC137" s="472"/>
      <c r="GD137" s="472"/>
      <c r="GE137" s="472"/>
      <c r="GF137" s="472"/>
      <c r="GG137" s="472"/>
      <c r="GH137" s="472"/>
      <c r="GI137" s="472"/>
      <c r="GJ137" s="472"/>
      <c r="GK137" s="472"/>
      <c r="GL137" s="472"/>
      <c r="GM137" s="472"/>
      <c r="GN137" s="472"/>
      <c r="GO137" s="472"/>
      <c r="GP137" s="472"/>
      <c r="GQ137" s="472"/>
      <c r="GR137" s="472"/>
      <c r="GS137" s="472"/>
      <c r="GT137" s="472"/>
      <c r="GU137" s="472"/>
      <c r="GV137" s="472"/>
      <c r="GW137" s="472"/>
      <c r="GX137" s="472"/>
      <c r="GY137" s="472"/>
      <c r="GZ137" s="472"/>
      <c r="HA137" s="472"/>
      <c r="HB137" s="472"/>
      <c r="HC137" s="472"/>
      <c r="HD137" s="472"/>
      <c r="HE137" s="472"/>
      <c r="HF137" s="472"/>
      <c r="HG137" s="472"/>
      <c r="HH137" s="472"/>
      <c r="HI137" s="472"/>
      <c r="HJ137" s="472"/>
      <c r="HK137" s="472"/>
      <c r="HL137" s="472"/>
      <c r="HM137" s="472"/>
      <c r="HN137" s="472"/>
      <c r="HO137" s="472"/>
      <c r="HP137" s="472"/>
      <c r="HQ137" s="472"/>
      <c r="HR137" s="472"/>
      <c r="HS137" s="472"/>
      <c r="HT137" s="472"/>
      <c r="HU137" s="472"/>
      <c r="HV137" s="472"/>
      <c r="HW137" s="472"/>
      <c r="HX137" s="472"/>
      <c r="HY137" s="472"/>
      <c r="HZ137" s="472"/>
      <c r="IA137" s="472"/>
      <c r="IB137" s="472"/>
      <c r="IC137" s="472"/>
      <c r="ID137" s="472"/>
      <c r="IE137" s="472"/>
      <c r="IF137" s="472"/>
      <c r="IG137" s="472"/>
      <c r="IH137" s="472"/>
      <c r="II137" s="472"/>
      <c r="IJ137" s="472"/>
      <c r="IK137" s="472"/>
      <c r="IL137" s="472"/>
      <c r="IM137" s="472"/>
      <c r="IN137" s="472"/>
    </row>
    <row r="138" spans="1:248" s="108" customFormat="1" ht="26.1" customHeight="1">
      <c r="A138" s="632" t="s">
        <v>735</v>
      </c>
      <c r="B138" s="23" t="s">
        <v>735</v>
      </c>
      <c r="C138" s="411">
        <v>2012</v>
      </c>
      <c r="D138" s="525" t="s">
        <v>1292</v>
      </c>
      <c r="E138" s="526" t="s">
        <v>37</v>
      </c>
      <c r="F138" s="259" t="s">
        <v>816</v>
      </c>
      <c r="G138" s="259" t="s">
        <v>802</v>
      </c>
      <c r="H138" s="527" t="s">
        <v>885</v>
      </c>
      <c r="I138" s="527" t="s">
        <v>885</v>
      </c>
      <c r="J138" s="535" t="s">
        <v>985</v>
      </c>
      <c r="K138" s="259" t="s">
        <v>1084</v>
      </c>
      <c r="L138" s="411">
        <v>2.5000000000000001E-2</v>
      </c>
      <c r="M138" s="435"/>
      <c r="N138" s="278"/>
      <c r="O138" s="511"/>
      <c r="P138" s="615"/>
      <c r="Q138" s="615"/>
      <c r="R138" s="615"/>
      <c r="S138" s="78" t="str">
        <f t="shared" si="11"/>
        <v/>
      </c>
      <c r="T138" s="78" t="s">
        <v>1283</v>
      </c>
      <c r="U138" s="273"/>
      <c r="V138" s="472"/>
      <c r="W138" s="472"/>
      <c r="X138" s="472"/>
      <c r="Y138" s="472"/>
      <c r="Z138" s="75"/>
      <c r="AA138" s="472"/>
      <c r="AB138" s="472"/>
      <c r="AC138" s="472"/>
      <c r="AD138" s="472"/>
      <c r="AE138" s="472"/>
      <c r="AF138" s="472"/>
      <c r="AG138" s="472"/>
      <c r="AH138" s="472"/>
      <c r="AI138" s="472"/>
      <c r="AJ138" s="472"/>
      <c r="AK138" s="472"/>
      <c r="AL138" s="472"/>
      <c r="AM138" s="472"/>
      <c r="AN138" s="472"/>
      <c r="AO138" s="472"/>
      <c r="AP138" s="472"/>
      <c r="AQ138" s="472"/>
      <c r="AR138" s="472"/>
      <c r="AS138" s="472"/>
      <c r="AT138" s="472"/>
      <c r="AU138" s="472"/>
      <c r="AV138" s="472"/>
      <c r="AW138" s="472"/>
      <c r="AX138" s="472"/>
      <c r="AY138" s="472"/>
      <c r="AZ138" s="472"/>
      <c r="BA138" s="472"/>
      <c r="BB138" s="472"/>
      <c r="BC138" s="472"/>
      <c r="BD138" s="472"/>
      <c r="BE138" s="472"/>
      <c r="BF138" s="472"/>
      <c r="BG138" s="472"/>
      <c r="BH138" s="472"/>
      <c r="BI138" s="472"/>
      <c r="BJ138" s="472"/>
      <c r="BK138" s="472"/>
      <c r="BL138" s="472"/>
      <c r="BM138" s="472"/>
      <c r="BN138" s="472"/>
      <c r="BO138" s="472"/>
      <c r="BP138" s="472"/>
      <c r="BQ138" s="472"/>
      <c r="BR138" s="472"/>
      <c r="BS138" s="472"/>
      <c r="BT138" s="472"/>
      <c r="BU138" s="472"/>
      <c r="BV138" s="472"/>
      <c r="BW138" s="472"/>
      <c r="BX138" s="472"/>
      <c r="BY138" s="472"/>
      <c r="BZ138" s="472"/>
      <c r="CA138" s="472"/>
      <c r="CB138" s="472"/>
      <c r="CC138" s="472"/>
      <c r="CD138" s="472"/>
      <c r="CE138" s="472"/>
      <c r="CF138" s="472"/>
      <c r="CG138" s="472"/>
      <c r="CH138" s="472"/>
      <c r="CI138" s="472"/>
      <c r="CJ138" s="472"/>
      <c r="CK138" s="472"/>
      <c r="CL138" s="472"/>
      <c r="CM138" s="472"/>
      <c r="CN138" s="472"/>
      <c r="CO138" s="472"/>
      <c r="CP138" s="472"/>
      <c r="CQ138" s="472"/>
      <c r="CR138" s="472"/>
      <c r="CS138" s="472"/>
      <c r="CT138" s="472"/>
      <c r="CU138" s="472"/>
      <c r="CV138" s="472"/>
      <c r="CW138" s="472"/>
      <c r="CX138" s="472"/>
      <c r="CY138" s="472"/>
      <c r="CZ138" s="472"/>
      <c r="DA138" s="472"/>
      <c r="DB138" s="472"/>
      <c r="DC138" s="472"/>
      <c r="DD138" s="472"/>
      <c r="DE138" s="472"/>
      <c r="DF138" s="472"/>
      <c r="DG138" s="472"/>
      <c r="DH138" s="472"/>
      <c r="DI138" s="472"/>
      <c r="DJ138" s="472"/>
      <c r="DK138" s="472"/>
      <c r="DL138" s="472"/>
      <c r="DM138" s="472"/>
      <c r="DN138" s="472"/>
      <c r="DO138" s="472"/>
      <c r="DP138" s="472"/>
      <c r="DQ138" s="472"/>
      <c r="DR138" s="472"/>
      <c r="DS138" s="472"/>
      <c r="DT138" s="472"/>
      <c r="DU138" s="472"/>
      <c r="DV138" s="472"/>
      <c r="DW138" s="472"/>
      <c r="DX138" s="472"/>
      <c r="DY138" s="472"/>
      <c r="DZ138" s="472"/>
      <c r="EA138" s="472"/>
      <c r="EB138" s="472"/>
      <c r="EC138" s="472"/>
      <c r="ED138" s="472"/>
      <c r="EE138" s="472"/>
      <c r="EF138" s="472"/>
      <c r="EG138" s="472"/>
      <c r="EH138" s="472"/>
      <c r="EI138" s="472"/>
      <c r="EJ138" s="472"/>
      <c r="EK138" s="472"/>
      <c r="EL138" s="472"/>
      <c r="EM138" s="472"/>
      <c r="EN138" s="472"/>
      <c r="EO138" s="472"/>
      <c r="EP138" s="472"/>
      <c r="EQ138" s="472"/>
      <c r="ER138" s="472"/>
      <c r="ES138" s="472"/>
      <c r="ET138" s="472"/>
      <c r="EU138" s="472"/>
      <c r="EV138" s="472"/>
      <c r="EW138" s="472"/>
      <c r="EX138" s="472"/>
      <c r="EY138" s="472"/>
      <c r="EZ138" s="472"/>
      <c r="FA138" s="472"/>
      <c r="FB138" s="472"/>
      <c r="FC138" s="472"/>
      <c r="FD138" s="472"/>
      <c r="FE138" s="472"/>
      <c r="FF138" s="472"/>
      <c r="FG138" s="472"/>
      <c r="FH138" s="472"/>
      <c r="FI138" s="472"/>
      <c r="FJ138" s="472"/>
      <c r="FK138" s="472"/>
      <c r="FL138" s="472"/>
      <c r="FM138" s="472"/>
      <c r="FN138" s="472"/>
      <c r="FO138" s="472"/>
      <c r="FP138" s="472"/>
      <c r="FQ138" s="472"/>
      <c r="FR138" s="472"/>
      <c r="FS138" s="472"/>
      <c r="FT138" s="472"/>
      <c r="FU138" s="472"/>
      <c r="FV138" s="472"/>
      <c r="FW138" s="472"/>
      <c r="FX138" s="472"/>
      <c r="FY138" s="472"/>
      <c r="FZ138" s="472"/>
      <c r="GA138" s="472"/>
      <c r="GB138" s="472"/>
      <c r="GC138" s="472"/>
      <c r="GD138" s="472"/>
      <c r="GE138" s="472"/>
      <c r="GF138" s="472"/>
      <c r="GG138" s="472"/>
      <c r="GH138" s="472"/>
      <c r="GI138" s="472"/>
      <c r="GJ138" s="472"/>
      <c r="GK138" s="472"/>
      <c r="GL138" s="472"/>
      <c r="GM138" s="472"/>
      <c r="GN138" s="472"/>
      <c r="GO138" s="472"/>
      <c r="GP138" s="472"/>
      <c r="GQ138" s="472"/>
      <c r="GR138" s="472"/>
      <c r="GS138" s="472"/>
      <c r="GT138" s="472"/>
      <c r="GU138" s="472"/>
      <c r="GV138" s="472"/>
      <c r="GW138" s="472"/>
      <c r="GX138" s="472"/>
      <c r="GY138" s="472"/>
      <c r="GZ138" s="472"/>
      <c r="HA138" s="472"/>
      <c r="HB138" s="472"/>
      <c r="HC138" s="472"/>
      <c r="HD138" s="472"/>
      <c r="HE138" s="472"/>
      <c r="HF138" s="472"/>
      <c r="HG138" s="472"/>
      <c r="HH138" s="472"/>
      <c r="HI138" s="472"/>
      <c r="HJ138" s="472"/>
      <c r="HK138" s="472"/>
      <c r="HL138" s="472"/>
      <c r="HM138" s="472"/>
      <c r="HN138" s="472"/>
      <c r="HO138" s="472"/>
      <c r="HP138" s="472"/>
      <c r="HQ138" s="472"/>
      <c r="HR138" s="472"/>
      <c r="HS138" s="472"/>
      <c r="HT138" s="472"/>
      <c r="HU138" s="472"/>
      <c r="HV138" s="472"/>
      <c r="HW138" s="472"/>
      <c r="HX138" s="472"/>
      <c r="HY138" s="472"/>
      <c r="HZ138" s="472"/>
      <c r="IA138" s="472"/>
      <c r="IB138" s="472"/>
      <c r="IC138" s="472"/>
      <c r="ID138" s="472"/>
      <c r="IE138" s="472"/>
      <c r="IF138" s="472"/>
      <c r="IG138" s="472"/>
      <c r="IH138" s="472"/>
      <c r="II138" s="472"/>
      <c r="IJ138" s="472"/>
      <c r="IK138" s="472"/>
      <c r="IL138" s="472"/>
      <c r="IM138" s="472"/>
      <c r="IN138" s="472"/>
    </row>
    <row r="139" spans="1:248" s="108" customFormat="1" ht="26.1" customHeight="1">
      <c r="A139" s="632" t="s">
        <v>735</v>
      </c>
      <c r="B139" s="23" t="s">
        <v>735</v>
      </c>
      <c r="C139" s="411">
        <v>2012</v>
      </c>
      <c r="D139" s="525" t="s">
        <v>1292</v>
      </c>
      <c r="E139" s="526" t="s">
        <v>37</v>
      </c>
      <c r="F139" s="259" t="s">
        <v>816</v>
      </c>
      <c r="G139" s="259" t="s">
        <v>802</v>
      </c>
      <c r="H139" s="527" t="s">
        <v>885</v>
      </c>
      <c r="I139" s="527" t="s">
        <v>885</v>
      </c>
      <c r="J139" s="535" t="s">
        <v>994</v>
      </c>
      <c r="K139" s="259" t="s">
        <v>1084</v>
      </c>
      <c r="L139" s="411">
        <v>2.5000000000000001E-2</v>
      </c>
      <c r="M139" s="435"/>
      <c r="N139" s="58"/>
      <c r="O139" s="511"/>
      <c r="P139" s="615"/>
      <c r="Q139" s="615">
        <v>707</v>
      </c>
      <c r="R139" s="615"/>
      <c r="S139" s="78"/>
      <c r="T139" s="78" t="s">
        <v>1283</v>
      </c>
      <c r="U139" s="273"/>
      <c r="V139" s="472"/>
      <c r="W139" s="472"/>
      <c r="X139" s="472"/>
      <c r="Y139" s="472"/>
      <c r="Z139" s="75"/>
      <c r="AA139" s="472"/>
      <c r="AB139" s="472"/>
      <c r="AC139" s="472"/>
      <c r="AD139" s="472"/>
      <c r="AE139" s="472"/>
      <c r="AF139" s="472"/>
      <c r="AG139" s="472"/>
      <c r="AH139" s="472"/>
      <c r="AI139" s="472"/>
      <c r="AJ139" s="472"/>
      <c r="AK139" s="472"/>
      <c r="AL139" s="472"/>
      <c r="AM139" s="472"/>
      <c r="AN139" s="472"/>
      <c r="AO139" s="472"/>
      <c r="AP139" s="472"/>
      <c r="AQ139" s="472"/>
      <c r="AR139" s="472"/>
      <c r="AS139" s="472"/>
      <c r="AT139" s="472"/>
      <c r="AU139" s="472"/>
      <c r="AV139" s="472"/>
      <c r="AW139" s="472"/>
      <c r="AX139" s="472"/>
      <c r="AY139" s="472"/>
      <c r="AZ139" s="472"/>
      <c r="BA139" s="472"/>
      <c r="BB139" s="472"/>
      <c r="BC139" s="472"/>
      <c r="BD139" s="472"/>
      <c r="BE139" s="472"/>
      <c r="BF139" s="472"/>
      <c r="BG139" s="472"/>
      <c r="BH139" s="472"/>
      <c r="BI139" s="472"/>
      <c r="BJ139" s="472"/>
      <c r="BK139" s="472"/>
      <c r="BL139" s="472"/>
      <c r="BM139" s="472"/>
      <c r="BN139" s="472"/>
      <c r="BO139" s="472"/>
      <c r="BP139" s="472"/>
      <c r="BQ139" s="472"/>
      <c r="BR139" s="472"/>
      <c r="BS139" s="472"/>
      <c r="BT139" s="472"/>
      <c r="BU139" s="472"/>
      <c r="BV139" s="472"/>
      <c r="BW139" s="472"/>
      <c r="BX139" s="472"/>
      <c r="BY139" s="472"/>
      <c r="BZ139" s="472"/>
      <c r="CA139" s="472"/>
      <c r="CB139" s="472"/>
      <c r="CC139" s="472"/>
      <c r="CD139" s="472"/>
      <c r="CE139" s="472"/>
      <c r="CF139" s="472"/>
      <c r="CG139" s="472"/>
      <c r="CH139" s="472"/>
      <c r="CI139" s="472"/>
      <c r="CJ139" s="472"/>
      <c r="CK139" s="472"/>
      <c r="CL139" s="472"/>
      <c r="CM139" s="472"/>
      <c r="CN139" s="472"/>
      <c r="CO139" s="472"/>
      <c r="CP139" s="472"/>
      <c r="CQ139" s="472"/>
      <c r="CR139" s="472"/>
      <c r="CS139" s="472"/>
      <c r="CT139" s="472"/>
      <c r="CU139" s="472"/>
      <c r="CV139" s="472"/>
      <c r="CW139" s="472"/>
      <c r="CX139" s="472"/>
      <c r="CY139" s="472"/>
      <c r="CZ139" s="472"/>
      <c r="DA139" s="472"/>
      <c r="DB139" s="472"/>
      <c r="DC139" s="472"/>
      <c r="DD139" s="472"/>
      <c r="DE139" s="472"/>
      <c r="DF139" s="472"/>
      <c r="DG139" s="472"/>
      <c r="DH139" s="472"/>
      <c r="DI139" s="472"/>
      <c r="DJ139" s="472"/>
      <c r="DK139" s="472"/>
      <c r="DL139" s="472"/>
      <c r="DM139" s="472"/>
      <c r="DN139" s="472"/>
      <c r="DO139" s="472"/>
      <c r="DP139" s="472"/>
      <c r="DQ139" s="472"/>
      <c r="DR139" s="472"/>
      <c r="DS139" s="472"/>
      <c r="DT139" s="472"/>
      <c r="DU139" s="472"/>
      <c r="DV139" s="472"/>
      <c r="DW139" s="472"/>
      <c r="DX139" s="472"/>
      <c r="DY139" s="472"/>
      <c r="DZ139" s="472"/>
      <c r="EA139" s="472"/>
      <c r="EB139" s="472"/>
      <c r="EC139" s="472"/>
      <c r="ED139" s="472"/>
      <c r="EE139" s="472"/>
      <c r="EF139" s="472"/>
      <c r="EG139" s="472"/>
      <c r="EH139" s="472"/>
      <c r="EI139" s="472"/>
      <c r="EJ139" s="472"/>
      <c r="EK139" s="472"/>
      <c r="EL139" s="472"/>
      <c r="EM139" s="472"/>
      <c r="EN139" s="472"/>
      <c r="EO139" s="472"/>
      <c r="EP139" s="472"/>
      <c r="EQ139" s="472"/>
      <c r="ER139" s="472"/>
      <c r="ES139" s="472"/>
      <c r="ET139" s="472"/>
      <c r="EU139" s="472"/>
      <c r="EV139" s="472"/>
      <c r="EW139" s="472"/>
      <c r="EX139" s="472"/>
      <c r="EY139" s="472"/>
      <c r="EZ139" s="472"/>
      <c r="FA139" s="472"/>
      <c r="FB139" s="472"/>
      <c r="FC139" s="472"/>
      <c r="FD139" s="472"/>
      <c r="FE139" s="472"/>
      <c r="FF139" s="472"/>
      <c r="FG139" s="472"/>
      <c r="FH139" s="472"/>
      <c r="FI139" s="472"/>
      <c r="FJ139" s="472"/>
      <c r="FK139" s="472"/>
      <c r="FL139" s="472"/>
      <c r="FM139" s="472"/>
      <c r="FN139" s="472"/>
      <c r="FO139" s="472"/>
      <c r="FP139" s="472"/>
      <c r="FQ139" s="472"/>
      <c r="FR139" s="472"/>
      <c r="FS139" s="472"/>
      <c r="FT139" s="472"/>
      <c r="FU139" s="472"/>
      <c r="FV139" s="472"/>
      <c r="FW139" s="472"/>
      <c r="FX139" s="472"/>
      <c r="FY139" s="472"/>
      <c r="FZ139" s="472"/>
      <c r="GA139" s="472"/>
      <c r="GB139" s="472"/>
      <c r="GC139" s="472"/>
      <c r="GD139" s="472"/>
      <c r="GE139" s="472"/>
      <c r="GF139" s="472"/>
      <c r="GG139" s="472"/>
      <c r="GH139" s="472"/>
      <c r="GI139" s="472"/>
      <c r="GJ139" s="472"/>
      <c r="GK139" s="472"/>
      <c r="GL139" s="472"/>
      <c r="GM139" s="472"/>
      <c r="GN139" s="472"/>
      <c r="GO139" s="472"/>
      <c r="GP139" s="472"/>
      <c r="GQ139" s="472"/>
      <c r="GR139" s="472"/>
      <c r="GS139" s="472"/>
      <c r="GT139" s="472"/>
      <c r="GU139" s="472"/>
      <c r="GV139" s="472"/>
      <c r="GW139" s="472"/>
      <c r="GX139" s="472"/>
      <c r="GY139" s="472"/>
      <c r="GZ139" s="472"/>
      <c r="HA139" s="472"/>
      <c r="HB139" s="472"/>
      <c r="HC139" s="472"/>
      <c r="HD139" s="472"/>
      <c r="HE139" s="472"/>
      <c r="HF139" s="472"/>
      <c r="HG139" s="472"/>
      <c r="HH139" s="472"/>
      <c r="HI139" s="472"/>
      <c r="HJ139" s="472"/>
      <c r="HK139" s="472"/>
      <c r="HL139" s="472"/>
      <c r="HM139" s="472"/>
      <c r="HN139" s="472"/>
      <c r="HO139" s="472"/>
      <c r="HP139" s="472"/>
      <c r="HQ139" s="472"/>
      <c r="HR139" s="472"/>
      <c r="HS139" s="472"/>
      <c r="HT139" s="472"/>
      <c r="HU139" s="472"/>
      <c r="HV139" s="472"/>
      <c r="HW139" s="472"/>
      <c r="HX139" s="472"/>
      <c r="HY139" s="472"/>
      <c r="HZ139" s="472"/>
      <c r="IA139" s="472"/>
      <c r="IB139" s="472"/>
      <c r="IC139" s="472"/>
      <c r="ID139" s="472"/>
      <c r="IE139" s="472"/>
      <c r="IF139" s="472"/>
      <c r="IG139" s="472"/>
      <c r="IH139" s="472"/>
      <c r="II139" s="472"/>
      <c r="IJ139" s="472"/>
      <c r="IK139" s="472"/>
      <c r="IL139" s="472"/>
      <c r="IM139" s="472"/>
      <c r="IN139" s="472"/>
    </row>
    <row r="140" spans="1:248" s="108" customFormat="1" ht="26.1" customHeight="1">
      <c r="A140" s="632" t="s">
        <v>735</v>
      </c>
      <c r="B140" s="23" t="s">
        <v>735</v>
      </c>
      <c r="C140" s="411">
        <v>2012</v>
      </c>
      <c r="D140" s="513" t="s">
        <v>230</v>
      </c>
      <c r="E140" s="609" t="s">
        <v>37</v>
      </c>
      <c r="F140" s="612" t="s">
        <v>816</v>
      </c>
      <c r="G140" s="612" t="s">
        <v>802</v>
      </c>
      <c r="H140" s="341" t="s">
        <v>885</v>
      </c>
      <c r="I140" s="341" t="s">
        <v>885</v>
      </c>
      <c r="J140" s="535" t="s">
        <v>718</v>
      </c>
      <c r="K140" s="411" t="s">
        <v>989</v>
      </c>
      <c r="L140" s="411">
        <v>2.5000000000000001E-2</v>
      </c>
      <c r="M140" s="23">
        <v>0</v>
      </c>
      <c r="N140" s="278"/>
      <c r="O140" s="511"/>
      <c r="P140" s="615"/>
      <c r="Q140" s="615">
        <f t="shared" ref="Q140:Q142" si="12">339+147+416+20</f>
        <v>922</v>
      </c>
      <c r="R140" s="615"/>
      <c r="S140" s="78"/>
      <c r="T140" s="78" t="str">
        <f t="shared" ref="T140:T150" si="13">IF(ISBLANK(R140),"",R140/N140)</f>
        <v/>
      </c>
      <c r="U140" s="273"/>
      <c r="V140" s="472"/>
      <c r="W140" s="472"/>
      <c r="X140" s="472"/>
      <c r="Y140" s="472"/>
      <c r="Z140" s="75"/>
      <c r="AA140" s="472"/>
      <c r="AB140" s="472"/>
      <c r="AC140" s="472"/>
      <c r="AD140" s="472"/>
      <c r="AE140" s="472"/>
      <c r="AF140" s="472"/>
      <c r="AG140" s="472"/>
      <c r="AH140" s="472"/>
      <c r="AI140" s="472"/>
      <c r="AJ140" s="472"/>
      <c r="AK140" s="472"/>
      <c r="AL140" s="472"/>
      <c r="AM140" s="472"/>
      <c r="AN140" s="472"/>
      <c r="AO140" s="472"/>
      <c r="AP140" s="472"/>
      <c r="AQ140" s="472"/>
      <c r="AR140" s="472"/>
      <c r="AS140" s="472"/>
      <c r="AT140" s="472"/>
      <c r="AU140" s="472"/>
      <c r="AV140" s="472"/>
      <c r="AW140" s="472"/>
      <c r="AX140" s="472"/>
      <c r="AY140" s="472"/>
      <c r="AZ140" s="472"/>
      <c r="BA140" s="472"/>
      <c r="BB140" s="472"/>
      <c r="BC140" s="472"/>
      <c r="BD140" s="472"/>
      <c r="BE140" s="472"/>
      <c r="BF140" s="472"/>
      <c r="BG140" s="472"/>
      <c r="BH140" s="472"/>
      <c r="BI140" s="472"/>
      <c r="BJ140" s="472"/>
      <c r="BK140" s="472"/>
      <c r="BL140" s="472"/>
      <c r="BM140" s="472"/>
      <c r="BN140" s="472"/>
      <c r="BO140" s="472"/>
      <c r="BP140" s="472"/>
      <c r="BQ140" s="472"/>
      <c r="BR140" s="472"/>
      <c r="BS140" s="472"/>
      <c r="BT140" s="472"/>
      <c r="BU140" s="472"/>
      <c r="BV140" s="472"/>
      <c r="BW140" s="472"/>
      <c r="BX140" s="472"/>
      <c r="BY140" s="472"/>
      <c r="BZ140" s="472"/>
      <c r="CA140" s="472"/>
      <c r="CB140" s="472"/>
      <c r="CC140" s="472"/>
      <c r="CD140" s="472"/>
      <c r="CE140" s="472"/>
      <c r="CF140" s="472"/>
      <c r="CG140" s="472"/>
      <c r="CH140" s="472"/>
      <c r="CI140" s="472"/>
      <c r="CJ140" s="472"/>
      <c r="CK140" s="472"/>
      <c r="CL140" s="472"/>
      <c r="CM140" s="472"/>
      <c r="CN140" s="472"/>
      <c r="CO140" s="472"/>
      <c r="CP140" s="472"/>
      <c r="CQ140" s="472"/>
      <c r="CR140" s="472"/>
      <c r="CS140" s="472"/>
      <c r="CT140" s="472"/>
      <c r="CU140" s="472"/>
      <c r="CV140" s="472"/>
      <c r="CW140" s="472"/>
      <c r="CX140" s="472"/>
      <c r="CY140" s="472"/>
      <c r="CZ140" s="472"/>
      <c r="DA140" s="472"/>
      <c r="DB140" s="472"/>
      <c r="DC140" s="472"/>
      <c r="DD140" s="472"/>
      <c r="DE140" s="472"/>
      <c r="DF140" s="472"/>
      <c r="DG140" s="472"/>
      <c r="DH140" s="472"/>
      <c r="DI140" s="472"/>
      <c r="DJ140" s="472"/>
      <c r="DK140" s="472"/>
      <c r="DL140" s="472"/>
      <c r="DM140" s="472"/>
      <c r="DN140" s="472"/>
      <c r="DO140" s="472"/>
      <c r="DP140" s="472"/>
      <c r="DQ140" s="472"/>
      <c r="DR140" s="472"/>
      <c r="DS140" s="472"/>
      <c r="DT140" s="472"/>
      <c r="DU140" s="472"/>
      <c r="DV140" s="472"/>
      <c r="DW140" s="472"/>
      <c r="DX140" s="472"/>
      <c r="DY140" s="472"/>
      <c r="DZ140" s="472"/>
      <c r="EA140" s="472"/>
      <c r="EB140" s="472"/>
      <c r="EC140" s="472"/>
      <c r="ED140" s="472"/>
      <c r="EE140" s="472"/>
      <c r="EF140" s="472"/>
      <c r="EG140" s="472"/>
      <c r="EH140" s="472"/>
      <c r="EI140" s="472"/>
      <c r="EJ140" s="472"/>
      <c r="EK140" s="472"/>
      <c r="EL140" s="472"/>
      <c r="EM140" s="472"/>
      <c r="EN140" s="472"/>
      <c r="EO140" s="472"/>
      <c r="EP140" s="472"/>
      <c r="EQ140" s="472"/>
      <c r="ER140" s="472"/>
      <c r="ES140" s="472"/>
      <c r="ET140" s="472"/>
      <c r="EU140" s="472"/>
      <c r="EV140" s="472"/>
      <c r="EW140" s="472"/>
      <c r="EX140" s="472"/>
      <c r="EY140" s="472"/>
      <c r="EZ140" s="472"/>
      <c r="FA140" s="472"/>
      <c r="FB140" s="472"/>
      <c r="FC140" s="472"/>
      <c r="FD140" s="472"/>
      <c r="FE140" s="472"/>
      <c r="FF140" s="472"/>
      <c r="FG140" s="472"/>
      <c r="FH140" s="472"/>
      <c r="FI140" s="472"/>
      <c r="FJ140" s="472"/>
      <c r="FK140" s="472"/>
      <c r="FL140" s="472"/>
      <c r="FM140" s="472"/>
      <c r="FN140" s="472"/>
      <c r="FO140" s="472"/>
      <c r="FP140" s="472"/>
      <c r="FQ140" s="472"/>
      <c r="FR140" s="472"/>
      <c r="FS140" s="472"/>
      <c r="FT140" s="472"/>
      <c r="FU140" s="472"/>
      <c r="FV140" s="472"/>
      <c r="FW140" s="472"/>
      <c r="FX140" s="472"/>
      <c r="FY140" s="472"/>
      <c r="FZ140" s="472"/>
      <c r="GA140" s="472"/>
      <c r="GB140" s="472"/>
      <c r="GC140" s="472"/>
      <c r="GD140" s="472"/>
      <c r="GE140" s="472"/>
      <c r="GF140" s="472"/>
      <c r="GG140" s="472"/>
      <c r="GH140" s="472"/>
      <c r="GI140" s="472"/>
      <c r="GJ140" s="472"/>
      <c r="GK140" s="472"/>
      <c r="GL140" s="472"/>
      <c r="GM140" s="472"/>
      <c r="GN140" s="472"/>
      <c r="GO140" s="472"/>
      <c r="GP140" s="472"/>
      <c r="GQ140" s="472"/>
      <c r="GR140" s="472"/>
      <c r="GS140" s="472"/>
      <c r="GT140" s="472"/>
      <c r="GU140" s="472"/>
      <c r="GV140" s="472"/>
      <c r="GW140" s="472"/>
      <c r="GX140" s="472"/>
      <c r="GY140" s="472"/>
      <c r="GZ140" s="472"/>
      <c r="HA140" s="472"/>
      <c r="HB140" s="472"/>
      <c r="HC140" s="472"/>
      <c r="HD140" s="472"/>
      <c r="HE140" s="472"/>
      <c r="HF140" s="472"/>
      <c r="HG140" s="472"/>
      <c r="HH140" s="472"/>
      <c r="HI140" s="472"/>
      <c r="HJ140" s="472"/>
      <c r="HK140" s="472"/>
      <c r="HL140" s="472"/>
      <c r="HM140" s="472"/>
      <c r="HN140" s="472"/>
      <c r="HO140" s="472"/>
      <c r="HP140" s="472"/>
      <c r="HQ140" s="472"/>
      <c r="HR140" s="472"/>
      <c r="HS140" s="472"/>
      <c r="HT140" s="472"/>
      <c r="HU140" s="472"/>
      <c r="HV140" s="472"/>
      <c r="HW140" s="472"/>
      <c r="HX140" s="472"/>
      <c r="HY140" s="472"/>
      <c r="HZ140" s="472"/>
      <c r="IA140" s="472"/>
      <c r="IB140" s="472"/>
      <c r="IC140" s="472"/>
      <c r="ID140" s="472"/>
      <c r="IE140" s="472"/>
      <c r="IF140" s="472"/>
      <c r="IG140" s="472"/>
      <c r="IH140" s="472"/>
      <c r="II140" s="472"/>
      <c r="IJ140" s="472"/>
      <c r="IK140" s="472"/>
      <c r="IL140" s="472"/>
      <c r="IM140" s="472"/>
      <c r="IN140" s="472"/>
    </row>
    <row r="141" spans="1:248" s="108" customFormat="1" ht="26.1" customHeight="1">
      <c r="A141" s="632" t="s">
        <v>735</v>
      </c>
      <c r="B141" s="435" t="s">
        <v>735</v>
      </c>
      <c r="C141" s="411">
        <v>2012</v>
      </c>
      <c r="D141" s="513" t="s">
        <v>230</v>
      </c>
      <c r="E141" s="608" t="s">
        <v>37</v>
      </c>
      <c r="F141" s="612" t="s">
        <v>816</v>
      </c>
      <c r="G141" s="612" t="s">
        <v>802</v>
      </c>
      <c r="H141" s="341" t="s">
        <v>885</v>
      </c>
      <c r="I141" s="341" t="s">
        <v>885</v>
      </c>
      <c r="J141" s="535" t="s">
        <v>719</v>
      </c>
      <c r="K141" s="411" t="s">
        <v>989</v>
      </c>
      <c r="L141" s="411">
        <v>2.5000000000000001E-2</v>
      </c>
      <c r="M141" s="23">
        <v>0</v>
      </c>
      <c r="N141" s="58"/>
      <c r="O141" s="511"/>
      <c r="P141" s="615"/>
      <c r="Q141" s="615">
        <f t="shared" si="12"/>
        <v>922</v>
      </c>
      <c r="R141" s="615"/>
      <c r="S141" s="78"/>
      <c r="T141" s="78" t="str">
        <f t="shared" si="13"/>
        <v/>
      </c>
      <c r="U141" s="273"/>
      <c r="V141" s="472"/>
      <c r="W141" s="472"/>
      <c r="X141" s="472"/>
      <c r="Y141" s="472"/>
      <c r="Z141" s="75"/>
      <c r="AA141" s="472"/>
      <c r="AB141" s="472"/>
      <c r="AC141" s="472"/>
      <c r="AD141" s="472"/>
      <c r="AE141" s="472"/>
      <c r="AF141" s="472"/>
      <c r="AG141" s="472"/>
      <c r="AH141" s="472"/>
      <c r="AI141" s="472"/>
      <c r="AJ141" s="472"/>
      <c r="AK141" s="472"/>
      <c r="AL141" s="472"/>
      <c r="AM141" s="472"/>
      <c r="AN141" s="472"/>
      <c r="AO141" s="472"/>
      <c r="AP141" s="472"/>
      <c r="AQ141" s="472"/>
      <c r="AR141" s="472"/>
      <c r="AS141" s="472"/>
      <c r="AT141" s="472"/>
      <c r="AU141" s="472"/>
      <c r="AV141" s="472"/>
      <c r="AW141" s="472"/>
      <c r="AX141" s="472"/>
      <c r="AY141" s="472"/>
      <c r="AZ141" s="472"/>
      <c r="BA141" s="472"/>
      <c r="BB141" s="472"/>
      <c r="BC141" s="472"/>
      <c r="BD141" s="472"/>
      <c r="BE141" s="472"/>
      <c r="BF141" s="472"/>
      <c r="BG141" s="472"/>
      <c r="BH141" s="472"/>
      <c r="BI141" s="472"/>
      <c r="BJ141" s="472"/>
      <c r="BK141" s="472"/>
      <c r="BL141" s="472"/>
      <c r="BM141" s="472"/>
      <c r="BN141" s="472"/>
      <c r="BO141" s="472"/>
      <c r="BP141" s="472"/>
      <c r="BQ141" s="472"/>
      <c r="BR141" s="472"/>
      <c r="BS141" s="472"/>
      <c r="BT141" s="472"/>
      <c r="BU141" s="472"/>
      <c r="BV141" s="472"/>
      <c r="BW141" s="472"/>
      <c r="BX141" s="472"/>
      <c r="BY141" s="472"/>
      <c r="BZ141" s="472"/>
      <c r="CA141" s="472"/>
      <c r="CB141" s="472"/>
      <c r="CC141" s="472"/>
      <c r="CD141" s="472"/>
      <c r="CE141" s="472"/>
      <c r="CF141" s="472"/>
      <c r="CG141" s="472"/>
      <c r="CH141" s="472"/>
      <c r="CI141" s="472"/>
      <c r="CJ141" s="472"/>
      <c r="CK141" s="472"/>
      <c r="CL141" s="472"/>
      <c r="CM141" s="472"/>
      <c r="CN141" s="472"/>
      <c r="CO141" s="472"/>
      <c r="CP141" s="472"/>
      <c r="CQ141" s="472"/>
      <c r="CR141" s="472"/>
      <c r="CS141" s="472"/>
      <c r="CT141" s="472"/>
      <c r="CU141" s="472"/>
      <c r="CV141" s="472"/>
      <c r="CW141" s="472"/>
      <c r="CX141" s="472"/>
      <c r="CY141" s="472"/>
      <c r="CZ141" s="472"/>
      <c r="DA141" s="472"/>
      <c r="DB141" s="472"/>
      <c r="DC141" s="472"/>
      <c r="DD141" s="472"/>
      <c r="DE141" s="472"/>
      <c r="DF141" s="472"/>
      <c r="DG141" s="472"/>
      <c r="DH141" s="472"/>
      <c r="DI141" s="472"/>
      <c r="DJ141" s="472"/>
      <c r="DK141" s="472"/>
      <c r="DL141" s="472"/>
      <c r="DM141" s="472"/>
      <c r="DN141" s="472"/>
      <c r="DO141" s="472"/>
      <c r="DP141" s="472"/>
      <c r="DQ141" s="472"/>
      <c r="DR141" s="472"/>
      <c r="DS141" s="472"/>
      <c r="DT141" s="472"/>
      <c r="DU141" s="472"/>
      <c r="DV141" s="472"/>
      <c r="DW141" s="472"/>
      <c r="DX141" s="472"/>
      <c r="DY141" s="472"/>
      <c r="DZ141" s="472"/>
      <c r="EA141" s="472"/>
      <c r="EB141" s="472"/>
      <c r="EC141" s="472"/>
      <c r="ED141" s="472"/>
      <c r="EE141" s="472"/>
      <c r="EF141" s="472"/>
      <c r="EG141" s="472"/>
      <c r="EH141" s="472"/>
      <c r="EI141" s="472"/>
      <c r="EJ141" s="472"/>
      <c r="EK141" s="472"/>
      <c r="EL141" s="472"/>
      <c r="EM141" s="472"/>
      <c r="EN141" s="472"/>
      <c r="EO141" s="472"/>
      <c r="EP141" s="472"/>
      <c r="EQ141" s="472"/>
      <c r="ER141" s="472"/>
      <c r="ES141" s="472"/>
      <c r="ET141" s="472"/>
      <c r="EU141" s="472"/>
      <c r="EV141" s="472"/>
      <c r="EW141" s="472"/>
      <c r="EX141" s="472"/>
      <c r="EY141" s="472"/>
      <c r="EZ141" s="472"/>
      <c r="FA141" s="472"/>
      <c r="FB141" s="472"/>
      <c r="FC141" s="472"/>
      <c r="FD141" s="472"/>
      <c r="FE141" s="472"/>
      <c r="FF141" s="472"/>
      <c r="FG141" s="472"/>
      <c r="FH141" s="472"/>
      <c r="FI141" s="472"/>
      <c r="FJ141" s="472"/>
      <c r="FK141" s="472"/>
      <c r="FL141" s="472"/>
      <c r="FM141" s="472"/>
      <c r="FN141" s="472"/>
      <c r="FO141" s="472"/>
      <c r="FP141" s="472"/>
      <c r="FQ141" s="472"/>
      <c r="FR141" s="472"/>
      <c r="FS141" s="472"/>
      <c r="FT141" s="472"/>
      <c r="FU141" s="472"/>
      <c r="FV141" s="472"/>
      <c r="FW141" s="472"/>
      <c r="FX141" s="472"/>
      <c r="FY141" s="472"/>
      <c r="FZ141" s="472"/>
      <c r="GA141" s="472"/>
      <c r="GB141" s="472"/>
      <c r="GC141" s="472"/>
      <c r="GD141" s="472"/>
      <c r="GE141" s="472"/>
      <c r="GF141" s="472"/>
      <c r="GG141" s="472"/>
      <c r="GH141" s="472"/>
      <c r="GI141" s="472"/>
      <c r="GJ141" s="472"/>
      <c r="GK141" s="472"/>
      <c r="GL141" s="472"/>
      <c r="GM141" s="472"/>
      <c r="GN141" s="472"/>
      <c r="GO141" s="472"/>
      <c r="GP141" s="472"/>
      <c r="GQ141" s="472"/>
      <c r="GR141" s="472"/>
      <c r="GS141" s="472"/>
      <c r="GT141" s="472"/>
      <c r="GU141" s="472"/>
      <c r="GV141" s="472"/>
      <c r="GW141" s="472"/>
      <c r="GX141" s="472"/>
      <c r="GY141" s="472"/>
      <c r="GZ141" s="472"/>
      <c r="HA141" s="472"/>
      <c r="HB141" s="472"/>
      <c r="HC141" s="472"/>
      <c r="HD141" s="472"/>
      <c r="HE141" s="472"/>
      <c r="HF141" s="472"/>
      <c r="HG141" s="472"/>
      <c r="HH141" s="472"/>
      <c r="HI141" s="472"/>
      <c r="HJ141" s="472"/>
      <c r="HK141" s="472"/>
      <c r="HL141" s="472"/>
      <c r="HM141" s="472"/>
      <c r="HN141" s="472"/>
      <c r="HO141" s="472"/>
      <c r="HP141" s="472"/>
      <c r="HQ141" s="472"/>
      <c r="HR141" s="472"/>
      <c r="HS141" s="472"/>
      <c r="HT141" s="472"/>
      <c r="HU141" s="472"/>
      <c r="HV141" s="472"/>
      <c r="HW141" s="472"/>
      <c r="HX141" s="472"/>
      <c r="HY141" s="472"/>
      <c r="HZ141" s="472"/>
      <c r="IA141" s="472"/>
      <c r="IB141" s="472"/>
      <c r="IC141" s="472"/>
      <c r="ID141" s="472"/>
      <c r="IE141" s="472"/>
      <c r="IF141" s="472"/>
      <c r="IG141" s="472"/>
      <c r="IH141" s="472"/>
      <c r="II141" s="472"/>
      <c r="IJ141" s="472"/>
      <c r="IK141" s="472"/>
      <c r="IL141" s="472"/>
      <c r="IM141" s="472"/>
      <c r="IN141" s="472"/>
    </row>
    <row r="142" spans="1:248" s="108" customFormat="1" ht="26.1" customHeight="1">
      <c r="A142" s="632" t="s">
        <v>735</v>
      </c>
      <c r="B142" s="23" t="s">
        <v>735</v>
      </c>
      <c r="C142" s="411">
        <v>2012</v>
      </c>
      <c r="D142" s="513" t="s">
        <v>230</v>
      </c>
      <c r="E142" s="612" t="s">
        <v>37</v>
      </c>
      <c r="F142" s="612" t="s">
        <v>816</v>
      </c>
      <c r="G142" s="612" t="s">
        <v>802</v>
      </c>
      <c r="H142" s="341" t="s">
        <v>885</v>
      </c>
      <c r="I142" s="341" t="s">
        <v>885</v>
      </c>
      <c r="J142" s="535" t="s">
        <v>990</v>
      </c>
      <c r="K142" s="411" t="s">
        <v>710</v>
      </c>
      <c r="L142" s="411">
        <v>2.5000000000000001E-2</v>
      </c>
      <c r="M142" s="23">
        <v>0</v>
      </c>
      <c r="N142" s="58"/>
      <c r="O142" s="511"/>
      <c r="P142" s="615"/>
      <c r="Q142" s="615">
        <f t="shared" si="12"/>
        <v>922</v>
      </c>
      <c r="R142" s="615"/>
      <c r="S142" s="78"/>
      <c r="T142" s="78" t="str">
        <f t="shared" si="13"/>
        <v/>
      </c>
      <c r="U142" s="273"/>
      <c r="V142" s="472"/>
      <c r="W142" s="472"/>
      <c r="X142" s="472"/>
      <c r="Y142" s="472"/>
      <c r="Z142" s="75"/>
      <c r="AA142" s="472"/>
      <c r="AB142" s="472"/>
      <c r="AC142" s="472"/>
      <c r="AD142" s="472"/>
      <c r="AE142" s="472"/>
      <c r="AF142" s="472"/>
      <c r="AG142" s="472"/>
      <c r="AH142" s="472"/>
      <c r="AI142" s="472"/>
      <c r="AJ142" s="472"/>
      <c r="AK142" s="472"/>
      <c r="AL142" s="472"/>
      <c r="AM142" s="472"/>
      <c r="AN142" s="472"/>
      <c r="AO142" s="472"/>
      <c r="AP142" s="472"/>
      <c r="AQ142" s="472"/>
      <c r="AR142" s="472"/>
      <c r="AS142" s="472"/>
      <c r="AT142" s="472"/>
      <c r="AU142" s="472"/>
      <c r="AV142" s="472"/>
      <c r="AW142" s="472"/>
      <c r="AX142" s="472"/>
      <c r="AY142" s="472"/>
      <c r="AZ142" s="472"/>
      <c r="BA142" s="472"/>
      <c r="BB142" s="472"/>
      <c r="BC142" s="472"/>
      <c r="BD142" s="472"/>
      <c r="BE142" s="472"/>
      <c r="BF142" s="472"/>
      <c r="BG142" s="472"/>
      <c r="BH142" s="472"/>
      <c r="BI142" s="472"/>
      <c r="BJ142" s="472"/>
      <c r="BK142" s="472"/>
      <c r="BL142" s="472"/>
      <c r="BM142" s="472"/>
      <c r="BN142" s="472"/>
      <c r="BO142" s="472"/>
      <c r="BP142" s="472"/>
      <c r="BQ142" s="472"/>
      <c r="BR142" s="472"/>
      <c r="BS142" s="472"/>
      <c r="BT142" s="472"/>
      <c r="BU142" s="472"/>
      <c r="BV142" s="472"/>
      <c r="BW142" s="472"/>
      <c r="BX142" s="472"/>
      <c r="BY142" s="472"/>
      <c r="BZ142" s="472"/>
      <c r="CA142" s="472"/>
      <c r="CB142" s="472"/>
      <c r="CC142" s="472"/>
      <c r="CD142" s="472"/>
      <c r="CE142" s="472"/>
      <c r="CF142" s="472"/>
      <c r="CG142" s="472"/>
      <c r="CH142" s="472"/>
      <c r="CI142" s="472"/>
      <c r="CJ142" s="472"/>
      <c r="CK142" s="472"/>
      <c r="CL142" s="472"/>
      <c r="CM142" s="472"/>
      <c r="CN142" s="472"/>
      <c r="CO142" s="472"/>
      <c r="CP142" s="472"/>
      <c r="CQ142" s="472"/>
      <c r="CR142" s="472"/>
      <c r="CS142" s="472"/>
      <c r="CT142" s="472"/>
      <c r="CU142" s="472"/>
      <c r="CV142" s="472"/>
      <c r="CW142" s="472"/>
      <c r="CX142" s="472"/>
      <c r="CY142" s="472"/>
      <c r="CZ142" s="472"/>
      <c r="DA142" s="472"/>
      <c r="DB142" s="472"/>
      <c r="DC142" s="472"/>
      <c r="DD142" s="472"/>
      <c r="DE142" s="472"/>
      <c r="DF142" s="472"/>
      <c r="DG142" s="472"/>
      <c r="DH142" s="472"/>
      <c r="DI142" s="472"/>
      <c r="DJ142" s="472"/>
      <c r="DK142" s="472"/>
      <c r="DL142" s="472"/>
      <c r="DM142" s="472"/>
      <c r="DN142" s="472"/>
      <c r="DO142" s="472"/>
      <c r="DP142" s="472"/>
      <c r="DQ142" s="472"/>
      <c r="DR142" s="472"/>
      <c r="DS142" s="472"/>
      <c r="DT142" s="472"/>
      <c r="DU142" s="472"/>
      <c r="DV142" s="472"/>
      <c r="DW142" s="472"/>
      <c r="DX142" s="472"/>
      <c r="DY142" s="472"/>
      <c r="DZ142" s="472"/>
      <c r="EA142" s="472"/>
      <c r="EB142" s="472"/>
      <c r="EC142" s="472"/>
      <c r="ED142" s="472"/>
      <c r="EE142" s="472"/>
      <c r="EF142" s="472"/>
      <c r="EG142" s="472"/>
      <c r="EH142" s="472"/>
      <c r="EI142" s="472"/>
      <c r="EJ142" s="472"/>
      <c r="EK142" s="472"/>
      <c r="EL142" s="472"/>
      <c r="EM142" s="472"/>
      <c r="EN142" s="472"/>
      <c r="EO142" s="472"/>
      <c r="EP142" s="472"/>
      <c r="EQ142" s="472"/>
      <c r="ER142" s="472"/>
      <c r="ES142" s="472"/>
      <c r="ET142" s="472"/>
      <c r="EU142" s="472"/>
      <c r="EV142" s="472"/>
      <c r="EW142" s="472"/>
      <c r="EX142" s="472"/>
      <c r="EY142" s="472"/>
      <c r="EZ142" s="472"/>
      <c r="FA142" s="472"/>
      <c r="FB142" s="472"/>
      <c r="FC142" s="472"/>
      <c r="FD142" s="472"/>
      <c r="FE142" s="472"/>
      <c r="FF142" s="472"/>
      <c r="FG142" s="472"/>
      <c r="FH142" s="472"/>
      <c r="FI142" s="472"/>
      <c r="FJ142" s="472"/>
      <c r="FK142" s="472"/>
      <c r="FL142" s="472"/>
      <c r="FM142" s="472"/>
      <c r="FN142" s="472"/>
      <c r="FO142" s="472"/>
      <c r="FP142" s="472"/>
      <c r="FQ142" s="472"/>
      <c r="FR142" s="472"/>
      <c r="FS142" s="472"/>
      <c r="FT142" s="472"/>
      <c r="FU142" s="472"/>
      <c r="FV142" s="472"/>
      <c r="FW142" s="472"/>
      <c r="FX142" s="472"/>
      <c r="FY142" s="472"/>
      <c r="FZ142" s="472"/>
      <c r="GA142" s="472"/>
      <c r="GB142" s="472"/>
      <c r="GC142" s="472"/>
      <c r="GD142" s="472"/>
      <c r="GE142" s="472"/>
      <c r="GF142" s="472"/>
      <c r="GG142" s="472"/>
      <c r="GH142" s="472"/>
      <c r="GI142" s="472"/>
      <c r="GJ142" s="472"/>
      <c r="GK142" s="472"/>
      <c r="GL142" s="472"/>
      <c r="GM142" s="472"/>
      <c r="GN142" s="472"/>
      <c r="GO142" s="472"/>
      <c r="GP142" s="472"/>
      <c r="GQ142" s="472"/>
      <c r="GR142" s="472"/>
      <c r="GS142" s="472"/>
      <c r="GT142" s="472"/>
      <c r="GU142" s="472"/>
      <c r="GV142" s="472"/>
      <c r="GW142" s="472"/>
      <c r="GX142" s="472"/>
      <c r="GY142" s="472"/>
      <c r="GZ142" s="472"/>
      <c r="HA142" s="472"/>
      <c r="HB142" s="472"/>
      <c r="HC142" s="472"/>
      <c r="HD142" s="472"/>
      <c r="HE142" s="472"/>
      <c r="HF142" s="472"/>
      <c r="HG142" s="472"/>
      <c r="HH142" s="472"/>
      <c r="HI142" s="472"/>
      <c r="HJ142" s="472"/>
      <c r="HK142" s="472"/>
      <c r="HL142" s="472"/>
      <c r="HM142" s="472"/>
      <c r="HN142" s="472"/>
      <c r="HO142" s="472"/>
      <c r="HP142" s="472"/>
      <c r="HQ142" s="472"/>
      <c r="HR142" s="472"/>
      <c r="HS142" s="472"/>
      <c r="HT142" s="472"/>
      <c r="HU142" s="472"/>
      <c r="HV142" s="472"/>
      <c r="HW142" s="472"/>
      <c r="HX142" s="472"/>
      <c r="HY142" s="472"/>
      <c r="HZ142" s="472"/>
      <c r="IA142" s="472"/>
      <c r="IB142" s="472"/>
      <c r="IC142" s="472"/>
      <c r="ID142" s="472"/>
      <c r="IE142" s="472"/>
      <c r="IF142" s="472"/>
      <c r="IG142" s="472"/>
      <c r="IH142" s="472"/>
      <c r="II142" s="472"/>
      <c r="IJ142" s="472"/>
      <c r="IK142" s="472"/>
      <c r="IL142" s="472"/>
      <c r="IM142" s="472"/>
      <c r="IN142" s="472"/>
    </row>
    <row r="143" spans="1:248" s="108" customFormat="1" ht="26.1" customHeight="1">
      <c r="A143" s="632" t="s">
        <v>735</v>
      </c>
      <c r="B143" s="435" t="s">
        <v>735</v>
      </c>
      <c r="C143" s="411">
        <v>2012</v>
      </c>
      <c r="D143" s="519" t="s">
        <v>224</v>
      </c>
      <c r="E143" s="612" t="s">
        <v>37</v>
      </c>
      <c r="F143" s="612" t="s">
        <v>816</v>
      </c>
      <c r="G143" s="612" t="s">
        <v>802</v>
      </c>
      <c r="H143" s="341" t="s">
        <v>885</v>
      </c>
      <c r="I143" s="341" t="s">
        <v>537</v>
      </c>
      <c r="J143" s="535" t="s">
        <v>988</v>
      </c>
      <c r="K143" s="411" t="s">
        <v>989</v>
      </c>
      <c r="L143" s="411">
        <v>2.5000000000000001E-2</v>
      </c>
      <c r="M143" s="435">
        <v>250</v>
      </c>
      <c r="N143" s="58"/>
      <c r="O143" s="511">
        <v>1.7999999999999999E-2</v>
      </c>
      <c r="P143" s="615"/>
      <c r="Q143" s="615">
        <v>500</v>
      </c>
      <c r="R143" s="615"/>
      <c r="S143" s="78">
        <f t="shared" si="11"/>
        <v>2</v>
      </c>
      <c r="T143" s="78" t="str">
        <f t="shared" si="13"/>
        <v/>
      </c>
      <c r="U143" s="273"/>
      <c r="V143" s="472"/>
      <c r="W143" s="472"/>
      <c r="X143" s="472"/>
      <c r="Y143" s="472"/>
      <c r="Z143" s="75"/>
      <c r="AA143" s="472"/>
      <c r="AB143" s="472"/>
      <c r="AC143" s="472"/>
      <c r="AD143" s="472"/>
      <c r="AE143" s="472"/>
      <c r="AF143" s="472"/>
      <c r="AG143" s="472"/>
      <c r="AH143" s="472"/>
      <c r="AI143" s="472"/>
      <c r="AJ143" s="472"/>
      <c r="AK143" s="472"/>
      <c r="AL143" s="472"/>
      <c r="AM143" s="472"/>
      <c r="AN143" s="472"/>
      <c r="AO143" s="472"/>
      <c r="AP143" s="472"/>
      <c r="AQ143" s="472"/>
      <c r="AR143" s="472"/>
      <c r="AS143" s="472"/>
      <c r="AT143" s="472"/>
      <c r="AU143" s="472"/>
      <c r="AV143" s="472"/>
      <c r="AW143" s="472"/>
      <c r="AX143" s="472"/>
      <c r="AY143" s="472"/>
      <c r="AZ143" s="472"/>
      <c r="BA143" s="472"/>
      <c r="BB143" s="472"/>
      <c r="BC143" s="472"/>
      <c r="BD143" s="472"/>
      <c r="BE143" s="472"/>
      <c r="BF143" s="472"/>
      <c r="BG143" s="472"/>
      <c r="BH143" s="472"/>
      <c r="BI143" s="472"/>
      <c r="BJ143" s="472"/>
      <c r="BK143" s="472"/>
      <c r="BL143" s="472"/>
      <c r="BM143" s="472"/>
      <c r="BN143" s="472"/>
      <c r="BO143" s="472"/>
      <c r="BP143" s="472"/>
      <c r="BQ143" s="472"/>
      <c r="BR143" s="472"/>
      <c r="BS143" s="472"/>
      <c r="BT143" s="472"/>
      <c r="BU143" s="472"/>
      <c r="BV143" s="472"/>
      <c r="BW143" s="472"/>
      <c r="BX143" s="472"/>
      <c r="BY143" s="472"/>
      <c r="BZ143" s="472"/>
      <c r="CA143" s="472"/>
      <c r="CB143" s="472"/>
      <c r="CC143" s="472"/>
      <c r="CD143" s="472"/>
      <c r="CE143" s="472"/>
      <c r="CF143" s="472"/>
      <c r="CG143" s="472"/>
      <c r="CH143" s="472"/>
      <c r="CI143" s="472"/>
      <c r="CJ143" s="472"/>
      <c r="CK143" s="472"/>
      <c r="CL143" s="472"/>
      <c r="CM143" s="472"/>
      <c r="CN143" s="472"/>
      <c r="CO143" s="472"/>
      <c r="CP143" s="472"/>
      <c r="CQ143" s="472"/>
      <c r="CR143" s="472"/>
      <c r="CS143" s="472"/>
      <c r="CT143" s="472"/>
      <c r="CU143" s="472"/>
      <c r="CV143" s="472"/>
      <c r="CW143" s="472"/>
      <c r="CX143" s="472"/>
      <c r="CY143" s="472"/>
      <c r="CZ143" s="472"/>
      <c r="DA143" s="472"/>
      <c r="DB143" s="472"/>
      <c r="DC143" s="472"/>
      <c r="DD143" s="472"/>
      <c r="DE143" s="472"/>
      <c r="DF143" s="472"/>
      <c r="DG143" s="472"/>
      <c r="DH143" s="472"/>
      <c r="DI143" s="472"/>
      <c r="DJ143" s="472"/>
      <c r="DK143" s="472"/>
      <c r="DL143" s="472"/>
      <c r="DM143" s="472"/>
      <c r="DN143" s="472"/>
      <c r="DO143" s="472"/>
      <c r="DP143" s="472"/>
      <c r="DQ143" s="472"/>
      <c r="DR143" s="472"/>
      <c r="DS143" s="472"/>
      <c r="DT143" s="472"/>
      <c r="DU143" s="472"/>
      <c r="DV143" s="472"/>
      <c r="DW143" s="472"/>
      <c r="DX143" s="472"/>
      <c r="DY143" s="472"/>
      <c r="DZ143" s="472"/>
      <c r="EA143" s="472"/>
      <c r="EB143" s="472"/>
      <c r="EC143" s="472"/>
      <c r="ED143" s="472"/>
      <c r="EE143" s="472"/>
      <c r="EF143" s="472"/>
      <c r="EG143" s="472"/>
      <c r="EH143" s="472"/>
      <c r="EI143" s="472"/>
      <c r="EJ143" s="472"/>
      <c r="EK143" s="472"/>
      <c r="EL143" s="472"/>
      <c r="EM143" s="472"/>
      <c r="EN143" s="472"/>
      <c r="EO143" s="472"/>
      <c r="EP143" s="472"/>
      <c r="EQ143" s="472"/>
      <c r="ER143" s="472"/>
      <c r="ES143" s="472"/>
      <c r="ET143" s="472"/>
      <c r="EU143" s="472"/>
      <c r="EV143" s="472"/>
      <c r="EW143" s="472"/>
      <c r="EX143" s="472"/>
      <c r="EY143" s="472"/>
      <c r="EZ143" s="472"/>
      <c r="FA143" s="472"/>
      <c r="FB143" s="472"/>
      <c r="FC143" s="472"/>
      <c r="FD143" s="472"/>
      <c r="FE143" s="472"/>
      <c r="FF143" s="472"/>
      <c r="FG143" s="472"/>
      <c r="FH143" s="472"/>
      <c r="FI143" s="472"/>
      <c r="FJ143" s="472"/>
      <c r="FK143" s="472"/>
      <c r="FL143" s="472"/>
      <c r="FM143" s="472"/>
      <c r="FN143" s="472"/>
      <c r="FO143" s="472"/>
      <c r="FP143" s="472"/>
      <c r="FQ143" s="472"/>
      <c r="FR143" s="472"/>
      <c r="FS143" s="472"/>
      <c r="FT143" s="472"/>
      <c r="FU143" s="472"/>
      <c r="FV143" s="472"/>
      <c r="FW143" s="472"/>
      <c r="FX143" s="472"/>
      <c r="FY143" s="472"/>
      <c r="FZ143" s="472"/>
      <c r="GA143" s="472"/>
      <c r="GB143" s="472"/>
      <c r="GC143" s="472"/>
      <c r="GD143" s="472"/>
      <c r="GE143" s="472"/>
      <c r="GF143" s="472"/>
      <c r="GG143" s="472"/>
      <c r="GH143" s="472"/>
      <c r="GI143" s="472"/>
      <c r="GJ143" s="472"/>
      <c r="GK143" s="472"/>
      <c r="GL143" s="472"/>
      <c r="GM143" s="472"/>
      <c r="GN143" s="472"/>
      <c r="GO143" s="472"/>
      <c r="GP143" s="472"/>
      <c r="GQ143" s="472"/>
      <c r="GR143" s="472"/>
      <c r="GS143" s="472"/>
      <c r="GT143" s="472"/>
      <c r="GU143" s="472"/>
      <c r="GV143" s="472"/>
      <c r="GW143" s="472"/>
      <c r="GX143" s="472"/>
      <c r="GY143" s="472"/>
      <c r="GZ143" s="472"/>
      <c r="HA143" s="472"/>
      <c r="HB143" s="472"/>
      <c r="HC143" s="472"/>
      <c r="HD143" s="472"/>
      <c r="HE143" s="472"/>
      <c r="HF143" s="472"/>
      <c r="HG143" s="472"/>
      <c r="HH143" s="472"/>
      <c r="HI143" s="472"/>
      <c r="HJ143" s="472"/>
      <c r="HK143" s="472"/>
      <c r="HL143" s="472"/>
      <c r="HM143" s="472"/>
      <c r="HN143" s="472"/>
      <c r="HO143" s="472"/>
      <c r="HP143" s="472"/>
      <c r="HQ143" s="472"/>
      <c r="HR143" s="472"/>
      <c r="HS143" s="472"/>
      <c r="HT143" s="472"/>
      <c r="HU143" s="472"/>
      <c r="HV143" s="472"/>
      <c r="HW143" s="472"/>
      <c r="HX143" s="472"/>
      <c r="HY143" s="472"/>
      <c r="HZ143" s="472"/>
      <c r="IA143" s="472"/>
      <c r="IB143" s="472"/>
      <c r="IC143" s="472"/>
      <c r="ID143" s="472"/>
      <c r="IE143" s="472"/>
      <c r="IF143" s="472"/>
      <c r="IG143" s="472"/>
      <c r="IH143" s="472"/>
      <c r="II143" s="472"/>
      <c r="IJ143" s="472"/>
      <c r="IK143" s="472"/>
      <c r="IL143" s="472"/>
      <c r="IM143" s="472"/>
      <c r="IN143" s="472"/>
    </row>
    <row r="144" spans="1:248" s="108" customFormat="1" ht="26.1" customHeight="1">
      <c r="A144" s="632" t="s">
        <v>735</v>
      </c>
      <c r="B144" s="435" t="s">
        <v>735</v>
      </c>
      <c r="C144" s="411">
        <v>2012</v>
      </c>
      <c r="D144" s="537" t="s">
        <v>224</v>
      </c>
      <c r="E144" s="609" t="s">
        <v>37</v>
      </c>
      <c r="F144" s="612" t="s">
        <v>816</v>
      </c>
      <c r="G144" s="612" t="s">
        <v>802</v>
      </c>
      <c r="H144" s="341" t="s">
        <v>885</v>
      </c>
      <c r="I144" s="341" t="s">
        <v>537</v>
      </c>
      <c r="J144" s="535" t="s">
        <v>707</v>
      </c>
      <c r="K144" s="411" t="s">
        <v>989</v>
      </c>
      <c r="L144" s="411">
        <v>2.5000000000000001E-2</v>
      </c>
      <c r="M144" s="435">
        <v>250</v>
      </c>
      <c r="N144" s="278"/>
      <c r="O144" s="511">
        <v>7.3999999999999996E-2</v>
      </c>
      <c r="P144" s="615"/>
      <c r="Q144" s="615">
        <v>500</v>
      </c>
      <c r="R144" s="615"/>
      <c r="S144" s="78">
        <f t="shared" si="11"/>
        <v>2</v>
      </c>
      <c r="T144" s="78" t="str">
        <f t="shared" si="13"/>
        <v/>
      </c>
      <c r="U144" s="273"/>
      <c r="V144" s="472"/>
      <c r="W144" s="472"/>
      <c r="X144" s="472"/>
      <c r="Y144" s="472"/>
      <c r="Z144" s="75"/>
      <c r="AA144" s="472"/>
      <c r="AB144" s="472"/>
      <c r="AC144" s="472"/>
      <c r="AD144" s="472"/>
      <c r="AE144" s="472"/>
      <c r="AF144" s="472"/>
      <c r="AG144" s="472"/>
      <c r="AH144" s="472"/>
      <c r="AI144" s="472"/>
      <c r="AJ144" s="472"/>
      <c r="AK144" s="472"/>
      <c r="AL144" s="472"/>
      <c r="AM144" s="472"/>
      <c r="AN144" s="472"/>
      <c r="AO144" s="472"/>
      <c r="AP144" s="472"/>
      <c r="AQ144" s="472"/>
      <c r="AR144" s="472"/>
      <c r="AS144" s="472"/>
      <c r="AT144" s="472"/>
      <c r="AU144" s="472"/>
      <c r="AV144" s="472"/>
      <c r="AW144" s="472"/>
      <c r="AX144" s="472"/>
      <c r="AY144" s="472"/>
      <c r="AZ144" s="472"/>
      <c r="BA144" s="472"/>
      <c r="BB144" s="472"/>
      <c r="BC144" s="472"/>
      <c r="BD144" s="472"/>
      <c r="BE144" s="472"/>
      <c r="BF144" s="472"/>
      <c r="BG144" s="472"/>
      <c r="BH144" s="472"/>
      <c r="BI144" s="472"/>
      <c r="BJ144" s="472"/>
      <c r="BK144" s="472"/>
      <c r="BL144" s="472"/>
      <c r="BM144" s="472"/>
      <c r="BN144" s="472"/>
      <c r="BO144" s="472"/>
      <c r="BP144" s="472"/>
      <c r="BQ144" s="472"/>
      <c r="BR144" s="472"/>
      <c r="BS144" s="472"/>
      <c r="BT144" s="472"/>
      <c r="BU144" s="472"/>
      <c r="BV144" s="472"/>
      <c r="BW144" s="472"/>
      <c r="BX144" s="472"/>
      <c r="BY144" s="472"/>
      <c r="BZ144" s="472"/>
      <c r="CA144" s="472"/>
      <c r="CB144" s="472"/>
      <c r="CC144" s="472"/>
      <c r="CD144" s="472"/>
      <c r="CE144" s="472"/>
      <c r="CF144" s="472"/>
      <c r="CG144" s="472"/>
      <c r="CH144" s="472"/>
      <c r="CI144" s="472"/>
      <c r="CJ144" s="472"/>
      <c r="CK144" s="472"/>
      <c r="CL144" s="472"/>
      <c r="CM144" s="472"/>
      <c r="CN144" s="472"/>
      <c r="CO144" s="472"/>
      <c r="CP144" s="472"/>
      <c r="CQ144" s="472"/>
      <c r="CR144" s="472"/>
      <c r="CS144" s="472"/>
      <c r="CT144" s="472"/>
      <c r="CU144" s="472"/>
      <c r="CV144" s="472"/>
      <c r="CW144" s="472"/>
      <c r="CX144" s="472"/>
      <c r="CY144" s="472"/>
      <c r="CZ144" s="472"/>
      <c r="DA144" s="472"/>
      <c r="DB144" s="472"/>
      <c r="DC144" s="472"/>
      <c r="DD144" s="472"/>
      <c r="DE144" s="472"/>
      <c r="DF144" s="472"/>
      <c r="DG144" s="472"/>
      <c r="DH144" s="472"/>
      <c r="DI144" s="472"/>
      <c r="DJ144" s="472"/>
      <c r="DK144" s="472"/>
      <c r="DL144" s="472"/>
      <c r="DM144" s="472"/>
      <c r="DN144" s="472"/>
      <c r="DO144" s="472"/>
      <c r="DP144" s="472"/>
      <c r="DQ144" s="472"/>
      <c r="DR144" s="472"/>
      <c r="DS144" s="472"/>
      <c r="DT144" s="472"/>
      <c r="DU144" s="472"/>
      <c r="DV144" s="472"/>
      <c r="DW144" s="472"/>
      <c r="DX144" s="472"/>
      <c r="DY144" s="472"/>
      <c r="DZ144" s="472"/>
      <c r="EA144" s="472"/>
      <c r="EB144" s="472"/>
      <c r="EC144" s="472"/>
      <c r="ED144" s="472"/>
      <c r="EE144" s="472"/>
      <c r="EF144" s="472"/>
      <c r="EG144" s="472"/>
      <c r="EH144" s="472"/>
      <c r="EI144" s="472"/>
      <c r="EJ144" s="472"/>
      <c r="EK144" s="472"/>
      <c r="EL144" s="472"/>
      <c r="EM144" s="472"/>
      <c r="EN144" s="472"/>
      <c r="EO144" s="472"/>
      <c r="EP144" s="472"/>
      <c r="EQ144" s="472"/>
      <c r="ER144" s="472"/>
      <c r="ES144" s="472"/>
      <c r="ET144" s="472"/>
      <c r="EU144" s="472"/>
      <c r="EV144" s="472"/>
      <c r="EW144" s="472"/>
      <c r="EX144" s="472"/>
      <c r="EY144" s="472"/>
      <c r="EZ144" s="472"/>
      <c r="FA144" s="472"/>
      <c r="FB144" s="472"/>
      <c r="FC144" s="472"/>
      <c r="FD144" s="472"/>
      <c r="FE144" s="472"/>
      <c r="FF144" s="472"/>
      <c r="FG144" s="472"/>
      <c r="FH144" s="472"/>
      <c r="FI144" s="472"/>
      <c r="FJ144" s="472"/>
      <c r="FK144" s="472"/>
      <c r="FL144" s="472"/>
      <c r="FM144" s="472"/>
      <c r="FN144" s="472"/>
      <c r="FO144" s="472"/>
      <c r="FP144" s="472"/>
      <c r="FQ144" s="472"/>
      <c r="FR144" s="472"/>
      <c r="FS144" s="472"/>
      <c r="FT144" s="472"/>
      <c r="FU144" s="472"/>
      <c r="FV144" s="472"/>
      <c r="FW144" s="472"/>
      <c r="FX144" s="472"/>
      <c r="FY144" s="472"/>
      <c r="FZ144" s="472"/>
      <c r="GA144" s="472"/>
      <c r="GB144" s="472"/>
      <c r="GC144" s="472"/>
      <c r="GD144" s="472"/>
      <c r="GE144" s="472"/>
      <c r="GF144" s="472"/>
      <c r="GG144" s="472"/>
      <c r="GH144" s="472"/>
      <c r="GI144" s="472"/>
      <c r="GJ144" s="472"/>
      <c r="GK144" s="472"/>
      <c r="GL144" s="472"/>
      <c r="GM144" s="472"/>
      <c r="GN144" s="472"/>
      <c r="GO144" s="472"/>
      <c r="GP144" s="472"/>
      <c r="GQ144" s="472"/>
      <c r="GR144" s="472"/>
      <c r="GS144" s="472"/>
      <c r="GT144" s="472"/>
      <c r="GU144" s="472"/>
      <c r="GV144" s="472"/>
      <c r="GW144" s="472"/>
      <c r="GX144" s="472"/>
      <c r="GY144" s="472"/>
      <c r="GZ144" s="472"/>
      <c r="HA144" s="472"/>
      <c r="HB144" s="472"/>
      <c r="HC144" s="472"/>
      <c r="HD144" s="472"/>
      <c r="HE144" s="472"/>
      <c r="HF144" s="472"/>
      <c r="HG144" s="472"/>
      <c r="HH144" s="472"/>
      <c r="HI144" s="472"/>
      <c r="HJ144" s="472"/>
      <c r="HK144" s="472"/>
      <c r="HL144" s="472"/>
      <c r="HM144" s="472"/>
      <c r="HN144" s="472"/>
      <c r="HO144" s="472"/>
      <c r="HP144" s="472"/>
      <c r="HQ144" s="472"/>
      <c r="HR144" s="472"/>
      <c r="HS144" s="472"/>
      <c r="HT144" s="472"/>
      <c r="HU144" s="472"/>
      <c r="HV144" s="472"/>
      <c r="HW144" s="472"/>
      <c r="HX144" s="472"/>
      <c r="HY144" s="472"/>
      <c r="HZ144" s="472"/>
      <c r="IA144" s="472"/>
      <c r="IB144" s="472"/>
      <c r="IC144" s="472"/>
      <c r="ID144" s="472"/>
      <c r="IE144" s="472"/>
      <c r="IF144" s="472"/>
      <c r="IG144" s="472"/>
      <c r="IH144" s="472"/>
      <c r="II144" s="472"/>
      <c r="IJ144" s="472"/>
      <c r="IK144" s="472"/>
      <c r="IL144" s="472"/>
      <c r="IM144" s="472"/>
      <c r="IN144" s="472"/>
    </row>
    <row r="145" spans="1:248" s="108" customFormat="1" ht="26.1" customHeight="1">
      <c r="A145" s="632" t="s">
        <v>735</v>
      </c>
      <c r="B145" s="23" t="s">
        <v>735</v>
      </c>
      <c r="C145" s="411">
        <v>2012</v>
      </c>
      <c r="D145" s="540" t="s">
        <v>224</v>
      </c>
      <c r="E145" s="608" t="s">
        <v>37</v>
      </c>
      <c r="F145" s="612" t="s">
        <v>816</v>
      </c>
      <c r="G145" s="612" t="s">
        <v>802</v>
      </c>
      <c r="H145" s="341" t="s">
        <v>885</v>
      </c>
      <c r="I145" s="341" t="s">
        <v>537</v>
      </c>
      <c r="J145" s="535" t="s">
        <v>708</v>
      </c>
      <c r="K145" s="411" t="s">
        <v>989</v>
      </c>
      <c r="L145" s="411">
        <v>2.5000000000000001E-2</v>
      </c>
      <c r="M145" s="435">
        <v>250</v>
      </c>
      <c r="N145" s="58"/>
      <c r="O145" s="511"/>
      <c r="P145" s="615"/>
      <c r="Q145" s="615">
        <v>500</v>
      </c>
      <c r="R145" s="615"/>
      <c r="S145" s="78">
        <f t="shared" si="11"/>
        <v>2</v>
      </c>
      <c r="T145" s="78" t="str">
        <f t="shared" si="13"/>
        <v/>
      </c>
      <c r="U145" s="273"/>
      <c r="V145" s="472"/>
      <c r="W145" s="472"/>
      <c r="X145" s="472"/>
      <c r="Y145" s="472"/>
      <c r="Z145" s="75"/>
      <c r="AA145" s="472"/>
      <c r="AB145" s="472"/>
      <c r="AC145" s="472"/>
      <c r="AD145" s="472"/>
      <c r="AE145" s="472"/>
      <c r="AF145" s="472"/>
      <c r="AG145" s="472"/>
      <c r="AH145" s="472"/>
      <c r="AI145" s="472"/>
      <c r="AJ145" s="472"/>
      <c r="AK145" s="472"/>
      <c r="AL145" s="472"/>
      <c r="AM145" s="472"/>
      <c r="AN145" s="472"/>
      <c r="AO145" s="472"/>
      <c r="AP145" s="472"/>
      <c r="AQ145" s="472"/>
      <c r="AR145" s="472"/>
      <c r="AS145" s="472"/>
      <c r="AT145" s="472"/>
      <c r="AU145" s="472"/>
      <c r="AV145" s="472"/>
      <c r="AW145" s="472"/>
      <c r="AX145" s="472"/>
      <c r="AY145" s="472"/>
      <c r="AZ145" s="472"/>
      <c r="BA145" s="472"/>
      <c r="BB145" s="472"/>
      <c r="BC145" s="472"/>
      <c r="BD145" s="472"/>
      <c r="BE145" s="472"/>
      <c r="BF145" s="472"/>
      <c r="BG145" s="472"/>
      <c r="BH145" s="472"/>
      <c r="BI145" s="472"/>
      <c r="BJ145" s="472"/>
      <c r="BK145" s="472"/>
      <c r="BL145" s="472"/>
      <c r="BM145" s="472"/>
      <c r="BN145" s="472"/>
      <c r="BO145" s="472"/>
      <c r="BP145" s="472"/>
      <c r="BQ145" s="472"/>
      <c r="BR145" s="472"/>
      <c r="BS145" s="472"/>
      <c r="BT145" s="472"/>
      <c r="BU145" s="472"/>
      <c r="BV145" s="472"/>
      <c r="BW145" s="472"/>
      <c r="BX145" s="472"/>
      <c r="BY145" s="472"/>
      <c r="BZ145" s="472"/>
      <c r="CA145" s="472"/>
      <c r="CB145" s="472"/>
      <c r="CC145" s="472"/>
      <c r="CD145" s="472"/>
      <c r="CE145" s="472"/>
      <c r="CF145" s="472"/>
      <c r="CG145" s="472"/>
      <c r="CH145" s="472"/>
      <c r="CI145" s="472"/>
      <c r="CJ145" s="472"/>
      <c r="CK145" s="472"/>
      <c r="CL145" s="472"/>
      <c r="CM145" s="472"/>
      <c r="CN145" s="472"/>
      <c r="CO145" s="472"/>
      <c r="CP145" s="472"/>
      <c r="CQ145" s="472"/>
      <c r="CR145" s="472"/>
      <c r="CS145" s="472"/>
      <c r="CT145" s="472"/>
      <c r="CU145" s="472"/>
      <c r="CV145" s="472"/>
      <c r="CW145" s="472"/>
      <c r="CX145" s="472"/>
      <c r="CY145" s="472"/>
      <c r="CZ145" s="472"/>
      <c r="DA145" s="472"/>
      <c r="DB145" s="472"/>
      <c r="DC145" s="472"/>
      <c r="DD145" s="472"/>
      <c r="DE145" s="472"/>
      <c r="DF145" s="472"/>
      <c r="DG145" s="472"/>
      <c r="DH145" s="472"/>
      <c r="DI145" s="472"/>
      <c r="DJ145" s="472"/>
      <c r="DK145" s="472"/>
      <c r="DL145" s="472"/>
      <c r="DM145" s="472"/>
      <c r="DN145" s="472"/>
      <c r="DO145" s="472"/>
      <c r="DP145" s="472"/>
      <c r="DQ145" s="472"/>
      <c r="DR145" s="472"/>
      <c r="DS145" s="472"/>
      <c r="DT145" s="472"/>
      <c r="DU145" s="472"/>
      <c r="DV145" s="472"/>
      <c r="DW145" s="472"/>
      <c r="DX145" s="472"/>
      <c r="DY145" s="472"/>
      <c r="DZ145" s="472"/>
      <c r="EA145" s="472"/>
      <c r="EB145" s="472"/>
      <c r="EC145" s="472"/>
      <c r="ED145" s="472"/>
      <c r="EE145" s="472"/>
      <c r="EF145" s="472"/>
      <c r="EG145" s="472"/>
      <c r="EH145" s="472"/>
      <c r="EI145" s="472"/>
      <c r="EJ145" s="472"/>
      <c r="EK145" s="472"/>
      <c r="EL145" s="472"/>
      <c r="EM145" s="472"/>
      <c r="EN145" s="472"/>
      <c r="EO145" s="472"/>
      <c r="EP145" s="472"/>
      <c r="EQ145" s="472"/>
      <c r="ER145" s="472"/>
      <c r="ES145" s="472"/>
      <c r="ET145" s="472"/>
      <c r="EU145" s="472"/>
      <c r="EV145" s="472"/>
      <c r="EW145" s="472"/>
      <c r="EX145" s="472"/>
      <c r="EY145" s="472"/>
      <c r="EZ145" s="472"/>
      <c r="FA145" s="472"/>
      <c r="FB145" s="472"/>
      <c r="FC145" s="472"/>
      <c r="FD145" s="472"/>
      <c r="FE145" s="472"/>
      <c r="FF145" s="472"/>
      <c r="FG145" s="472"/>
      <c r="FH145" s="472"/>
      <c r="FI145" s="472"/>
      <c r="FJ145" s="472"/>
      <c r="FK145" s="472"/>
      <c r="FL145" s="472"/>
      <c r="FM145" s="472"/>
      <c r="FN145" s="472"/>
      <c r="FO145" s="472"/>
      <c r="FP145" s="472"/>
      <c r="FQ145" s="472"/>
      <c r="FR145" s="472"/>
      <c r="FS145" s="472"/>
      <c r="FT145" s="472"/>
      <c r="FU145" s="472"/>
      <c r="FV145" s="472"/>
      <c r="FW145" s="472"/>
      <c r="FX145" s="472"/>
      <c r="FY145" s="472"/>
      <c r="FZ145" s="472"/>
      <c r="GA145" s="472"/>
      <c r="GB145" s="472"/>
      <c r="GC145" s="472"/>
      <c r="GD145" s="472"/>
      <c r="GE145" s="472"/>
      <c r="GF145" s="472"/>
      <c r="GG145" s="472"/>
      <c r="GH145" s="472"/>
      <c r="GI145" s="472"/>
      <c r="GJ145" s="472"/>
      <c r="GK145" s="472"/>
      <c r="GL145" s="472"/>
      <c r="GM145" s="472"/>
      <c r="GN145" s="472"/>
      <c r="GO145" s="472"/>
      <c r="GP145" s="472"/>
      <c r="GQ145" s="472"/>
      <c r="GR145" s="472"/>
      <c r="GS145" s="472"/>
      <c r="GT145" s="472"/>
      <c r="GU145" s="472"/>
      <c r="GV145" s="472"/>
      <c r="GW145" s="472"/>
      <c r="GX145" s="472"/>
      <c r="GY145" s="472"/>
      <c r="GZ145" s="472"/>
      <c r="HA145" s="472"/>
      <c r="HB145" s="472"/>
      <c r="HC145" s="472"/>
      <c r="HD145" s="472"/>
      <c r="HE145" s="472"/>
      <c r="HF145" s="472"/>
      <c r="HG145" s="472"/>
      <c r="HH145" s="472"/>
      <c r="HI145" s="472"/>
      <c r="HJ145" s="472"/>
      <c r="HK145" s="472"/>
      <c r="HL145" s="472"/>
      <c r="HM145" s="472"/>
      <c r="HN145" s="472"/>
      <c r="HO145" s="472"/>
      <c r="HP145" s="472"/>
      <c r="HQ145" s="472"/>
      <c r="HR145" s="472"/>
      <c r="HS145" s="472"/>
      <c r="HT145" s="472"/>
      <c r="HU145" s="472"/>
      <c r="HV145" s="472"/>
      <c r="HW145" s="472"/>
      <c r="HX145" s="472"/>
      <c r="HY145" s="472"/>
      <c r="HZ145" s="472"/>
      <c r="IA145" s="472"/>
      <c r="IB145" s="472"/>
      <c r="IC145" s="472"/>
      <c r="ID145" s="472"/>
      <c r="IE145" s="472"/>
      <c r="IF145" s="472"/>
      <c r="IG145" s="472"/>
      <c r="IH145" s="472"/>
      <c r="II145" s="472"/>
      <c r="IJ145" s="472"/>
      <c r="IK145" s="472"/>
      <c r="IL145" s="472"/>
      <c r="IM145" s="472"/>
      <c r="IN145" s="472"/>
    </row>
    <row r="146" spans="1:248" s="108" customFormat="1" ht="26.1" customHeight="1">
      <c r="A146" s="632" t="s">
        <v>735</v>
      </c>
      <c r="B146" s="435" t="s">
        <v>735</v>
      </c>
      <c r="C146" s="411">
        <v>2012</v>
      </c>
      <c r="D146" s="519" t="s">
        <v>224</v>
      </c>
      <c r="E146" s="612" t="s">
        <v>37</v>
      </c>
      <c r="F146" s="278" t="s">
        <v>816</v>
      </c>
      <c r="G146" s="278" t="s">
        <v>802</v>
      </c>
      <c r="H146" s="341" t="s">
        <v>885</v>
      </c>
      <c r="I146" s="341" t="s">
        <v>537</v>
      </c>
      <c r="J146" s="535" t="s">
        <v>709</v>
      </c>
      <c r="K146" s="411" t="s">
        <v>989</v>
      </c>
      <c r="L146" s="411">
        <v>2.5000000000000001E-2</v>
      </c>
      <c r="M146" s="435">
        <v>250</v>
      </c>
      <c r="N146" s="278"/>
      <c r="O146" s="511">
        <v>4.7E-2</v>
      </c>
      <c r="P146" s="615"/>
      <c r="Q146" s="633">
        <v>500</v>
      </c>
      <c r="R146" s="615"/>
      <c r="S146" s="78">
        <f t="shared" si="11"/>
        <v>2</v>
      </c>
      <c r="T146" s="78" t="str">
        <f t="shared" si="13"/>
        <v/>
      </c>
      <c r="U146" s="273"/>
      <c r="V146" s="472"/>
      <c r="W146" s="472"/>
      <c r="X146" s="472"/>
      <c r="Y146" s="472"/>
      <c r="Z146" s="75"/>
      <c r="AA146" s="472"/>
      <c r="AB146" s="472"/>
      <c r="AC146" s="472"/>
      <c r="AD146" s="472"/>
      <c r="AE146" s="472"/>
      <c r="AF146" s="472"/>
      <c r="AG146" s="472"/>
      <c r="AH146" s="472"/>
      <c r="AI146" s="472"/>
      <c r="AJ146" s="472"/>
      <c r="AK146" s="472"/>
      <c r="AL146" s="472"/>
      <c r="AM146" s="472"/>
      <c r="AN146" s="472"/>
      <c r="AO146" s="472"/>
      <c r="AP146" s="472"/>
      <c r="AQ146" s="472"/>
      <c r="AR146" s="472"/>
      <c r="AS146" s="472"/>
      <c r="AT146" s="472"/>
      <c r="AU146" s="472"/>
      <c r="AV146" s="472"/>
      <c r="AW146" s="472"/>
      <c r="AX146" s="472"/>
      <c r="AY146" s="472"/>
      <c r="AZ146" s="472"/>
      <c r="BA146" s="472"/>
      <c r="BB146" s="472"/>
      <c r="BC146" s="472"/>
      <c r="BD146" s="472"/>
      <c r="BE146" s="472"/>
      <c r="BF146" s="472"/>
      <c r="BG146" s="472"/>
      <c r="BH146" s="472"/>
      <c r="BI146" s="472"/>
      <c r="BJ146" s="472"/>
      <c r="BK146" s="472"/>
      <c r="BL146" s="472"/>
      <c r="BM146" s="472"/>
      <c r="BN146" s="472"/>
      <c r="BO146" s="472"/>
      <c r="BP146" s="472"/>
      <c r="BQ146" s="472"/>
      <c r="BR146" s="472"/>
      <c r="BS146" s="472"/>
      <c r="BT146" s="472"/>
      <c r="BU146" s="472"/>
      <c r="BV146" s="472"/>
      <c r="BW146" s="472"/>
      <c r="BX146" s="472"/>
      <c r="BY146" s="472"/>
      <c r="BZ146" s="472"/>
      <c r="CA146" s="472"/>
      <c r="CB146" s="472"/>
      <c r="CC146" s="472"/>
      <c r="CD146" s="472"/>
      <c r="CE146" s="472"/>
      <c r="CF146" s="472"/>
      <c r="CG146" s="472"/>
      <c r="CH146" s="472"/>
      <c r="CI146" s="472"/>
      <c r="CJ146" s="472"/>
      <c r="CK146" s="472"/>
      <c r="CL146" s="472"/>
      <c r="CM146" s="472"/>
      <c r="CN146" s="472"/>
      <c r="CO146" s="472"/>
      <c r="CP146" s="472"/>
      <c r="CQ146" s="472"/>
      <c r="CR146" s="472"/>
      <c r="CS146" s="472"/>
      <c r="CT146" s="472"/>
      <c r="CU146" s="472"/>
      <c r="CV146" s="472"/>
      <c r="CW146" s="472"/>
      <c r="CX146" s="472"/>
      <c r="CY146" s="472"/>
      <c r="CZ146" s="472"/>
      <c r="DA146" s="472"/>
      <c r="DB146" s="472"/>
      <c r="DC146" s="472"/>
      <c r="DD146" s="472"/>
      <c r="DE146" s="472"/>
      <c r="DF146" s="472"/>
      <c r="DG146" s="472"/>
      <c r="DH146" s="472"/>
      <c r="DI146" s="472"/>
      <c r="DJ146" s="472"/>
      <c r="DK146" s="472"/>
      <c r="DL146" s="472"/>
      <c r="DM146" s="472"/>
      <c r="DN146" s="472"/>
      <c r="DO146" s="472"/>
      <c r="DP146" s="472"/>
      <c r="DQ146" s="472"/>
      <c r="DR146" s="472"/>
      <c r="DS146" s="472"/>
      <c r="DT146" s="472"/>
      <c r="DU146" s="472"/>
      <c r="DV146" s="472"/>
      <c r="DW146" s="472"/>
      <c r="DX146" s="472"/>
      <c r="DY146" s="472"/>
      <c r="DZ146" s="472"/>
      <c r="EA146" s="472"/>
      <c r="EB146" s="472"/>
      <c r="EC146" s="472"/>
      <c r="ED146" s="472"/>
      <c r="EE146" s="472"/>
      <c r="EF146" s="472"/>
      <c r="EG146" s="472"/>
      <c r="EH146" s="472"/>
      <c r="EI146" s="472"/>
      <c r="EJ146" s="472"/>
      <c r="EK146" s="472"/>
      <c r="EL146" s="472"/>
      <c r="EM146" s="472"/>
      <c r="EN146" s="472"/>
      <c r="EO146" s="472"/>
      <c r="EP146" s="472"/>
      <c r="EQ146" s="472"/>
      <c r="ER146" s="472"/>
      <c r="ES146" s="472"/>
      <c r="ET146" s="472"/>
      <c r="EU146" s="472"/>
      <c r="EV146" s="472"/>
      <c r="EW146" s="472"/>
      <c r="EX146" s="472"/>
      <c r="EY146" s="472"/>
      <c r="EZ146" s="472"/>
      <c r="FA146" s="472"/>
      <c r="FB146" s="472"/>
      <c r="FC146" s="472"/>
      <c r="FD146" s="472"/>
      <c r="FE146" s="472"/>
      <c r="FF146" s="472"/>
      <c r="FG146" s="472"/>
      <c r="FH146" s="472"/>
      <c r="FI146" s="472"/>
      <c r="FJ146" s="472"/>
      <c r="FK146" s="472"/>
      <c r="FL146" s="472"/>
      <c r="FM146" s="472"/>
      <c r="FN146" s="472"/>
      <c r="FO146" s="472"/>
      <c r="FP146" s="472"/>
      <c r="FQ146" s="472"/>
      <c r="FR146" s="472"/>
      <c r="FS146" s="472"/>
      <c r="FT146" s="472"/>
      <c r="FU146" s="472"/>
      <c r="FV146" s="472"/>
      <c r="FW146" s="472"/>
      <c r="FX146" s="472"/>
      <c r="FY146" s="472"/>
      <c r="FZ146" s="472"/>
      <c r="GA146" s="472"/>
      <c r="GB146" s="472"/>
      <c r="GC146" s="472"/>
      <c r="GD146" s="472"/>
      <c r="GE146" s="472"/>
      <c r="GF146" s="472"/>
      <c r="GG146" s="472"/>
      <c r="GH146" s="472"/>
      <c r="GI146" s="472"/>
      <c r="GJ146" s="472"/>
      <c r="GK146" s="472"/>
      <c r="GL146" s="472"/>
      <c r="GM146" s="472"/>
      <c r="GN146" s="472"/>
      <c r="GO146" s="472"/>
      <c r="GP146" s="472"/>
      <c r="GQ146" s="472"/>
      <c r="GR146" s="472"/>
      <c r="GS146" s="472"/>
      <c r="GT146" s="472"/>
      <c r="GU146" s="472"/>
      <c r="GV146" s="472"/>
      <c r="GW146" s="472"/>
      <c r="GX146" s="472"/>
      <c r="GY146" s="472"/>
      <c r="GZ146" s="472"/>
      <c r="HA146" s="472"/>
      <c r="HB146" s="472"/>
      <c r="HC146" s="472"/>
      <c r="HD146" s="472"/>
      <c r="HE146" s="472"/>
      <c r="HF146" s="472"/>
      <c r="HG146" s="472"/>
      <c r="HH146" s="472"/>
      <c r="HI146" s="472"/>
      <c r="HJ146" s="472"/>
      <c r="HK146" s="472"/>
      <c r="HL146" s="472"/>
      <c r="HM146" s="472"/>
      <c r="HN146" s="472"/>
      <c r="HO146" s="472"/>
      <c r="HP146" s="472"/>
      <c r="HQ146" s="472"/>
      <c r="HR146" s="472"/>
      <c r="HS146" s="472"/>
      <c r="HT146" s="472"/>
      <c r="HU146" s="472"/>
      <c r="HV146" s="472"/>
      <c r="HW146" s="472"/>
      <c r="HX146" s="472"/>
      <c r="HY146" s="472"/>
      <c r="HZ146" s="472"/>
      <c r="IA146" s="472"/>
      <c r="IB146" s="472"/>
      <c r="IC146" s="472"/>
      <c r="ID146" s="472"/>
      <c r="IE146" s="472"/>
      <c r="IF146" s="472"/>
      <c r="IG146" s="472"/>
      <c r="IH146" s="472"/>
      <c r="II146" s="472"/>
      <c r="IJ146" s="472"/>
      <c r="IK146" s="472"/>
      <c r="IL146" s="472"/>
      <c r="IM146" s="472"/>
      <c r="IN146" s="472"/>
    </row>
    <row r="147" spans="1:248" s="108" customFormat="1" ht="26.1" customHeight="1">
      <c r="A147" s="632" t="s">
        <v>735</v>
      </c>
      <c r="B147" s="23" t="s">
        <v>735</v>
      </c>
      <c r="C147" s="411">
        <v>2012</v>
      </c>
      <c r="D147" s="513" t="s">
        <v>224</v>
      </c>
      <c r="E147" s="612" t="s">
        <v>37</v>
      </c>
      <c r="F147" s="612" t="s">
        <v>818</v>
      </c>
      <c r="G147" s="612" t="s">
        <v>802</v>
      </c>
      <c r="H147" s="341" t="s">
        <v>487</v>
      </c>
      <c r="I147" s="341" t="s">
        <v>537</v>
      </c>
      <c r="J147" s="535" t="s">
        <v>988</v>
      </c>
      <c r="K147" s="411" t="s">
        <v>989</v>
      </c>
      <c r="L147" s="411">
        <v>2.5000000000000001E-2</v>
      </c>
      <c r="M147" s="435">
        <v>975</v>
      </c>
      <c r="N147" s="278"/>
      <c r="O147" s="511">
        <v>1.7000000000000001E-2</v>
      </c>
      <c r="P147" s="615"/>
      <c r="Q147" s="615">
        <v>550</v>
      </c>
      <c r="R147" s="615"/>
      <c r="S147" s="78">
        <f t="shared" si="11"/>
        <v>0.5641025641025641</v>
      </c>
      <c r="T147" s="78" t="str">
        <f t="shared" si="13"/>
        <v/>
      </c>
      <c r="U147" s="273"/>
      <c r="V147" s="472"/>
      <c r="W147" s="472"/>
      <c r="X147" s="472"/>
      <c r="Y147" s="472"/>
      <c r="Z147" s="75"/>
      <c r="AA147" s="472"/>
      <c r="AB147" s="472"/>
      <c r="AC147" s="472"/>
      <c r="AD147" s="472"/>
      <c r="AE147" s="472"/>
      <c r="AF147" s="472"/>
      <c r="AG147" s="472"/>
      <c r="AH147" s="472"/>
      <c r="AI147" s="472"/>
      <c r="AJ147" s="472"/>
      <c r="AK147" s="472"/>
      <c r="AL147" s="472"/>
      <c r="AM147" s="472"/>
      <c r="AN147" s="472"/>
      <c r="AO147" s="472"/>
      <c r="AP147" s="472"/>
      <c r="AQ147" s="472"/>
      <c r="AR147" s="472"/>
      <c r="AS147" s="472"/>
      <c r="AT147" s="472"/>
      <c r="AU147" s="472"/>
      <c r="AV147" s="472"/>
      <c r="AW147" s="472"/>
      <c r="AX147" s="472"/>
      <c r="AY147" s="472"/>
      <c r="AZ147" s="472"/>
      <c r="BA147" s="472"/>
      <c r="BB147" s="472"/>
      <c r="BC147" s="472"/>
      <c r="BD147" s="472"/>
      <c r="BE147" s="472"/>
      <c r="BF147" s="472"/>
      <c r="BG147" s="472"/>
      <c r="BH147" s="472"/>
      <c r="BI147" s="472"/>
      <c r="BJ147" s="472"/>
      <c r="BK147" s="472"/>
      <c r="BL147" s="472"/>
      <c r="BM147" s="472"/>
      <c r="BN147" s="472"/>
      <c r="BO147" s="472"/>
      <c r="BP147" s="472"/>
      <c r="BQ147" s="472"/>
      <c r="BR147" s="472"/>
      <c r="BS147" s="472"/>
      <c r="BT147" s="472"/>
      <c r="BU147" s="472"/>
      <c r="BV147" s="472"/>
      <c r="BW147" s="472"/>
      <c r="BX147" s="472"/>
      <c r="BY147" s="472"/>
      <c r="BZ147" s="472"/>
      <c r="CA147" s="472"/>
      <c r="CB147" s="472"/>
      <c r="CC147" s="472"/>
      <c r="CD147" s="472"/>
      <c r="CE147" s="472"/>
      <c r="CF147" s="472"/>
      <c r="CG147" s="472"/>
      <c r="CH147" s="472"/>
      <c r="CI147" s="472"/>
      <c r="CJ147" s="472"/>
      <c r="CK147" s="472"/>
      <c r="CL147" s="472"/>
      <c r="CM147" s="472"/>
      <c r="CN147" s="472"/>
      <c r="CO147" s="472"/>
      <c r="CP147" s="472"/>
      <c r="CQ147" s="472"/>
      <c r="CR147" s="472"/>
      <c r="CS147" s="472"/>
      <c r="CT147" s="472"/>
      <c r="CU147" s="472"/>
      <c r="CV147" s="472"/>
      <c r="CW147" s="472"/>
      <c r="CX147" s="472"/>
      <c r="CY147" s="472"/>
      <c r="CZ147" s="472"/>
      <c r="DA147" s="472"/>
      <c r="DB147" s="472"/>
      <c r="DC147" s="472"/>
      <c r="DD147" s="472"/>
      <c r="DE147" s="472"/>
      <c r="DF147" s="472"/>
      <c r="DG147" s="472"/>
      <c r="DH147" s="472"/>
      <c r="DI147" s="472"/>
      <c r="DJ147" s="472"/>
      <c r="DK147" s="472"/>
      <c r="DL147" s="472"/>
      <c r="DM147" s="472"/>
      <c r="DN147" s="472"/>
      <c r="DO147" s="472"/>
      <c r="DP147" s="472"/>
      <c r="DQ147" s="472"/>
      <c r="DR147" s="472"/>
      <c r="DS147" s="472"/>
      <c r="DT147" s="472"/>
      <c r="DU147" s="472"/>
      <c r="DV147" s="472"/>
      <c r="DW147" s="472"/>
      <c r="DX147" s="472"/>
      <c r="DY147" s="472"/>
      <c r="DZ147" s="472"/>
      <c r="EA147" s="472"/>
      <c r="EB147" s="472"/>
      <c r="EC147" s="472"/>
      <c r="ED147" s="472"/>
      <c r="EE147" s="472"/>
      <c r="EF147" s="472"/>
      <c r="EG147" s="472"/>
      <c r="EH147" s="472"/>
      <c r="EI147" s="472"/>
      <c r="EJ147" s="472"/>
      <c r="EK147" s="472"/>
      <c r="EL147" s="472"/>
      <c r="EM147" s="472"/>
      <c r="EN147" s="472"/>
      <c r="EO147" s="472"/>
      <c r="EP147" s="472"/>
      <c r="EQ147" s="472"/>
      <c r="ER147" s="472"/>
      <c r="ES147" s="472"/>
      <c r="ET147" s="472"/>
      <c r="EU147" s="472"/>
      <c r="EV147" s="472"/>
      <c r="EW147" s="472"/>
      <c r="EX147" s="472"/>
      <c r="EY147" s="472"/>
      <c r="EZ147" s="472"/>
      <c r="FA147" s="472"/>
      <c r="FB147" s="472"/>
      <c r="FC147" s="472"/>
      <c r="FD147" s="472"/>
      <c r="FE147" s="472"/>
      <c r="FF147" s="472"/>
      <c r="FG147" s="472"/>
      <c r="FH147" s="472"/>
      <c r="FI147" s="472"/>
      <c r="FJ147" s="472"/>
      <c r="FK147" s="472"/>
      <c r="FL147" s="472"/>
      <c r="FM147" s="472"/>
      <c r="FN147" s="472"/>
      <c r="FO147" s="472"/>
      <c r="FP147" s="472"/>
      <c r="FQ147" s="472"/>
      <c r="FR147" s="472"/>
      <c r="FS147" s="472"/>
      <c r="FT147" s="472"/>
      <c r="FU147" s="472"/>
      <c r="FV147" s="472"/>
      <c r="FW147" s="472"/>
      <c r="FX147" s="472"/>
      <c r="FY147" s="472"/>
      <c r="FZ147" s="472"/>
      <c r="GA147" s="472"/>
      <c r="GB147" s="472"/>
      <c r="GC147" s="472"/>
      <c r="GD147" s="472"/>
      <c r="GE147" s="472"/>
      <c r="GF147" s="472"/>
      <c r="GG147" s="472"/>
      <c r="GH147" s="472"/>
      <c r="GI147" s="472"/>
      <c r="GJ147" s="472"/>
      <c r="GK147" s="472"/>
      <c r="GL147" s="472"/>
      <c r="GM147" s="472"/>
      <c r="GN147" s="472"/>
      <c r="GO147" s="472"/>
      <c r="GP147" s="472"/>
      <c r="GQ147" s="472"/>
      <c r="GR147" s="472"/>
      <c r="GS147" s="472"/>
      <c r="GT147" s="472"/>
      <c r="GU147" s="472"/>
      <c r="GV147" s="472"/>
      <c r="GW147" s="472"/>
      <c r="GX147" s="472"/>
      <c r="GY147" s="472"/>
      <c r="GZ147" s="472"/>
      <c r="HA147" s="472"/>
      <c r="HB147" s="472"/>
      <c r="HC147" s="472"/>
      <c r="HD147" s="472"/>
      <c r="HE147" s="472"/>
      <c r="HF147" s="472"/>
      <c r="HG147" s="472"/>
      <c r="HH147" s="472"/>
      <c r="HI147" s="472"/>
      <c r="HJ147" s="472"/>
      <c r="HK147" s="472"/>
      <c r="HL147" s="472"/>
      <c r="HM147" s="472"/>
      <c r="HN147" s="472"/>
      <c r="HO147" s="472"/>
      <c r="HP147" s="472"/>
      <c r="HQ147" s="472"/>
      <c r="HR147" s="472"/>
      <c r="HS147" s="472"/>
      <c r="HT147" s="472"/>
      <c r="HU147" s="472"/>
      <c r="HV147" s="472"/>
      <c r="HW147" s="472"/>
      <c r="HX147" s="472"/>
      <c r="HY147" s="472"/>
      <c r="HZ147" s="472"/>
      <c r="IA147" s="472"/>
      <c r="IB147" s="472"/>
      <c r="IC147" s="472"/>
      <c r="ID147" s="472"/>
      <c r="IE147" s="472"/>
      <c r="IF147" s="472"/>
      <c r="IG147" s="472"/>
      <c r="IH147" s="472"/>
      <c r="II147" s="472"/>
      <c r="IJ147" s="472"/>
      <c r="IK147" s="472"/>
      <c r="IL147" s="472"/>
      <c r="IM147" s="472"/>
      <c r="IN147" s="472"/>
    </row>
    <row r="148" spans="1:248" s="108" customFormat="1" ht="26.1" customHeight="1">
      <c r="A148" s="632" t="s">
        <v>735</v>
      </c>
      <c r="B148" s="23" t="s">
        <v>735</v>
      </c>
      <c r="C148" s="411">
        <v>2012</v>
      </c>
      <c r="D148" s="513" t="s">
        <v>224</v>
      </c>
      <c r="E148" s="612" t="s">
        <v>37</v>
      </c>
      <c r="F148" s="612" t="s">
        <v>818</v>
      </c>
      <c r="G148" s="612" t="s">
        <v>802</v>
      </c>
      <c r="H148" s="341" t="s">
        <v>487</v>
      </c>
      <c r="I148" s="341" t="s">
        <v>537</v>
      </c>
      <c r="J148" s="535" t="s">
        <v>707</v>
      </c>
      <c r="K148" s="411" t="s">
        <v>989</v>
      </c>
      <c r="L148" s="411">
        <v>2.5000000000000001E-2</v>
      </c>
      <c r="M148" s="435">
        <v>975</v>
      </c>
      <c r="N148" s="58"/>
      <c r="O148" s="511">
        <v>0.06</v>
      </c>
      <c r="P148" s="615"/>
      <c r="Q148" s="615">
        <v>550</v>
      </c>
      <c r="R148" s="615"/>
      <c r="S148" s="78">
        <f t="shared" si="11"/>
        <v>0.5641025641025641</v>
      </c>
      <c r="T148" s="78" t="str">
        <f t="shared" si="13"/>
        <v/>
      </c>
      <c r="U148" s="273"/>
      <c r="V148" s="472"/>
      <c r="W148" s="472"/>
      <c r="X148" s="472"/>
      <c r="Y148" s="472"/>
      <c r="Z148" s="75"/>
      <c r="AA148" s="472"/>
      <c r="AB148" s="472"/>
      <c r="AC148" s="472"/>
      <c r="AD148" s="472"/>
      <c r="AE148" s="472"/>
      <c r="AF148" s="472"/>
      <c r="AG148" s="472"/>
      <c r="AH148" s="472"/>
      <c r="AI148" s="472"/>
      <c r="AJ148" s="472"/>
      <c r="AK148" s="472"/>
      <c r="AL148" s="472"/>
      <c r="AM148" s="472"/>
      <c r="AN148" s="472"/>
      <c r="AO148" s="472"/>
      <c r="AP148" s="472"/>
      <c r="AQ148" s="472"/>
      <c r="AR148" s="472"/>
      <c r="AS148" s="472"/>
      <c r="AT148" s="472"/>
      <c r="AU148" s="472"/>
      <c r="AV148" s="472"/>
      <c r="AW148" s="472"/>
      <c r="AX148" s="472"/>
      <c r="AY148" s="472"/>
      <c r="AZ148" s="472"/>
      <c r="BA148" s="472"/>
      <c r="BB148" s="472"/>
      <c r="BC148" s="472"/>
      <c r="BD148" s="472"/>
      <c r="BE148" s="472"/>
      <c r="BF148" s="472"/>
      <c r="BG148" s="472"/>
      <c r="BH148" s="472"/>
      <c r="BI148" s="472"/>
      <c r="BJ148" s="472"/>
      <c r="BK148" s="472"/>
      <c r="BL148" s="472"/>
      <c r="BM148" s="472"/>
      <c r="BN148" s="472"/>
      <c r="BO148" s="472"/>
      <c r="BP148" s="472"/>
      <c r="BQ148" s="472"/>
      <c r="BR148" s="472"/>
      <c r="BS148" s="472"/>
      <c r="BT148" s="472"/>
      <c r="BU148" s="472"/>
      <c r="BV148" s="472"/>
      <c r="BW148" s="472"/>
      <c r="BX148" s="472"/>
      <c r="BY148" s="472"/>
      <c r="BZ148" s="472"/>
      <c r="CA148" s="472"/>
      <c r="CB148" s="472"/>
      <c r="CC148" s="472"/>
      <c r="CD148" s="472"/>
      <c r="CE148" s="472"/>
      <c r="CF148" s="472"/>
      <c r="CG148" s="472"/>
      <c r="CH148" s="472"/>
      <c r="CI148" s="472"/>
      <c r="CJ148" s="472"/>
      <c r="CK148" s="472"/>
      <c r="CL148" s="472"/>
      <c r="CM148" s="472"/>
      <c r="CN148" s="472"/>
      <c r="CO148" s="472"/>
      <c r="CP148" s="472"/>
      <c r="CQ148" s="472"/>
      <c r="CR148" s="472"/>
      <c r="CS148" s="472"/>
      <c r="CT148" s="472"/>
      <c r="CU148" s="472"/>
      <c r="CV148" s="472"/>
      <c r="CW148" s="472"/>
      <c r="CX148" s="472"/>
      <c r="CY148" s="472"/>
      <c r="CZ148" s="472"/>
      <c r="DA148" s="472"/>
      <c r="DB148" s="472"/>
      <c r="DC148" s="472"/>
      <c r="DD148" s="472"/>
      <c r="DE148" s="472"/>
      <c r="DF148" s="472"/>
      <c r="DG148" s="472"/>
      <c r="DH148" s="472"/>
      <c r="DI148" s="472"/>
      <c r="DJ148" s="472"/>
      <c r="DK148" s="472"/>
      <c r="DL148" s="472"/>
      <c r="DM148" s="472"/>
      <c r="DN148" s="472"/>
      <c r="DO148" s="472"/>
      <c r="DP148" s="472"/>
      <c r="DQ148" s="472"/>
      <c r="DR148" s="472"/>
      <c r="DS148" s="472"/>
      <c r="DT148" s="472"/>
      <c r="DU148" s="472"/>
      <c r="DV148" s="472"/>
      <c r="DW148" s="472"/>
      <c r="DX148" s="472"/>
      <c r="DY148" s="472"/>
      <c r="DZ148" s="472"/>
      <c r="EA148" s="472"/>
      <c r="EB148" s="472"/>
      <c r="EC148" s="472"/>
      <c r="ED148" s="472"/>
      <c r="EE148" s="472"/>
      <c r="EF148" s="472"/>
      <c r="EG148" s="472"/>
      <c r="EH148" s="472"/>
      <c r="EI148" s="472"/>
      <c r="EJ148" s="472"/>
      <c r="EK148" s="472"/>
      <c r="EL148" s="472"/>
      <c r="EM148" s="472"/>
      <c r="EN148" s="472"/>
      <c r="EO148" s="472"/>
      <c r="EP148" s="472"/>
      <c r="EQ148" s="472"/>
      <c r="ER148" s="472"/>
      <c r="ES148" s="472"/>
      <c r="ET148" s="472"/>
      <c r="EU148" s="472"/>
      <c r="EV148" s="472"/>
      <c r="EW148" s="472"/>
      <c r="EX148" s="472"/>
      <c r="EY148" s="472"/>
      <c r="EZ148" s="472"/>
      <c r="FA148" s="472"/>
      <c r="FB148" s="472"/>
      <c r="FC148" s="472"/>
      <c r="FD148" s="472"/>
      <c r="FE148" s="472"/>
      <c r="FF148" s="472"/>
      <c r="FG148" s="472"/>
      <c r="FH148" s="472"/>
      <c r="FI148" s="472"/>
      <c r="FJ148" s="472"/>
      <c r="FK148" s="472"/>
      <c r="FL148" s="472"/>
      <c r="FM148" s="472"/>
      <c r="FN148" s="472"/>
      <c r="FO148" s="472"/>
      <c r="FP148" s="472"/>
      <c r="FQ148" s="472"/>
      <c r="FR148" s="472"/>
      <c r="FS148" s="472"/>
      <c r="FT148" s="472"/>
      <c r="FU148" s="472"/>
      <c r="FV148" s="472"/>
      <c r="FW148" s="472"/>
      <c r="FX148" s="472"/>
      <c r="FY148" s="472"/>
      <c r="FZ148" s="472"/>
      <c r="GA148" s="472"/>
      <c r="GB148" s="472"/>
      <c r="GC148" s="472"/>
      <c r="GD148" s="472"/>
      <c r="GE148" s="472"/>
      <c r="GF148" s="472"/>
      <c r="GG148" s="472"/>
      <c r="GH148" s="472"/>
      <c r="GI148" s="472"/>
      <c r="GJ148" s="472"/>
      <c r="GK148" s="472"/>
      <c r="GL148" s="472"/>
      <c r="GM148" s="472"/>
      <c r="GN148" s="472"/>
      <c r="GO148" s="472"/>
      <c r="GP148" s="472"/>
      <c r="GQ148" s="472"/>
      <c r="GR148" s="472"/>
      <c r="GS148" s="472"/>
      <c r="GT148" s="472"/>
      <c r="GU148" s="472"/>
      <c r="GV148" s="472"/>
      <c r="GW148" s="472"/>
      <c r="GX148" s="472"/>
      <c r="GY148" s="472"/>
      <c r="GZ148" s="472"/>
      <c r="HA148" s="472"/>
      <c r="HB148" s="472"/>
      <c r="HC148" s="472"/>
      <c r="HD148" s="472"/>
      <c r="HE148" s="472"/>
      <c r="HF148" s="472"/>
      <c r="HG148" s="472"/>
      <c r="HH148" s="472"/>
      <c r="HI148" s="472"/>
      <c r="HJ148" s="472"/>
      <c r="HK148" s="472"/>
      <c r="HL148" s="472"/>
      <c r="HM148" s="472"/>
      <c r="HN148" s="472"/>
      <c r="HO148" s="472"/>
      <c r="HP148" s="472"/>
      <c r="HQ148" s="472"/>
      <c r="HR148" s="472"/>
      <c r="HS148" s="472"/>
      <c r="HT148" s="472"/>
      <c r="HU148" s="472"/>
      <c r="HV148" s="472"/>
      <c r="HW148" s="472"/>
      <c r="HX148" s="472"/>
      <c r="HY148" s="472"/>
      <c r="HZ148" s="472"/>
      <c r="IA148" s="472"/>
      <c r="IB148" s="472"/>
      <c r="IC148" s="472"/>
      <c r="ID148" s="472"/>
      <c r="IE148" s="472"/>
      <c r="IF148" s="472"/>
      <c r="IG148" s="472"/>
      <c r="IH148" s="472"/>
      <c r="II148" s="472"/>
      <c r="IJ148" s="472"/>
      <c r="IK148" s="472"/>
      <c r="IL148" s="472"/>
      <c r="IM148" s="472"/>
      <c r="IN148" s="472"/>
    </row>
    <row r="149" spans="1:248" s="108" customFormat="1" ht="26.1" customHeight="1">
      <c r="A149" s="632" t="s">
        <v>735</v>
      </c>
      <c r="B149" s="435" t="s">
        <v>735</v>
      </c>
      <c r="C149" s="411">
        <v>2012</v>
      </c>
      <c r="D149" s="513" t="s">
        <v>224</v>
      </c>
      <c r="E149" s="612" t="s">
        <v>37</v>
      </c>
      <c r="F149" s="612" t="s">
        <v>818</v>
      </c>
      <c r="G149" s="612" t="s">
        <v>802</v>
      </c>
      <c r="H149" s="341" t="s">
        <v>487</v>
      </c>
      <c r="I149" s="341" t="s">
        <v>537</v>
      </c>
      <c r="J149" s="535" t="s">
        <v>708</v>
      </c>
      <c r="K149" s="411" t="s">
        <v>989</v>
      </c>
      <c r="L149" s="411">
        <v>2.5000000000000001E-2</v>
      </c>
      <c r="M149" s="435">
        <v>975</v>
      </c>
      <c r="N149" s="278"/>
      <c r="O149" s="511"/>
      <c r="P149" s="615"/>
      <c r="Q149" s="615">
        <v>550</v>
      </c>
      <c r="R149" s="615"/>
      <c r="S149" s="78">
        <f t="shared" si="11"/>
        <v>0.5641025641025641</v>
      </c>
      <c r="T149" s="78" t="str">
        <f t="shared" si="13"/>
        <v/>
      </c>
      <c r="U149" s="273"/>
      <c r="V149" s="472"/>
      <c r="W149" s="472"/>
      <c r="X149" s="472"/>
      <c r="Y149" s="472"/>
      <c r="Z149" s="75"/>
      <c r="AA149" s="472"/>
      <c r="AB149" s="472"/>
      <c r="AC149" s="472"/>
      <c r="AD149" s="472"/>
      <c r="AE149" s="472"/>
      <c r="AF149" s="472"/>
      <c r="AG149" s="472"/>
      <c r="AH149" s="472"/>
      <c r="AI149" s="472"/>
      <c r="AJ149" s="472"/>
      <c r="AK149" s="472"/>
      <c r="AL149" s="472"/>
      <c r="AM149" s="472"/>
      <c r="AN149" s="472"/>
      <c r="AO149" s="472"/>
      <c r="AP149" s="472"/>
      <c r="AQ149" s="472"/>
      <c r="AR149" s="472"/>
      <c r="AS149" s="472"/>
      <c r="AT149" s="472"/>
      <c r="AU149" s="472"/>
      <c r="AV149" s="472"/>
      <c r="AW149" s="472"/>
      <c r="AX149" s="472"/>
      <c r="AY149" s="472"/>
      <c r="AZ149" s="472"/>
      <c r="BA149" s="472"/>
      <c r="BB149" s="472"/>
      <c r="BC149" s="472"/>
      <c r="BD149" s="472"/>
      <c r="BE149" s="472"/>
      <c r="BF149" s="472"/>
      <c r="BG149" s="472"/>
      <c r="BH149" s="472"/>
      <c r="BI149" s="472"/>
      <c r="BJ149" s="472"/>
      <c r="BK149" s="472"/>
      <c r="BL149" s="472"/>
      <c r="BM149" s="472"/>
      <c r="BN149" s="472"/>
      <c r="BO149" s="472"/>
      <c r="BP149" s="472"/>
      <c r="BQ149" s="472"/>
      <c r="BR149" s="472"/>
      <c r="BS149" s="472"/>
      <c r="BT149" s="472"/>
      <c r="BU149" s="472"/>
      <c r="BV149" s="472"/>
      <c r="BW149" s="472"/>
      <c r="BX149" s="472"/>
      <c r="BY149" s="472"/>
      <c r="BZ149" s="472"/>
      <c r="CA149" s="472"/>
      <c r="CB149" s="472"/>
      <c r="CC149" s="472"/>
      <c r="CD149" s="472"/>
      <c r="CE149" s="472"/>
      <c r="CF149" s="472"/>
      <c r="CG149" s="472"/>
      <c r="CH149" s="472"/>
      <c r="CI149" s="472"/>
      <c r="CJ149" s="472"/>
      <c r="CK149" s="472"/>
      <c r="CL149" s="472"/>
      <c r="CM149" s="472"/>
      <c r="CN149" s="472"/>
      <c r="CO149" s="472"/>
      <c r="CP149" s="472"/>
      <c r="CQ149" s="472"/>
      <c r="CR149" s="472"/>
      <c r="CS149" s="472"/>
      <c r="CT149" s="472"/>
      <c r="CU149" s="472"/>
      <c r="CV149" s="472"/>
      <c r="CW149" s="472"/>
      <c r="CX149" s="472"/>
      <c r="CY149" s="472"/>
      <c r="CZ149" s="472"/>
      <c r="DA149" s="472"/>
      <c r="DB149" s="472"/>
      <c r="DC149" s="472"/>
      <c r="DD149" s="472"/>
      <c r="DE149" s="472"/>
      <c r="DF149" s="472"/>
      <c r="DG149" s="472"/>
      <c r="DH149" s="472"/>
      <c r="DI149" s="472"/>
      <c r="DJ149" s="472"/>
      <c r="DK149" s="472"/>
      <c r="DL149" s="472"/>
      <c r="DM149" s="472"/>
      <c r="DN149" s="472"/>
      <c r="DO149" s="472"/>
      <c r="DP149" s="472"/>
      <c r="DQ149" s="472"/>
      <c r="DR149" s="472"/>
      <c r="DS149" s="472"/>
      <c r="DT149" s="472"/>
      <c r="DU149" s="472"/>
      <c r="DV149" s="472"/>
      <c r="DW149" s="472"/>
      <c r="DX149" s="472"/>
      <c r="DY149" s="472"/>
      <c r="DZ149" s="472"/>
      <c r="EA149" s="472"/>
      <c r="EB149" s="472"/>
      <c r="EC149" s="472"/>
      <c r="ED149" s="472"/>
      <c r="EE149" s="472"/>
      <c r="EF149" s="472"/>
      <c r="EG149" s="472"/>
      <c r="EH149" s="472"/>
      <c r="EI149" s="472"/>
      <c r="EJ149" s="472"/>
      <c r="EK149" s="472"/>
      <c r="EL149" s="472"/>
      <c r="EM149" s="472"/>
      <c r="EN149" s="472"/>
      <c r="EO149" s="472"/>
      <c r="EP149" s="472"/>
      <c r="EQ149" s="472"/>
      <c r="ER149" s="472"/>
      <c r="ES149" s="472"/>
      <c r="ET149" s="472"/>
      <c r="EU149" s="472"/>
      <c r="EV149" s="472"/>
      <c r="EW149" s="472"/>
      <c r="EX149" s="472"/>
      <c r="EY149" s="472"/>
      <c r="EZ149" s="472"/>
      <c r="FA149" s="472"/>
      <c r="FB149" s="472"/>
      <c r="FC149" s="472"/>
      <c r="FD149" s="472"/>
      <c r="FE149" s="472"/>
      <c r="FF149" s="472"/>
      <c r="FG149" s="472"/>
      <c r="FH149" s="472"/>
      <c r="FI149" s="472"/>
      <c r="FJ149" s="472"/>
      <c r="FK149" s="472"/>
      <c r="FL149" s="472"/>
      <c r="FM149" s="472"/>
      <c r="FN149" s="472"/>
      <c r="FO149" s="472"/>
      <c r="FP149" s="472"/>
      <c r="FQ149" s="472"/>
      <c r="FR149" s="472"/>
      <c r="FS149" s="472"/>
      <c r="FT149" s="472"/>
      <c r="FU149" s="472"/>
      <c r="FV149" s="472"/>
      <c r="FW149" s="472"/>
      <c r="FX149" s="472"/>
      <c r="FY149" s="472"/>
      <c r="FZ149" s="472"/>
      <c r="GA149" s="472"/>
      <c r="GB149" s="472"/>
      <c r="GC149" s="472"/>
      <c r="GD149" s="472"/>
      <c r="GE149" s="472"/>
      <c r="GF149" s="472"/>
      <c r="GG149" s="472"/>
      <c r="GH149" s="472"/>
      <c r="GI149" s="472"/>
      <c r="GJ149" s="472"/>
      <c r="GK149" s="472"/>
      <c r="GL149" s="472"/>
      <c r="GM149" s="472"/>
      <c r="GN149" s="472"/>
      <c r="GO149" s="472"/>
      <c r="GP149" s="472"/>
      <c r="GQ149" s="472"/>
      <c r="GR149" s="472"/>
      <c r="GS149" s="472"/>
      <c r="GT149" s="472"/>
      <c r="GU149" s="472"/>
      <c r="GV149" s="472"/>
      <c r="GW149" s="472"/>
      <c r="GX149" s="472"/>
      <c r="GY149" s="472"/>
      <c r="GZ149" s="472"/>
      <c r="HA149" s="472"/>
      <c r="HB149" s="472"/>
      <c r="HC149" s="472"/>
      <c r="HD149" s="472"/>
      <c r="HE149" s="472"/>
      <c r="HF149" s="472"/>
      <c r="HG149" s="472"/>
      <c r="HH149" s="472"/>
      <c r="HI149" s="472"/>
      <c r="HJ149" s="472"/>
      <c r="HK149" s="472"/>
      <c r="HL149" s="472"/>
      <c r="HM149" s="472"/>
      <c r="HN149" s="472"/>
      <c r="HO149" s="472"/>
      <c r="HP149" s="472"/>
      <c r="HQ149" s="472"/>
      <c r="HR149" s="472"/>
      <c r="HS149" s="472"/>
      <c r="HT149" s="472"/>
      <c r="HU149" s="472"/>
      <c r="HV149" s="472"/>
      <c r="HW149" s="472"/>
      <c r="HX149" s="472"/>
      <c r="HY149" s="472"/>
      <c r="HZ149" s="472"/>
      <c r="IA149" s="472"/>
      <c r="IB149" s="472"/>
      <c r="IC149" s="472"/>
      <c r="ID149" s="472"/>
      <c r="IE149" s="472"/>
      <c r="IF149" s="472"/>
      <c r="IG149" s="472"/>
      <c r="IH149" s="472"/>
      <c r="II149" s="472"/>
      <c r="IJ149" s="472"/>
      <c r="IK149" s="472"/>
      <c r="IL149" s="472"/>
      <c r="IM149" s="472"/>
      <c r="IN149" s="472"/>
    </row>
    <row r="150" spans="1:248" s="108" customFormat="1" ht="26.1" customHeight="1">
      <c r="A150" s="632" t="s">
        <v>735</v>
      </c>
      <c r="B150" s="259" t="s">
        <v>735</v>
      </c>
      <c r="C150" s="411">
        <v>2012</v>
      </c>
      <c r="D150" s="513" t="s">
        <v>224</v>
      </c>
      <c r="E150" s="612" t="s">
        <v>37</v>
      </c>
      <c r="F150" s="612" t="s">
        <v>818</v>
      </c>
      <c r="G150" s="612" t="s">
        <v>802</v>
      </c>
      <c r="H150" s="341" t="s">
        <v>487</v>
      </c>
      <c r="I150" s="341" t="s">
        <v>537</v>
      </c>
      <c r="J150" s="535" t="s">
        <v>709</v>
      </c>
      <c r="K150" s="411" t="s">
        <v>989</v>
      </c>
      <c r="L150" s="411">
        <v>2.5000000000000001E-2</v>
      </c>
      <c r="M150" s="435">
        <v>975</v>
      </c>
      <c r="N150" s="58"/>
      <c r="O150" s="511">
        <v>6.2E-2</v>
      </c>
      <c r="P150" s="615"/>
      <c r="Q150" s="615">
        <v>550</v>
      </c>
      <c r="R150" s="615"/>
      <c r="S150" s="78">
        <f t="shared" si="11"/>
        <v>0.5641025641025641</v>
      </c>
      <c r="T150" s="78" t="str">
        <f t="shared" si="13"/>
        <v/>
      </c>
      <c r="U150" s="273"/>
      <c r="V150" s="472"/>
      <c r="W150" s="472"/>
      <c r="X150" s="472"/>
      <c r="Y150" s="472"/>
      <c r="Z150" s="75"/>
      <c r="AA150" s="472"/>
      <c r="AB150" s="472"/>
      <c r="AC150" s="472"/>
      <c r="AD150" s="472"/>
      <c r="AE150" s="472"/>
      <c r="AF150" s="472"/>
      <c r="AG150" s="472"/>
      <c r="AH150" s="472"/>
      <c r="AI150" s="472"/>
      <c r="AJ150" s="472"/>
      <c r="AK150" s="472"/>
      <c r="AL150" s="472"/>
      <c r="AM150" s="472"/>
      <c r="AN150" s="472"/>
      <c r="AO150" s="472"/>
      <c r="AP150" s="472"/>
      <c r="AQ150" s="472"/>
      <c r="AR150" s="472"/>
      <c r="AS150" s="472"/>
      <c r="AT150" s="472"/>
      <c r="AU150" s="472"/>
      <c r="AV150" s="472"/>
      <c r="AW150" s="472"/>
      <c r="AX150" s="472"/>
      <c r="AY150" s="472"/>
      <c r="AZ150" s="472"/>
      <c r="BA150" s="472"/>
      <c r="BB150" s="472"/>
      <c r="BC150" s="472"/>
      <c r="BD150" s="472"/>
      <c r="BE150" s="472"/>
      <c r="BF150" s="472"/>
      <c r="BG150" s="472"/>
      <c r="BH150" s="472"/>
      <c r="BI150" s="472"/>
      <c r="BJ150" s="472"/>
      <c r="BK150" s="472"/>
      <c r="BL150" s="472"/>
      <c r="BM150" s="472"/>
      <c r="BN150" s="472"/>
      <c r="BO150" s="472"/>
      <c r="BP150" s="472"/>
      <c r="BQ150" s="472"/>
      <c r="BR150" s="472"/>
      <c r="BS150" s="472"/>
      <c r="BT150" s="472"/>
      <c r="BU150" s="472"/>
      <c r="BV150" s="472"/>
      <c r="BW150" s="472"/>
      <c r="BX150" s="472"/>
      <c r="BY150" s="472"/>
      <c r="BZ150" s="472"/>
      <c r="CA150" s="472"/>
      <c r="CB150" s="472"/>
      <c r="CC150" s="472"/>
      <c r="CD150" s="472"/>
      <c r="CE150" s="472"/>
      <c r="CF150" s="472"/>
      <c r="CG150" s="472"/>
      <c r="CH150" s="472"/>
      <c r="CI150" s="472"/>
      <c r="CJ150" s="472"/>
      <c r="CK150" s="472"/>
      <c r="CL150" s="472"/>
      <c r="CM150" s="472"/>
      <c r="CN150" s="472"/>
      <c r="CO150" s="472"/>
      <c r="CP150" s="472"/>
      <c r="CQ150" s="472"/>
      <c r="CR150" s="472"/>
      <c r="CS150" s="472"/>
      <c r="CT150" s="472"/>
      <c r="CU150" s="472"/>
      <c r="CV150" s="472"/>
      <c r="CW150" s="472"/>
      <c r="CX150" s="472"/>
      <c r="CY150" s="472"/>
      <c r="CZ150" s="472"/>
      <c r="DA150" s="472"/>
      <c r="DB150" s="472"/>
      <c r="DC150" s="472"/>
      <c r="DD150" s="472"/>
      <c r="DE150" s="472"/>
      <c r="DF150" s="472"/>
      <c r="DG150" s="472"/>
      <c r="DH150" s="472"/>
      <c r="DI150" s="472"/>
      <c r="DJ150" s="472"/>
      <c r="DK150" s="472"/>
      <c r="DL150" s="472"/>
      <c r="DM150" s="472"/>
      <c r="DN150" s="472"/>
      <c r="DO150" s="472"/>
      <c r="DP150" s="472"/>
      <c r="DQ150" s="472"/>
      <c r="DR150" s="472"/>
      <c r="DS150" s="472"/>
      <c r="DT150" s="472"/>
      <c r="DU150" s="472"/>
      <c r="DV150" s="472"/>
      <c r="DW150" s="472"/>
      <c r="DX150" s="472"/>
      <c r="DY150" s="472"/>
      <c r="DZ150" s="472"/>
      <c r="EA150" s="472"/>
      <c r="EB150" s="472"/>
      <c r="EC150" s="472"/>
      <c r="ED150" s="472"/>
      <c r="EE150" s="472"/>
      <c r="EF150" s="472"/>
      <c r="EG150" s="472"/>
      <c r="EH150" s="472"/>
      <c r="EI150" s="472"/>
      <c r="EJ150" s="472"/>
      <c r="EK150" s="472"/>
      <c r="EL150" s="472"/>
      <c r="EM150" s="472"/>
      <c r="EN150" s="472"/>
      <c r="EO150" s="472"/>
      <c r="EP150" s="472"/>
      <c r="EQ150" s="472"/>
      <c r="ER150" s="472"/>
      <c r="ES150" s="472"/>
      <c r="ET150" s="472"/>
      <c r="EU150" s="472"/>
      <c r="EV150" s="472"/>
      <c r="EW150" s="472"/>
      <c r="EX150" s="472"/>
      <c r="EY150" s="472"/>
      <c r="EZ150" s="472"/>
      <c r="FA150" s="472"/>
      <c r="FB150" s="472"/>
      <c r="FC150" s="472"/>
      <c r="FD150" s="472"/>
      <c r="FE150" s="472"/>
      <c r="FF150" s="472"/>
      <c r="FG150" s="472"/>
      <c r="FH150" s="472"/>
      <c r="FI150" s="472"/>
      <c r="FJ150" s="472"/>
      <c r="FK150" s="472"/>
      <c r="FL150" s="472"/>
      <c r="FM150" s="472"/>
      <c r="FN150" s="472"/>
      <c r="FO150" s="472"/>
      <c r="FP150" s="472"/>
      <c r="FQ150" s="472"/>
      <c r="FR150" s="472"/>
      <c r="FS150" s="472"/>
      <c r="FT150" s="472"/>
      <c r="FU150" s="472"/>
      <c r="FV150" s="472"/>
      <c r="FW150" s="472"/>
      <c r="FX150" s="472"/>
      <c r="FY150" s="472"/>
      <c r="FZ150" s="472"/>
      <c r="GA150" s="472"/>
      <c r="GB150" s="472"/>
      <c r="GC150" s="472"/>
      <c r="GD150" s="472"/>
      <c r="GE150" s="472"/>
      <c r="GF150" s="472"/>
      <c r="GG150" s="472"/>
      <c r="GH150" s="472"/>
      <c r="GI150" s="472"/>
      <c r="GJ150" s="472"/>
      <c r="GK150" s="472"/>
      <c r="GL150" s="472"/>
      <c r="GM150" s="472"/>
      <c r="GN150" s="472"/>
      <c r="GO150" s="472"/>
      <c r="GP150" s="472"/>
      <c r="GQ150" s="472"/>
      <c r="GR150" s="472"/>
      <c r="GS150" s="472"/>
      <c r="GT150" s="472"/>
      <c r="GU150" s="472"/>
      <c r="GV150" s="472"/>
      <c r="GW150" s="472"/>
      <c r="GX150" s="472"/>
      <c r="GY150" s="472"/>
      <c r="GZ150" s="472"/>
      <c r="HA150" s="472"/>
      <c r="HB150" s="472"/>
      <c r="HC150" s="472"/>
      <c r="HD150" s="472"/>
      <c r="HE150" s="472"/>
      <c r="HF150" s="472"/>
      <c r="HG150" s="472"/>
      <c r="HH150" s="472"/>
      <c r="HI150" s="472"/>
      <c r="HJ150" s="472"/>
      <c r="HK150" s="472"/>
      <c r="HL150" s="472"/>
      <c r="HM150" s="472"/>
      <c r="HN150" s="472"/>
      <c r="HO150" s="472"/>
      <c r="HP150" s="472"/>
      <c r="HQ150" s="472"/>
      <c r="HR150" s="472"/>
      <c r="HS150" s="472"/>
      <c r="HT150" s="472"/>
      <c r="HU150" s="472"/>
      <c r="HV150" s="472"/>
      <c r="HW150" s="472"/>
      <c r="HX150" s="472"/>
      <c r="HY150" s="472"/>
      <c r="HZ150" s="472"/>
      <c r="IA150" s="472"/>
      <c r="IB150" s="472"/>
      <c r="IC150" s="472"/>
      <c r="ID150" s="472"/>
      <c r="IE150" s="472"/>
      <c r="IF150" s="472"/>
      <c r="IG150" s="472"/>
      <c r="IH150" s="472"/>
      <c r="II150" s="472"/>
      <c r="IJ150" s="472"/>
      <c r="IK150" s="472"/>
      <c r="IL150" s="472"/>
      <c r="IM150" s="472"/>
      <c r="IN150" s="472"/>
    </row>
    <row r="151" spans="1:248" s="108" customFormat="1" ht="26.1" customHeight="1">
      <c r="A151" s="632" t="s">
        <v>735</v>
      </c>
      <c r="B151" s="259" t="s">
        <v>735</v>
      </c>
      <c r="C151" s="411">
        <v>2012</v>
      </c>
      <c r="D151" s="525" t="s">
        <v>1293</v>
      </c>
      <c r="E151" s="526" t="s">
        <v>37</v>
      </c>
      <c r="F151" s="259" t="s">
        <v>816</v>
      </c>
      <c r="G151" s="259" t="s">
        <v>802</v>
      </c>
      <c r="H151" s="527" t="s">
        <v>537</v>
      </c>
      <c r="I151" s="527" t="s">
        <v>537</v>
      </c>
      <c r="J151" s="535" t="s">
        <v>988</v>
      </c>
      <c r="K151" s="259" t="s">
        <v>1084</v>
      </c>
      <c r="L151" s="411">
        <v>2.5000000000000001E-2</v>
      </c>
      <c r="M151" s="435"/>
      <c r="N151" s="278"/>
      <c r="O151" s="853"/>
      <c r="P151" s="615"/>
      <c r="Q151" s="615">
        <v>100</v>
      </c>
      <c r="R151" s="615"/>
      <c r="S151" s="78"/>
      <c r="T151" s="78" t="s">
        <v>1283</v>
      </c>
      <c r="U151" s="273"/>
      <c r="V151" s="472"/>
      <c r="W151" s="472"/>
      <c r="X151" s="472"/>
      <c r="Y151" s="472"/>
      <c r="Z151" s="75"/>
      <c r="AA151" s="472"/>
      <c r="AB151" s="472"/>
      <c r="AC151" s="472"/>
      <c r="AD151" s="472"/>
      <c r="AE151" s="472"/>
      <c r="AF151" s="472"/>
      <c r="AG151" s="472"/>
      <c r="AH151" s="472"/>
      <c r="AI151" s="472"/>
      <c r="AJ151" s="472"/>
      <c r="AK151" s="472"/>
      <c r="AL151" s="472"/>
      <c r="AM151" s="472"/>
      <c r="AN151" s="472"/>
      <c r="AO151" s="472"/>
      <c r="AP151" s="472"/>
      <c r="AQ151" s="472"/>
      <c r="AR151" s="472"/>
      <c r="AS151" s="472"/>
      <c r="AT151" s="472"/>
      <c r="AU151" s="472"/>
      <c r="AV151" s="472"/>
      <c r="AW151" s="472"/>
      <c r="AX151" s="472"/>
      <c r="AY151" s="472"/>
      <c r="AZ151" s="472"/>
      <c r="BA151" s="472"/>
      <c r="BB151" s="472"/>
      <c r="BC151" s="472"/>
      <c r="BD151" s="472"/>
      <c r="BE151" s="472"/>
      <c r="BF151" s="472"/>
      <c r="BG151" s="472"/>
      <c r="BH151" s="472"/>
      <c r="BI151" s="472"/>
      <c r="BJ151" s="472"/>
      <c r="BK151" s="472"/>
      <c r="BL151" s="472"/>
      <c r="BM151" s="472"/>
      <c r="BN151" s="472"/>
      <c r="BO151" s="472"/>
      <c r="BP151" s="472"/>
      <c r="BQ151" s="472"/>
      <c r="BR151" s="472"/>
      <c r="BS151" s="472"/>
      <c r="BT151" s="472"/>
      <c r="BU151" s="472"/>
      <c r="BV151" s="472"/>
      <c r="BW151" s="472"/>
      <c r="BX151" s="472"/>
      <c r="BY151" s="472"/>
      <c r="BZ151" s="472"/>
      <c r="CA151" s="472"/>
      <c r="CB151" s="472"/>
      <c r="CC151" s="472"/>
      <c r="CD151" s="472"/>
      <c r="CE151" s="472"/>
      <c r="CF151" s="472"/>
      <c r="CG151" s="472"/>
      <c r="CH151" s="472"/>
      <c r="CI151" s="472"/>
      <c r="CJ151" s="472"/>
      <c r="CK151" s="472"/>
      <c r="CL151" s="472"/>
      <c r="CM151" s="472"/>
      <c r="CN151" s="472"/>
      <c r="CO151" s="472"/>
      <c r="CP151" s="472"/>
      <c r="CQ151" s="472"/>
      <c r="CR151" s="472"/>
      <c r="CS151" s="472"/>
      <c r="CT151" s="472"/>
      <c r="CU151" s="472"/>
      <c r="CV151" s="472"/>
      <c r="CW151" s="472"/>
      <c r="CX151" s="472"/>
      <c r="CY151" s="472"/>
      <c r="CZ151" s="472"/>
      <c r="DA151" s="472"/>
      <c r="DB151" s="472"/>
      <c r="DC151" s="472"/>
      <c r="DD151" s="472"/>
      <c r="DE151" s="472"/>
      <c r="DF151" s="472"/>
      <c r="DG151" s="472"/>
      <c r="DH151" s="472"/>
      <c r="DI151" s="472"/>
      <c r="DJ151" s="472"/>
      <c r="DK151" s="472"/>
      <c r="DL151" s="472"/>
      <c r="DM151" s="472"/>
      <c r="DN151" s="472"/>
      <c r="DO151" s="472"/>
      <c r="DP151" s="472"/>
      <c r="DQ151" s="472"/>
      <c r="DR151" s="472"/>
      <c r="DS151" s="472"/>
      <c r="DT151" s="472"/>
      <c r="DU151" s="472"/>
      <c r="DV151" s="472"/>
      <c r="DW151" s="472"/>
      <c r="DX151" s="472"/>
      <c r="DY151" s="472"/>
      <c r="DZ151" s="472"/>
      <c r="EA151" s="472"/>
      <c r="EB151" s="472"/>
      <c r="EC151" s="472"/>
      <c r="ED151" s="472"/>
      <c r="EE151" s="472"/>
      <c r="EF151" s="472"/>
      <c r="EG151" s="472"/>
      <c r="EH151" s="472"/>
      <c r="EI151" s="472"/>
      <c r="EJ151" s="472"/>
      <c r="EK151" s="472"/>
      <c r="EL151" s="472"/>
      <c r="EM151" s="472"/>
      <c r="EN151" s="472"/>
      <c r="EO151" s="472"/>
      <c r="EP151" s="472"/>
      <c r="EQ151" s="472"/>
      <c r="ER151" s="472"/>
      <c r="ES151" s="472"/>
      <c r="ET151" s="472"/>
      <c r="EU151" s="472"/>
      <c r="EV151" s="472"/>
      <c r="EW151" s="472"/>
      <c r="EX151" s="472"/>
      <c r="EY151" s="472"/>
      <c r="EZ151" s="472"/>
      <c r="FA151" s="472"/>
      <c r="FB151" s="472"/>
      <c r="FC151" s="472"/>
      <c r="FD151" s="472"/>
      <c r="FE151" s="472"/>
      <c r="FF151" s="472"/>
      <c r="FG151" s="472"/>
      <c r="FH151" s="472"/>
      <c r="FI151" s="472"/>
      <c r="FJ151" s="472"/>
      <c r="FK151" s="472"/>
      <c r="FL151" s="472"/>
      <c r="FM151" s="472"/>
      <c r="FN151" s="472"/>
      <c r="FO151" s="472"/>
      <c r="FP151" s="472"/>
      <c r="FQ151" s="472"/>
      <c r="FR151" s="472"/>
      <c r="FS151" s="472"/>
      <c r="FT151" s="472"/>
      <c r="FU151" s="472"/>
      <c r="FV151" s="472"/>
      <c r="FW151" s="472"/>
      <c r="FX151" s="472"/>
      <c r="FY151" s="472"/>
      <c r="FZ151" s="472"/>
      <c r="GA151" s="472"/>
      <c r="GB151" s="472"/>
      <c r="GC151" s="472"/>
      <c r="GD151" s="472"/>
      <c r="GE151" s="472"/>
      <c r="GF151" s="472"/>
      <c r="GG151" s="472"/>
      <c r="GH151" s="472"/>
      <c r="GI151" s="472"/>
      <c r="GJ151" s="472"/>
      <c r="GK151" s="472"/>
      <c r="GL151" s="472"/>
      <c r="GM151" s="472"/>
      <c r="GN151" s="472"/>
      <c r="GO151" s="472"/>
      <c r="GP151" s="472"/>
      <c r="GQ151" s="472"/>
      <c r="GR151" s="472"/>
      <c r="GS151" s="472"/>
      <c r="GT151" s="472"/>
      <c r="GU151" s="472"/>
      <c r="GV151" s="472"/>
      <c r="GW151" s="472"/>
      <c r="GX151" s="472"/>
      <c r="GY151" s="472"/>
      <c r="GZ151" s="472"/>
      <c r="HA151" s="472"/>
      <c r="HB151" s="472"/>
      <c r="HC151" s="472"/>
      <c r="HD151" s="472"/>
      <c r="HE151" s="472"/>
      <c r="HF151" s="472"/>
      <c r="HG151" s="472"/>
      <c r="HH151" s="472"/>
      <c r="HI151" s="472"/>
      <c r="HJ151" s="472"/>
      <c r="HK151" s="472"/>
      <c r="HL151" s="472"/>
      <c r="HM151" s="472"/>
      <c r="HN151" s="472"/>
      <c r="HO151" s="472"/>
      <c r="HP151" s="472"/>
      <c r="HQ151" s="472"/>
      <c r="HR151" s="472"/>
      <c r="HS151" s="472"/>
      <c r="HT151" s="472"/>
      <c r="HU151" s="472"/>
      <c r="HV151" s="472"/>
      <c r="HW151" s="472"/>
      <c r="HX151" s="472"/>
      <c r="HY151" s="472"/>
      <c r="HZ151" s="472"/>
      <c r="IA151" s="472"/>
      <c r="IB151" s="472"/>
      <c r="IC151" s="472"/>
      <c r="ID151" s="472"/>
      <c r="IE151" s="472"/>
      <c r="IF151" s="472"/>
      <c r="IG151" s="472"/>
      <c r="IH151" s="472"/>
      <c r="II151" s="472"/>
      <c r="IJ151" s="472"/>
      <c r="IK151" s="472"/>
      <c r="IL151" s="472"/>
      <c r="IM151" s="472"/>
      <c r="IN151" s="472"/>
    </row>
    <row r="152" spans="1:248" s="108" customFormat="1" ht="26.1" customHeight="1">
      <c r="A152" s="632" t="s">
        <v>735</v>
      </c>
      <c r="B152" s="259" t="s">
        <v>735</v>
      </c>
      <c r="C152" s="411">
        <v>2012</v>
      </c>
      <c r="D152" s="525" t="s">
        <v>1293</v>
      </c>
      <c r="E152" s="526" t="s">
        <v>37</v>
      </c>
      <c r="F152" s="259" t="s">
        <v>816</v>
      </c>
      <c r="G152" s="259" t="s">
        <v>802</v>
      </c>
      <c r="H152" s="527" t="s">
        <v>537</v>
      </c>
      <c r="I152" s="527" t="s">
        <v>537</v>
      </c>
      <c r="J152" s="535" t="s">
        <v>985</v>
      </c>
      <c r="K152" s="259" t="s">
        <v>1084</v>
      </c>
      <c r="L152" s="411">
        <v>2.5000000000000001E-2</v>
      </c>
      <c r="M152" s="435"/>
      <c r="N152" s="58"/>
      <c r="O152" s="853"/>
      <c r="P152" s="615"/>
      <c r="Q152" s="615">
        <v>95</v>
      </c>
      <c r="R152" s="615"/>
      <c r="S152" s="78"/>
      <c r="T152" s="78" t="s">
        <v>1283</v>
      </c>
      <c r="U152" s="273"/>
      <c r="V152" s="472"/>
      <c r="W152" s="472"/>
      <c r="X152" s="472"/>
      <c r="Y152" s="472"/>
      <c r="Z152" s="75"/>
      <c r="AA152" s="472"/>
      <c r="AB152" s="472"/>
      <c r="AC152" s="472"/>
      <c r="AD152" s="472"/>
      <c r="AE152" s="472"/>
      <c r="AF152" s="472"/>
      <c r="AG152" s="472"/>
      <c r="AH152" s="472"/>
      <c r="AI152" s="472"/>
      <c r="AJ152" s="472"/>
      <c r="AK152" s="472"/>
      <c r="AL152" s="472"/>
      <c r="AM152" s="472"/>
      <c r="AN152" s="472"/>
      <c r="AO152" s="472"/>
      <c r="AP152" s="472"/>
      <c r="AQ152" s="472"/>
      <c r="AR152" s="472"/>
      <c r="AS152" s="472"/>
      <c r="AT152" s="472"/>
      <c r="AU152" s="472"/>
      <c r="AV152" s="472"/>
      <c r="AW152" s="472"/>
      <c r="AX152" s="472"/>
      <c r="AY152" s="472"/>
      <c r="AZ152" s="472"/>
      <c r="BA152" s="472"/>
      <c r="BB152" s="472"/>
      <c r="BC152" s="472"/>
      <c r="BD152" s="472"/>
      <c r="BE152" s="472"/>
      <c r="BF152" s="472"/>
      <c r="BG152" s="472"/>
      <c r="BH152" s="472"/>
      <c r="BI152" s="472"/>
      <c r="BJ152" s="472"/>
      <c r="BK152" s="472"/>
      <c r="BL152" s="472"/>
      <c r="BM152" s="472"/>
      <c r="BN152" s="472"/>
      <c r="BO152" s="472"/>
      <c r="BP152" s="472"/>
      <c r="BQ152" s="472"/>
      <c r="BR152" s="472"/>
      <c r="BS152" s="472"/>
      <c r="BT152" s="472"/>
      <c r="BU152" s="472"/>
      <c r="BV152" s="472"/>
      <c r="BW152" s="472"/>
      <c r="BX152" s="472"/>
      <c r="BY152" s="472"/>
      <c r="BZ152" s="472"/>
      <c r="CA152" s="472"/>
      <c r="CB152" s="472"/>
      <c r="CC152" s="472"/>
      <c r="CD152" s="472"/>
      <c r="CE152" s="472"/>
      <c r="CF152" s="472"/>
      <c r="CG152" s="472"/>
      <c r="CH152" s="472"/>
      <c r="CI152" s="472"/>
      <c r="CJ152" s="472"/>
      <c r="CK152" s="472"/>
      <c r="CL152" s="472"/>
      <c r="CM152" s="472"/>
      <c r="CN152" s="472"/>
      <c r="CO152" s="472"/>
      <c r="CP152" s="472"/>
      <c r="CQ152" s="472"/>
      <c r="CR152" s="472"/>
      <c r="CS152" s="472"/>
      <c r="CT152" s="472"/>
      <c r="CU152" s="472"/>
      <c r="CV152" s="472"/>
      <c r="CW152" s="472"/>
      <c r="CX152" s="472"/>
      <c r="CY152" s="472"/>
      <c r="CZ152" s="472"/>
      <c r="DA152" s="472"/>
      <c r="DB152" s="472"/>
      <c r="DC152" s="472"/>
      <c r="DD152" s="472"/>
      <c r="DE152" s="472"/>
      <c r="DF152" s="472"/>
      <c r="DG152" s="472"/>
      <c r="DH152" s="472"/>
      <c r="DI152" s="472"/>
      <c r="DJ152" s="472"/>
      <c r="DK152" s="472"/>
      <c r="DL152" s="472"/>
      <c r="DM152" s="472"/>
      <c r="DN152" s="472"/>
      <c r="DO152" s="472"/>
      <c r="DP152" s="472"/>
      <c r="DQ152" s="472"/>
      <c r="DR152" s="472"/>
      <c r="DS152" s="472"/>
      <c r="DT152" s="472"/>
      <c r="DU152" s="472"/>
      <c r="DV152" s="472"/>
      <c r="DW152" s="472"/>
      <c r="DX152" s="472"/>
      <c r="DY152" s="472"/>
      <c r="DZ152" s="472"/>
      <c r="EA152" s="472"/>
      <c r="EB152" s="472"/>
      <c r="EC152" s="472"/>
      <c r="ED152" s="472"/>
      <c r="EE152" s="472"/>
      <c r="EF152" s="472"/>
      <c r="EG152" s="472"/>
      <c r="EH152" s="472"/>
      <c r="EI152" s="472"/>
      <c r="EJ152" s="472"/>
      <c r="EK152" s="472"/>
      <c r="EL152" s="472"/>
      <c r="EM152" s="472"/>
      <c r="EN152" s="472"/>
      <c r="EO152" s="472"/>
      <c r="EP152" s="472"/>
      <c r="EQ152" s="472"/>
      <c r="ER152" s="472"/>
      <c r="ES152" s="472"/>
      <c r="ET152" s="472"/>
      <c r="EU152" s="472"/>
      <c r="EV152" s="472"/>
      <c r="EW152" s="472"/>
      <c r="EX152" s="472"/>
      <c r="EY152" s="472"/>
      <c r="EZ152" s="472"/>
      <c r="FA152" s="472"/>
      <c r="FB152" s="472"/>
      <c r="FC152" s="472"/>
      <c r="FD152" s="472"/>
      <c r="FE152" s="472"/>
      <c r="FF152" s="472"/>
      <c r="FG152" s="472"/>
      <c r="FH152" s="472"/>
      <c r="FI152" s="472"/>
      <c r="FJ152" s="472"/>
      <c r="FK152" s="472"/>
      <c r="FL152" s="472"/>
      <c r="FM152" s="472"/>
      <c r="FN152" s="472"/>
      <c r="FO152" s="472"/>
      <c r="FP152" s="472"/>
      <c r="FQ152" s="472"/>
      <c r="FR152" s="472"/>
      <c r="FS152" s="472"/>
      <c r="FT152" s="472"/>
      <c r="FU152" s="472"/>
      <c r="FV152" s="472"/>
      <c r="FW152" s="472"/>
      <c r="FX152" s="472"/>
      <c r="FY152" s="472"/>
      <c r="FZ152" s="472"/>
      <c r="GA152" s="472"/>
      <c r="GB152" s="472"/>
      <c r="GC152" s="472"/>
      <c r="GD152" s="472"/>
      <c r="GE152" s="472"/>
      <c r="GF152" s="472"/>
      <c r="GG152" s="472"/>
      <c r="GH152" s="472"/>
      <c r="GI152" s="472"/>
      <c r="GJ152" s="472"/>
      <c r="GK152" s="472"/>
      <c r="GL152" s="472"/>
      <c r="GM152" s="472"/>
      <c r="GN152" s="472"/>
      <c r="GO152" s="472"/>
      <c r="GP152" s="472"/>
      <c r="GQ152" s="472"/>
      <c r="GR152" s="472"/>
      <c r="GS152" s="472"/>
      <c r="GT152" s="472"/>
      <c r="GU152" s="472"/>
      <c r="GV152" s="472"/>
      <c r="GW152" s="472"/>
      <c r="GX152" s="472"/>
      <c r="GY152" s="472"/>
      <c r="GZ152" s="472"/>
      <c r="HA152" s="472"/>
      <c r="HB152" s="472"/>
      <c r="HC152" s="472"/>
      <c r="HD152" s="472"/>
      <c r="HE152" s="472"/>
      <c r="HF152" s="472"/>
      <c r="HG152" s="472"/>
      <c r="HH152" s="472"/>
      <c r="HI152" s="472"/>
      <c r="HJ152" s="472"/>
      <c r="HK152" s="472"/>
      <c r="HL152" s="472"/>
      <c r="HM152" s="472"/>
      <c r="HN152" s="472"/>
      <c r="HO152" s="472"/>
      <c r="HP152" s="472"/>
      <c r="HQ152" s="472"/>
      <c r="HR152" s="472"/>
      <c r="HS152" s="472"/>
      <c r="HT152" s="472"/>
      <c r="HU152" s="472"/>
      <c r="HV152" s="472"/>
      <c r="HW152" s="472"/>
      <c r="HX152" s="472"/>
      <c r="HY152" s="472"/>
      <c r="HZ152" s="472"/>
      <c r="IA152" s="472"/>
      <c r="IB152" s="472"/>
      <c r="IC152" s="472"/>
      <c r="ID152" s="472"/>
      <c r="IE152" s="472"/>
      <c r="IF152" s="472"/>
      <c r="IG152" s="472"/>
      <c r="IH152" s="472"/>
      <c r="II152" s="472"/>
      <c r="IJ152" s="472"/>
      <c r="IK152" s="472"/>
      <c r="IL152" s="472"/>
      <c r="IM152" s="472"/>
      <c r="IN152" s="472"/>
    </row>
    <row r="153" spans="1:248" s="108" customFormat="1" ht="26.1" customHeight="1">
      <c r="A153" s="632" t="s">
        <v>735</v>
      </c>
      <c r="B153" s="259" t="s">
        <v>735</v>
      </c>
      <c r="C153" s="411">
        <v>2012</v>
      </c>
      <c r="D153" s="525" t="s">
        <v>1293</v>
      </c>
      <c r="E153" s="526" t="s">
        <v>37</v>
      </c>
      <c r="F153" s="259" t="s">
        <v>816</v>
      </c>
      <c r="G153" s="259" t="s">
        <v>802</v>
      </c>
      <c r="H153" s="527" t="s">
        <v>537</v>
      </c>
      <c r="I153" s="527" t="s">
        <v>537</v>
      </c>
      <c r="J153" s="535" t="s">
        <v>994</v>
      </c>
      <c r="K153" s="259" t="s">
        <v>1084</v>
      </c>
      <c r="L153" s="411">
        <v>2.5000000000000001E-2</v>
      </c>
      <c r="M153" s="435"/>
      <c r="N153" s="278"/>
      <c r="O153" s="853"/>
      <c r="P153" s="615"/>
      <c r="Q153" s="615">
        <v>95</v>
      </c>
      <c r="R153" s="615"/>
      <c r="S153" s="78"/>
      <c r="T153" s="78" t="s">
        <v>1283</v>
      </c>
      <c r="U153" s="273"/>
      <c r="V153" s="472"/>
      <c r="W153" s="472"/>
      <c r="X153" s="472"/>
      <c r="Y153" s="472"/>
      <c r="Z153" s="75"/>
      <c r="AA153" s="472"/>
      <c r="AB153" s="472"/>
      <c r="AC153" s="472"/>
      <c r="AD153" s="472"/>
      <c r="AE153" s="472"/>
      <c r="AF153" s="472"/>
      <c r="AG153" s="472"/>
      <c r="AH153" s="472"/>
      <c r="AI153" s="472"/>
      <c r="AJ153" s="472"/>
      <c r="AK153" s="472"/>
      <c r="AL153" s="472"/>
      <c r="AM153" s="472"/>
      <c r="AN153" s="472"/>
      <c r="AO153" s="472"/>
      <c r="AP153" s="472"/>
      <c r="AQ153" s="472"/>
      <c r="AR153" s="472"/>
      <c r="AS153" s="472"/>
      <c r="AT153" s="472"/>
      <c r="AU153" s="472"/>
      <c r="AV153" s="472"/>
      <c r="AW153" s="472"/>
      <c r="AX153" s="472"/>
      <c r="AY153" s="472"/>
      <c r="AZ153" s="472"/>
      <c r="BA153" s="472"/>
      <c r="BB153" s="472"/>
      <c r="BC153" s="472"/>
      <c r="BD153" s="472"/>
      <c r="BE153" s="472"/>
      <c r="BF153" s="472"/>
      <c r="BG153" s="472"/>
      <c r="BH153" s="472"/>
      <c r="BI153" s="472"/>
      <c r="BJ153" s="472"/>
      <c r="BK153" s="472"/>
      <c r="BL153" s="472"/>
      <c r="BM153" s="472"/>
      <c r="BN153" s="472"/>
      <c r="BO153" s="472"/>
      <c r="BP153" s="472"/>
      <c r="BQ153" s="472"/>
      <c r="BR153" s="472"/>
      <c r="BS153" s="472"/>
      <c r="BT153" s="472"/>
      <c r="BU153" s="472"/>
      <c r="BV153" s="472"/>
      <c r="BW153" s="472"/>
      <c r="BX153" s="472"/>
      <c r="BY153" s="472"/>
      <c r="BZ153" s="472"/>
      <c r="CA153" s="472"/>
      <c r="CB153" s="472"/>
      <c r="CC153" s="472"/>
      <c r="CD153" s="472"/>
      <c r="CE153" s="472"/>
      <c r="CF153" s="472"/>
      <c r="CG153" s="472"/>
      <c r="CH153" s="472"/>
      <c r="CI153" s="472"/>
      <c r="CJ153" s="472"/>
      <c r="CK153" s="472"/>
      <c r="CL153" s="472"/>
      <c r="CM153" s="472"/>
      <c r="CN153" s="472"/>
      <c r="CO153" s="472"/>
      <c r="CP153" s="472"/>
      <c r="CQ153" s="472"/>
      <c r="CR153" s="472"/>
      <c r="CS153" s="472"/>
      <c r="CT153" s="472"/>
      <c r="CU153" s="472"/>
      <c r="CV153" s="472"/>
      <c r="CW153" s="472"/>
      <c r="CX153" s="472"/>
      <c r="CY153" s="472"/>
      <c r="CZ153" s="472"/>
      <c r="DA153" s="472"/>
      <c r="DB153" s="472"/>
      <c r="DC153" s="472"/>
      <c r="DD153" s="472"/>
      <c r="DE153" s="472"/>
      <c r="DF153" s="472"/>
      <c r="DG153" s="472"/>
      <c r="DH153" s="472"/>
      <c r="DI153" s="472"/>
      <c r="DJ153" s="472"/>
      <c r="DK153" s="472"/>
      <c r="DL153" s="472"/>
      <c r="DM153" s="472"/>
      <c r="DN153" s="472"/>
      <c r="DO153" s="472"/>
      <c r="DP153" s="472"/>
      <c r="DQ153" s="472"/>
      <c r="DR153" s="472"/>
      <c r="DS153" s="472"/>
      <c r="DT153" s="472"/>
      <c r="DU153" s="472"/>
      <c r="DV153" s="472"/>
      <c r="DW153" s="472"/>
      <c r="DX153" s="472"/>
      <c r="DY153" s="472"/>
      <c r="DZ153" s="472"/>
      <c r="EA153" s="472"/>
      <c r="EB153" s="472"/>
      <c r="EC153" s="472"/>
      <c r="ED153" s="472"/>
      <c r="EE153" s="472"/>
      <c r="EF153" s="472"/>
      <c r="EG153" s="472"/>
      <c r="EH153" s="472"/>
      <c r="EI153" s="472"/>
      <c r="EJ153" s="472"/>
      <c r="EK153" s="472"/>
      <c r="EL153" s="472"/>
      <c r="EM153" s="472"/>
      <c r="EN153" s="472"/>
      <c r="EO153" s="472"/>
      <c r="EP153" s="472"/>
      <c r="EQ153" s="472"/>
      <c r="ER153" s="472"/>
      <c r="ES153" s="472"/>
      <c r="ET153" s="472"/>
      <c r="EU153" s="472"/>
      <c r="EV153" s="472"/>
      <c r="EW153" s="472"/>
      <c r="EX153" s="472"/>
      <c r="EY153" s="472"/>
      <c r="EZ153" s="472"/>
      <c r="FA153" s="472"/>
      <c r="FB153" s="472"/>
      <c r="FC153" s="472"/>
      <c r="FD153" s="472"/>
      <c r="FE153" s="472"/>
      <c r="FF153" s="472"/>
      <c r="FG153" s="472"/>
      <c r="FH153" s="472"/>
      <c r="FI153" s="472"/>
      <c r="FJ153" s="472"/>
      <c r="FK153" s="472"/>
      <c r="FL153" s="472"/>
      <c r="FM153" s="472"/>
      <c r="FN153" s="472"/>
      <c r="FO153" s="472"/>
      <c r="FP153" s="472"/>
      <c r="FQ153" s="472"/>
      <c r="FR153" s="472"/>
      <c r="FS153" s="472"/>
      <c r="FT153" s="472"/>
      <c r="FU153" s="472"/>
      <c r="FV153" s="472"/>
      <c r="FW153" s="472"/>
      <c r="FX153" s="472"/>
      <c r="FY153" s="472"/>
      <c r="FZ153" s="472"/>
      <c r="GA153" s="472"/>
      <c r="GB153" s="472"/>
      <c r="GC153" s="472"/>
      <c r="GD153" s="472"/>
      <c r="GE153" s="472"/>
      <c r="GF153" s="472"/>
      <c r="GG153" s="472"/>
      <c r="GH153" s="472"/>
      <c r="GI153" s="472"/>
      <c r="GJ153" s="472"/>
      <c r="GK153" s="472"/>
      <c r="GL153" s="472"/>
      <c r="GM153" s="472"/>
      <c r="GN153" s="472"/>
      <c r="GO153" s="472"/>
      <c r="GP153" s="472"/>
      <c r="GQ153" s="472"/>
      <c r="GR153" s="472"/>
      <c r="GS153" s="472"/>
      <c r="GT153" s="472"/>
      <c r="GU153" s="472"/>
      <c r="GV153" s="472"/>
      <c r="GW153" s="472"/>
      <c r="GX153" s="472"/>
      <c r="GY153" s="472"/>
      <c r="GZ153" s="472"/>
      <c r="HA153" s="472"/>
      <c r="HB153" s="472"/>
      <c r="HC153" s="472"/>
      <c r="HD153" s="472"/>
      <c r="HE153" s="472"/>
      <c r="HF153" s="472"/>
      <c r="HG153" s="472"/>
      <c r="HH153" s="472"/>
      <c r="HI153" s="472"/>
      <c r="HJ153" s="472"/>
      <c r="HK153" s="472"/>
      <c r="HL153" s="472"/>
      <c r="HM153" s="472"/>
      <c r="HN153" s="472"/>
      <c r="HO153" s="472"/>
      <c r="HP153" s="472"/>
      <c r="HQ153" s="472"/>
      <c r="HR153" s="472"/>
      <c r="HS153" s="472"/>
      <c r="HT153" s="472"/>
      <c r="HU153" s="472"/>
      <c r="HV153" s="472"/>
      <c r="HW153" s="472"/>
      <c r="HX153" s="472"/>
      <c r="HY153" s="472"/>
      <c r="HZ153" s="472"/>
      <c r="IA153" s="472"/>
      <c r="IB153" s="472"/>
      <c r="IC153" s="472"/>
      <c r="ID153" s="472"/>
      <c r="IE153" s="472"/>
      <c r="IF153" s="472"/>
      <c r="IG153" s="472"/>
      <c r="IH153" s="472"/>
      <c r="II153" s="472"/>
      <c r="IJ153" s="472"/>
      <c r="IK153" s="472"/>
      <c r="IL153" s="472"/>
      <c r="IM153" s="472"/>
      <c r="IN153" s="472"/>
    </row>
    <row r="154" spans="1:248" s="108" customFormat="1" ht="26.1" customHeight="1">
      <c r="A154" s="632" t="s">
        <v>735</v>
      </c>
      <c r="B154" s="259" t="s">
        <v>735</v>
      </c>
      <c r="C154" s="411">
        <v>2012</v>
      </c>
      <c r="D154" s="525" t="s">
        <v>1293</v>
      </c>
      <c r="E154" s="526" t="s">
        <v>37</v>
      </c>
      <c r="F154" s="259" t="s">
        <v>816</v>
      </c>
      <c r="G154" s="259" t="s">
        <v>802</v>
      </c>
      <c r="H154" s="527" t="s">
        <v>537</v>
      </c>
      <c r="I154" s="527" t="s">
        <v>537</v>
      </c>
      <c r="J154" s="535" t="s">
        <v>707</v>
      </c>
      <c r="K154" s="259" t="s">
        <v>1084</v>
      </c>
      <c r="L154" s="411">
        <v>2.5000000000000001E-2</v>
      </c>
      <c r="M154" s="435"/>
      <c r="N154" s="58"/>
      <c r="O154" s="853"/>
      <c r="P154" s="615"/>
      <c r="Q154" s="615">
        <v>100</v>
      </c>
      <c r="R154" s="615"/>
      <c r="S154" s="78"/>
      <c r="T154" s="78" t="s">
        <v>1283</v>
      </c>
      <c r="U154" s="273"/>
      <c r="V154" s="472"/>
      <c r="W154" s="472"/>
      <c r="X154" s="472"/>
      <c r="Y154" s="472"/>
      <c r="Z154" s="75"/>
      <c r="AA154" s="472"/>
      <c r="AB154" s="472"/>
      <c r="AC154" s="472"/>
      <c r="AD154" s="472"/>
      <c r="AE154" s="472"/>
      <c r="AF154" s="472"/>
      <c r="AG154" s="472"/>
      <c r="AH154" s="472"/>
      <c r="AI154" s="472"/>
      <c r="AJ154" s="472"/>
      <c r="AK154" s="472"/>
      <c r="AL154" s="472"/>
      <c r="AM154" s="472"/>
      <c r="AN154" s="472"/>
      <c r="AO154" s="472"/>
      <c r="AP154" s="472"/>
      <c r="AQ154" s="472"/>
      <c r="AR154" s="472"/>
      <c r="AS154" s="472"/>
      <c r="AT154" s="472"/>
      <c r="AU154" s="472"/>
      <c r="AV154" s="472"/>
      <c r="AW154" s="472"/>
      <c r="AX154" s="472"/>
      <c r="AY154" s="472"/>
      <c r="AZ154" s="472"/>
      <c r="BA154" s="472"/>
      <c r="BB154" s="472"/>
      <c r="BC154" s="472"/>
      <c r="BD154" s="472"/>
      <c r="BE154" s="472"/>
      <c r="BF154" s="472"/>
      <c r="BG154" s="472"/>
      <c r="BH154" s="472"/>
      <c r="BI154" s="472"/>
      <c r="BJ154" s="472"/>
      <c r="BK154" s="472"/>
      <c r="BL154" s="472"/>
      <c r="BM154" s="472"/>
      <c r="BN154" s="472"/>
      <c r="BO154" s="472"/>
      <c r="BP154" s="472"/>
      <c r="BQ154" s="472"/>
      <c r="BR154" s="472"/>
      <c r="BS154" s="472"/>
      <c r="BT154" s="472"/>
      <c r="BU154" s="472"/>
      <c r="BV154" s="472"/>
      <c r="BW154" s="472"/>
      <c r="BX154" s="472"/>
      <c r="BY154" s="472"/>
      <c r="BZ154" s="472"/>
      <c r="CA154" s="472"/>
      <c r="CB154" s="472"/>
      <c r="CC154" s="472"/>
      <c r="CD154" s="472"/>
      <c r="CE154" s="472"/>
      <c r="CF154" s="472"/>
      <c r="CG154" s="472"/>
      <c r="CH154" s="472"/>
      <c r="CI154" s="472"/>
      <c r="CJ154" s="472"/>
      <c r="CK154" s="472"/>
      <c r="CL154" s="472"/>
      <c r="CM154" s="472"/>
      <c r="CN154" s="472"/>
      <c r="CO154" s="472"/>
      <c r="CP154" s="472"/>
      <c r="CQ154" s="472"/>
      <c r="CR154" s="472"/>
      <c r="CS154" s="472"/>
      <c r="CT154" s="472"/>
      <c r="CU154" s="472"/>
      <c r="CV154" s="472"/>
      <c r="CW154" s="472"/>
      <c r="CX154" s="472"/>
      <c r="CY154" s="472"/>
      <c r="CZ154" s="472"/>
      <c r="DA154" s="472"/>
      <c r="DB154" s="472"/>
      <c r="DC154" s="472"/>
      <c r="DD154" s="472"/>
      <c r="DE154" s="472"/>
      <c r="DF154" s="472"/>
      <c r="DG154" s="472"/>
      <c r="DH154" s="472"/>
      <c r="DI154" s="472"/>
      <c r="DJ154" s="472"/>
      <c r="DK154" s="472"/>
      <c r="DL154" s="472"/>
      <c r="DM154" s="472"/>
      <c r="DN154" s="472"/>
      <c r="DO154" s="472"/>
      <c r="DP154" s="472"/>
      <c r="DQ154" s="472"/>
      <c r="DR154" s="472"/>
      <c r="DS154" s="472"/>
      <c r="DT154" s="472"/>
      <c r="DU154" s="472"/>
      <c r="DV154" s="472"/>
      <c r="DW154" s="472"/>
      <c r="DX154" s="472"/>
      <c r="DY154" s="472"/>
      <c r="DZ154" s="472"/>
      <c r="EA154" s="472"/>
      <c r="EB154" s="472"/>
      <c r="EC154" s="472"/>
      <c r="ED154" s="472"/>
      <c r="EE154" s="472"/>
      <c r="EF154" s="472"/>
      <c r="EG154" s="472"/>
      <c r="EH154" s="472"/>
      <c r="EI154" s="472"/>
      <c r="EJ154" s="472"/>
      <c r="EK154" s="472"/>
      <c r="EL154" s="472"/>
      <c r="EM154" s="472"/>
      <c r="EN154" s="472"/>
      <c r="EO154" s="472"/>
      <c r="EP154" s="472"/>
      <c r="EQ154" s="472"/>
      <c r="ER154" s="472"/>
      <c r="ES154" s="472"/>
      <c r="ET154" s="472"/>
      <c r="EU154" s="472"/>
      <c r="EV154" s="472"/>
      <c r="EW154" s="472"/>
      <c r="EX154" s="472"/>
      <c r="EY154" s="472"/>
      <c r="EZ154" s="472"/>
      <c r="FA154" s="472"/>
      <c r="FB154" s="472"/>
      <c r="FC154" s="472"/>
      <c r="FD154" s="472"/>
      <c r="FE154" s="472"/>
      <c r="FF154" s="472"/>
      <c r="FG154" s="472"/>
      <c r="FH154" s="472"/>
      <c r="FI154" s="472"/>
      <c r="FJ154" s="472"/>
      <c r="FK154" s="472"/>
      <c r="FL154" s="472"/>
      <c r="FM154" s="472"/>
      <c r="FN154" s="472"/>
      <c r="FO154" s="472"/>
      <c r="FP154" s="472"/>
      <c r="FQ154" s="472"/>
      <c r="FR154" s="472"/>
      <c r="FS154" s="472"/>
      <c r="FT154" s="472"/>
      <c r="FU154" s="472"/>
      <c r="FV154" s="472"/>
      <c r="FW154" s="472"/>
      <c r="FX154" s="472"/>
      <c r="FY154" s="472"/>
      <c r="FZ154" s="472"/>
      <c r="GA154" s="472"/>
      <c r="GB154" s="472"/>
      <c r="GC154" s="472"/>
      <c r="GD154" s="472"/>
      <c r="GE154" s="472"/>
      <c r="GF154" s="472"/>
      <c r="GG154" s="472"/>
      <c r="GH154" s="472"/>
      <c r="GI154" s="472"/>
      <c r="GJ154" s="472"/>
      <c r="GK154" s="472"/>
      <c r="GL154" s="472"/>
      <c r="GM154" s="472"/>
      <c r="GN154" s="472"/>
      <c r="GO154" s="472"/>
      <c r="GP154" s="472"/>
      <c r="GQ154" s="472"/>
      <c r="GR154" s="472"/>
      <c r="GS154" s="472"/>
      <c r="GT154" s="472"/>
      <c r="GU154" s="472"/>
      <c r="GV154" s="472"/>
      <c r="GW154" s="472"/>
      <c r="GX154" s="472"/>
      <c r="GY154" s="472"/>
      <c r="GZ154" s="472"/>
      <c r="HA154" s="472"/>
      <c r="HB154" s="472"/>
      <c r="HC154" s="472"/>
      <c r="HD154" s="472"/>
      <c r="HE154" s="472"/>
      <c r="HF154" s="472"/>
      <c r="HG154" s="472"/>
      <c r="HH154" s="472"/>
      <c r="HI154" s="472"/>
      <c r="HJ154" s="472"/>
      <c r="HK154" s="472"/>
      <c r="HL154" s="472"/>
      <c r="HM154" s="472"/>
      <c r="HN154" s="472"/>
      <c r="HO154" s="472"/>
      <c r="HP154" s="472"/>
      <c r="HQ154" s="472"/>
      <c r="HR154" s="472"/>
      <c r="HS154" s="472"/>
      <c r="HT154" s="472"/>
      <c r="HU154" s="472"/>
      <c r="HV154" s="472"/>
      <c r="HW154" s="472"/>
      <c r="HX154" s="472"/>
      <c r="HY154" s="472"/>
      <c r="HZ154" s="472"/>
      <c r="IA154" s="472"/>
      <c r="IB154" s="472"/>
      <c r="IC154" s="472"/>
      <c r="ID154" s="472"/>
      <c r="IE154" s="472"/>
      <c r="IF154" s="472"/>
      <c r="IG154" s="472"/>
      <c r="IH154" s="472"/>
      <c r="II154" s="472"/>
      <c r="IJ154" s="472"/>
      <c r="IK154" s="472"/>
      <c r="IL154" s="472"/>
      <c r="IM154" s="472"/>
      <c r="IN154" s="472"/>
    </row>
    <row r="155" spans="1:248" s="108" customFormat="1" ht="26.1" customHeight="1">
      <c r="A155" s="632" t="s">
        <v>735</v>
      </c>
      <c r="B155" s="23" t="s">
        <v>735</v>
      </c>
      <c r="C155" s="411">
        <v>2012</v>
      </c>
      <c r="D155" s="513" t="s">
        <v>224</v>
      </c>
      <c r="E155" s="612" t="s">
        <v>37</v>
      </c>
      <c r="F155" s="612" t="s">
        <v>818</v>
      </c>
      <c r="G155" s="612" t="s">
        <v>802</v>
      </c>
      <c r="H155" s="341" t="s">
        <v>429</v>
      </c>
      <c r="I155" s="341" t="s">
        <v>537</v>
      </c>
      <c r="J155" s="535" t="s">
        <v>988</v>
      </c>
      <c r="K155" s="411" t="s">
        <v>989</v>
      </c>
      <c r="L155" s="411">
        <v>2.5000000000000001E-2</v>
      </c>
      <c r="M155" s="435">
        <v>0</v>
      </c>
      <c r="N155" s="278"/>
      <c r="O155" s="511"/>
      <c r="P155" s="615"/>
      <c r="Q155" s="615">
        <v>175</v>
      </c>
      <c r="R155" s="615"/>
      <c r="S155" s="78"/>
      <c r="T155" s="78" t="str">
        <f t="shared" ref="T155:T158" si="14">IF(ISBLANK(R155),"",R155/N155)</f>
        <v/>
      </c>
      <c r="U155" s="273"/>
      <c r="V155" s="472"/>
      <c r="W155" s="472"/>
      <c r="X155" s="472"/>
      <c r="Y155" s="472"/>
      <c r="Z155" s="75"/>
      <c r="AA155" s="472"/>
      <c r="AB155" s="472"/>
      <c r="AC155" s="472"/>
      <c r="AD155" s="472"/>
      <c r="AE155" s="472"/>
      <c r="AF155" s="472"/>
      <c r="AG155" s="472"/>
      <c r="AH155" s="472"/>
      <c r="AI155" s="472"/>
      <c r="AJ155" s="472"/>
      <c r="AK155" s="472"/>
      <c r="AL155" s="472"/>
      <c r="AM155" s="472"/>
      <c r="AN155" s="472"/>
      <c r="AO155" s="472"/>
      <c r="AP155" s="472"/>
      <c r="AQ155" s="472"/>
      <c r="AR155" s="472"/>
      <c r="AS155" s="472"/>
      <c r="AT155" s="472"/>
      <c r="AU155" s="472"/>
      <c r="AV155" s="472"/>
      <c r="AW155" s="472"/>
      <c r="AX155" s="472"/>
      <c r="AY155" s="472"/>
      <c r="AZ155" s="472"/>
      <c r="BA155" s="472"/>
      <c r="BB155" s="472"/>
      <c r="BC155" s="472"/>
      <c r="BD155" s="472"/>
      <c r="BE155" s="472"/>
      <c r="BF155" s="472"/>
      <c r="BG155" s="472"/>
      <c r="BH155" s="472"/>
      <c r="BI155" s="472"/>
      <c r="BJ155" s="472"/>
      <c r="BK155" s="472"/>
      <c r="BL155" s="472"/>
      <c r="BM155" s="472"/>
      <c r="BN155" s="472"/>
      <c r="BO155" s="472"/>
      <c r="BP155" s="472"/>
      <c r="BQ155" s="472"/>
      <c r="BR155" s="472"/>
      <c r="BS155" s="472"/>
      <c r="BT155" s="472"/>
      <c r="BU155" s="472"/>
      <c r="BV155" s="472"/>
      <c r="BW155" s="472"/>
      <c r="BX155" s="472"/>
      <c r="BY155" s="472"/>
      <c r="BZ155" s="472"/>
      <c r="CA155" s="472"/>
      <c r="CB155" s="472"/>
      <c r="CC155" s="472"/>
      <c r="CD155" s="472"/>
      <c r="CE155" s="472"/>
      <c r="CF155" s="472"/>
      <c r="CG155" s="472"/>
      <c r="CH155" s="472"/>
      <c r="CI155" s="472"/>
      <c r="CJ155" s="472"/>
      <c r="CK155" s="472"/>
      <c r="CL155" s="472"/>
      <c r="CM155" s="472"/>
      <c r="CN155" s="472"/>
      <c r="CO155" s="472"/>
      <c r="CP155" s="472"/>
      <c r="CQ155" s="472"/>
      <c r="CR155" s="472"/>
      <c r="CS155" s="472"/>
      <c r="CT155" s="472"/>
      <c r="CU155" s="472"/>
      <c r="CV155" s="472"/>
      <c r="CW155" s="472"/>
      <c r="CX155" s="472"/>
      <c r="CY155" s="472"/>
      <c r="CZ155" s="472"/>
      <c r="DA155" s="472"/>
      <c r="DB155" s="472"/>
      <c r="DC155" s="472"/>
      <c r="DD155" s="472"/>
      <c r="DE155" s="472"/>
      <c r="DF155" s="472"/>
      <c r="DG155" s="472"/>
      <c r="DH155" s="472"/>
      <c r="DI155" s="472"/>
      <c r="DJ155" s="472"/>
      <c r="DK155" s="472"/>
      <c r="DL155" s="472"/>
      <c r="DM155" s="472"/>
      <c r="DN155" s="472"/>
      <c r="DO155" s="472"/>
      <c r="DP155" s="472"/>
      <c r="DQ155" s="472"/>
      <c r="DR155" s="472"/>
      <c r="DS155" s="472"/>
      <c r="DT155" s="472"/>
      <c r="DU155" s="472"/>
      <c r="DV155" s="472"/>
      <c r="DW155" s="472"/>
      <c r="DX155" s="472"/>
      <c r="DY155" s="472"/>
      <c r="DZ155" s="472"/>
      <c r="EA155" s="472"/>
      <c r="EB155" s="472"/>
      <c r="EC155" s="472"/>
      <c r="ED155" s="472"/>
      <c r="EE155" s="472"/>
      <c r="EF155" s="472"/>
      <c r="EG155" s="472"/>
      <c r="EH155" s="472"/>
      <c r="EI155" s="472"/>
      <c r="EJ155" s="472"/>
      <c r="EK155" s="472"/>
      <c r="EL155" s="472"/>
      <c r="EM155" s="472"/>
      <c r="EN155" s="472"/>
      <c r="EO155" s="472"/>
      <c r="EP155" s="472"/>
      <c r="EQ155" s="472"/>
      <c r="ER155" s="472"/>
      <c r="ES155" s="472"/>
      <c r="ET155" s="472"/>
      <c r="EU155" s="472"/>
      <c r="EV155" s="472"/>
      <c r="EW155" s="472"/>
      <c r="EX155" s="472"/>
      <c r="EY155" s="472"/>
      <c r="EZ155" s="472"/>
      <c r="FA155" s="472"/>
      <c r="FB155" s="472"/>
      <c r="FC155" s="472"/>
      <c r="FD155" s="472"/>
      <c r="FE155" s="472"/>
      <c r="FF155" s="472"/>
      <c r="FG155" s="472"/>
      <c r="FH155" s="472"/>
      <c r="FI155" s="472"/>
      <c r="FJ155" s="472"/>
      <c r="FK155" s="472"/>
      <c r="FL155" s="472"/>
      <c r="FM155" s="472"/>
      <c r="FN155" s="472"/>
      <c r="FO155" s="472"/>
      <c r="FP155" s="472"/>
      <c r="FQ155" s="472"/>
      <c r="FR155" s="472"/>
      <c r="FS155" s="472"/>
      <c r="FT155" s="472"/>
      <c r="FU155" s="472"/>
      <c r="FV155" s="472"/>
      <c r="FW155" s="472"/>
      <c r="FX155" s="472"/>
      <c r="FY155" s="472"/>
      <c r="FZ155" s="472"/>
      <c r="GA155" s="472"/>
      <c r="GB155" s="472"/>
      <c r="GC155" s="472"/>
      <c r="GD155" s="472"/>
      <c r="GE155" s="472"/>
      <c r="GF155" s="472"/>
      <c r="GG155" s="472"/>
      <c r="GH155" s="472"/>
      <c r="GI155" s="472"/>
      <c r="GJ155" s="472"/>
      <c r="GK155" s="472"/>
      <c r="GL155" s="472"/>
      <c r="GM155" s="472"/>
      <c r="GN155" s="472"/>
      <c r="GO155" s="472"/>
      <c r="GP155" s="472"/>
      <c r="GQ155" s="472"/>
      <c r="GR155" s="472"/>
      <c r="GS155" s="472"/>
      <c r="GT155" s="472"/>
      <c r="GU155" s="472"/>
      <c r="GV155" s="472"/>
      <c r="GW155" s="472"/>
      <c r="GX155" s="472"/>
      <c r="GY155" s="472"/>
      <c r="GZ155" s="472"/>
      <c r="HA155" s="472"/>
      <c r="HB155" s="472"/>
      <c r="HC155" s="472"/>
      <c r="HD155" s="472"/>
      <c r="HE155" s="472"/>
      <c r="HF155" s="472"/>
      <c r="HG155" s="472"/>
      <c r="HH155" s="472"/>
      <c r="HI155" s="472"/>
      <c r="HJ155" s="472"/>
      <c r="HK155" s="472"/>
      <c r="HL155" s="472"/>
      <c r="HM155" s="472"/>
      <c r="HN155" s="472"/>
      <c r="HO155" s="472"/>
      <c r="HP155" s="472"/>
      <c r="HQ155" s="472"/>
      <c r="HR155" s="472"/>
      <c r="HS155" s="472"/>
      <c r="HT155" s="472"/>
      <c r="HU155" s="472"/>
      <c r="HV155" s="472"/>
      <c r="HW155" s="472"/>
      <c r="HX155" s="472"/>
      <c r="HY155" s="472"/>
      <c r="HZ155" s="472"/>
      <c r="IA155" s="472"/>
      <c r="IB155" s="472"/>
      <c r="IC155" s="472"/>
      <c r="ID155" s="472"/>
      <c r="IE155" s="472"/>
      <c r="IF155" s="472"/>
      <c r="IG155" s="472"/>
      <c r="IH155" s="472"/>
      <c r="II155" s="472"/>
      <c r="IJ155" s="472"/>
      <c r="IK155" s="472"/>
      <c r="IL155" s="472"/>
      <c r="IM155" s="472"/>
      <c r="IN155" s="472"/>
    </row>
    <row r="156" spans="1:248" s="108" customFormat="1" ht="26.1" customHeight="1">
      <c r="A156" s="632" t="s">
        <v>735</v>
      </c>
      <c r="B156" s="23" t="s">
        <v>735</v>
      </c>
      <c r="C156" s="411">
        <v>2012</v>
      </c>
      <c r="D156" s="513" t="s">
        <v>224</v>
      </c>
      <c r="E156" s="612" t="s">
        <v>37</v>
      </c>
      <c r="F156" s="612" t="s">
        <v>818</v>
      </c>
      <c r="G156" s="612" t="s">
        <v>802</v>
      </c>
      <c r="H156" s="341" t="s">
        <v>429</v>
      </c>
      <c r="I156" s="341" t="s">
        <v>537</v>
      </c>
      <c r="J156" s="535" t="s">
        <v>707</v>
      </c>
      <c r="K156" s="411" t="s">
        <v>989</v>
      </c>
      <c r="L156" s="411">
        <v>2.5000000000000001E-2</v>
      </c>
      <c r="M156" s="435">
        <v>0</v>
      </c>
      <c r="N156" s="58"/>
      <c r="O156" s="511"/>
      <c r="P156" s="615"/>
      <c r="Q156" s="615">
        <v>175</v>
      </c>
      <c r="R156" s="615"/>
      <c r="S156" s="78"/>
      <c r="T156" s="78" t="str">
        <f t="shared" si="14"/>
        <v/>
      </c>
      <c r="U156" s="273"/>
      <c r="V156" s="472"/>
      <c r="W156" s="472"/>
      <c r="X156" s="472"/>
      <c r="Y156" s="472"/>
      <c r="Z156" s="75"/>
      <c r="AA156" s="472"/>
      <c r="AB156" s="472"/>
      <c r="AC156" s="472"/>
      <c r="AD156" s="472"/>
      <c r="AE156" s="472"/>
      <c r="AF156" s="472"/>
      <c r="AG156" s="472"/>
      <c r="AH156" s="472"/>
      <c r="AI156" s="472"/>
      <c r="AJ156" s="472"/>
      <c r="AK156" s="472"/>
      <c r="AL156" s="472"/>
      <c r="AM156" s="472"/>
      <c r="AN156" s="472"/>
      <c r="AO156" s="472"/>
      <c r="AP156" s="472"/>
      <c r="AQ156" s="472"/>
      <c r="AR156" s="472"/>
      <c r="AS156" s="472"/>
      <c r="AT156" s="472"/>
      <c r="AU156" s="472"/>
      <c r="AV156" s="472"/>
      <c r="AW156" s="472"/>
      <c r="AX156" s="472"/>
      <c r="AY156" s="472"/>
      <c r="AZ156" s="472"/>
      <c r="BA156" s="472"/>
      <c r="BB156" s="472"/>
      <c r="BC156" s="472"/>
      <c r="BD156" s="472"/>
      <c r="BE156" s="472"/>
      <c r="BF156" s="472"/>
      <c r="BG156" s="472"/>
      <c r="BH156" s="472"/>
      <c r="BI156" s="472"/>
      <c r="BJ156" s="472"/>
      <c r="BK156" s="472"/>
      <c r="BL156" s="472"/>
      <c r="BM156" s="472"/>
      <c r="BN156" s="472"/>
      <c r="BO156" s="472"/>
      <c r="BP156" s="472"/>
      <c r="BQ156" s="472"/>
      <c r="BR156" s="472"/>
      <c r="BS156" s="472"/>
      <c r="BT156" s="472"/>
      <c r="BU156" s="472"/>
      <c r="BV156" s="472"/>
      <c r="BW156" s="472"/>
      <c r="BX156" s="472"/>
      <c r="BY156" s="472"/>
      <c r="BZ156" s="472"/>
      <c r="CA156" s="472"/>
      <c r="CB156" s="472"/>
      <c r="CC156" s="472"/>
      <c r="CD156" s="472"/>
      <c r="CE156" s="472"/>
      <c r="CF156" s="472"/>
      <c r="CG156" s="472"/>
      <c r="CH156" s="472"/>
      <c r="CI156" s="472"/>
      <c r="CJ156" s="472"/>
      <c r="CK156" s="472"/>
      <c r="CL156" s="472"/>
      <c r="CM156" s="472"/>
      <c r="CN156" s="472"/>
      <c r="CO156" s="472"/>
      <c r="CP156" s="472"/>
      <c r="CQ156" s="472"/>
      <c r="CR156" s="472"/>
      <c r="CS156" s="472"/>
      <c r="CT156" s="472"/>
      <c r="CU156" s="472"/>
      <c r="CV156" s="472"/>
      <c r="CW156" s="472"/>
      <c r="CX156" s="472"/>
      <c r="CY156" s="472"/>
      <c r="CZ156" s="472"/>
      <c r="DA156" s="472"/>
      <c r="DB156" s="472"/>
      <c r="DC156" s="472"/>
      <c r="DD156" s="472"/>
      <c r="DE156" s="472"/>
      <c r="DF156" s="472"/>
      <c r="DG156" s="472"/>
      <c r="DH156" s="472"/>
      <c r="DI156" s="472"/>
      <c r="DJ156" s="472"/>
      <c r="DK156" s="472"/>
      <c r="DL156" s="472"/>
      <c r="DM156" s="472"/>
      <c r="DN156" s="472"/>
      <c r="DO156" s="472"/>
      <c r="DP156" s="472"/>
      <c r="DQ156" s="472"/>
      <c r="DR156" s="472"/>
      <c r="DS156" s="472"/>
      <c r="DT156" s="472"/>
      <c r="DU156" s="472"/>
      <c r="DV156" s="472"/>
      <c r="DW156" s="472"/>
      <c r="DX156" s="472"/>
      <c r="DY156" s="472"/>
      <c r="DZ156" s="472"/>
      <c r="EA156" s="472"/>
      <c r="EB156" s="472"/>
      <c r="EC156" s="472"/>
      <c r="ED156" s="472"/>
      <c r="EE156" s="472"/>
      <c r="EF156" s="472"/>
      <c r="EG156" s="472"/>
      <c r="EH156" s="472"/>
      <c r="EI156" s="472"/>
      <c r="EJ156" s="472"/>
      <c r="EK156" s="472"/>
      <c r="EL156" s="472"/>
      <c r="EM156" s="472"/>
      <c r="EN156" s="472"/>
      <c r="EO156" s="472"/>
      <c r="EP156" s="472"/>
      <c r="EQ156" s="472"/>
      <c r="ER156" s="472"/>
      <c r="ES156" s="472"/>
      <c r="ET156" s="472"/>
      <c r="EU156" s="472"/>
      <c r="EV156" s="472"/>
      <c r="EW156" s="472"/>
      <c r="EX156" s="472"/>
      <c r="EY156" s="472"/>
      <c r="EZ156" s="472"/>
      <c r="FA156" s="472"/>
      <c r="FB156" s="472"/>
      <c r="FC156" s="472"/>
      <c r="FD156" s="472"/>
      <c r="FE156" s="472"/>
      <c r="FF156" s="472"/>
      <c r="FG156" s="472"/>
      <c r="FH156" s="472"/>
      <c r="FI156" s="472"/>
      <c r="FJ156" s="472"/>
      <c r="FK156" s="472"/>
      <c r="FL156" s="472"/>
      <c r="FM156" s="472"/>
      <c r="FN156" s="472"/>
      <c r="FO156" s="472"/>
      <c r="FP156" s="472"/>
      <c r="FQ156" s="472"/>
      <c r="FR156" s="472"/>
      <c r="FS156" s="472"/>
      <c r="FT156" s="472"/>
      <c r="FU156" s="472"/>
      <c r="FV156" s="472"/>
      <c r="FW156" s="472"/>
      <c r="FX156" s="472"/>
      <c r="FY156" s="472"/>
      <c r="FZ156" s="472"/>
      <c r="GA156" s="472"/>
      <c r="GB156" s="472"/>
      <c r="GC156" s="472"/>
      <c r="GD156" s="472"/>
      <c r="GE156" s="472"/>
      <c r="GF156" s="472"/>
      <c r="GG156" s="472"/>
      <c r="GH156" s="472"/>
      <c r="GI156" s="472"/>
      <c r="GJ156" s="472"/>
      <c r="GK156" s="472"/>
      <c r="GL156" s="472"/>
      <c r="GM156" s="472"/>
      <c r="GN156" s="472"/>
      <c r="GO156" s="472"/>
      <c r="GP156" s="472"/>
      <c r="GQ156" s="472"/>
      <c r="GR156" s="472"/>
      <c r="GS156" s="472"/>
      <c r="GT156" s="472"/>
      <c r="GU156" s="472"/>
      <c r="GV156" s="472"/>
      <c r="GW156" s="472"/>
      <c r="GX156" s="472"/>
      <c r="GY156" s="472"/>
      <c r="GZ156" s="472"/>
      <c r="HA156" s="472"/>
      <c r="HB156" s="472"/>
      <c r="HC156" s="472"/>
      <c r="HD156" s="472"/>
      <c r="HE156" s="472"/>
      <c r="HF156" s="472"/>
      <c r="HG156" s="472"/>
      <c r="HH156" s="472"/>
      <c r="HI156" s="472"/>
      <c r="HJ156" s="472"/>
      <c r="HK156" s="472"/>
      <c r="HL156" s="472"/>
      <c r="HM156" s="472"/>
      <c r="HN156" s="472"/>
      <c r="HO156" s="472"/>
      <c r="HP156" s="472"/>
      <c r="HQ156" s="472"/>
      <c r="HR156" s="472"/>
      <c r="HS156" s="472"/>
      <c r="HT156" s="472"/>
      <c r="HU156" s="472"/>
      <c r="HV156" s="472"/>
      <c r="HW156" s="472"/>
      <c r="HX156" s="472"/>
      <c r="HY156" s="472"/>
      <c r="HZ156" s="472"/>
      <c r="IA156" s="472"/>
      <c r="IB156" s="472"/>
      <c r="IC156" s="472"/>
      <c r="ID156" s="472"/>
      <c r="IE156" s="472"/>
      <c r="IF156" s="472"/>
      <c r="IG156" s="472"/>
      <c r="IH156" s="472"/>
      <c r="II156" s="472"/>
      <c r="IJ156" s="472"/>
      <c r="IK156" s="472"/>
      <c r="IL156" s="472"/>
      <c r="IM156" s="472"/>
      <c r="IN156" s="472"/>
    </row>
    <row r="157" spans="1:248" s="108" customFormat="1" ht="26.1" customHeight="1">
      <c r="A157" s="632" t="s">
        <v>735</v>
      </c>
      <c r="B157" s="435" t="s">
        <v>735</v>
      </c>
      <c r="C157" s="411">
        <v>2012</v>
      </c>
      <c r="D157" s="513" t="s">
        <v>224</v>
      </c>
      <c r="E157" s="612" t="s">
        <v>37</v>
      </c>
      <c r="F157" s="612" t="s">
        <v>818</v>
      </c>
      <c r="G157" s="612" t="s">
        <v>802</v>
      </c>
      <c r="H157" s="341" t="s">
        <v>429</v>
      </c>
      <c r="I157" s="341" t="s">
        <v>537</v>
      </c>
      <c r="J157" s="535" t="s">
        <v>708</v>
      </c>
      <c r="K157" s="411" t="s">
        <v>989</v>
      </c>
      <c r="L157" s="411">
        <v>2.5000000000000001E-2</v>
      </c>
      <c r="M157" s="435">
        <v>0</v>
      </c>
      <c r="N157" s="278"/>
      <c r="O157" s="511"/>
      <c r="P157" s="615"/>
      <c r="Q157" s="615">
        <v>175</v>
      </c>
      <c r="R157" s="615"/>
      <c r="S157" s="78"/>
      <c r="T157" s="78" t="str">
        <f t="shared" si="14"/>
        <v/>
      </c>
      <c r="U157" s="273"/>
      <c r="V157" s="472"/>
      <c r="W157" s="472"/>
      <c r="X157" s="472"/>
      <c r="Y157" s="472"/>
      <c r="Z157" s="75"/>
      <c r="AA157" s="472"/>
      <c r="AB157" s="472"/>
      <c r="AC157" s="472"/>
      <c r="AD157" s="472"/>
      <c r="AE157" s="472"/>
      <c r="AF157" s="472"/>
      <c r="AG157" s="472"/>
      <c r="AH157" s="472"/>
      <c r="AI157" s="472"/>
      <c r="AJ157" s="472"/>
      <c r="AK157" s="472"/>
      <c r="AL157" s="472"/>
      <c r="AM157" s="472"/>
      <c r="AN157" s="472"/>
      <c r="AO157" s="472"/>
      <c r="AP157" s="472"/>
      <c r="AQ157" s="472"/>
      <c r="AR157" s="472"/>
      <c r="AS157" s="472"/>
      <c r="AT157" s="472"/>
      <c r="AU157" s="472"/>
      <c r="AV157" s="472"/>
      <c r="AW157" s="472"/>
      <c r="AX157" s="472"/>
      <c r="AY157" s="472"/>
      <c r="AZ157" s="472"/>
      <c r="BA157" s="472"/>
      <c r="BB157" s="472"/>
      <c r="BC157" s="472"/>
      <c r="BD157" s="472"/>
      <c r="BE157" s="472"/>
      <c r="BF157" s="472"/>
      <c r="BG157" s="472"/>
      <c r="BH157" s="472"/>
      <c r="BI157" s="472"/>
      <c r="BJ157" s="472"/>
      <c r="BK157" s="472"/>
      <c r="BL157" s="472"/>
      <c r="BM157" s="472"/>
      <c r="BN157" s="472"/>
      <c r="BO157" s="472"/>
      <c r="BP157" s="472"/>
      <c r="BQ157" s="472"/>
      <c r="BR157" s="472"/>
      <c r="BS157" s="472"/>
      <c r="BT157" s="472"/>
      <c r="BU157" s="472"/>
      <c r="BV157" s="472"/>
      <c r="BW157" s="472"/>
      <c r="BX157" s="472"/>
      <c r="BY157" s="472"/>
      <c r="BZ157" s="472"/>
      <c r="CA157" s="472"/>
      <c r="CB157" s="472"/>
      <c r="CC157" s="472"/>
      <c r="CD157" s="472"/>
      <c r="CE157" s="472"/>
      <c r="CF157" s="472"/>
      <c r="CG157" s="472"/>
      <c r="CH157" s="472"/>
      <c r="CI157" s="472"/>
      <c r="CJ157" s="472"/>
      <c r="CK157" s="472"/>
      <c r="CL157" s="472"/>
      <c r="CM157" s="472"/>
      <c r="CN157" s="472"/>
      <c r="CO157" s="472"/>
      <c r="CP157" s="472"/>
      <c r="CQ157" s="472"/>
      <c r="CR157" s="472"/>
      <c r="CS157" s="472"/>
      <c r="CT157" s="472"/>
      <c r="CU157" s="472"/>
      <c r="CV157" s="472"/>
      <c r="CW157" s="472"/>
      <c r="CX157" s="472"/>
      <c r="CY157" s="472"/>
      <c r="CZ157" s="472"/>
      <c r="DA157" s="472"/>
      <c r="DB157" s="472"/>
      <c r="DC157" s="472"/>
      <c r="DD157" s="472"/>
      <c r="DE157" s="472"/>
      <c r="DF157" s="472"/>
      <c r="DG157" s="472"/>
      <c r="DH157" s="472"/>
      <c r="DI157" s="472"/>
      <c r="DJ157" s="472"/>
      <c r="DK157" s="472"/>
      <c r="DL157" s="472"/>
      <c r="DM157" s="472"/>
      <c r="DN157" s="472"/>
      <c r="DO157" s="472"/>
      <c r="DP157" s="472"/>
      <c r="DQ157" s="472"/>
      <c r="DR157" s="472"/>
      <c r="DS157" s="472"/>
      <c r="DT157" s="472"/>
      <c r="DU157" s="472"/>
      <c r="DV157" s="472"/>
      <c r="DW157" s="472"/>
      <c r="DX157" s="472"/>
      <c r="DY157" s="472"/>
      <c r="DZ157" s="472"/>
      <c r="EA157" s="472"/>
      <c r="EB157" s="472"/>
      <c r="EC157" s="472"/>
      <c r="ED157" s="472"/>
      <c r="EE157" s="472"/>
      <c r="EF157" s="472"/>
      <c r="EG157" s="472"/>
      <c r="EH157" s="472"/>
      <c r="EI157" s="472"/>
      <c r="EJ157" s="472"/>
      <c r="EK157" s="472"/>
      <c r="EL157" s="472"/>
      <c r="EM157" s="472"/>
      <c r="EN157" s="472"/>
      <c r="EO157" s="472"/>
      <c r="EP157" s="472"/>
      <c r="EQ157" s="472"/>
      <c r="ER157" s="472"/>
      <c r="ES157" s="472"/>
      <c r="ET157" s="472"/>
      <c r="EU157" s="472"/>
      <c r="EV157" s="472"/>
      <c r="EW157" s="472"/>
      <c r="EX157" s="472"/>
      <c r="EY157" s="472"/>
      <c r="EZ157" s="472"/>
      <c r="FA157" s="472"/>
      <c r="FB157" s="472"/>
      <c r="FC157" s="472"/>
      <c r="FD157" s="472"/>
      <c r="FE157" s="472"/>
      <c r="FF157" s="472"/>
      <c r="FG157" s="472"/>
      <c r="FH157" s="472"/>
      <c r="FI157" s="472"/>
      <c r="FJ157" s="472"/>
      <c r="FK157" s="472"/>
      <c r="FL157" s="472"/>
      <c r="FM157" s="472"/>
      <c r="FN157" s="472"/>
      <c r="FO157" s="472"/>
      <c r="FP157" s="472"/>
      <c r="FQ157" s="472"/>
      <c r="FR157" s="472"/>
      <c r="FS157" s="472"/>
      <c r="FT157" s="472"/>
      <c r="FU157" s="472"/>
      <c r="FV157" s="472"/>
      <c r="FW157" s="472"/>
      <c r="FX157" s="472"/>
      <c r="FY157" s="472"/>
      <c r="FZ157" s="472"/>
      <c r="GA157" s="472"/>
      <c r="GB157" s="472"/>
      <c r="GC157" s="472"/>
      <c r="GD157" s="472"/>
      <c r="GE157" s="472"/>
      <c r="GF157" s="472"/>
      <c r="GG157" s="472"/>
      <c r="GH157" s="472"/>
      <c r="GI157" s="472"/>
      <c r="GJ157" s="472"/>
      <c r="GK157" s="472"/>
      <c r="GL157" s="472"/>
      <c r="GM157" s="472"/>
      <c r="GN157" s="472"/>
      <c r="GO157" s="472"/>
      <c r="GP157" s="472"/>
      <c r="GQ157" s="472"/>
      <c r="GR157" s="472"/>
      <c r="GS157" s="472"/>
      <c r="GT157" s="472"/>
      <c r="GU157" s="472"/>
      <c r="GV157" s="472"/>
      <c r="GW157" s="472"/>
      <c r="GX157" s="472"/>
      <c r="GY157" s="472"/>
      <c r="GZ157" s="472"/>
      <c r="HA157" s="472"/>
      <c r="HB157" s="472"/>
      <c r="HC157" s="472"/>
      <c r="HD157" s="472"/>
      <c r="HE157" s="472"/>
      <c r="HF157" s="472"/>
      <c r="HG157" s="472"/>
      <c r="HH157" s="472"/>
      <c r="HI157" s="472"/>
      <c r="HJ157" s="472"/>
      <c r="HK157" s="472"/>
      <c r="HL157" s="472"/>
      <c r="HM157" s="472"/>
      <c r="HN157" s="472"/>
      <c r="HO157" s="472"/>
      <c r="HP157" s="472"/>
      <c r="HQ157" s="472"/>
      <c r="HR157" s="472"/>
      <c r="HS157" s="472"/>
      <c r="HT157" s="472"/>
      <c r="HU157" s="472"/>
      <c r="HV157" s="472"/>
      <c r="HW157" s="472"/>
      <c r="HX157" s="472"/>
      <c r="HY157" s="472"/>
      <c r="HZ157" s="472"/>
      <c r="IA157" s="472"/>
      <c r="IB157" s="472"/>
      <c r="IC157" s="472"/>
      <c r="ID157" s="472"/>
      <c r="IE157" s="472"/>
      <c r="IF157" s="472"/>
      <c r="IG157" s="472"/>
      <c r="IH157" s="472"/>
      <c r="II157" s="472"/>
      <c r="IJ157" s="472"/>
      <c r="IK157" s="472"/>
      <c r="IL157" s="472"/>
      <c r="IM157" s="472"/>
      <c r="IN157" s="472"/>
    </row>
    <row r="158" spans="1:248" s="108" customFormat="1" ht="26.1" customHeight="1">
      <c r="A158" s="632" t="s">
        <v>735</v>
      </c>
      <c r="B158" s="259" t="s">
        <v>735</v>
      </c>
      <c r="C158" s="411">
        <v>2012</v>
      </c>
      <c r="D158" s="513" t="s">
        <v>224</v>
      </c>
      <c r="E158" s="612" t="s">
        <v>37</v>
      </c>
      <c r="F158" s="612" t="s">
        <v>818</v>
      </c>
      <c r="G158" s="612" t="s">
        <v>802</v>
      </c>
      <c r="H158" s="341" t="s">
        <v>429</v>
      </c>
      <c r="I158" s="341" t="s">
        <v>537</v>
      </c>
      <c r="J158" s="535" t="s">
        <v>709</v>
      </c>
      <c r="K158" s="411" t="s">
        <v>989</v>
      </c>
      <c r="L158" s="411">
        <v>2.5000000000000001E-2</v>
      </c>
      <c r="M158" s="435">
        <v>0</v>
      </c>
      <c r="N158" s="58"/>
      <c r="O158" s="511"/>
      <c r="P158" s="615"/>
      <c r="Q158" s="615">
        <v>175</v>
      </c>
      <c r="R158" s="615"/>
      <c r="S158" s="78"/>
      <c r="T158" s="78" t="str">
        <f t="shared" si="14"/>
        <v/>
      </c>
      <c r="U158" s="273"/>
      <c r="V158" s="472"/>
      <c r="W158" s="472"/>
      <c r="X158" s="472"/>
      <c r="Y158" s="472"/>
      <c r="Z158" s="75"/>
      <c r="AA158" s="472"/>
      <c r="AB158" s="472"/>
      <c r="AC158" s="472"/>
      <c r="AD158" s="472"/>
      <c r="AE158" s="472"/>
      <c r="AF158" s="472"/>
      <c r="AG158" s="472"/>
      <c r="AH158" s="472"/>
      <c r="AI158" s="472"/>
      <c r="AJ158" s="472"/>
      <c r="AK158" s="472"/>
      <c r="AL158" s="472"/>
      <c r="AM158" s="472"/>
      <c r="AN158" s="472"/>
      <c r="AO158" s="472"/>
      <c r="AP158" s="472"/>
      <c r="AQ158" s="472"/>
      <c r="AR158" s="472"/>
      <c r="AS158" s="472"/>
      <c r="AT158" s="472"/>
      <c r="AU158" s="472"/>
      <c r="AV158" s="472"/>
      <c r="AW158" s="472"/>
      <c r="AX158" s="472"/>
      <c r="AY158" s="472"/>
      <c r="AZ158" s="472"/>
      <c r="BA158" s="472"/>
      <c r="BB158" s="472"/>
      <c r="BC158" s="472"/>
      <c r="BD158" s="472"/>
      <c r="BE158" s="472"/>
      <c r="BF158" s="472"/>
      <c r="BG158" s="472"/>
      <c r="BH158" s="472"/>
      <c r="BI158" s="472"/>
      <c r="BJ158" s="472"/>
      <c r="BK158" s="472"/>
      <c r="BL158" s="472"/>
      <c r="BM158" s="472"/>
      <c r="BN158" s="472"/>
      <c r="BO158" s="472"/>
      <c r="BP158" s="472"/>
      <c r="BQ158" s="472"/>
      <c r="BR158" s="472"/>
      <c r="BS158" s="472"/>
      <c r="BT158" s="472"/>
      <c r="BU158" s="472"/>
      <c r="BV158" s="472"/>
      <c r="BW158" s="472"/>
      <c r="BX158" s="472"/>
      <c r="BY158" s="472"/>
      <c r="BZ158" s="472"/>
      <c r="CA158" s="472"/>
      <c r="CB158" s="472"/>
      <c r="CC158" s="472"/>
      <c r="CD158" s="472"/>
      <c r="CE158" s="472"/>
      <c r="CF158" s="472"/>
      <c r="CG158" s="472"/>
      <c r="CH158" s="472"/>
      <c r="CI158" s="472"/>
      <c r="CJ158" s="472"/>
      <c r="CK158" s="472"/>
      <c r="CL158" s="472"/>
      <c r="CM158" s="472"/>
      <c r="CN158" s="472"/>
      <c r="CO158" s="472"/>
      <c r="CP158" s="472"/>
      <c r="CQ158" s="472"/>
      <c r="CR158" s="472"/>
      <c r="CS158" s="472"/>
      <c r="CT158" s="472"/>
      <c r="CU158" s="472"/>
      <c r="CV158" s="472"/>
      <c r="CW158" s="472"/>
      <c r="CX158" s="472"/>
      <c r="CY158" s="472"/>
      <c r="CZ158" s="472"/>
      <c r="DA158" s="472"/>
      <c r="DB158" s="472"/>
      <c r="DC158" s="472"/>
      <c r="DD158" s="472"/>
      <c r="DE158" s="472"/>
      <c r="DF158" s="472"/>
      <c r="DG158" s="472"/>
      <c r="DH158" s="472"/>
      <c r="DI158" s="472"/>
      <c r="DJ158" s="472"/>
      <c r="DK158" s="472"/>
      <c r="DL158" s="472"/>
      <c r="DM158" s="472"/>
      <c r="DN158" s="472"/>
      <c r="DO158" s="472"/>
      <c r="DP158" s="472"/>
      <c r="DQ158" s="472"/>
      <c r="DR158" s="472"/>
      <c r="DS158" s="472"/>
      <c r="DT158" s="472"/>
      <c r="DU158" s="472"/>
      <c r="DV158" s="472"/>
      <c r="DW158" s="472"/>
      <c r="DX158" s="472"/>
      <c r="DY158" s="472"/>
      <c r="DZ158" s="472"/>
      <c r="EA158" s="472"/>
      <c r="EB158" s="472"/>
      <c r="EC158" s="472"/>
      <c r="ED158" s="472"/>
      <c r="EE158" s="472"/>
      <c r="EF158" s="472"/>
      <c r="EG158" s="472"/>
      <c r="EH158" s="472"/>
      <c r="EI158" s="472"/>
      <c r="EJ158" s="472"/>
      <c r="EK158" s="472"/>
      <c r="EL158" s="472"/>
      <c r="EM158" s="472"/>
      <c r="EN158" s="472"/>
      <c r="EO158" s="472"/>
      <c r="EP158" s="472"/>
      <c r="EQ158" s="472"/>
      <c r="ER158" s="472"/>
      <c r="ES158" s="472"/>
      <c r="ET158" s="472"/>
      <c r="EU158" s="472"/>
      <c r="EV158" s="472"/>
      <c r="EW158" s="472"/>
      <c r="EX158" s="472"/>
      <c r="EY158" s="472"/>
      <c r="EZ158" s="472"/>
      <c r="FA158" s="472"/>
      <c r="FB158" s="472"/>
      <c r="FC158" s="472"/>
      <c r="FD158" s="472"/>
      <c r="FE158" s="472"/>
      <c r="FF158" s="472"/>
      <c r="FG158" s="472"/>
      <c r="FH158" s="472"/>
      <c r="FI158" s="472"/>
      <c r="FJ158" s="472"/>
      <c r="FK158" s="472"/>
      <c r="FL158" s="472"/>
      <c r="FM158" s="472"/>
      <c r="FN158" s="472"/>
      <c r="FO158" s="472"/>
      <c r="FP158" s="472"/>
      <c r="FQ158" s="472"/>
      <c r="FR158" s="472"/>
      <c r="FS158" s="472"/>
      <c r="FT158" s="472"/>
      <c r="FU158" s="472"/>
      <c r="FV158" s="472"/>
      <c r="FW158" s="472"/>
      <c r="FX158" s="472"/>
      <c r="FY158" s="472"/>
      <c r="FZ158" s="472"/>
      <c r="GA158" s="472"/>
      <c r="GB158" s="472"/>
      <c r="GC158" s="472"/>
      <c r="GD158" s="472"/>
      <c r="GE158" s="472"/>
      <c r="GF158" s="472"/>
      <c r="GG158" s="472"/>
      <c r="GH158" s="472"/>
      <c r="GI158" s="472"/>
      <c r="GJ158" s="472"/>
      <c r="GK158" s="472"/>
      <c r="GL158" s="472"/>
      <c r="GM158" s="472"/>
      <c r="GN158" s="472"/>
      <c r="GO158" s="472"/>
      <c r="GP158" s="472"/>
      <c r="GQ158" s="472"/>
      <c r="GR158" s="472"/>
      <c r="GS158" s="472"/>
      <c r="GT158" s="472"/>
      <c r="GU158" s="472"/>
      <c r="GV158" s="472"/>
      <c r="GW158" s="472"/>
      <c r="GX158" s="472"/>
      <c r="GY158" s="472"/>
      <c r="GZ158" s="472"/>
      <c r="HA158" s="472"/>
      <c r="HB158" s="472"/>
      <c r="HC158" s="472"/>
      <c r="HD158" s="472"/>
      <c r="HE158" s="472"/>
      <c r="HF158" s="472"/>
      <c r="HG158" s="472"/>
      <c r="HH158" s="472"/>
      <c r="HI158" s="472"/>
      <c r="HJ158" s="472"/>
      <c r="HK158" s="472"/>
      <c r="HL158" s="472"/>
      <c r="HM158" s="472"/>
      <c r="HN158" s="472"/>
      <c r="HO158" s="472"/>
      <c r="HP158" s="472"/>
      <c r="HQ158" s="472"/>
      <c r="HR158" s="472"/>
      <c r="HS158" s="472"/>
      <c r="HT158" s="472"/>
      <c r="HU158" s="472"/>
      <c r="HV158" s="472"/>
      <c r="HW158" s="472"/>
      <c r="HX158" s="472"/>
      <c r="HY158" s="472"/>
      <c r="HZ158" s="472"/>
      <c r="IA158" s="472"/>
      <c r="IB158" s="472"/>
      <c r="IC158" s="472"/>
      <c r="ID158" s="472"/>
      <c r="IE158" s="472"/>
      <c r="IF158" s="472"/>
      <c r="IG158" s="472"/>
      <c r="IH158" s="472"/>
      <c r="II158" s="472"/>
      <c r="IJ158" s="472"/>
      <c r="IK158" s="472"/>
      <c r="IL158" s="472"/>
      <c r="IM158" s="472"/>
      <c r="IN158" s="472"/>
    </row>
    <row r="159" spans="1:248" s="108" customFormat="1" ht="26.1" customHeight="1">
      <c r="A159" s="632" t="s">
        <v>735</v>
      </c>
      <c r="B159" s="435" t="s">
        <v>735</v>
      </c>
      <c r="C159" s="411">
        <v>2012</v>
      </c>
      <c r="D159" s="513" t="s">
        <v>231</v>
      </c>
      <c r="E159" s="612" t="s">
        <v>38</v>
      </c>
      <c r="F159" s="612" t="s">
        <v>816</v>
      </c>
      <c r="G159" s="612" t="s">
        <v>802</v>
      </c>
      <c r="H159" s="341" t="s">
        <v>885</v>
      </c>
      <c r="I159" s="341" t="s">
        <v>885</v>
      </c>
      <c r="J159" s="535" t="s">
        <v>988</v>
      </c>
      <c r="K159" s="411" t="s">
        <v>989</v>
      </c>
      <c r="L159" s="411">
        <v>2.5000000000000001E-2</v>
      </c>
      <c r="M159" s="435">
        <v>720</v>
      </c>
      <c r="N159" s="278"/>
      <c r="O159" s="511">
        <v>1.9E-2</v>
      </c>
      <c r="P159" s="615"/>
      <c r="Q159" s="615">
        <v>769</v>
      </c>
      <c r="R159" s="615"/>
      <c r="S159" s="78">
        <f t="shared" si="11"/>
        <v>1.0680555555555555</v>
      </c>
      <c r="T159" s="78" t="str">
        <f>IF(ISBLANK(R159),"",R159/N159)</f>
        <v/>
      </c>
      <c r="U159" s="273"/>
      <c r="V159" s="472"/>
      <c r="W159" s="472"/>
      <c r="X159" s="472"/>
      <c r="Y159" s="472"/>
      <c r="Z159" s="75"/>
      <c r="AA159" s="472"/>
      <c r="AB159" s="472"/>
      <c r="AC159" s="472"/>
      <c r="AD159" s="472"/>
      <c r="AE159" s="472"/>
      <c r="AF159" s="472"/>
      <c r="AG159" s="472"/>
      <c r="AH159" s="472"/>
      <c r="AI159" s="472"/>
      <c r="AJ159" s="472"/>
      <c r="AK159" s="472"/>
      <c r="AL159" s="472"/>
      <c r="AM159" s="472"/>
      <c r="AN159" s="472"/>
      <c r="AO159" s="472"/>
      <c r="AP159" s="472"/>
      <c r="AQ159" s="472"/>
      <c r="AR159" s="472"/>
      <c r="AS159" s="472"/>
      <c r="AT159" s="472"/>
      <c r="AU159" s="472"/>
      <c r="AV159" s="472"/>
      <c r="AW159" s="472"/>
      <c r="AX159" s="472"/>
      <c r="AY159" s="472"/>
      <c r="AZ159" s="472"/>
      <c r="BA159" s="472"/>
      <c r="BB159" s="472"/>
      <c r="BC159" s="472"/>
      <c r="BD159" s="472"/>
      <c r="BE159" s="472"/>
      <c r="BF159" s="472"/>
      <c r="BG159" s="472"/>
      <c r="BH159" s="472"/>
      <c r="BI159" s="472"/>
      <c r="BJ159" s="472"/>
      <c r="BK159" s="472"/>
      <c r="BL159" s="472"/>
      <c r="BM159" s="472"/>
      <c r="BN159" s="472"/>
      <c r="BO159" s="472"/>
      <c r="BP159" s="472"/>
      <c r="BQ159" s="472"/>
      <c r="BR159" s="472"/>
      <c r="BS159" s="472"/>
      <c r="BT159" s="472"/>
      <c r="BU159" s="472"/>
      <c r="BV159" s="472"/>
      <c r="BW159" s="472"/>
      <c r="BX159" s="472"/>
      <c r="BY159" s="472"/>
      <c r="BZ159" s="472"/>
      <c r="CA159" s="472"/>
      <c r="CB159" s="472"/>
      <c r="CC159" s="472"/>
      <c r="CD159" s="472"/>
      <c r="CE159" s="472"/>
      <c r="CF159" s="472"/>
      <c r="CG159" s="472"/>
      <c r="CH159" s="472"/>
      <c r="CI159" s="472"/>
      <c r="CJ159" s="472"/>
      <c r="CK159" s="472"/>
      <c r="CL159" s="472"/>
      <c r="CM159" s="472"/>
      <c r="CN159" s="472"/>
      <c r="CO159" s="472"/>
      <c r="CP159" s="472"/>
      <c r="CQ159" s="472"/>
      <c r="CR159" s="472"/>
      <c r="CS159" s="472"/>
      <c r="CT159" s="472"/>
      <c r="CU159" s="472"/>
      <c r="CV159" s="472"/>
      <c r="CW159" s="472"/>
      <c r="CX159" s="472"/>
      <c r="CY159" s="472"/>
      <c r="CZ159" s="472"/>
      <c r="DA159" s="472"/>
      <c r="DB159" s="472"/>
      <c r="DC159" s="472"/>
      <c r="DD159" s="472"/>
      <c r="DE159" s="472"/>
      <c r="DF159" s="472"/>
      <c r="DG159" s="472"/>
      <c r="DH159" s="472"/>
      <c r="DI159" s="472"/>
      <c r="DJ159" s="472"/>
      <c r="DK159" s="472"/>
      <c r="DL159" s="472"/>
      <c r="DM159" s="472"/>
      <c r="DN159" s="472"/>
      <c r="DO159" s="472"/>
      <c r="DP159" s="472"/>
      <c r="DQ159" s="472"/>
      <c r="DR159" s="472"/>
      <c r="DS159" s="472"/>
      <c r="DT159" s="472"/>
      <c r="DU159" s="472"/>
      <c r="DV159" s="472"/>
      <c r="DW159" s="472"/>
      <c r="DX159" s="472"/>
      <c r="DY159" s="472"/>
      <c r="DZ159" s="472"/>
      <c r="EA159" s="472"/>
      <c r="EB159" s="472"/>
      <c r="EC159" s="472"/>
      <c r="ED159" s="472"/>
      <c r="EE159" s="472"/>
      <c r="EF159" s="472"/>
      <c r="EG159" s="472"/>
      <c r="EH159" s="472"/>
      <c r="EI159" s="472"/>
      <c r="EJ159" s="472"/>
      <c r="EK159" s="472"/>
      <c r="EL159" s="472"/>
      <c r="EM159" s="472"/>
      <c r="EN159" s="472"/>
      <c r="EO159" s="472"/>
      <c r="EP159" s="472"/>
      <c r="EQ159" s="472"/>
      <c r="ER159" s="472"/>
      <c r="ES159" s="472"/>
      <c r="ET159" s="472"/>
      <c r="EU159" s="472"/>
      <c r="EV159" s="472"/>
      <c r="EW159" s="472"/>
      <c r="EX159" s="472"/>
      <c r="EY159" s="472"/>
      <c r="EZ159" s="472"/>
      <c r="FA159" s="472"/>
      <c r="FB159" s="472"/>
      <c r="FC159" s="472"/>
      <c r="FD159" s="472"/>
      <c r="FE159" s="472"/>
      <c r="FF159" s="472"/>
      <c r="FG159" s="472"/>
      <c r="FH159" s="472"/>
      <c r="FI159" s="472"/>
      <c r="FJ159" s="472"/>
      <c r="FK159" s="472"/>
      <c r="FL159" s="472"/>
      <c r="FM159" s="472"/>
      <c r="FN159" s="472"/>
      <c r="FO159" s="472"/>
      <c r="FP159" s="472"/>
      <c r="FQ159" s="472"/>
      <c r="FR159" s="472"/>
      <c r="FS159" s="472"/>
      <c r="FT159" s="472"/>
      <c r="FU159" s="472"/>
      <c r="FV159" s="472"/>
      <c r="FW159" s="472"/>
      <c r="FX159" s="472"/>
      <c r="FY159" s="472"/>
      <c r="FZ159" s="472"/>
      <c r="GA159" s="472"/>
      <c r="GB159" s="472"/>
      <c r="GC159" s="472"/>
      <c r="GD159" s="472"/>
      <c r="GE159" s="472"/>
      <c r="GF159" s="472"/>
      <c r="GG159" s="472"/>
      <c r="GH159" s="472"/>
      <c r="GI159" s="472"/>
      <c r="GJ159" s="472"/>
      <c r="GK159" s="472"/>
      <c r="GL159" s="472"/>
      <c r="GM159" s="472"/>
      <c r="GN159" s="472"/>
      <c r="GO159" s="472"/>
      <c r="GP159" s="472"/>
      <c r="GQ159" s="472"/>
      <c r="GR159" s="472"/>
      <c r="GS159" s="472"/>
      <c r="GT159" s="472"/>
      <c r="GU159" s="472"/>
      <c r="GV159" s="472"/>
      <c r="GW159" s="472"/>
      <c r="GX159" s="472"/>
      <c r="GY159" s="472"/>
      <c r="GZ159" s="472"/>
      <c r="HA159" s="472"/>
      <c r="HB159" s="472"/>
      <c r="HC159" s="472"/>
      <c r="HD159" s="472"/>
      <c r="HE159" s="472"/>
      <c r="HF159" s="472"/>
      <c r="HG159" s="472"/>
      <c r="HH159" s="472"/>
      <c r="HI159" s="472"/>
      <c r="HJ159" s="472"/>
      <c r="HK159" s="472"/>
      <c r="HL159" s="472"/>
      <c r="HM159" s="472"/>
      <c r="HN159" s="472"/>
      <c r="HO159" s="472"/>
      <c r="HP159" s="472"/>
      <c r="HQ159" s="472"/>
      <c r="HR159" s="472"/>
      <c r="HS159" s="472"/>
      <c r="HT159" s="472"/>
      <c r="HU159" s="472"/>
      <c r="HV159" s="472"/>
      <c r="HW159" s="472"/>
      <c r="HX159" s="472"/>
      <c r="HY159" s="472"/>
      <c r="HZ159" s="472"/>
      <c r="IA159" s="472"/>
      <c r="IB159" s="472"/>
      <c r="IC159" s="472"/>
      <c r="ID159" s="472"/>
      <c r="IE159" s="472"/>
      <c r="IF159" s="472"/>
      <c r="IG159" s="472"/>
      <c r="IH159" s="472"/>
      <c r="II159" s="472"/>
      <c r="IJ159" s="472"/>
      <c r="IK159" s="472"/>
      <c r="IL159" s="472"/>
      <c r="IM159" s="472"/>
      <c r="IN159" s="472"/>
    </row>
    <row r="160" spans="1:248" s="108" customFormat="1" ht="26.1" customHeight="1">
      <c r="A160" s="632" t="s">
        <v>735</v>
      </c>
      <c r="B160" s="23" t="s">
        <v>735</v>
      </c>
      <c r="C160" s="411">
        <v>2012</v>
      </c>
      <c r="D160" s="524" t="s">
        <v>231</v>
      </c>
      <c r="E160" s="609" t="s">
        <v>38</v>
      </c>
      <c r="F160" s="612" t="s">
        <v>816</v>
      </c>
      <c r="G160" s="612" t="s">
        <v>802</v>
      </c>
      <c r="H160" s="341" t="s">
        <v>885</v>
      </c>
      <c r="I160" s="341" t="s">
        <v>885</v>
      </c>
      <c r="J160" s="535" t="s">
        <v>707</v>
      </c>
      <c r="K160" s="411" t="s">
        <v>989</v>
      </c>
      <c r="L160" s="411">
        <v>2.5000000000000001E-2</v>
      </c>
      <c r="M160" s="435">
        <v>720</v>
      </c>
      <c r="N160" s="58"/>
      <c r="O160" s="511">
        <v>0.06</v>
      </c>
      <c r="P160" s="615"/>
      <c r="Q160" s="615">
        <v>769</v>
      </c>
      <c r="R160" s="615"/>
      <c r="S160" s="78">
        <f t="shared" si="11"/>
        <v>1.0680555555555555</v>
      </c>
      <c r="T160" s="78" t="str">
        <f>IF(ISBLANK(R160),"",R160/N160)</f>
        <v/>
      </c>
      <c r="U160" s="273"/>
      <c r="V160" s="472"/>
      <c r="W160" s="472"/>
      <c r="X160" s="472"/>
      <c r="Y160" s="472"/>
      <c r="Z160" s="75"/>
      <c r="AA160" s="472"/>
      <c r="AB160" s="472"/>
      <c r="AC160" s="472"/>
      <c r="AD160" s="472"/>
      <c r="AE160" s="472"/>
      <c r="AF160" s="472"/>
      <c r="AG160" s="472"/>
      <c r="AH160" s="472"/>
      <c r="AI160" s="472"/>
      <c r="AJ160" s="472"/>
      <c r="AK160" s="472"/>
      <c r="AL160" s="472"/>
      <c r="AM160" s="472"/>
      <c r="AN160" s="472"/>
      <c r="AO160" s="472"/>
      <c r="AP160" s="472"/>
      <c r="AQ160" s="472"/>
      <c r="AR160" s="472"/>
      <c r="AS160" s="472"/>
      <c r="AT160" s="472"/>
      <c r="AU160" s="472"/>
      <c r="AV160" s="472"/>
      <c r="AW160" s="472"/>
      <c r="AX160" s="472"/>
      <c r="AY160" s="472"/>
      <c r="AZ160" s="472"/>
      <c r="BA160" s="472"/>
      <c r="BB160" s="472"/>
      <c r="BC160" s="472"/>
      <c r="BD160" s="472"/>
      <c r="BE160" s="472"/>
      <c r="BF160" s="472"/>
      <c r="BG160" s="472"/>
      <c r="BH160" s="472"/>
      <c r="BI160" s="472"/>
      <c r="BJ160" s="472"/>
      <c r="BK160" s="472"/>
      <c r="BL160" s="472"/>
      <c r="BM160" s="472"/>
      <c r="BN160" s="472"/>
      <c r="BO160" s="472"/>
      <c r="BP160" s="472"/>
      <c r="BQ160" s="472"/>
      <c r="BR160" s="472"/>
      <c r="BS160" s="472"/>
      <c r="BT160" s="472"/>
      <c r="BU160" s="472"/>
      <c r="BV160" s="472"/>
      <c r="BW160" s="472"/>
      <c r="BX160" s="472"/>
      <c r="BY160" s="472"/>
      <c r="BZ160" s="472"/>
      <c r="CA160" s="472"/>
      <c r="CB160" s="472"/>
      <c r="CC160" s="472"/>
      <c r="CD160" s="472"/>
      <c r="CE160" s="472"/>
      <c r="CF160" s="472"/>
      <c r="CG160" s="472"/>
      <c r="CH160" s="472"/>
      <c r="CI160" s="472"/>
      <c r="CJ160" s="472"/>
      <c r="CK160" s="472"/>
      <c r="CL160" s="472"/>
      <c r="CM160" s="472"/>
      <c r="CN160" s="472"/>
      <c r="CO160" s="472"/>
      <c r="CP160" s="472"/>
      <c r="CQ160" s="472"/>
      <c r="CR160" s="472"/>
      <c r="CS160" s="472"/>
      <c r="CT160" s="472"/>
      <c r="CU160" s="472"/>
      <c r="CV160" s="472"/>
      <c r="CW160" s="472"/>
      <c r="CX160" s="472"/>
      <c r="CY160" s="472"/>
      <c r="CZ160" s="472"/>
      <c r="DA160" s="472"/>
      <c r="DB160" s="472"/>
      <c r="DC160" s="472"/>
      <c r="DD160" s="472"/>
      <c r="DE160" s="472"/>
      <c r="DF160" s="472"/>
      <c r="DG160" s="472"/>
      <c r="DH160" s="472"/>
      <c r="DI160" s="472"/>
      <c r="DJ160" s="472"/>
      <c r="DK160" s="472"/>
      <c r="DL160" s="472"/>
      <c r="DM160" s="472"/>
      <c r="DN160" s="472"/>
      <c r="DO160" s="472"/>
      <c r="DP160" s="472"/>
      <c r="DQ160" s="472"/>
      <c r="DR160" s="472"/>
      <c r="DS160" s="472"/>
      <c r="DT160" s="472"/>
      <c r="DU160" s="472"/>
      <c r="DV160" s="472"/>
      <c r="DW160" s="472"/>
      <c r="DX160" s="472"/>
      <c r="DY160" s="472"/>
      <c r="DZ160" s="472"/>
      <c r="EA160" s="472"/>
      <c r="EB160" s="472"/>
      <c r="EC160" s="472"/>
      <c r="ED160" s="472"/>
      <c r="EE160" s="472"/>
      <c r="EF160" s="472"/>
      <c r="EG160" s="472"/>
      <c r="EH160" s="472"/>
      <c r="EI160" s="472"/>
      <c r="EJ160" s="472"/>
      <c r="EK160" s="472"/>
      <c r="EL160" s="472"/>
      <c r="EM160" s="472"/>
      <c r="EN160" s="472"/>
      <c r="EO160" s="472"/>
      <c r="EP160" s="472"/>
      <c r="EQ160" s="472"/>
      <c r="ER160" s="472"/>
      <c r="ES160" s="472"/>
      <c r="ET160" s="472"/>
      <c r="EU160" s="472"/>
      <c r="EV160" s="472"/>
      <c r="EW160" s="472"/>
      <c r="EX160" s="472"/>
      <c r="EY160" s="472"/>
      <c r="EZ160" s="472"/>
      <c r="FA160" s="472"/>
      <c r="FB160" s="472"/>
      <c r="FC160" s="472"/>
      <c r="FD160" s="472"/>
      <c r="FE160" s="472"/>
      <c r="FF160" s="472"/>
      <c r="FG160" s="472"/>
      <c r="FH160" s="472"/>
      <c r="FI160" s="472"/>
      <c r="FJ160" s="472"/>
      <c r="FK160" s="472"/>
      <c r="FL160" s="472"/>
      <c r="FM160" s="472"/>
      <c r="FN160" s="472"/>
      <c r="FO160" s="472"/>
      <c r="FP160" s="472"/>
      <c r="FQ160" s="472"/>
      <c r="FR160" s="472"/>
      <c r="FS160" s="472"/>
      <c r="FT160" s="472"/>
      <c r="FU160" s="472"/>
      <c r="FV160" s="472"/>
      <c r="FW160" s="472"/>
      <c r="FX160" s="472"/>
      <c r="FY160" s="472"/>
      <c r="FZ160" s="472"/>
      <c r="GA160" s="472"/>
      <c r="GB160" s="472"/>
      <c r="GC160" s="472"/>
      <c r="GD160" s="472"/>
      <c r="GE160" s="472"/>
      <c r="GF160" s="472"/>
      <c r="GG160" s="472"/>
      <c r="GH160" s="472"/>
      <c r="GI160" s="472"/>
      <c r="GJ160" s="472"/>
      <c r="GK160" s="472"/>
      <c r="GL160" s="472"/>
      <c r="GM160" s="472"/>
      <c r="GN160" s="472"/>
      <c r="GO160" s="472"/>
      <c r="GP160" s="472"/>
      <c r="GQ160" s="472"/>
      <c r="GR160" s="472"/>
      <c r="GS160" s="472"/>
      <c r="GT160" s="472"/>
      <c r="GU160" s="472"/>
      <c r="GV160" s="472"/>
      <c r="GW160" s="472"/>
      <c r="GX160" s="472"/>
      <c r="GY160" s="472"/>
      <c r="GZ160" s="472"/>
      <c r="HA160" s="472"/>
      <c r="HB160" s="472"/>
      <c r="HC160" s="472"/>
      <c r="HD160" s="472"/>
      <c r="HE160" s="472"/>
      <c r="HF160" s="472"/>
      <c r="HG160" s="472"/>
      <c r="HH160" s="472"/>
      <c r="HI160" s="472"/>
      <c r="HJ160" s="472"/>
      <c r="HK160" s="472"/>
      <c r="HL160" s="472"/>
      <c r="HM160" s="472"/>
      <c r="HN160" s="472"/>
      <c r="HO160" s="472"/>
      <c r="HP160" s="472"/>
      <c r="HQ160" s="472"/>
      <c r="HR160" s="472"/>
      <c r="HS160" s="472"/>
      <c r="HT160" s="472"/>
      <c r="HU160" s="472"/>
      <c r="HV160" s="472"/>
      <c r="HW160" s="472"/>
      <c r="HX160" s="472"/>
      <c r="HY160" s="472"/>
      <c r="HZ160" s="472"/>
      <c r="IA160" s="472"/>
      <c r="IB160" s="472"/>
      <c r="IC160" s="472"/>
      <c r="ID160" s="472"/>
      <c r="IE160" s="472"/>
      <c r="IF160" s="472"/>
      <c r="IG160" s="472"/>
      <c r="IH160" s="472"/>
      <c r="II160" s="472"/>
      <c r="IJ160" s="472"/>
      <c r="IK160" s="472"/>
      <c r="IL160" s="472"/>
      <c r="IM160" s="472"/>
      <c r="IN160" s="472"/>
    </row>
    <row r="161" spans="1:248" s="108" customFormat="1" ht="26.1" customHeight="1">
      <c r="A161" s="632" t="s">
        <v>735</v>
      </c>
      <c r="B161" s="23" t="s">
        <v>735</v>
      </c>
      <c r="C161" s="411">
        <v>2012</v>
      </c>
      <c r="D161" s="541" t="s">
        <v>231</v>
      </c>
      <c r="E161" s="608" t="s">
        <v>38</v>
      </c>
      <c r="F161" s="612" t="s">
        <v>816</v>
      </c>
      <c r="G161" s="612" t="s">
        <v>802</v>
      </c>
      <c r="H161" s="341" t="s">
        <v>885</v>
      </c>
      <c r="I161" s="341" t="s">
        <v>885</v>
      </c>
      <c r="J161" s="535" t="s">
        <v>708</v>
      </c>
      <c r="K161" s="411" t="s">
        <v>989</v>
      </c>
      <c r="L161" s="411">
        <v>2.5000000000000001E-2</v>
      </c>
      <c r="M161" s="435">
        <v>720</v>
      </c>
      <c r="N161" s="278"/>
      <c r="O161" s="511"/>
      <c r="P161" s="615"/>
      <c r="Q161" s="615">
        <v>769</v>
      </c>
      <c r="R161" s="615"/>
      <c r="S161" s="78">
        <f t="shared" si="11"/>
        <v>1.0680555555555555</v>
      </c>
      <c r="T161" s="78" t="str">
        <f>IF(ISBLANK(R161),"",R161/N161)</f>
        <v/>
      </c>
      <c r="U161" s="273"/>
      <c r="V161" s="472"/>
      <c r="W161" s="472"/>
      <c r="X161" s="472"/>
      <c r="Y161" s="472"/>
      <c r="Z161" s="75"/>
      <c r="AA161" s="472"/>
      <c r="AB161" s="472"/>
      <c r="AC161" s="472"/>
      <c r="AD161" s="472"/>
      <c r="AE161" s="472"/>
      <c r="AF161" s="472"/>
      <c r="AG161" s="472"/>
      <c r="AH161" s="472"/>
      <c r="AI161" s="472"/>
      <c r="AJ161" s="472"/>
      <c r="AK161" s="472"/>
      <c r="AL161" s="472"/>
      <c r="AM161" s="472"/>
      <c r="AN161" s="472"/>
      <c r="AO161" s="472"/>
      <c r="AP161" s="472"/>
      <c r="AQ161" s="472"/>
      <c r="AR161" s="472"/>
      <c r="AS161" s="472"/>
      <c r="AT161" s="472"/>
      <c r="AU161" s="472"/>
      <c r="AV161" s="472"/>
      <c r="AW161" s="472"/>
      <c r="AX161" s="472"/>
      <c r="AY161" s="472"/>
      <c r="AZ161" s="472"/>
      <c r="BA161" s="472"/>
      <c r="BB161" s="472"/>
      <c r="BC161" s="472"/>
      <c r="BD161" s="472"/>
      <c r="BE161" s="472"/>
      <c r="BF161" s="472"/>
      <c r="BG161" s="472"/>
      <c r="BH161" s="472"/>
      <c r="BI161" s="472"/>
      <c r="BJ161" s="472"/>
      <c r="BK161" s="472"/>
      <c r="BL161" s="472"/>
      <c r="BM161" s="472"/>
      <c r="BN161" s="472"/>
      <c r="BO161" s="472"/>
      <c r="BP161" s="472"/>
      <c r="BQ161" s="472"/>
      <c r="BR161" s="472"/>
      <c r="BS161" s="472"/>
      <c r="BT161" s="472"/>
      <c r="BU161" s="472"/>
      <c r="BV161" s="472"/>
      <c r="BW161" s="472"/>
      <c r="BX161" s="472"/>
      <c r="BY161" s="472"/>
      <c r="BZ161" s="472"/>
      <c r="CA161" s="472"/>
      <c r="CB161" s="472"/>
      <c r="CC161" s="472"/>
      <c r="CD161" s="472"/>
      <c r="CE161" s="472"/>
      <c r="CF161" s="472"/>
      <c r="CG161" s="472"/>
      <c r="CH161" s="472"/>
      <c r="CI161" s="472"/>
      <c r="CJ161" s="472"/>
      <c r="CK161" s="472"/>
      <c r="CL161" s="472"/>
      <c r="CM161" s="472"/>
      <c r="CN161" s="472"/>
      <c r="CO161" s="472"/>
      <c r="CP161" s="472"/>
      <c r="CQ161" s="472"/>
      <c r="CR161" s="472"/>
      <c r="CS161" s="472"/>
      <c r="CT161" s="472"/>
      <c r="CU161" s="472"/>
      <c r="CV161" s="472"/>
      <c r="CW161" s="472"/>
      <c r="CX161" s="472"/>
      <c r="CY161" s="472"/>
      <c r="CZ161" s="472"/>
      <c r="DA161" s="472"/>
      <c r="DB161" s="472"/>
      <c r="DC161" s="472"/>
      <c r="DD161" s="472"/>
      <c r="DE161" s="472"/>
      <c r="DF161" s="472"/>
      <c r="DG161" s="472"/>
      <c r="DH161" s="472"/>
      <c r="DI161" s="472"/>
      <c r="DJ161" s="472"/>
      <c r="DK161" s="472"/>
      <c r="DL161" s="472"/>
      <c r="DM161" s="472"/>
      <c r="DN161" s="472"/>
      <c r="DO161" s="472"/>
      <c r="DP161" s="472"/>
      <c r="DQ161" s="472"/>
      <c r="DR161" s="472"/>
      <c r="DS161" s="472"/>
      <c r="DT161" s="472"/>
      <c r="DU161" s="472"/>
      <c r="DV161" s="472"/>
      <c r="DW161" s="472"/>
      <c r="DX161" s="472"/>
      <c r="DY161" s="472"/>
      <c r="DZ161" s="472"/>
      <c r="EA161" s="472"/>
      <c r="EB161" s="472"/>
      <c r="EC161" s="472"/>
      <c r="ED161" s="472"/>
      <c r="EE161" s="472"/>
      <c r="EF161" s="472"/>
      <c r="EG161" s="472"/>
      <c r="EH161" s="472"/>
      <c r="EI161" s="472"/>
      <c r="EJ161" s="472"/>
      <c r="EK161" s="472"/>
      <c r="EL161" s="472"/>
      <c r="EM161" s="472"/>
      <c r="EN161" s="472"/>
      <c r="EO161" s="472"/>
      <c r="EP161" s="472"/>
      <c r="EQ161" s="472"/>
      <c r="ER161" s="472"/>
      <c r="ES161" s="472"/>
      <c r="ET161" s="472"/>
      <c r="EU161" s="472"/>
      <c r="EV161" s="472"/>
      <c r="EW161" s="472"/>
      <c r="EX161" s="472"/>
      <c r="EY161" s="472"/>
      <c r="EZ161" s="472"/>
      <c r="FA161" s="472"/>
      <c r="FB161" s="472"/>
      <c r="FC161" s="472"/>
      <c r="FD161" s="472"/>
      <c r="FE161" s="472"/>
      <c r="FF161" s="472"/>
      <c r="FG161" s="472"/>
      <c r="FH161" s="472"/>
      <c r="FI161" s="472"/>
      <c r="FJ161" s="472"/>
      <c r="FK161" s="472"/>
      <c r="FL161" s="472"/>
      <c r="FM161" s="472"/>
      <c r="FN161" s="472"/>
      <c r="FO161" s="472"/>
      <c r="FP161" s="472"/>
      <c r="FQ161" s="472"/>
      <c r="FR161" s="472"/>
      <c r="FS161" s="472"/>
      <c r="FT161" s="472"/>
      <c r="FU161" s="472"/>
      <c r="FV161" s="472"/>
      <c r="FW161" s="472"/>
      <c r="FX161" s="472"/>
      <c r="FY161" s="472"/>
      <c r="FZ161" s="472"/>
      <c r="GA161" s="472"/>
      <c r="GB161" s="472"/>
      <c r="GC161" s="472"/>
      <c r="GD161" s="472"/>
      <c r="GE161" s="472"/>
      <c r="GF161" s="472"/>
      <c r="GG161" s="472"/>
      <c r="GH161" s="472"/>
      <c r="GI161" s="472"/>
      <c r="GJ161" s="472"/>
      <c r="GK161" s="472"/>
      <c r="GL161" s="472"/>
      <c r="GM161" s="472"/>
      <c r="GN161" s="472"/>
      <c r="GO161" s="472"/>
      <c r="GP161" s="472"/>
      <c r="GQ161" s="472"/>
      <c r="GR161" s="472"/>
      <c r="GS161" s="472"/>
      <c r="GT161" s="472"/>
      <c r="GU161" s="472"/>
      <c r="GV161" s="472"/>
      <c r="GW161" s="472"/>
      <c r="GX161" s="472"/>
      <c r="GY161" s="472"/>
      <c r="GZ161" s="472"/>
      <c r="HA161" s="472"/>
      <c r="HB161" s="472"/>
      <c r="HC161" s="472"/>
      <c r="HD161" s="472"/>
      <c r="HE161" s="472"/>
      <c r="HF161" s="472"/>
      <c r="HG161" s="472"/>
      <c r="HH161" s="472"/>
      <c r="HI161" s="472"/>
      <c r="HJ161" s="472"/>
      <c r="HK161" s="472"/>
      <c r="HL161" s="472"/>
      <c r="HM161" s="472"/>
      <c r="HN161" s="472"/>
      <c r="HO161" s="472"/>
      <c r="HP161" s="472"/>
      <c r="HQ161" s="472"/>
      <c r="HR161" s="472"/>
      <c r="HS161" s="472"/>
      <c r="HT161" s="472"/>
      <c r="HU161" s="472"/>
      <c r="HV161" s="472"/>
      <c r="HW161" s="472"/>
      <c r="HX161" s="472"/>
      <c r="HY161" s="472"/>
      <c r="HZ161" s="472"/>
      <c r="IA161" s="472"/>
      <c r="IB161" s="472"/>
      <c r="IC161" s="472"/>
      <c r="ID161" s="472"/>
      <c r="IE161" s="472"/>
      <c r="IF161" s="472"/>
      <c r="IG161" s="472"/>
      <c r="IH161" s="472"/>
      <c r="II161" s="472"/>
      <c r="IJ161" s="472"/>
      <c r="IK161" s="472"/>
      <c r="IL161" s="472"/>
      <c r="IM161" s="472"/>
      <c r="IN161" s="472"/>
    </row>
    <row r="162" spans="1:248" s="108" customFormat="1" ht="26.1" customHeight="1">
      <c r="A162" s="632" t="s">
        <v>735</v>
      </c>
      <c r="B162" s="435" t="s">
        <v>735</v>
      </c>
      <c r="C162" s="411">
        <v>2012</v>
      </c>
      <c r="D162" s="513" t="s">
        <v>231</v>
      </c>
      <c r="E162" s="612" t="s">
        <v>38</v>
      </c>
      <c r="F162" s="278" t="s">
        <v>816</v>
      </c>
      <c r="G162" s="278" t="s">
        <v>802</v>
      </c>
      <c r="H162" s="341" t="s">
        <v>885</v>
      </c>
      <c r="I162" s="341" t="s">
        <v>885</v>
      </c>
      <c r="J162" s="535" t="s">
        <v>709</v>
      </c>
      <c r="K162" s="411" t="s">
        <v>989</v>
      </c>
      <c r="L162" s="411">
        <v>2.5000000000000001E-2</v>
      </c>
      <c r="M162" s="435">
        <v>720</v>
      </c>
      <c r="N162" s="58"/>
      <c r="O162" s="511">
        <v>3.4000000000000002E-2</v>
      </c>
      <c r="P162" s="615"/>
      <c r="Q162" s="615">
        <v>769</v>
      </c>
      <c r="R162" s="615"/>
      <c r="S162" s="78">
        <f t="shared" ref="S162:S207" si="15">IF(ISBLANK(Q162),"",Q162/M162)</f>
        <v>1.0680555555555555</v>
      </c>
      <c r="T162" s="78" t="str">
        <f>IF(ISBLANK(R162),"",R162/N162)</f>
        <v/>
      </c>
      <c r="U162" s="273"/>
      <c r="V162" s="472"/>
      <c r="W162" s="472"/>
      <c r="X162" s="472"/>
      <c r="Y162" s="472"/>
      <c r="Z162" s="75"/>
      <c r="AA162" s="472"/>
      <c r="AB162" s="472"/>
      <c r="AC162" s="472"/>
      <c r="AD162" s="472"/>
      <c r="AE162" s="472"/>
      <c r="AF162" s="472"/>
      <c r="AG162" s="472"/>
      <c r="AH162" s="472"/>
      <c r="AI162" s="472"/>
      <c r="AJ162" s="472"/>
      <c r="AK162" s="472"/>
      <c r="AL162" s="472"/>
      <c r="AM162" s="472"/>
      <c r="AN162" s="472"/>
      <c r="AO162" s="472"/>
      <c r="AP162" s="472"/>
      <c r="AQ162" s="472"/>
      <c r="AR162" s="472"/>
      <c r="AS162" s="472"/>
      <c r="AT162" s="472"/>
      <c r="AU162" s="472"/>
      <c r="AV162" s="472"/>
      <c r="AW162" s="472"/>
      <c r="AX162" s="472"/>
      <c r="AY162" s="472"/>
      <c r="AZ162" s="472"/>
      <c r="BA162" s="472"/>
      <c r="BB162" s="472"/>
      <c r="BC162" s="472"/>
      <c r="BD162" s="472"/>
      <c r="BE162" s="472"/>
      <c r="BF162" s="472"/>
      <c r="BG162" s="472"/>
      <c r="BH162" s="472"/>
      <c r="BI162" s="472"/>
      <c r="BJ162" s="472"/>
      <c r="BK162" s="472"/>
      <c r="BL162" s="472"/>
      <c r="BM162" s="472"/>
      <c r="BN162" s="472"/>
      <c r="BO162" s="472"/>
      <c r="BP162" s="472"/>
      <c r="BQ162" s="472"/>
      <c r="BR162" s="472"/>
      <c r="BS162" s="472"/>
      <c r="BT162" s="472"/>
      <c r="BU162" s="472"/>
      <c r="BV162" s="472"/>
      <c r="BW162" s="472"/>
      <c r="BX162" s="472"/>
      <c r="BY162" s="472"/>
      <c r="BZ162" s="472"/>
      <c r="CA162" s="472"/>
      <c r="CB162" s="472"/>
      <c r="CC162" s="472"/>
      <c r="CD162" s="472"/>
      <c r="CE162" s="472"/>
      <c r="CF162" s="472"/>
      <c r="CG162" s="472"/>
      <c r="CH162" s="472"/>
      <c r="CI162" s="472"/>
      <c r="CJ162" s="472"/>
      <c r="CK162" s="472"/>
      <c r="CL162" s="472"/>
      <c r="CM162" s="472"/>
      <c r="CN162" s="472"/>
      <c r="CO162" s="472"/>
      <c r="CP162" s="472"/>
      <c r="CQ162" s="472"/>
      <c r="CR162" s="472"/>
      <c r="CS162" s="472"/>
      <c r="CT162" s="472"/>
      <c r="CU162" s="472"/>
      <c r="CV162" s="472"/>
      <c r="CW162" s="472"/>
      <c r="CX162" s="472"/>
      <c r="CY162" s="472"/>
      <c r="CZ162" s="472"/>
      <c r="DA162" s="472"/>
      <c r="DB162" s="472"/>
      <c r="DC162" s="472"/>
      <c r="DD162" s="472"/>
      <c r="DE162" s="472"/>
      <c r="DF162" s="472"/>
      <c r="DG162" s="472"/>
      <c r="DH162" s="472"/>
      <c r="DI162" s="472"/>
      <c r="DJ162" s="472"/>
      <c r="DK162" s="472"/>
      <c r="DL162" s="472"/>
      <c r="DM162" s="472"/>
      <c r="DN162" s="472"/>
      <c r="DO162" s="472"/>
      <c r="DP162" s="472"/>
      <c r="DQ162" s="472"/>
      <c r="DR162" s="472"/>
      <c r="DS162" s="472"/>
      <c r="DT162" s="472"/>
      <c r="DU162" s="472"/>
      <c r="DV162" s="472"/>
      <c r="DW162" s="472"/>
      <c r="DX162" s="472"/>
      <c r="DY162" s="472"/>
      <c r="DZ162" s="472"/>
      <c r="EA162" s="472"/>
      <c r="EB162" s="472"/>
      <c r="EC162" s="472"/>
      <c r="ED162" s="472"/>
      <c r="EE162" s="472"/>
      <c r="EF162" s="472"/>
      <c r="EG162" s="472"/>
      <c r="EH162" s="472"/>
      <c r="EI162" s="472"/>
      <c r="EJ162" s="472"/>
      <c r="EK162" s="472"/>
      <c r="EL162" s="472"/>
      <c r="EM162" s="472"/>
      <c r="EN162" s="472"/>
      <c r="EO162" s="472"/>
      <c r="EP162" s="472"/>
      <c r="EQ162" s="472"/>
      <c r="ER162" s="472"/>
      <c r="ES162" s="472"/>
      <c r="ET162" s="472"/>
      <c r="EU162" s="472"/>
      <c r="EV162" s="472"/>
      <c r="EW162" s="472"/>
      <c r="EX162" s="472"/>
      <c r="EY162" s="472"/>
      <c r="EZ162" s="472"/>
      <c r="FA162" s="472"/>
      <c r="FB162" s="472"/>
      <c r="FC162" s="472"/>
      <c r="FD162" s="472"/>
      <c r="FE162" s="472"/>
      <c r="FF162" s="472"/>
      <c r="FG162" s="472"/>
      <c r="FH162" s="472"/>
      <c r="FI162" s="472"/>
      <c r="FJ162" s="472"/>
      <c r="FK162" s="472"/>
      <c r="FL162" s="472"/>
      <c r="FM162" s="472"/>
      <c r="FN162" s="472"/>
      <c r="FO162" s="472"/>
      <c r="FP162" s="472"/>
      <c r="FQ162" s="472"/>
      <c r="FR162" s="472"/>
      <c r="FS162" s="472"/>
      <c r="FT162" s="472"/>
      <c r="FU162" s="472"/>
      <c r="FV162" s="472"/>
      <c r="FW162" s="472"/>
      <c r="FX162" s="472"/>
      <c r="FY162" s="472"/>
      <c r="FZ162" s="472"/>
      <c r="GA162" s="472"/>
      <c r="GB162" s="472"/>
      <c r="GC162" s="472"/>
      <c r="GD162" s="472"/>
      <c r="GE162" s="472"/>
      <c r="GF162" s="472"/>
      <c r="GG162" s="472"/>
      <c r="GH162" s="472"/>
      <c r="GI162" s="472"/>
      <c r="GJ162" s="472"/>
      <c r="GK162" s="472"/>
      <c r="GL162" s="472"/>
      <c r="GM162" s="472"/>
      <c r="GN162" s="472"/>
      <c r="GO162" s="472"/>
      <c r="GP162" s="472"/>
      <c r="GQ162" s="472"/>
      <c r="GR162" s="472"/>
      <c r="GS162" s="472"/>
      <c r="GT162" s="472"/>
      <c r="GU162" s="472"/>
      <c r="GV162" s="472"/>
      <c r="GW162" s="472"/>
      <c r="GX162" s="472"/>
      <c r="GY162" s="472"/>
      <c r="GZ162" s="472"/>
      <c r="HA162" s="472"/>
      <c r="HB162" s="472"/>
      <c r="HC162" s="472"/>
      <c r="HD162" s="472"/>
      <c r="HE162" s="472"/>
      <c r="HF162" s="472"/>
      <c r="HG162" s="472"/>
      <c r="HH162" s="472"/>
      <c r="HI162" s="472"/>
      <c r="HJ162" s="472"/>
      <c r="HK162" s="472"/>
      <c r="HL162" s="472"/>
      <c r="HM162" s="472"/>
      <c r="HN162" s="472"/>
      <c r="HO162" s="472"/>
      <c r="HP162" s="472"/>
      <c r="HQ162" s="472"/>
      <c r="HR162" s="472"/>
      <c r="HS162" s="472"/>
      <c r="HT162" s="472"/>
      <c r="HU162" s="472"/>
      <c r="HV162" s="472"/>
      <c r="HW162" s="472"/>
      <c r="HX162" s="472"/>
      <c r="HY162" s="472"/>
      <c r="HZ162" s="472"/>
      <c r="IA162" s="472"/>
      <c r="IB162" s="472"/>
      <c r="IC162" s="472"/>
      <c r="ID162" s="472"/>
      <c r="IE162" s="472"/>
      <c r="IF162" s="472"/>
      <c r="IG162" s="472"/>
      <c r="IH162" s="472"/>
      <c r="II162" s="472"/>
      <c r="IJ162" s="472"/>
      <c r="IK162" s="472"/>
      <c r="IL162" s="472"/>
      <c r="IM162" s="472"/>
      <c r="IN162" s="472"/>
    </row>
    <row r="163" spans="1:248" s="108" customFormat="1" ht="26.1" customHeight="1">
      <c r="A163" s="632" t="s">
        <v>735</v>
      </c>
      <c r="B163" s="23" t="s">
        <v>735</v>
      </c>
      <c r="C163" s="411">
        <v>2012</v>
      </c>
      <c r="D163" s="525" t="s">
        <v>1294</v>
      </c>
      <c r="E163" s="526" t="s">
        <v>38</v>
      </c>
      <c r="F163" s="259" t="s">
        <v>816</v>
      </c>
      <c r="G163" s="259" t="s">
        <v>802</v>
      </c>
      <c r="H163" s="527" t="s">
        <v>885</v>
      </c>
      <c r="I163" s="527" t="s">
        <v>885</v>
      </c>
      <c r="J163" s="535" t="s">
        <v>988</v>
      </c>
      <c r="K163" s="259" t="s">
        <v>1084</v>
      </c>
      <c r="L163" s="411">
        <v>2.5000000000000001E-2</v>
      </c>
      <c r="M163" s="435"/>
      <c r="N163" s="278"/>
      <c r="O163" s="511"/>
      <c r="P163" s="615"/>
      <c r="Q163" s="615">
        <v>138</v>
      </c>
      <c r="R163" s="615"/>
      <c r="S163" s="78"/>
      <c r="T163" s="78" t="s">
        <v>1283</v>
      </c>
      <c r="U163" s="273"/>
      <c r="V163" s="472"/>
      <c r="W163" s="472"/>
      <c r="X163" s="472"/>
      <c r="Y163" s="472"/>
      <c r="Z163" s="75"/>
      <c r="AA163" s="472"/>
      <c r="AB163" s="472"/>
      <c r="AC163" s="472"/>
      <c r="AD163" s="472"/>
      <c r="AE163" s="472"/>
      <c r="AF163" s="472"/>
      <c r="AG163" s="472"/>
      <c r="AH163" s="472"/>
      <c r="AI163" s="472"/>
      <c r="AJ163" s="472"/>
      <c r="AK163" s="472"/>
      <c r="AL163" s="472"/>
      <c r="AM163" s="472"/>
      <c r="AN163" s="472"/>
      <c r="AO163" s="472"/>
      <c r="AP163" s="472"/>
      <c r="AQ163" s="472"/>
      <c r="AR163" s="472"/>
      <c r="AS163" s="472"/>
      <c r="AT163" s="472"/>
      <c r="AU163" s="472"/>
      <c r="AV163" s="472"/>
      <c r="AW163" s="472"/>
      <c r="AX163" s="472"/>
      <c r="AY163" s="472"/>
      <c r="AZ163" s="472"/>
      <c r="BA163" s="472"/>
      <c r="BB163" s="472"/>
      <c r="BC163" s="472"/>
      <c r="BD163" s="472"/>
      <c r="BE163" s="472"/>
      <c r="BF163" s="472"/>
      <c r="BG163" s="472"/>
      <c r="BH163" s="472"/>
      <c r="BI163" s="472"/>
      <c r="BJ163" s="472"/>
      <c r="BK163" s="472"/>
      <c r="BL163" s="472"/>
      <c r="BM163" s="472"/>
      <c r="BN163" s="472"/>
      <c r="BO163" s="472"/>
      <c r="BP163" s="472"/>
      <c r="BQ163" s="472"/>
      <c r="BR163" s="472"/>
      <c r="BS163" s="472"/>
      <c r="BT163" s="472"/>
      <c r="BU163" s="472"/>
      <c r="BV163" s="472"/>
      <c r="BW163" s="472"/>
      <c r="BX163" s="472"/>
      <c r="BY163" s="472"/>
      <c r="BZ163" s="472"/>
      <c r="CA163" s="472"/>
      <c r="CB163" s="472"/>
      <c r="CC163" s="472"/>
      <c r="CD163" s="472"/>
      <c r="CE163" s="472"/>
      <c r="CF163" s="472"/>
      <c r="CG163" s="472"/>
      <c r="CH163" s="472"/>
      <c r="CI163" s="472"/>
      <c r="CJ163" s="472"/>
      <c r="CK163" s="472"/>
      <c r="CL163" s="472"/>
      <c r="CM163" s="472"/>
      <c r="CN163" s="472"/>
      <c r="CO163" s="472"/>
      <c r="CP163" s="472"/>
      <c r="CQ163" s="472"/>
      <c r="CR163" s="472"/>
      <c r="CS163" s="472"/>
      <c r="CT163" s="472"/>
      <c r="CU163" s="472"/>
      <c r="CV163" s="472"/>
      <c r="CW163" s="472"/>
      <c r="CX163" s="472"/>
      <c r="CY163" s="472"/>
      <c r="CZ163" s="472"/>
      <c r="DA163" s="472"/>
      <c r="DB163" s="472"/>
      <c r="DC163" s="472"/>
      <c r="DD163" s="472"/>
      <c r="DE163" s="472"/>
      <c r="DF163" s="472"/>
      <c r="DG163" s="472"/>
      <c r="DH163" s="472"/>
      <c r="DI163" s="472"/>
      <c r="DJ163" s="472"/>
      <c r="DK163" s="472"/>
      <c r="DL163" s="472"/>
      <c r="DM163" s="472"/>
      <c r="DN163" s="472"/>
      <c r="DO163" s="472"/>
      <c r="DP163" s="472"/>
      <c r="DQ163" s="472"/>
      <c r="DR163" s="472"/>
      <c r="DS163" s="472"/>
      <c r="DT163" s="472"/>
      <c r="DU163" s="472"/>
      <c r="DV163" s="472"/>
      <c r="DW163" s="472"/>
      <c r="DX163" s="472"/>
      <c r="DY163" s="472"/>
      <c r="DZ163" s="472"/>
      <c r="EA163" s="472"/>
      <c r="EB163" s="472"/>
      <c r="EC163" s="472"/>
      <c r="ED163" s="472"/>
      <c r="EE163" s="472"/>
      <c r="EF163" s="472"/>
      <c r="EG163" s="472"/>
      <c r="EH163" s="472"/>
      <c r="EI163" s="472"/>
      <c r="EJ163" s="472"/>
      <c r="EK163" s="472"/>
      <c r="EL163" s="472"/>
      <c r="EM163" s="472"/>
      <c r="EN163" s="472"/>
      <c r="EO163" s="472"/>
      <c r="EP163" s="472"/>
      <c r="EQ163" s="472"/>
      <c r="ER163" s="472"/>
      <c r="ES163" s="472"/>
      <c r="ET163" s="472"/>
      <c r="EU163" s="472"/>
      <c r="EV163" s="472"/>
      <c r="EW163" s="472"/>
      <c r="EX163" s="472"/>
      <c r="EY163" s="472"/>
      <c r="EZ163" s="472"/>
      <c r="FA163" s="472"/>
      <c r="FB163" s="472"/>
      <c r="FC163" s="472"/>
      <c r="FD163" s="472"/>
      <c r="FE163" s="472"/>
      <c r="FF163" s="472"/>
      <c r="FG163" s="472"/>
      <c r="FH163" s="472"/>
      <c r="FI163" s="472"/>
      <c r="FJ163" s="472"/>
      <c r="FK163" s="472"/>
      <c r="FL163" s="472"/>
      <c r="FM163" s="472"/>
      <c r="FN163" s="472"/>
      <c r="FO163" s="472"/>
      <c r="FP163" s="472"/>
      <c r="FQ163" s="472"/>
      <c r="FR163" s="472"/>
      <c r="FS163" s="472"/>
      <c r="FT163" s="472"/>
      <c r="FU163" s="472"/>
      <c r="FV163" s="472"/>
      <c r="FW163" s="472"/>
      <c r="FX163" s="472"/>
      <c r="FY163" s="472"/>
      <c r="FZ163" s="472"/>
      <c r="GA163" s="472"/>
      <c r="GB163" s="472"/>
      <c r="GC163" s="472"/>
      <c r="GD163" s="472"/>
      <c r="GE163" s="472"/>
      <c r="GF163" s="472"/>
      <c r="GG163" s="472"/>
      <c r="GH163" s="472"/>
      <c r="GI163" s="472"/>
      <c r="GJ163" s="472"/>
      <c r="GK163" s="472"/>
      <c r="GL163" s="472"/>
      <c r="GM163" s="472"/>
      <c r="GN163" s="472"/>
      <c r="GO163" s="472"/>
      <c r="GP163" s="472"/>
      <c r="GQ163" s="472"/>
      <c r="GR163" s="472"/>
      <c r="GS163" s="472"/>
      <c r="GT163" s="472"/>
      <c r="GU163" s="472"/>
      <c r="GV163" s="472"/>
      <c r="GW163" s="472"/>
      <c r="GX163" s="472"/>
      <c r="GY163" s="472"/>
      <c r="GZ163" s="472"/>
      <c r="HA163" s="472"/>
      <c r="HB163" s="472"/>
      <c r="HC163" s="472"/>
      <c r="HD163" s="472"/>
      <c r="HE163" s="472"/>
      <c r="HF163" s="472"/>
      <c r="HG163" s="472"/>
      <c r="HH163" s="472"/>
      <c r="HI163" s="472"/>
      <c r="HJ163" s="472"/>
      <c r="HK163" s="472"/>
      <c r="HL163" s="472"/>
      <c r="HM163" s="472"/>
      <c r="HN163" s="472"/>
      <c r="HO163" s="472"/>
      <c r="HP163" s="472"/>
      <c r="HQ163" s="472"/>
      <c r="HR163" s="472"/>
      <c r="HS163" s="472"/>
      <c r="HT163" s="472"/>
      <c r="HU163" s="472"/>
      <c r="HV163" s="472"/>
      <c r="HW163" s="472"/>
      <c r="HX163" s="472"/>
      <c r="HY163" s="472"/>
      <c r="HZ163" s="472"/>
      <c r="IA163" s="472"/>
      <c r="IB163" s="472"/>
      <c r="IC163" s="472"/>
      <c r="ID163" s="472"/>
      <c r="IE163" s="472"/>
      <c r="IF163" s="472"/>
      <c r="IG163" s="472"/>
      <c r="IH163" s="472"/>
      <c r="II163" s="472"/>
      <c r="IJ163" s="472"/>
      <c r="IK163" s="472"/>
      <c r="IL163" s="472"/>
      <c r="IM163" s="472"/>
      <c r="IN163" s="472"/>
    </row>
    <row r="164" spans="1:248" s="108" customFormat="1" ht="26.1" customHeight="1">
      <c r="A164" s="632" t="s">
        <v>735</v>
      </c>
      <c r="B164" s="23" t="s">
        <v>735</v>
      </c>
      <c r="C164" s="411">
        <v>2012</v>
      </c>
      <c r="D164" s="525" t="s">
        <v>1294</v>
      </c>
      <c r="E164" s="526" t="s">
        <v>38</v>
      </c>
      <c r="F164" s="259" t="s">
        <v>816</v>
      </c>
      <c r="G164" s="259" t="s">
        <v>802</v>
      </c>
      <c r="H164" s="527" t="s">
        <v>885</v>
      </c>
      <c r="I164" s="527" t="s">
        <v>885</v>
      </c>
      <c r="J164" s="535" t="s">
        <v>708</v>
      </c>
      <c r="K164" s="259" t="s">
        <v>1084</v>
      </c>
      <c r="L164" s="411">
        <v>2.5000000000000001E-2</v>
      </c>
      <c r="M164" s="435"/>
      <c r="N164" s="278"/>
      <c r="O164" s="511"/>
      <c r="P164" s="615"/>
      <c r="Q164" s="615">
        <v>14</v>
      </c>
      <c r="R164" s="615"/>
      <c r="S164" s="78"/>
      <c r="T164" s="78" t="s">
        <v>1283</v>
      </c>
      <c r="U164" s="273"/>
      <c r="V164" s="472"/>
      <c r="W164" s="472"/>
      <c r="X164" s="472"/>
      <c r="Y164" s="472"/>
      <c r="Z164" s="75"/>
      <c r="AA164" s="472"/>
      <c r="AB164" s="472"/>
      <c r="AC164" s="472"/>
      <c r="AD164" s="472"/>
      <c r="AE164" s="472"/>
      <c r="AF164" s="472"/>
      <c r="AG164" s="472"/>
      <c r="AH164" s="472"/>
      <c r="AI164" s="472"/>
      <c r="AJ164" s="472"/>
      <c r="AK164" s="472"/>
      <c r="AL164" s="472"/>
      <c r="AM164" s="472"/>
      <c r="AN164" s="472"/>
      <c r="AO164" s="472"/>
      <c r="AP164" s="472"/>
      <c r="AQ164" s="472"/>
      <c r="AR164" s="472"/>
      <c r="AS164" s="472"/>
      <c r="AT164" s="472"/>
      <c r="AU164" s="472"/>
      <c r="AV164" s="472"/>
      <c r="AW164" s="472"/>
      <c r="AX164" s="472"/>
      <c r="AY164" s="472"/>
      <c r="AZ164" s="472"/>
      <c r="BA164" s="472"/>
      <c r="BB164" s="472"/>
      <c r="BC164" s="472"/>
      <c r="BD164" s="472"/>
      <c r="BE164" s="472"/>
      <c r="BF164" s="472"/>
      <c r="BG164" s="472"/>
      <c r="BH164" s="472"/>
      <c r="BI164" s="472"/>
      <c r="BJ164" s="472"/>
      <c r="BK164" s="472"/>
      <c r="BL164" s="472"/>
      <c r="BM164" s="472"/>
      <c r="BN164" s="472"/>
      <c r="BO164" s="472"/>
      <c r="BP164" s="472"/>
      <c r="BQ164" s="472"/>
      <c r="BR164" s="472"/>
      <c r="BS164" s="472"/>
      <c r="BT164" s="472"/>
      <c r="BU164" s="472"/>
      <c r="BV164" s="472"/>
      <c r="BW164" s="472"/>
      <c r="BX164" s="472"/>
      <c r="BY164" s="472"/>
      <c r="BZ164" s="472"/>
      <c r="CA164" s="472"/>
      <c r="CB164" s="472"/>
      <c r="CC164" s="472"/>
      <c r="CD164" s="472"/>
      <c r="CE164" s="472"/>
      <c r="CF164" s="472"/>
      <c r="CG164" s="472"/>
      <c r="CH164" s="472"/>
      <c r="CI164" s="472"/>
      <c r="CJ164" s="472"/>
      <c r="CK164" s="472"/>
      <c r="CL164" s="472"/>
      <c r="CM164" s="472"/>
      <c r="CN164" s="472"/>
      <c r="CO164" s="472"/>
      <c r="CP164" s="472"/>
      <c r="CQ164" s="472"/>
      <c r="CR164" s="472"/>
      <c r="CS164" s="472"/>
      <c r="CT164" s="472"/>
      <c r="CU164" s="472"/>
      <c r="CV164" s="472"/>
      <c r="CW164" s="472"/>
      <c r="CX164" s="472"/>
      <c r="CY164" s="472"/>
      <c r="CZ164" s="472"/>
      <c r="DA164" s="472"/>
      <c r="DB164" s="472"/>
      <c r="DC164" s="472"/>
      <c r="DD164" s="472"/>
      <c r="DE164" s="472"/>
      <c r="DF164" s="472"/>
      <c r="DG164" s="472"/>
      <c r="DH164" s="472"/>
      <c r="DI164" s="472"/>
      <c r="DJ164" s="472"/>
      <c r="DK164" s="472"/>
      <c r="DL164" s="472"/>
      <c r="DM164" s="472"/>
      <c r="DN164" s="472"/>
      <c r="DO164" s="472"/>
      <c r="DP164" s="472"/>
      <c r="DQ164" s="472"/>
      <c r="DR164" s="472"/>
      <c r="DS164" s="472"/>
      <c r="DT164" s="472"/>
      <c r="DU164" s="472"/>
      <c r="DV164" s="472"/>
      <c r="DW164" s="472"/>
      <c r="DX164" s="472"/>
      <c r="DY164" s="472"/>
      <c r="DZ164" s="472"/>
      <c r="EA164" s="472"/>
      <c r="EB164" s="472"/>
      <c r="EC164" s="472"/>
      <c r="ED164" s="472"/>
      <c r="EE164" s="472"/>
      <c r="EF164" s="472"/>
      <c r="EG164" s="472"/>
      <c r="EH164" s="472"/>
      <c r="EI164" s="472"/>
      <c r="EJ164" s="472"/>
      <c r="EK164" s="472"/>
      <c r="EL164" s="472"/>
      <c r="EM164" s="472"/>
      <c r="EN164" s="472"/>
      <c r="EO164" s="472"/>
      <c r="EP164" s="472"/>
      <c r="EQ164" s="472"/>
      <c r="ER164" s="472"/>
      <c r="ES164" s="472"/>
      <c r="ET164" s="472"/>
      <c r="EU164" s="472"/>
      <c r="EV164" s="472"/>
      <c r="EW164" s="472"/>
      <c r="EX164" s="472"/>
      <c r="EY164" s="472"/>
      <c r="EZ164" s="472"/>
      <c r="FA164" s="472"/>
      <c r="FB164" s="472"/>
      <c r="FC164" s="472"/>
      <c r="FD164" s="472"/>
      <c r="FE164" s="472"/>
      <c r="FF164" s="472"/>
      <c r="FG164" s="472"/>
      <c r="FH164" s="472"/>
      <c r="FI164" s="472"/>
      <c r="FJ164" s="472"/>
      <c r="FK164" s="472"/>
      <c r="FL164" s="472"/>
      <c r="FM164" s="472"/>
      <c r="FN164" s="472"/>
      <c r="FO164" s="472"/>
      <c r="FP164" s="472"/>
      <c r="FQ164" s="472"/>
      <c r="FR164" s="472"/>
      <c r="FS164" s="472"/>
      <c r="FT164" s="472"/>
      <c r="FU164" s="472"/>
      <c r="FV164" s="472"/>
      <c r="FW164" s="472"/>
      <c r="FX164" s="472"/>
      <c r="FY164" s="472"/>
      <c r="FZ164" s="472"/>
      <c r="GA164" s="472"/>
      <c r="GB164" s="472"/>
      <c r="GC164" s="472"/>
      <c r="GD164" s="472"/>
      <c r="GE164" s="472"/>
      <c r="GF164" s="472"/>
      <c r="GG164" s="472"/>
      <c r="GH164" s="472"/>
      <c r="GI164" s="472"/>
      <c r="GJ164" s="472"/>
      <c r="GK164" s="472"/>
      <c r="GL164" s="472"/>
      <c r="GM164" s="472"/>
      <c r="GN164" s="472"/>
      <c r="GO164" s="472"/>
      <c r="GP164" s="472"/>
      <c r="GQ164" s="472"/>
      <c r="GR164" s="472"/>
      <c r="GS164" s="472"/>
      <c r="GT164" s="472"/>
      <c r="GU164" s="472"/>
      <c r="GV164" s="472"/>
      <c r="GW164" s="472"/>
      <c r="GX164" s="472"/>
      <c r="GY164" s="472"/>
      <c r="GZ164" s="472"/>
      <c r="HA164" s="472"/>
      <c r="HB164" s="472"/>
      <c r="HC164" s="472"/>
      <c r="HD164" s="472"/>
      <c r="HE164" s="472"/>
      <c r="HF164" s="472"/>
      <c r="HG164" s="472"/>
      <c r="HH164" s="472"/>
      <c r="HI164" s="472"/>
      <c r="HJ164" s="472"/>
      <c r="HK164" s="472"/>
      <c r="HL164" s="472"/>
      <c r="HM164" s="472"/>
      <c r="HN164" s="472"/>
      <c r="HO164" s="472"/>
      <c r="HP164" s="472"/>
      <c r="HQ164" s="472"/>
      <c r="HR164" s="472"/>
      <c r="HS164" s="472"/>
      <c r="HT164" s="472"/>
      <c r="HU164" s="472"/>
      <c r="HV164" s="472"/>
      <c r="HW164" s="472"/>
      <c r="HX164" s="472"/>
      <c r="HY164" s="472"/>
      <c r="HZ164" s="472"/>
      <c r="IA164" s="472"/>
      <c r="IB164" s="472"/>
      <c r="IC164" s="472"/>
      <c r="ID164" s="472"/>
      <c r="IE164" s="472"/>
      <c r="IF164" s="472"/>
      <c r="IG164" s="472"/>
      <c r="IH164" s="472"/>
      <c r="II164" s="472"/>
      <c r="IJ164" s="472"/>
      <c r="IK164" s="472"/>
      <c r="IL164" s="472"/>
      <c r="IM164" s="472"/>
      <c r="IN164" s="472"/>
    </row>
    <row r="165" spans="1:248" s="108" customFormat="1" ht="26.1" customHeight="1">
      <c r="A165" s="632" t="s">
        <v>735</v>
      </c>
      <c r="B165" s="23" t="s">
        <v>735</v>
      </c>
      <c r="C165" s="411">
        <v>2012</v>
      </c>
      <c r="D165" s="525" t="s">
        <v>1294</v>
      </c>
      <c r="E165" s="526" t="s">
        <v>38</v>
      </c>
      <c r="F165" s="259" t="s">
        <v>816</v>
      </c>
      <c r="G165" s="259" t="s">
        <v>802</v>
      </c>
      <c r="H165" s="527" t="s">
        <v>885</v>
      </c>
      <c r="I165" s="527" t="s">
        <v>885</v>
      </c>
      <c r="J165" s="535" t="s">
        <v>985</v>
      </c>
      <c r="K165" s="259" t="s">
        <v>1084</v>
      </c>
      <c r="L165" s="411">
        <v>2.5000000000000001E-2</v>
      </c>
      <c r="M165" s="634">
        <v>100</v>
      </c>
      <c r="N165" s="612"/>
      <c r="O165" s="622"/>
      <c r="P165" s="615"/>
      <c r="Q165" s="615">
        <v>137</v>
      </c>
      <c r="R165" s="615"/>
      <c r="S165" s="78">
        <f t="shared" si="15"/>
        <v>1.37</v>
      </c>
      <c r="T165" s="78" t="s">
        <v>1283</v>
      </c>
      <c r="U165" s="273"/>
      <c r="V165" s="472"/>
      <c r="W165" s="472"/>
      <c r="X165" s="472"/>
      <c r="Y165" s="472"/>
      <c r="Z165" s="75"/>
      <c r="AA165" s="472"/>
      <c r="AB165" s="472"/>
      <c r="AC165" s="472"/>
      <c r="AD165" s="472"/>
      <c r="AE165" s="472"/>
      <c r="AF165" s="472"/>
      <c r="AG165" s="472"/>
      <c r="AH165" s="472"/>
      <c r="AI165" s="472"/>
      <c r="AJ165" s="472"/>
      <c r="AK165" s="472"/>
      <c r="AL165" s="472"/>
      <c r="AM165" s="472"/>
      <c r="AN165" s="472"/>
      <c r="AO165" s="472"/>
      <c r="AP165" s="472"/>
      <c r="AQ165" s="472"/>
      <c r="AR165" s="472"/>
      <c r="AS165" s="472"/>
      <c r="AT165" s="472"/>
      <c r="AU165" s="472"/>
      <c r="AV165" s="472"/>
      <c r="AW165" s="472"/>
      <c r="AX165" s="472"/>
      <c r="AY165" s="472"/>
      <c r="AZ165" s="472"/>
      <c r="BA165" s="472"/>
      <c r="BB165" s="472"/>
      <c r="BC165" s="472"/>
      <c r="BD165" s="472"/>
      <c r="BE165" s="472"/>
      <c r="BF165" s="472"/>
      <c r="BG165" s="472"/>
      <c r="BH165" s="472"/>
      <c r="BI165" s="472"/>
      <c r="BJ165" s="472"/>
      <c r="BK165" s="472"/>
      <c r="BL165" s="472"/>
      <c r="BM165" s="472"/>
      <c r="BN165" s="472"/>
      <c r="BO165" s="472"/>
      <c r="BP165" s="472"/>
      <c r="BQ165" s="472"/>
      <c r="BR165" s="472"/>
      <c r="BS165" s="472"/>
      <c r="BT165" s="472"/>
      <c r="BU165" s="472"/>
      <c r="BV165" s="472"/>
      <c r="BW165" s="472"/>
      <c r="BX165" s="472"/>
      <c r="BY165" s="472"/>
      <c r="BZ165" s="472"/>
      <c r="CA165" s="472"/>
      <c r="CB165" s="472"/>
      <c r="CC165" s="472"/>
      <c r="CD165" s="472"/>
      <c r="CE165" s="472"/>
      <c r="CF165" s="472"/>
      <c r="CG165" s="472"/>
      <c r="CH165" s="472"/>
      <c r="CI165" s="472"/>
      <c r="CJ165" s="472"/>
      <c r="CK165" s="472"/>
      <c r="CL165" s="472"/>
      <c r="CM165" s="472"/>
      <c r="CN165" s="472"/>
      <c r="CO165" s="472"/>
      <c r="CP165" s="472"/>
      <c r="CQ165" s="472"/>
      <c r="CR165" s="472"/>
      <c r="CS165" s="472"/>
      <c r="CT165" s="472"/>
      <c r="CU165" s="472"/>
      <c r="CV165" s="472"/>
      <c r="CW165" s="472"/>
      <c r="CX165" s="472"/>
      <c r="CY165" s="472"/>
      <c r="CZ165" s="472"/>
      <c r="DA165" s="472"/>
      <c r="DB165" s="472"/>
      <c r="DC165" s="472"/>
      <c r="DD165" s="472"/>
      <c r="DE165" s="472"/>
      <c r="DF165" s="472"/>
      <c r="DG165" s="472"/>
      <c r="DH165" s="472"/>
      <c r="DI165" s="472"/>
      <c r="DJ165" s="472"/>
      <c r="DK165" s="472"/>
      <c r="DL165" s="472"/>
      <c r="DM165" s="472"/>
      <c r="DN165" s="472"/>
      <c r="DO165" s="472"/>
      <c r="DP165" s="472"/>
      <c r="DQ165" s="472"/>
      <c r="DR165" s="472"/>
      <c r="DS165" s="472"/>
      <c r="DT165" s="472"/>
      <c r="DU165" s="472"/>
      <c r="DV165" s="472"/>
      <c r="DW165" s="472"/>
      <c r="DX165" s="472"/>
      <c r="DY165" s="472"/>
      <c r="DZ165" s="472"/>
      <c r="EA165" s="472"/>
      <c r="EB165" s="472"/>
      <c r="EC165" s="472"/>
      <c r="ED165" s="472"/>
      <c r="EE165" s="472"/>
      <c r="EF165" s="472"/>
      <c r="EG165" s="472"/>
      <c r="EH165" s="472"/>
      <c r="EI165" s="472"/>
      <c r="EJ165" s="472"/>
      <c r="EK165" s="472"/>
      <c r="EL165" s="472"/>
      <c r="EM165" s="472"/>
      <c r="EN165" s="472"/>
      <c r="EO165" s="472"/>
      <c r="EP165" s="472"/>
      <c r="EQ165" s="472"/>
      <c r="ER165" s="472"/>
      <c r="ES165" s="472"/>
      <c r="ET165" s="472"/>
      <c r="EU165" s="472"/>
      <c r="EV165" s="472"/>
      <c r="EW165" s="472"/>
      <c r="EX165" s="472"/>
      <c r="EY165" s="472"/>
      <c r="EZ165" s="472"/>
      <c r="FA165" s="472"/>
      <c r="FB165" s="472"/>
      <c r="FC165" s="472"/>
      <c r="FD165" s="472"/>
      <c r="FE165" s="472"/>
      <c r="FF165" s="472"/>
      <c r="FG165" s="472"/>
      <c r="FH165" s="472"/>
      <c r="FI165" s="472"/>
      <c r="FJ165" s="472"/>
      <c r="FK165" s="472"/>
      <c r="FL165" s="472"/>
      <c r="FM165" s="472"/>
      <c r="FN165" s="472"/>
      <c r="FO165" s="472"/>
      <c r="FP165" s="472"/>
      <c r="FQ165" s="472"/>
      <c r="FR165" s="472"/>
      <c r="FS165" s="472"/>
      <c r="FT165" s="472"/>
      <c r="FU165" s="472"/>
      <c r="FV165" s="472"/>
      <c r="FW165" s="472"/>
      <c r="FX165" s="472"/>
      <c r="FY165" s="472"/>
      <c r="FZ165" s="472"/>
      <c r="GA165" s="472"/>
      <c r="GB165" s="472"/>
      <c r="GC165" s="472"/>
      <c r="GD165" s="472"/>
      <c r="GE165" s="472"/>
      <c r="GF165" s="472"/>
      <c r="GG165" s="472"/>
      <c r="GH165" s="472"/>
      <c r="GI165" s="472"/>
      <c r="GJ165" s="472"/>
      <c r="GK165" s="472"/>
      <c r="GL165" s="472"/>
      <c r="GM165" s="472"/>
      <c r="GN165" s="472"/>
      <c r="GO165" s="472"/>
      <c r="GP165" s="472"/>
      <c r="GQ165" s="472"/>
      <c r="GR165" s="472"/>
      <c r="GS165" s="472"/>
      <c r="GT165" s="472"/>
      <c r="GU165" s="472"/>
      <c r="GV165" s="472"/>
      <c r="GW165" s="472"/>
      <c r="GX165" s="472"/>
      <c r="GY165" s="472"/>
      <c r="GZ165" s="472"/>
      <c r="HA165" s="472"/>
      <c r="HB165" s="472"/>
      <c r="HC165" s="472"/>
      <c r="HD165" s="472"/>
      <c r="HE165" s="472"/>
      <c r="HF165" s="472"/>
      <c r="HG165" s="472"/>
      <c r="HH165" s="472"/>
      <c r="HI165" s="472"/>
      <c r="HJ165" s="472"/>
      <c r="HK165" s="472"/>
      <c r="HL165" s="472"/>
      <c r="HM165" s="472"/>
      <c r="HN165" s="472"/>
      <c r="HO165" s="472"/>
      <c r="HP165" s="472"/>
      <c r="HQ165" s="472"/>
      <c r="HR165" s="472"/>
      <c r="HS165" s="472"/>
      <c r="HT165" s="472"/>
      <c r="HU165" s="472"/>
      <c r="HV165" s="472"/>
      <c r="HW165" s="472"/>
      <c r="HX165" s="472"/>
      <c r="HY165" s="472"/>
      <c r="HZ165" s="472"/>
      <c r="IA165" s="472"/>
      <c r="IB165" s="472"/>
      <c r="IC165" s="472"/>
      <c r="ID165" s="472"/>
      <c r="IE165" s="472"/>
      <c r="IF165" s="472"/>
      <c r="IG165" s="472"/>
      <c r="IH165" s="472"/>
      <c r="II165" s="472"/>
      <c r="IJ165" s="472"/>
      <c r="IK165" s="472"/>
      <c r="IL165" s="472"/>
      <c r="IM165" s="472"/>
      <c r="IN165" s="472"/>
    </row>
    <row r="166" spans="1:248" s="108" customFormat="1" ht="26.1" customHeight="1">
      <c r="A166" s="632" t="s">
        <v>735</v>
      </c>
      <c r="B166" s="435" t="s">
        <v>735</v>
      </c>
      <c r="C166" s="411">
        <v>2012</v>
      </c>
      <c r="D166" s="525" t="s">
        <v>1294</v>
      </c>
      <c r="E166" s="526" t="s">
        <v>38</v>
      </c>
      <c r="F166" s="259" t="s">
        <v>816</v>
      </c>
      <c r="G166" s="259" t="s">
        <v>802</v>
      </c>
      <c r="H166" s="527" t="s">
        <v>885</v>
      </c>
      <c r="I166" s="527" t="s">
        <v>885</v>
      </c>
      <c r="J166" s="535" t="s">
        <v>994</v>
      </c>
      <c r="K166" s="259" t="s">
        <v>1084</v>
      </c>
      <c r="L166" s="411">
        <v>2.5000000000000001E-2</v>
      </c>
      <c r="M166" s="435"/>
      <c r="N166" s="531"/>
      <c r="O166" s="511"/>
      <c r="P166" s="615"/>
      <c r="Q166" s="615">
        <v>137</v>
      </c>
      <c r="R166" s="615"/>
      <c r="S166" s="78" t="e">
        <f t="shared" si="15"/>
        <v>#DIV/0!</v>
      </c>
      <c r="T166" s="78" t="s">
        <v>1283</v>
      </c>
      <c r="U166" s="273"/>
      <c r="V166" s="472"/>
      <c r="W166" s="472"/>
      <c r="X166" s="472"/>
      <c r="Y166" s="472"/>
      <c r="Z166" s="75"/>
      <c r="AA166" s="472"/>
      <c r="AB166" s="472"/>
      <c r="AC166" s="472"/>
      <c r="AD166" s="472"/>
      <c r="AE166" s="472"/>
      <c r="AF166" s="472"/>
      <c r="AG166" s="472"/>
      <c r="AH166" s="472"/>
      <c r="AI166" s="472"/>
      <c r="AJ166" s="472"/>
      <c r="AK166" s="472"/>
      <c r="AL166" s="472"/>
      <c r="AM166" s="472"/>
      <c r="AN166" s="472"/>
      <c r="AO166" s="472"/>
      <c r="AP166" s="472"/>
      <c r="AQ166" s="472"/>
      <c r="AR166" s="472"/>
      <c r="AS166" s="472"/>
      <c r="AT166" s="472"/>
      <c r="AU166" s="472"/>
      <c r="AV166" s="472"/>
      <c r="AW166" s="472"/>
      <c r="AX166" s="472"/>
      <c r="AY166" s="472"/>
      <c r="AZ166" s="472"/>
      <c r="BA166" s="472"/>
      <c r="BB166" s="472"/>
      <c r="BC166" s="472"/>
      <c r="BD166" s="472"/>
      <c r="BE166" s="472"/>
      <c r="BF166" s="472"/>
      <c r="BG166" s="472"/>
      <c r="BH166" s="472"/>
      <c r="BI166" s="472"/>
      <c r="BJ166" s="472"/>
      <c r="BK166" s="472"/>
      <c r="BL166" s="472"/>
      <c r="BM166" s="472"/>
      <c r="BN166" s="472"/>
      <c r="BO166" s="472"/>
      <c r="BP166" s="472"/>
      <c r="BQ166" s="472"/>
      <c r="BR166" s="472"/>
      <c r="BS166" s="472"/>
      <c r="BT166" s="472"/>
      <c r="BU166" s="472"/>
      <c r="BV166" s="472"/>
      <c r="BW166" s="472"/>
      <c r="BX166" s="472"/>
      <c r="BY166" s="472"/>
      <c r="BZ166" s="472"/>
      <c r="CA166" s="472"/>
      <c r="CB166" s="472"/>
      <c r="CC166" s="472"/>
      <c r="CD166" s="472"/>
      <c r="CE166" s="472"/>
      <c r="CF166" s="472"/>
      <c r="CG166" s="472"/>
      <c r="CH166" s="472"/>
      <c r="CI166" s="472"/>
      <c r="CJ166" s="472"/>
      <c r="CK166" s="472"/>
      <c r="CL166" s="472"/>
      <c r="CM166" s="472"/>
      <c r="CN166" s="472"/>
      <c r="CO166" s="472"/>
      <c r="CP166" s="472"/>
      <c r="CQ166" s="472"/>
      <c r="CR166" s="472"/>
      <c r="CS166" s="472"/>
      <c r="CT166" s="472"/>
      <c r="CU166" s="472"/>
      <c r="CV166" s="472"/>
      <c r="CW166" s="472"/>
      <c r="CX166" s="472"/>
      <c r="CY166" s="472"/>
      <c r="CZ166" s="472"/>
      <c r="DA166" s="472"/>
      <c r="DB166" s="472"/>
      <c r="DC166" s="472"/>
      <c r="DD166" s="472"/>
      <c r="DE166" s="472"/>
      <c r="DF166" s="472"/>
      <c r="DG166" s="472"/>
      <c r="DH166" s="472"/>
      <c r="DI166" s="472"/>
      <c r="DJ166" s="472"/>
      <c r="DK166" s="472"/>
      <c r="DL166" s="472"/>
      <c r="DM166" s="472"/>
      <c r="DN166" s="472"/>
      <c r="DO166" s="472"/>
      <c r="DP166" s="472"/>
      <c r="DQ166" s="472"/>
      <c r="DR166" s="472"/>
      <c r="DS166" s="472"/>
      <c r="DT166" s="472"/>
      <c r="DU166" s="472"/>
      <c r="DV166" s="472"/>
      <c r="DW166" s="472"/>
      <c r="DX166" s="472"/>
      <c r="DY166" s="472"/>
      <c r="DZ166" s="472"/>
      <c r="EA166" s="472"/>
      <c r="EB166" s="472"/>
      <c r="EC166" s="472"/>
      <c r="ED166" s="472"/>
      <c r="EE166" s="472"/>
      <c r="EF166" s="472"/>
      <c r="EG166" s="472"/>
      <c r="EH166" s="472"/>
      <c r="EI166" s="472"/>
      <c r="EJ166" s="472"/>
      <c r="EK166" s="472"/>
      <c r="EL166" s="472"/>
      <c r="EM166" s="472"/>
      <c r="EN166" s="472"/>
      <c r="EO166" s="472"/>
      <c r="EP166" s="472"/>
      <c r="EQ166" s="472"/>
      <c r="ER166" s="472"/>
      <c r="ES166" s="472"/>
      <c r="ET166" s="472"/>
      <c r="EU166" s="472"/>
      <c r="EV166" s="472"/>
      <c r="EW166" s="472"/>
      <c r="EX166" s="472"/>
      <c r="EY166" s="472"/>
      <c r="EZ166" s="472"/>
      <c r="FA166" s="472"/>
      <c r="FB166" s="472"/>
      <c r="FC166" s="472"/>
      <c r="FD166" s="472"/>
      <c r="FE166" s="472"/>
      <c r="FF166" s="472"/>
      <c r="FG166" s="472"/>
      <c r="FH166" s="472"/>
      <c r="FI166" s="472"/>
      <c r="FJ166" s="472"/>
      <c r="FK166" s="472"/>
      <c r="FL166" s="472"/>
      <c r="FM166" s="472"/>
      <c r="FN166" s="472"/>
      <c r="FO166" s="472"/>
      <c r="FP166" s="472"/>
      <c r="FQ166" s="472"/>
      <c r="FR166" s="472"/>
      <c r="FS166" s="472"/>
      <c r="FT166" s="472"/>
      <c r="FU166" s="472"/>
      <c r="FV166" s="472"/>
      <c r="FW166" s="472"/>
      <c r="FX166" s="472"/>
      <c r="FY166" s="472"/>
      <c r="FZ166" s="472"/>
      <c r="GA166" s="472"/>
      <c r="GB166" s="472"/>
      <c r="GC166" s="472"/>
      <c r="GD166" s="472"/>
      <c r="GE166" s="472"/>
      <c r="GF166" s="472"/>
      <c r="GG166" s="472"/>
      <c r="GH166" s="472"/>
      <c r="GI166" s="472"/>
      <c r="GJ166" s="472"/>
      <c r="GK166" s="472"/>
      <c r="GL166" s="472"/>
      <c r="GM166" s="472"/>
      <c r="GN166" s="472"/>
      <c r="GO166" s="472"/>
      <c r="GP166" s="472"/>
      <c r="GQ166" s="472"/>
      <c r="GR166" s="472"/>
      <c r="GS166" s="472"/>
      <c r="GT166" s="472"/>
      <c r="GU166" s="472"/>
      <c r="GV166" s="472"/>
      <c r="GW166" s="472"/>
      <c r="GX166" s="472"/>
      <c r="GY166" s="472"/>
      <c r="GZ166" s="472"/>
      <c r="HA166" s="472"/>
      <c r="HB166" s="472"/>
      <c r="HC166" s="472"/>
      <c r="HD166" s="472"/>
      <c r="HE166" s="472"/>
      <c r="HF166" s="472"/>
      <c r="HG166" s="472"/>
      <c r="HH166" s="472"/>
      <c r="HI166" s="472"/>
      <c r="HJ166" s="472"/>
      <c r="HK166" s="472"/>
      <c r="HL166" s="472"/>
      <c r="HM166" s="472"/>
      <c r="HN166" s="472"/>
      <c r="HO166" s="472"/>
      <c r="HP166" s="472"/>
      <c r="HQ166" s="472"/>
      <c r="HR166" s="472"/>
      <c r="HS166" s="472"/>
      <c r="HT166" s="472"/>
      <c r="HU166" s="472"/>
      <c r="HV166" s="472"/>
      <c r="HW166" s="472"/>
      <c r="HX166" s="472"/>
      <c r="HY166" s="472"/>
      <c r="HZ166" s="472"/>
      <c r="IA166" s="472"/>
      <c r="IB166" s="472"/>
      <c r="IC166" s="472"/>
      <c r="ID166" s="472"/>
      <c r="IE166" s="472"/>
      <c r="IF166" s="472"/>
      <c r="IG166" s="472"/>
      <c r="IH166" s="472"/>
      <c r="II166" s="472"/>
      <c r="IJ166" s="472"/>
      <c r="IK166" s="472"/>
      <c r="IL166" s="472"/>
      <c r="IM166" s="472"/>
      <c r="IN166" s="472"/>
    </row>
    <row r="167" spans="1:248" s="108" customFormat="1" ht="26.1" customHeight="1">
      <c r="A167" s="632" t="s">
        <v>735</v>
      </c>
      <c r="B167" s="435" t="s">
        <v>735</v>
      </c>
      <c r="C167" s="411">
        <v>2012</v>
      </c>
      <c r="D167" s="525" t="s">
        <v>1294</v>
      </c>
      <c r="E167" s="526" t="s">
        <v>38</v>
      </c>
      <c r="F167" s="259" t="s">
        <v>816</v>
      </c>
      <c r="G167" s="259" t="s">
        <v>802</v>
      </c>
      <c r="H167" s="527" t="s">
        <v>885</v>
      </c>
      <c r="I167" s="527" t="s">
        <v>885</v>
      </c>
      <c r="J167" s="535" t="s">
        <v>707</v>
      </c>
      <c r="K167" s="259" t="s">
        <v>1084</v>
      </c>
      <c r="L167" s="411">
        <v>2.5000000000000001E-2</v>
      </c>
      <c r="M167" s="435"/>
      <c r="N167" s="278"/>
      <c r="O167" s="511"/>
      <c r="P167" s="615"/>
      <c r="Q167" s="615">
        <v>138</v>
      </c>
      <c r="R167" s="615"/>
      <c r="S167" s="78"/>
      <c r="T167" s="78" t="s">
        <v>1283</v>
      </c>
      <c r="U167" s="273"/>
      <c r="V167" s="472"/>
      <c r="W167" s="472"/>
      <c r="X167" s="472"/>
      <c r="Y167" s="472"/>
      <c r="Z167" s="75"/>
      <c r="AA167" s="472"/>
      <c r="AB167" s="472"/>
      <c r="AC167" s="472"/>
      <c r="AD167" s="472"/>
      <c r="AE167" s="472"/>
      <c r="AF167" s="472"/>
      <c r="AG167" s="472"/>
      <c r="AH167" s="472"/>
      <c r="AI167" s="472"/>
      <c r="AJ167" s="472"/>
      <c r="AK167" s="472"/>
      <c r="AL167" s="472"/>
      <c r="AM167" s="472"/>
      <c r="AN167" s="472"/>
      <c r="AO167" s="472"/>
      <c r="AP167" s="472"/>
      <c r="AQ167" s="472"/>
      <c r="AR167" s="472"/>
      <c r="AS167" s="472"/>
      <c r="AT167" s="472"/>
      <c r="AU167" s="472"/>
      <c r="AV167" s="472"/>
      <c r="AW167" s="472"/>
      <c r="AX167" s="472"/>
      <c r="AY167" s="472"/>
      <c r="AZ167" s="472"/>
      <c r="BA167" s="472"/>
      <c r="BB167" s="472"/>
      <c r="BC167" s="472"/>
      <c r="BD167" s="472"/>
      <c r="BE167" s="472"/>
      <c r="BF167" s="472"/>
      <c r="BG167" s="472"/>
      <c r="BH167" s="472"/>
      <c r="BI167" s="472"/>
      <c r="BJ167" s="472"/>
      <c r="BK167" s="472"/>
      <c r="BL167" s="472"/>
      <c r="BM167" s="472"/>
      <c r="BN167" s="472"/>
      <c r="BO167" s="472"/>
      <c r="BP167" s="472"/>
      <c r="BQ167" s="472"/>
      <c r="BR167" s="472"/>
      <c r="BS167" s="472"/>
      <c r="BT167" s="472"/>
      <c r="BU167" s="472"/>
      <c r="BV167" s="472"/>
      <c r="BW167" s="472"/>
      <c r="BX167" s="472"/>
      <c r="BY167" s="472"/>
      <c r="BZ167" s="472"/>
      <c r="CA167" s="472"/>
      <c r="CB167" s="472"/>
      <c r="CC167" s="472"/>
      <c r="CD167" s="472"/>
      <c r="CE167" s="472"/>
      <c r="CF167" s="472"/>
      <c r="CG167" s="472"/>
      <c r="CH167" s="472"/>
      <c r="CI167" s="472"/>
      <c r="CJ167" s="472"/>
      <c r="CK167" s="472"/>
      <c r="CL167" s="472"/>
      <c r="CM167" s="472"/>
      <c r="CN167" s="472"/>
      <c r="CO167" s="472"/>
      <c r="CP167" s="472"/>
      <c r="CQ167" s="472"/>
      <c r="CR167" s="472"/>
      <c r="CS167" s="472"/>
      <c r="CT167" s="472"/>
      <c r="CU167" s="472"/>
      <c r="CV167" s="472"/>
      <c r="CW167" s="472"/>
      <c r="CX167" s="472"/>
      <c r="CY167" s="472"/>
      <c r="CZ167" s="472"/>
      <c r="DA167" s="472"/>
      <c r="DB167" s="472"/>
      <c r="DC167" s="472"/>
      <c r="DD167" s="472"/>
      <c r="DE167" s="472"/>
      <c r="DF167" s="472"/>
      <c r="DG167" s="472"/>
      <c r="DH167" s="472"/>
      <c r="DI167" s="472"/>
      <c r="DJ167" s="472"/>
      <c r="DK167" s="472"/>
      <c r="DL167" s="472"/>
      <c r="DM167" s="472"/>
      <c r="DN167" s="472"/>
      <c r="DO167" s="472"/>
      <c r="DP167" s="472"/>
      <c r="DQ167" s="472"/>
      <c r="DR167" s="472"/>
      <c r="DS167" s="472"/>
      <c r="DT167" s="472"/>
      <c r="DU167" s="472"/>
      <c r="DV167" s="472"/>
      <c r="DW167" s="472"/>
      <c r="DX167" s="472"/>
      <c r="DY167" s="472"/>
      <c r="DZ167" s="472"/>
      <c r="EA167" s="472"/>
      <c r="EB167" s="472"/>
      <c r="EC167" s="472"/>
      <c r="ED167" s="472"/>
      <c r="EE167" s="472"/>
      <c r="EF167" s="472"/>
      <c r="EG167" s="472"/>
      <c r="EH167" s="472"/>
      <c r="EI167" s="472"/>
      <c r="EJ167" s="472"/>
      <c r="EK167" s="472"/>
      <c r="EL167" s="472"/>
      <c r="EM167" s="472"/>
      <c r="EN167" s="472"/>
      <c r="EO167" s="472"/>
      <c r="EP167" s="472"/>
      <c r="EQ167" s="472"/>
      <c r="ER167" s="472"/>
      <c r="ES167" s="472"/>
      <c r="ET167" s="472"/>
      <c r="EU167" s="472"/>
      <c r="EV167" s="472"/>
      <c r="EW167" s="472"/>
      <c r="EX167" s="472"/>
      <c r="EY167" s="472"/>
      <c r="EZ167" s="472"/>
      <c r="FA167" s="472"/>
      <c r="FB167" s="472"/>
      <c r="FC167" s="472"/>
      <c r="FD167" s="472"/>
      <c r="FE167" s="472"/>
      <c r="FF167" s="472"/>
      <c r="FG167" s="472"/>
      <c r="FH167" s="472"/>
      <c r="FI167" s="472"/>
      <c r="FJ167" s="472"/>
      <c r="FK167" s="472"/>
      <c r="FL167" s="472"/>
      <c r="FM167" s="472"/>
      <c r="FN167" s="472"/>
      <c r="FO167" s="472"/>
      <c r="FP167" s="472"/>
      <c r="FQ167" s="472"/>
      <c r="FR167" s="472"/>
      <c r="FS167" s="472"/>
      <c r="FT167" s="472"/>
      <c r="FU167" s="472"/>
      <c r="FV167" s="472"/>
      <c r="FW167" s="472"/>
      <c r="FX167" s="472"/>
      <c r="FY167" s="472"/>
      <c r="FZ167" s="472"/>
      <c r="GA167" s="472"/>
      <c r="GB167" s="472"/>
      <c r="GC167" s="472"/>
      <c r="GD167" s="472"/>
      <c r="GE167" s="472"/>
      <c r="GF167" s="472"/>
      <c r="GG167" s="472"/>
      <c r="GH167" s="472"/>
      <c r="GI167" s="472"/>
      <c r="GJ167" s="472"/>
      <c r="GK167" s="472"/>
      <c r="GL167" s="472"/>
      <c r="GM167" s="472"/>
      <c r="GN167" s="472"/>
      <c r="GO167" s="472"/>
      <c r="GP167" s="472"/>
      <c r="GQ167" s="472"/>
      <c r="GR167" s="472"/>
      <c r="GS167" s="472"/>
      <c r="GT167" s="472"/>
      <c r="GU167" s="472"/>
      <c r="GV167" s="472"/>
      <c r="GW167" s="472"/>
      <c r="GX167" s="472"/>
      <c r="GY167" s="472"/>
      <c r="GZ167" s="472"/>
      <c r="HA167" s="472"/>
      <c r="HB167" s="472"/>
      <c r="HC167" s="472"/>
      <c r="HD167" s="472"/>
      <c r="HE167" s="472"/>
      <c r="HF167" s="472"/>
      <c r="HG167" s="472"/>
      <c r="HH167" s="472"/>
      <c r="HI167" s="472"/>
      <c r="HJ167" s="472"/>
      <c r="HK167" s="472"/>
      <c r="HL167" s="472"/>
      <c r="HM167" s="472"/>
      <c r="HN167" s="472"/>
      <c r="HO167" s="472"/>
      <c r="HP167" s="472"/>
      <c r="HQ167" s="472"/>
      <c r="HR167" s="472"/>
      <c r="HS167" s="472"/>
      <c r="HT167" s="472"/>
      <c r="HU167" s="472"/>
      <c r="HV167" s="472"/>
      <c r="HW167" s="472"/>
      <c r="HX167" s="472"/>
      <c r="HY167" s="472"/>
      <c r="HZ167" s="472"/>
      <c r="IA167" s="472"/>
      <c r="IB167" s="472"/>
      <c r="IC167" s="472"/>
      <c r="ID167" s="472"/>
      <c r="IE167" s="472"/>
      <c r="IF167" s="472"/>
      <c r="IG167" s="472"/>
      <c r="IH167" s="472"/>
      <c r="II167" s="472"/>
      <c r="IJ167" s="472"/>
      <c r="IK167" s="472"/>
      <c r="IL167" s="472"/>
      <c r="IM167" s="472"/>
      <c r="IN167" s="472"/>
    </row>
    <row r="168" spans="1:248" s="108" customFormat="1" ht="26.1" customHeight="1">
      <c r="A168" s="632" t="s">
        <v>735</v>
      </c>
      <c r="B168" s="435" t="s">
        <v>735</v>
      </c>
      <c r="C168" s="411">
        <v>2012</v>
      </c>
      <c r="D168" s="513" t="s">
        <v>949</v>
      </c>
      <c r="E168" s="612" t="s">
        <v>37</v>
      </c>
      <c r="F168" s="612" t="s">
        <v>816</v>
      </c>
      <c r="G168" s="612" t="s">
        <v>802</v>
      </c>
      <c r="H168" s="341" t="s">
        <v>885</v>
      </c>
      <c r="I168" s="341" t="s">
        <v>971</v>
      </c>
      <c r="J168" s="535" t="s">
        <v>988</v>
      </c>
      <c r="K168" s="411" t="s">
        <v>989</v>
      </c>
      <c r="L168" s="411">
        <v>2.5000000000000001E-2</v>
      </c>
      <c r="M168" s="435">
        <v>3100</v>
      </c>
      <c r="N168" s="58"/>
      <c r="O168" s="511">
        <v>1.7999999999999999E-2</v>
      </c>
      <c r="P168" s="615"/>
      <c r="Q168" s="615">
        <v>3200</v>
      </c>
      <c r="R168" s="615"/>
      <c r="S168" s="78">
        <f t="shared" si="15"/>
        <v>1.032258064516129</v>
      </c>
      <c r="T168" s="78" t="str">
        <f>IF(ISBLANK(R168),"",R168/N168)</f>
        <v/>
      </c>
      <c r="U168" s="273"/>
      <c r="V168" s="472"/>
      <c r="W168" s="472"/>
      <c r="X168" s="472"/>
      <c r="Y168" s="472"/>
      <c r="Z168" s="75"/>
      <c r="AA168" s="472"/>
      <c r="AB168" s="472"/>
      <c r="AC168" s="472"/>
      <c r="AD168" s="472"/>
      <c r="AE168" s="472"/>
      <c r="AF168" s="472"/>
      <c r="AG168" s="472"/>
      <c r="AH168" s="472"/>
      <c r="AI168" s="472"/>
      <c r="AJ168" s="472"/>
      <c r="AK168" s="472"/>
      <c r="AL168" s="472"/>
      <c r="AM168" s="472"/>
      <c r="AN168" s="472"/>
      <c r="AO168" s="472"/>
      <c r="AP168" s="472"/>
      <c r="AQ168" s="472"/>
      <c r="AR168" s="472"/>
      <c r="AS168" s="472"/>
      <c r="AT168" s="472"/>
      <c r="AU168" s="472"/>
      <c r="AV168" s="472"/>
      <c r="AW168" s="472"/>
      <c r="AX168" s="472"/>
      <c r="AY168" s="472"/>
      <c r="AZ168" s="472"/>
      <c r="BA168" s="472"/>
      <c r="BB168" s="472"/>
      <c r="BC168" s="472"/>
      <c r="BD168" s="472"/>
      <c r="BE168" s="472"/>
      <c r="BF168" s="472"/>
      <c r="BG168" s="472"/>
      <c r="BH168" s="472"/>
      <c r="BI168" s="472"/>
      <c r="BJ168" s="472"/>
      <c r="BK168" s="472"/>
      <c r="BL168" s="472"/>
      <c r="BM168" s="472"/>
      <c r="BN168" s="472"/>
      <c r="BO168" s="472"/>
      <c r="BP168" s="472"/>
      <c r="BQ168" s="472"/>
      <c r="BR168" s="472"/>
      <c r="BS168" s="472"/>
      <c r="BT168" s="472"/>
      <c r="BU168" s="472"/>
      <c r="BV168" s="472"/>
      <c r="BW168" s="472"/>
      <c r="BX168" s="472"/>
      <c r="BY168" s="472"/>
      <c r="BZ168" s="472"/>
      <c r="CA168" s="472"/>
      <c r="CB168" s="472"/>
      <c r="CC168" s="472"/>
      <c r="CD168" s="472"/>
      <c r="CE168" s="472"/>
      <c r="CF168" s="472"/>
      <c r="CG168" s="472"/>
      <c r="CH168" s="472"/>
      <c r="CI168" s="472"/>
      <c r="CJ168" s="472"/>
      <c r="CK168" s="472"/>
      <c r="CL168" s="472"/>
      <c r="CM168" s="472"/>
      <c r="CN168" s="472"/>
      <c r="CO168" s="472"/>
      <c r="CP168" s="472"/>
      <c r="CQ168" s="472"/>
      <c r="CR168" s="472"/>
      <c r="CS168" s="472"/>
      <c r="CT168" s="472"/>
      <c r="CU168" s="472"/>
      <c r="CV168" s="472"/>
      <c r="CW168" s="472"/>
      <c r="CX168" s="472"/>
      <c r="CY168" s="472"/>
      <c r="CZ168" s="472"/>
      <c r="DA168" s="472"/>
      <c r="DB168" s="472"/>
      <c r="DC168" s="472"/>
      <c r="DD168" s="472"/>
      <c r="DE168" s="472"/>
      <c r="DF168" s="472"/>
      <c r="DG168" s="472"/>
      <c r="DH168" s="472"/>
      <c r="DI168" s="472"/>
      <c r="DJ168" s="472"/>
      <c r="DK168" s="472"/>
      <c r="DL168" s="472"/>
      <c r="DM168" s="472"/>
      <c r="DN168" s="472"/>
      <c r="DO168" s="472"/>
      <c r="DP168" s="472"/>
      <c r="DQ168" s="472"/>
      <c r="DR168" s="472"/>
      <c r="DS168" s="472"/>
      <c r="DT168" s="472"/>
      <c r="DU168" s="472"/>
      <c r="DV168" s="472"/>
      <c r="DW168" s="472"/>
      <c r="DX168" s="472"/>
      <c r="DY168" s="472"/>
      <c r="DZ168" s="472"/>
      <c r="EA168" s="472"/>
      <c r="EB168" s="472"/>
      <c r="EC168" s="472"/>
      <c r="ED168" s="472"/>
      <c r="EE168" s="472"/>
      <c r="EF168" s="472"/>
      <c r="EG168" s="472"/>
      <c r="EH168" s="472"/>
      <c r="EI168" s="472"/>
      <c r="EJ168" s="472"/>
      <c r="EK168" s="472"/>
      <c r="EL168" s="472"/>
      <c r="EM168" s="472"/>
      <c r="EN168" s="472"/>
      <c r="EO168" s="472"/>
      <c r="EP168" s="472"/>
      <c r="EQ168" s="472"/>
      <c r="ER168" s="472"/>
      <c r="ES168" s="472"/>
      <c r="ET168" s="472"/>
      <c r="EU168" s="472"/>
      <c r="EV168" s="472"/>
      <c r="EW168" s="472"/>
      <c r="EX168" s="472"/>
      <c r="EY168" s="472"/>
      <c r="EZ168" s="472"/>
      <c r="FA168" s="472"/>
      <c r="FB168" s="472"/>
      <c r="FC168" s="472"/>
      <c r="FD168" s="472"/>
      <c r="FE168" s="472"/>
      <c r="FF168" s="472"/>
      <c r="FG168" s="472"/>
      <c r="FH168" s="472"/>
      <c r="FI168" s="472"/>
      <c r="FJ168" s="472"/>
      <c r="FK168" s="472"/>
      <c r="FL168" s="472"/>
      <c r="FM168" s="472"/>
      <c r="FN168" s="472"/>
      <c r="FO168" s="472"/>
      <c r="FP168" s="472"/>
      <c r="FQ168" s="472"/>
      <c r="FR168" s="472"/>
      <c r="FS168" s="472"/>
      <c r="FT168" s="472"/>
      <c r="FU168" s="472"/>
      <c r="FV168" s="472"/>
      <c r="FW168" s="472"/>
      <c r="FX168" s="472"/>
      <c r="FY168" s="472"/>
      <c r="FZ168" s="472"/>
      <c r="GA168" s="472"/>
      <c r="GB168" s="472"/>
      <c r="GC168" s="472"/>
      <c r="GD168" s="472"/>
      <c r="GE168" s="472"/>
      <c r="GF168" s="472"/>
      <c r="GG168" s="472"/>
      <c r="GH168" s="472"/>
      <c r="GI168" s="472"/>
      <c r="GJ168" s="472"/>
      <c r="GK168" s="472"/>
      <c r="GL168" s="472"/>
      <c r="GM168" s="472"/>
      <c r="GN168" s="472"/>
      <c r="GO168" s="472"/>
      <c r="GP168" s="472"/>
      <c r="GQ168" s="472"/>
      <c r="GR168" s="472"/>
      <c r="GS168" s="472"/>
      <c r="GT168" s="472"/>
      <c r="GU168" s="472"/>
      <c r="GV168" s="472"/>
      <c r="GW168" s="472"/>
      <c r="GX168" s="472"/>
      <c r="GY168" s="472"/>
      <c r="GZ168" s="472"/>
      <c r="HA168" s="472"/>
      <c r="HB168" s="472"/>
      <c r="HC168" s="472"/>
      <c r="HD168" s="472"/>
      <c r="HE168" s="472"/>
      <c r="HF168" s="472"/>
      <c r="HG168" s="472"/>
      <c r="HH168" s="472"/>
      <c r="HI168" s="472"/>
      <c r="HJ168" s="472"/>
      <c r="HK168" s="472"/>
      <c r="HL168" s="472"/>
      <c r="HM168" s="472"/>
      <c r="HN168" s="472"/>
      <c r="HO168" s="472"/>
      <c r="HP168" s="472"/>
      <c r="HQ168" s="472"/>
      <c r="HR168" s="472"/>
      <c r="HS168" s="472"/>
      <c r="HT168" s="472"/>
      <c r="HU168" s="472"/>
      <c r="HV168" s="472"/>
      <c r="HW168" s="472"/>
      <c r="HX168" s="472"/>
      <c r="HY168" s="472"/>
      <c r="HZ168" s="472"/>
      <c r="IA168" s="472"/>
      <c r="IB168" s="472"/>
      <c r="IC168" s="472"/>
      <c r="ID168" s="472"/>
      <c r="IE168" s="472"/>
      <c r="IF168" s="472"/>
      <c r="IG168" s="472"/>
      <c r="IH168" s="472"/>
      <c r="II168" s="472"/>
      <c r="IJ168" s="472"/>
      <c r="IK168" s="472"/>
      <c r="IL168" s="472"/>
      <c r="IM168" s="472"/>
      <c r="IN168" s="472"/>
    </row>
    <row r="169" spans="1:248" s="108" customFormat="1" ht="26.1" customHeight="1">
      <c r="A169" s="632" t="s">
        <v>735</v>
      </c>
      <c r="B169" s="435" t="s">
        <v>735</v>
      </c>
      <c r="C169" s="411">
        <v>2012</v>
      </c>
      <c r="D169" s="513" t="s">
        <v>949</v>
      </c>
      <c r="E169" s="612" t="s">
        <v>37</v>
      </c>
      <c r="F169" s="612" t="s">
        <v>816</v>
      </c>
      <c r="G169" s="612" t="s">
        <v>802</v>
      </c>
      <c r="H169" s="341" t="s">
        <v>885</v>
      </c>
      <c r="I169" s="341" t="s">
        <v>971</v>
      </c>
      <c r="J169" s="535" t="s">
        <v>707</v>
      </c>
      <c r="K169" s="411" t="s">
        <v>989</v>
      </c>
      <c r="L169" s="411">
        <v>2.5000000000000001E-2</v>
      </c>
      <c r="M169" s="435">
        <v>3100</v>
      </c>
      <c r="N169" s="278"/>
      <c r="O169" s="511">
        <v>6.2E-2</v>
      </c>
      <c r="P169" s="615"/>
      <c r="Q169" s="615">
        <v>3200</v>
      </c>
      <c r="R169" s="615"/>
      <c r="S169" s="78">
        <f t="shared" si="15"/>
        <v>1.032258064516129</v>
      </c>
      <c r="T169" s="78" t="str">
        <f>IF(ISBLANK(R169),"",R169/N169)</f>
        <v/>
      </c>
      <c r="U169" s="273"/>
      <c r="V169" s="472"/>
      <c r="W169" s="472"/>
      <c r="X169" s="472"/>
      <c r="Y169" s="472"/>
      <c r="Z169" s="75"/>
      <c r="AA169" s="472"/>
      <c r="AB169" s="472"/>
      <c r="AC169" s="472"/>
      <c r="AD169" s="472"/>
      <c r="AE169" s="472"/>
      <c r="AF169" s="472"/>
      <c r="AG169" s="472"/>
      <c r="AH169" s="472"/>
      <c r="AI169" s="472"/>
      <c r="AJ169" s="472"/>
      <c r="AK169" s="472"/>
      <c r="AL169" s="472"/>
      <c r="AM169" s="472"/>
      <c r="AN169" s="472"/>
      <c r="AO169" s="472"/>
      <c r="AP169" s="472"/>
      <c r="AQ169" s="472"/>
      <c r="AR169" s="472"/>
      <c r="AS169" s="472"/>
      <c r="AT169" s="472"/>
      <c r="AU169" s="472"/>
      <c r="AV169" s="472"/>
      <c r="AW169" s="472"/>
      <c r="AX169" s="472"/>
      <c r="AY169" s="472"/>
      <c r="AZ169" s="472"/>
      <c r="BA169" s="472"/>
      <c r="BB169" s="472"/>
      <c r="BC169" s="472"/>
      <c r="BD169" s="472"/>
      <c r="BE169" s="472"/>
      <c r="BF169" s="472"/>
      <c r="BG169" s="472"/>
      <c r="BH169" s="472"/>
      <c r="BI169" s="472"/>
      <c r="BJ169" s="472"/>
      <c r="BK169" s="472"/>
      <c r="BL169" s="472"/>
      <c r="BM169" s="472"/>
      <c r="BN169" s="472"/>
      <c r="BO169" s="472"/>
      <c r="BP169" s="472"/>
      <c r="BQ169" s="472"/>
      <c r="BR169" s="472"/>
      <c r="BS169" s="472"/>
      <c r="BT169" s="472"/>
      <c r="BU169" s="472"/>
      <c r="BV169" s="472"/>
      <c r="BW169" s="472"/>
      <c r="BX169" s="472"/>
      <c r="BY169" s="472"/>
      <c r="BZ169" s="472"/>
      <c r="CA169" s="472"/>
      <c r="CB169" s="472"/>
      <c r="CC169" s="472"/>
      <c r="CD169" s="472"/>
      <c r="CE169" s="472"/>
      <c r="CF169" s="472"/>
      <c r="CG169" s="472"/>
      <c r="CH169" s="472"/>
      <c r="CI169" s="472"/>
      <c r="CJ169" s="472"/>
      <c r="CK169" s="472"/>
      <c r="CL169" s="472"/>
      <c r="CM169" s="472"/>
      <c r="CN169" s="472"/>
      <c r="CO169" s="472"/>
      <c r="CP169" s="472"/>
      <c r="CQ169" s="472"/>
      <c r="CR169" s="472"/>
      <c r="CS169" s="472"/>
      <c r="CT169" s="472"/>
      <c r="CU169" s="472"/>
      <c r="CV169" s="472"/>
      <c r="CW169" s="472"/>
      <c r="CX169" s="472"/>
      <c r="CY169" s="472"/>
      <c r="CZ169" s="472"/>
      <c r="DA169" s="472"/>
      <c r="DB169" s="472"/>
      <c r="DC169" s="472"/>
      <c r="DD169" s="472"/>
      <c r="DE169" s="472"/>
      <c r="DF169" s="472"/>
      <c r="DG169" s="472"/>
      <c r="DH169" s="472"/>
      <c r="DI169" s="472"/>
      <c r="DJ169" s="472"/>
      <c r="DK169" s="472"/>
      <c r="DL169" s="472"/>
      <c r="DM169" s="472"/>
      <c r="DN169" s="472"/>
      <c r="DO169" s="472"/>
      <c r="DP169" s="472"/>
      <c r="DQ169" s="472"/>
      <c r="DR169" s="472"/>
      <c r="DS169" s="472"/>
      <c r="DT169" s="472"/>
      <c r="DU169" s="472"/>
      <c r="DV169" s="472"/>
      <c r="DW169" s="472"/>
      <c r="DX169" s="472"/>
      <c r="DY169" s="472"/>
      <c r="DZ169" s="472"/>
      <c r="EA169" s="472"/>
      <c r="EB169" s="472"/>
      <c r="EC169" s="472"/>
      <c r="ED169" s="472"/>
      <c r="EE169" s="472"/>
      <c r="EF169" s="472"/>
      <c r="EG169" s="472"/>
      <c r="EH169" s="472"/>
      <c r="EI169" s="472"/>
      <c r="EJ169" s="472"/>
      <c r="EK169" s="472"/>
      <c r="EL169" s="472"/>
      <c r="EM169" s="472"/>
      <c r="EN169" s="472"/>
      <c r="EO169" s="472"/>
      <c r="EP169" s="472"/>
      <c r="EQ169" s="472"/>
      <c r="ER169" s="472"/>
      <c r="ES169" s="472"/>
      <c r="ET169" s="472"/>
      <c r="EU169" s="472"/>
      <c r="EV169" s="472"/>
      <c r="EW169" s="472"/>
      <c r="EX169" s="472"/>
      <c r="EY169" s="472"/>
      <c r="EZ169" s="472"/>
      <c r="FA169" s="472"/>
      <c r="FB169" s="472"/>
      <c r="FC169" s="472"/>
      <c r="FD169" s="472"/>
      <c r="FE169" s="472"/>
      <c r="FF169" s="472"/>
      <c r="FG169" s="472"/>
      <c r="FH169" s="472"/>
      <c r="FI169" s="472"/>
      <c r="FJ169" s="472"/>
      <c r="FK169" s="472"/>
      <c r="FL169" s="472"/>
      <c r="FM169" s="472"/>
      <c r="FN169" s="472"/>
      <c r="FO169" s="472"/>
      <c r="FP169" s="472"/>
      <c r="FQ169" s="472"/>
      <c r="FR169" s="472"/>
      <c r="FS169" s="472"/>
      <c r="FT169" s="472"/>
      <c r="FU169" s="472"/>
      <c r="FV169" s="472"/>
      <c r="FW169" s="472"/>
      <c r="FX169" s="472"/>
      <c r="FY169" s="472"/>
      <c r="FZ169" s="472"/>
      <c r="GA169" s="472"/>
      <c r="GB169" s="472"/>
      <c r="GC169" s="472"/>
      <c r="GD169" s="472"/>
      <c r="GE169" s="472"/>
      <c r="GF169" s="472"/>
      <c r="GG169" s="472"/>
      <c r="GH169" s="472"/>
      <c r="GI169" s="472"/>
      <c r="GJ169" s="472"/>
      <c r="GK169" s="472"/>
      <c r="GL169" s="472"/>
      <c r="GM169" s="472"/>
      <c r="GN169" s="472"/>
      <c r="GO169" s="472"/>
      <c r="GP169" s="472"/>
      <c r="GQ169" s="472"/>
      <c r="GR169" s="472"/>
      <c r="GS169" s="472"/>
      <c r="GT169" s="472"/>
      <c r="GU169" s="472"/>
      <c r="GV169" s="472"/>
      <c r="GW169" s="472"/>
      <c r="GX169" s="472"/>
      <c r="GY169" s="472"/>
      <c r="GZ169" s="472"/>
      <c r="HA169" s="472"/>
      <c r="HB169" s="472"/>
      <c r="HC169" s="472"/>
      <c r="HD169" s="472"/>
      <c r="HE169" s="472"/>
      <c r="HF169" s="472"/>
      <c r="HG169" s="472"/>
      <c r="HH169" s="472"/>
      <c r="HI169" s="472"/>
      <c r="HJ169" s="472"/>
      <c r="HK169" s="472"/>
      <c r="HL169" s="472"/>
      <c r="HM169" s="472"/>
      <c r="HN169" s="472"/>
      <c r="HO169" s="472"/>
      <c r="HP169" s="472"/>
      <c r="HQ169" s="472"/>
      <c r="HR169" s="472"/>
      <c r="HS169" s="472"/>
      <c r="HT169" s="472"/>
      <c r="HU169" s="472"/>
      <c r="HV169" s="472"/>
      <c r="HW169" s="472"/>
      <c r="HX169" s="472"/>
      <c r="HY169" s="472"/>
      <c r="HZ169" s="472"/>
      <c r="IA169" s="472"/>
      <c r="IB169" s="472"/>
      <c r="IC169" s="472"/>
      <c r="ID169" s="472"/>
      <c r="IE169" s="472"/>
      <c r="IF169" s="472"/>
      <c r="IG169" s="472"/>
      <c r="IH169" s="472"/>
      <c r="II169" s="472"/>
      <c r="IJ169" s="472"/>
      <c r="IK169" s="472"/>
      <c r="IL169" s="472"/>
      <c r="IM169" s="472"/>
      <c r="IN169" s="472"/>
    </row>
    <row r="170" spans="1:248" s="108" customFormat="1" ht="26.1" customHeight="1">
      <c r="A170" s="632" t="s">
        <v>735</v>
      </c>
      <c r="B170" s="23" t="s">
        <v>735</v>
      </c>
      <c r="C170" s="411">
        <v>2012</v>
      </c>
      <c r="D170" s="513" t="s">
        <v>949</v>
      </c>
      <c r="E170" s="612" t="s">
        <v>37</v>
      </c>
      <c r="F170" s="612" t="s">
        <v>816</v>
      </c>
      <c r="G170" s="612" t="s">
        <v>802</v>
      </c>
      <c r="H170" s="341" t="s">
        <v>885</v>
      </c>
      <c r="I170" s="341" t="s">
        <v>971</v>
      </c>
      <c r="J170" s="535" t="s">
        <v>708</v>
      </c>
      <c r="K170" s="411" t="s">
        <v>989</v>
      </c>
      <c r="L170" s="411">
        <v>2.5000000000000001E-2</v>
      </c>
      <c r="M170" s="435">
        <v>3100</v>
      </c>
      <c r="N170" s="58"/>
      <c r="O170" s="511"/>
      <c r="P170" s="615"/>
      <c r="Q170" s="615">
        <v>3200</v>
      </c>
      <c r="R170" s="615"/>
      <c r="S170" s="78">
        <f t="shared" si="15"/>
        <v>1.032258064516129</v>
      </c>
      <c r="T170" s="78" t="str">
        <f>IF(ISBLANK(R170),"",R170/N170)</f>
        <v/>
      </c>
      <c r="U170" s="273"/>
      <c r="V170" s="472"/>
      <c r="W170" s="472"/>
      <c r="X170" s="472"/>
      <c r="Y170" s="472"/>
      <c r="Z170" s="75"/>
      <c r="AA170" s="472"/>
      <c r="AB170" s="472"/>
      <c r="AC170" s="472"/>
      <c r="AD170" s="472"/>
      <c r="AE170" s="472"/>
      <c r="AF170" s="472"/>
      <c r="AG170" s="472"/>
      <c r="AH170" s="472"/>
      <c r="AI170" s="472"/>
      <c r="AJ170" s="472"/>
      <c r="AK170" s="472"/>
      <c r="AL170" s="472"/>
      <c r="AM170" s="472"/>
      <c r="AN170" s="472"/>
      <c r="AO170" s="472"/>
      <c r="AP170" s="472"/>
      <c r="AQ170" s="472"/>
      <c r="AR170" s="472"/>
      <c r="AS170" s="472"/>
      <c r="AT170" s="472"/>
      <c r="AU170" s="472"/>
      <c r="AV170" s="472"/>
      <c r="AW170" s="472"/>
      <c r="AX170" s="472"/>
      <c r="AY170" s="472"/>
      <c r="AZ170" s="472"/>
      <c r="BA170" s="472"/>
      <c r="BB170" s="472"/>
      <c r="BC170" s="472"/>
      <c r="BD170" s="472"/>
      <c r="BE170" s="472"/>
      <c r="BF170" s="472"/>
      <c r="BG170" s="472"/>
      <c r="BH170" s="472"/>
      <c r="BI170" s="472"/>
      <c r="BJ170" s="472"/>
      <c r="BK170" s="472"/>
      <c r="BL170" s="472"/>
      <c r="BM170" s="472"/>
      <c r="BN170" s="472"/>
      <c r="BO170" s="472"/>
      <c r="BP170" s="472"/>
      <c r="BQ170" s="472"/>
      <c r="BR170" s="472"/>
      <c r="BS170" s="472"/>
      <c r="BT170" s="472"/>
      <c r="BU170" s="472"/>
      <c r="BV170" s="472"/>
      <c r="BW170" s="472"/>
      <c r="BX170" s="472"/>
      <c r="BY170" s="472"/>
      <c r="BZ170" s="472"/>
      <c r="CA170" s="472"/>
      <c r="CB170" s="472"/>
      <c r="CC170" s="472"/>
      <c r="CD170" s="472"/>
      <c r="CE170" s="472"/>
      <c r="CF170" s="472"/>
      <c r="CG170" s="472"/>
      <c r="CH170" s="472"/>
      <c r="CI170" s="472"/>
      <c r="CJ170" s="472"/>
      <c r="CK170" s="472"/>
      <c r="CL170" s="472"/>
      <c r="CM170" s="472"/>
      <c r="CN170" s="472"/>
      <c r="CO170" s="472"/>
      <c r="CP170" s="472"/>
      <c r="CQ170" s="472"/>
      <c r="CR170" s="472"/>
      <c r="CS170" s="472"/>
      <c r="CT170" s="472"/>
      <c r="CU170" s="472"/>
      <c r="CV170" s="472"/>
      <c r="CW170" s="472"/>
      <c r="CX170" s="472"/>
      <c r="CY170" s="472"/>
      <c r="CZ170" s="472"/>
      <c r="DA170" s="472"/>
      <c r="DB170" s="472"/>
      <c r="DC170" s="472"/>
      <c r="DD170" s="472"/>
      <c r="DE170" s="472"/>
      <c r="DF170" s="472"/>
      <c r="DG170" s="472"/>
      <c r="DH170" s="472"/>
      <c r="DI170" s="472"/>
      <c r="DJ170" s="472"/>
      <c r="DK170" s="472"/>
      <c r="DL170" s="472"/>
      <c r="DM170" s="472"/>
      <c r="DN170" s="472"/>
      <c r="DO170" s="472"/>
      <c r="DP170" s="472"/>
      <c r="DQ170" s="472"/>
      <c r="DR170" s="472"/>
      <c r="DS170" s="472"/>
      <c r="DT170" s="472"/>
      <c r="DU170" s="472"/>
      <c r="DV170" s="472"/>
      <c r="DW170" s="472"/>
      <c r="DX170" s="472"/>
      <c r="DY170" s="472"/>
      <c r="DZ170" s="472"/>
      <c r="EA170" s="472"/>
      <c r="EB170" s="472"/>
      <c r="EC170" s="472"/>
      <c r="ED170" s="472"/>
      <c r="EE170" s="472"/>
      <c r="EF170" s="472"/>
      <c r="EG170" s="472"/>
      <c r="EH170" s="472"/>
      <c r="EI170" s="472"/>
      <c r="EJ170" s="472"/>
      <c r="EK170" s="472"/>
      <c r="EL170" s="472"/>
      <c r="EM170" s="472"/>
      <c r="EN170" s="472"/>
      <c r="EO170" s="472"/>
      <c r="EP170" s="472"/>
      <c r="EQ170" s="472"/>
      <c r="ER170" s="472"/>
      <c r="ES170" s="472"/>
      <c r="ET170" s="472"/>
      <c r="EU170" s="472"/>
      <c r="EV170" s="472"/>
      <c r="EW170" s="472"/>
      <c r="EX170" s="472"/>
      <c r="EY170" s="472"/>
      <c r="EZ170" s="472"/>
      <c r="FA170" s="472"/>
      <c r="FB170" s="472"/>
      <c r="FC170" s="472"/>
      <c r="FD170" s="472"/>
      <c r="FE170" s="472"/>
      <c r="FF170" s="472"/>
      <c r="FG170" s="472"/>
      <c r="FH170" s="472"/>
      <c r="FI170" s="472"/>
      <c r="FJ170" s="472"/>
      <c r="FK170" s="472"/>
      <c r="FL170" s="472"/>
      <c r="FM170" s="472"/>
      <c r="FN170" s="472"/>
      <c r="FO170" s="472"/>
      <c r="FP170" s="472"/>
      <c r="FQ170" s="472"/>
      <c r="FR170" s="472"/>
      <c r="FS170" s="472"/>
      <c r="FT170" s="472"/>
      <c r="FU170" s="472"/>
      <c r="FV170" s="472"/>
      <c r="FW170" s="472"/>
      <c r="FX170" s="472"/>
      <c r="FY170" s="472"/>
      <c r="FZ170" s="472"/>
      <c r="GA170" s="472"/>
      <c r="GB170" s="472"/>
      <c r="GC170" s="472"/>
      <c r="GD170" s="472"/>
      <c r="GE170" s="472"/>
      <c r="GF170" s="472"/>
      <c r="GG170" s="472"/>
      <c r="GH170" s="472"/>
      <c r="GI170" s="472"/>
      <c r="GJ170" s="472"/>
      <c r="GK170" s="472"/>
      <c r="GL170" s="472"/>
      <c r="GM170" s="472"/>
      <c r="GN170" s="472"/>
      <c r="GO170" s="472"/>
      <c r="GP170" s="472"/>
      <c r="GQ170" s="472"/>
      <c r="GR170" s="472"/>
      <c r="GS170" s="472"/>
      <c r="GT170" s="472"/>
      <c r="GU170" s="472"/>
      <c r="GV170" s="472"/>
      <c r="GW170" s="472"/>
      <c r="GX170" s="472"/>
      <c r="GY170" s="472"/>
      <c r="GZ170" s="472"/>
      <c r="HA170" s="472"/>
      <c r="HB170" s="472"/>
      <c r="HC170" s="472"/>
      <c r="HD170" s="472"/>
      <c r="HE170" s="472"/>
      <c r="HF170" s="472"/>
      <c r="HG170" s="472"/>
      <c r="HH170" s="472"/>
      <c r="HI170" s="472"/>
      <c r="HJ170" s="472"/>
      <c r="HK170" s="472"/>
      <c r="HL170" s="472"/>
      <c r="HM170" s="472"/>
      <c r="HN170" s="472"/>
      <c r="HO170" s="472"/>
      <c r="HP170" s="472"/>
      <c r="HQ170" s="472"/>
      <c r="HR170" s="472"/>
      <c r="HS170" s="472"/>
      <c r="HT170" s="472"/>
      <c r="HU170" s="472"/>
      <c r="HV170" s="472"/>
      <c r="HW170" s="472"/>
      <c r="HX170" s="472"/>
      <c r="HY170" s="472"/>
      <c r="HZ170" s="472"/>
      <c r="IA170" s="472"/>
      <c r="IB170" s="472"/>
      <c r="IC170" s="472"/>
      <c r="ID170" s="472"/>
      <c r="IE170" s="472"/>
      <c r="IF170" s="472"/>
      <c r="IG170" s="472"/>
      <c r="IH170" s="472"/>
      <c r="II170" s="472"/>
      <c r="IJ170" s="472"/>
      <c r="IK170" s="472"/>
      <c r="IL170" s="472"/>
      <c r="IM170" s="472"/>
      <c r="IN170" s="472"/>
    </row>
    <row r="171" spans="1:248" s="108" customFormat="1" ht="26.1" customHeight="1">
      <c r="A171" s="632" t="s">
        <v>735</v>
      </c>
      <c r="B171" s="435" t="s">
        <v>735</v>
      </c>
      <c r="C171" s="411">
        <v>2012</v>
      </c>
      <c r="D171" s="513" t="s">
        <v>949</v>
      </c>
      <c r="E171" s="612" t="s">
        <v>37</v>
      </c>
      <c r="F171" s="612" t="s">
        <v>816</v>
      </c>
      <c r="G171" s="612" t="s">
        <v>802</v>
      </c>
      <c r="H171" s="341" t="s">
        <v>885</v>
      </c>
      <c r="I171" s="341" t="s">
        <v>971</v>
      </c>
      <c r="J171" s="535" t="s">
        <v>709</v>
      </c>
      <c r="K171" s="411" t="s">
        <v>989</v>
      </c>
      <c r="L171" s="411">
        <v>2.5000000000000001E-2</v>
      </c>
      <c r="M171" s="435">
        <v>3100</v>
      </c>
      <c r="N171" s="278"/>
      <c r="O171" s="511">
        <v>1.4999999999999999E-2</v>
      </c>
      <c r="P171" s="615"/>
      <c r="Q171" s="615">
        <v>3200</v>
      </c>
      <c r="R171" s="615"/>
      <c r="S171" s="78">
        <f t="shared" si="15"/>
        <v>1.032258064516129</v>
      </c>
      <c r="T171" s="78" t="str">
        <f>IF(ISBLANK(R171),"",R171/N171)</f>
        <v/>
      </c>
      <c r="U171" s="273"/>
      <c r="V171" s="472"/>
      <c r="W171" s="472"/>
      <c r="X171" s="472"/>
      <c r="Y171" s="472"/>
      <c r="Z171" s="75"/>
      <c r="AA171" s="472"/>
      <c r="AB171" s="472"/>
      <c r="AC171" s="472"/>
      <c r="AD171" s="472"/>
      <c r="AE171" s="472"/>
      <c r="AF171" s="472"/>
      <c r="AG171" s="472"/>
      <c r="AH171" s="472"/>
      <c r="AI171" s="472"/>
      <c r="AJ171" s="472"/>
      <c r="AK171" s="472"/>
      <c r="AL171" s="472"/>
      <c r="AM171" s="472"/>
      <c r="AN171" s="472"/>
      <c r="AO171" s="472"/>
      <c r="AP171" s="472"/>
      <c r="AQ171" s="472"/>
      <c r="AR171" s="472"/>
      <c r="AS171" s="472"/>
      <c r="AT171" s="472"/>
      <c r="AU171" s="472"/>
      <c r="AV171" s="472"/>
      <c r="AW171" s="472"/>
      <c r="AX171" s="472"/>
      <c r="AY171" s="472"/>
      <c r="AZ171" s="472"/>
      <c r="BA171" s="472"/>
      <c r="BB171" s="472"/>
      <c r="BC171" s="472"/>
      <c r="BD171" s="472"/>
      <c r="BE171" s="472"/>
      <c r="BF171" s="472"/>
      <c r="BG171" s="472"/>
      <c r="BH171" s="472"/>
      <c r="BI171" s="472"/>
      <c r="BJ171" s="472"/>
      <c r="BK171" s="472"/>
      <c r="BL171" s="472"/>
      <c r="BM171" s="472"/>
      <c r="BN171" s="472"/>
      <c r="BO171" s="472"/>
      <c r="BP171" s="472"/>
      <c r="BQ171" s="472"/>
      <c r="BR171" s="472"/>
      <c r="BS171" s="472"/>
      <c r="BT171" s="472"/>
      <c r="BU171" s="472"/>
      <c r="BV171" s="472"/>
      <c r="BW171" s="472"/>
      <c r="BX171" s="472"/>
      <c r="BY171" s="472"/>
      <c r="BZ171" s="472"/>
      <c r="CA171" s="472"/>
      <c r="CB171" s="472"/>
      <c r="CC171" s="472"/>
      <c r="CD171" s="472"/>
      <c r="CE171" s="472"/>
      <c r="CF171" s="472"/>
      <c r="CG171" s="472"/>
      <c r="CH171" s="472"/>
      <c r="CI171" s="472"/>
      <c r="CJ171" s="472"/>
      <c r="CK171" s="472"/>
      <c r="CL171" s="472"/>
      <c r="CM171" s="472"/>
      <c r="CN171" s="472"/>
      <c r="CO171" s="472"/>
      <c r="CP171" s="472"/>
      <c r="CQ171" s="472"/>
      <c r="CR171" s="472"/>
      <c r="CS171" s="472"/>
      <c r="CT171" s="472"/>
      <c r="CU171" s="472"/>
      <c r="CV171" s="472"/>
      <c r="CW171" s="472"/>
      <c r="CX171" s="472"/>
      <c r="CY171" s="472"/>
      <c r="CZ171" s="472"/>
      <c r="DA171" s="472"/>
      <c r="DB171" s="472"/>
      <c r="DC171" s="472"/>
      <c r="DD171" s="472"/>
      <c r="DE171" s="472"/>
      <c r="DF171" s="472"/>
      <c r="DG171" s="472"/>
      <c r="DH171" s="472"/>
      <c r="DI171" s="472"/>
      <c r="DJ171" s="472"/>
      <c r="DK171" s="472"/>
      <c r="DL171" s="472"/>
      <c r="DM171" s="472"/>
      <c r="DN171" s="472"/>
      <c r="DO171" s="472"/>
      <c r="DP171" s="472"/>
      <c r="DQ171" s="472"/>
      <c r="DR171" s="472"/>
      <c r="DS171" s="472"/>
      <c r="DT171" s="472"/>
      <c r="DU171" s="472"/>
      <c r="DV171" s="472"/>
      <c r="DW171" s="472"/>
      <c r="DX171" s="472"/>
      <c r="DY171" s="472"/>
      <c r="DZ171" s="472"/>
      <c r="EA171" s="472"/>
      <c r="EB171" s="472"/>
      <c r="EC171" s="472"/>
      <c r="ED171" s="472"/>
      <c r="EE171" s="472"/>
      <c r="EF171" s="472"/>
      <c r="EG171" s="472"/>
      <c r="EH171" s="472"/>
      <c r="EI171" s="472"/>
      <c r="EJ171" s="472"/>
      <c r="EK171" s="472"/>
      <c r="EL171" s="472"/>
      <c r="EM171" s="472"/>
      <c r="EN171" s="472"/>
      <c r="EO171" s="472"/>
      <c r="EP171" s="472"/>
      <c r="EQ171" s="472"/>
      <c r="ER171" s="472"/>
      <c r="ES171" s="472"/>
      <c r="ET171" s="472"/>
      <c r="EU171" s="472"/>
      <c r="EV171" s="472"/>
      <c r="EW171" s="472"/>
      <c r="EX171" s="472"/>
      <c r="EY171" s="472"/>
      <c r="EZ171" s="472"/>
      <c r="FA171" s="472"/>
      <c r="FB171" s="472"/>
      <c r="FC171" s="472"/>
      <c r="FD171" s="472"/>
      <c r="FE171" s="472"/>
      <c r="FF171" s="472"/>
      <c r="FG171" s="472"/>
      <c r="FH171" s="472"/>
      <c r="FI171" s="472"/>
      <c r="FJ171" s="472"/>
      <c r="FK171" s="472"/>
      <c r="FL171" s="472"/>
      <c r="FM171" s="472"/>
      <c r="FN171" s="472"/>
      <c r="FO171" s="472"/>
      <c r="FP171" s="472"/>
      <c r="FQ171" s="472"/>
      <c r="FR171" s="472"/>
      <c r="FS171" s="472"/>
      <c r="FT171" s="472"/>
      <c r="FU171" s="472"/>
      <c r="FV171" s="472"/>
      <c r="FW171" s="472"/>
      <c r="FX171" s="472"/>
      <c r="FY171" s="472"/>
      <c r="FZ171" s="472"/>
      <c r="GA171" s="472"/>
      <c r="GB171" s="472"/>
      <c r="GC171" s="472"/>
      <c r="GD171" s="472"/>
      <c r="GE171" s="472"/>
      <c r="GF171" s="472"/>
      <c r="GG171" s="472"/>
      <c r="GH171" s="472"/>
      <c r="GI171" s="472"/>
      <c r="GJ171" s="472"/>
      <c r="GK171" s="472"/>
      <c r="GL171" s="472"/>
      <c r="GM171" s="472"/>
      <c r="GN171" s="472"/>
      <c r="GO171" s="472"/>
      <c r="GP171" s="472"/>
      <c r="GQ171" s="472"/>
      <c r="GR171" s="472"/>
      <c r="GS171" s="472"/>
      <c r="GT171" s="472"/>
      <c r="GU171" s="472"/>
      <c r="GV171" s="472"/>
      <c r="GW171" s="472"/>
      <c r="GX171" s="472"/>
      <c r="GY171" s="472"/>
      <c r="GZ171" s="472"/>
      <c r="HA171" s="472"/>
      <c r="HB171" s="472"/>
      <c r="HC171" s="472"/>
      <c r="HD171" s="472"/>
      <c r="HE171" s="472"/>
      <c r="HF171" s="472"/>
      <c r="HG171" s="472"/>
      <c r="HH171" s="472"/>
      <c r="HI171" s="472"/>
      <c r="HJ171" s="472"/>
      <c r="HK171" s="472"/>
      <c r="HL171" s="472"/>
      <c r="HM171" s="472"/>
      <c r="HN171" s="472"/>
      <c r="HO171" s="472"/>
      <c r="HP171" s="472"/>
      <c r="HQ171" s="472"/>
      <c r="HR171" s="472"/>
      <c r="HS171" s="472"/>
      <c r="HT171" s="472"/>
      <c r="HU171" s="472"/>
      <c r="HV171" s="472"/>
      <c r="HW171" s="472"/>
      <c r="HX171" s="472"/>
      <c r="HY171" s="472"/>
      <c r="HZ171" s="472"/>
      <c r="IA171" s="472"/>
      <c r="IB171" s="472"/>
      <c r="IC171" s="472"/>
      <c r="ID171" s="472"/>
      <c r="IE171" s="472"/>
      <c r="IF171" s="472"/>
      <c r="IG171" s="472"/>
      <c r="IH171" s="472"/>
      <c r="II171" s="472"/>
      <c r="IJ171" s="472"/>
      <c r="IK171" s="472"/>
      <c r="IL171" s="472"/>
      <c r="IM171" s="472"/>
      <c r="IN171" s="472"/>
    </row>
    <row r="172" spans="1:248" s="108" customFormat="1" ht="26.1" customHeight="1">
      <c r="A172" s="632" t="s">
        <v>735</v>
      </c>
      <c r="B172" s="435" t="s">
        <v>735</v>
      </c>
      <c r="C172" s="411">
        <v>2012</v>
      </c>
      <c r="D172" s="524" t="s">
        <v>949</v>
      </c>
      <c r="E172" s="609" t="s">
        <v>37</v>
      </c>
      <c r="F172" s="612" t="s">
        <v>816</v>
      </c>
      <c r="G172" s="612" t="s">
        <v>802</v>
      </c>
      <c r="H172" s="341" t="s">
        <v>885</v>
      </c>
      <c r="I172" s="341" t="s">
        <v>62</v>
      </c>
      <c r="J172" s="535" t="s">
        <v>707</v>
      </c>
      <c r="K172" s="411" t="s">
        <v>1280</v>
      </c>
      <c r="L172" s="411">
        <v>2.5000000000000001E-2</v>
      </c>
      <c r="M172" s="435">
        <v>0</v>
      </c>
      <c r="N172" s="58"/>
      <c r="O172" s="511"/>
      <c r="P172" s="615"/>
      <c r="Q172" s="615">
        <v>1101</v>
      </c>
      <c r="R172" s="615"/>
      <c r="S172" s="78"/>
      <c r="T172" s="78"/>
      <c r="U172" s="273"/>
      <c r="V172" s="472"/>
      <c r="W172" s="472"/>
      <c r="X172" s="472"/>
      <c r="Y172" s="472"/>
      <c r="Z172" s="75"/>
      <c r="AA172" s="472"/>
      <c r="AB172" s="472"/>
      <c r="AC172" s="472"/>
      <c r="AD172" s="472"/>
      <c r="AE172" s="472"/>
      <c r="AF172" s="472"/>
      <c r="AG172" s="472"/>
      <c r="AH172" s="472"/>
      <c r="AI172" s="472"/>
      <c r="AJ172" s="472"/>
      <c r="AK172" s="472"/>
      <c r="AL172" s="472"/>
      <c r="AM172" s="472"/>
      <c r="AN172" s="472"/>
      <c r="AO172" s="472"/>
      <c r="AP172" s="472"/>
      <c r="AQ172" s="472"/>
      <c r="AR172" s="472"/>
      <c r="AS172" s="472"/>
      <c r="AT172" s="472"/>
      <c r="AU172" s="472"/>
      <c r="AV172" s="472"/>
      <c r="AW172" s="472"/>
      <c r="AX172" s="472"/>
      <c r="AY172" s="472"/>
      <c r="AZ172" s="472"/>
      <c r="BA172" s="472"/>
      <c r="BB172" s="472"/>
      <c r="BC172" s="472"/>
      <c r="BD172" s="472"/>
      <c r="BE172" s="472"/>
      <c r="BF172" s="472"/>
      <c r="BG172" s="472"/>
      <c r="BH172" s="472"/>
      <c r="BI172" s="472"/>
      <c r="BJ172" s="472"/>
      <c r="BK172" s="472"/>
      <c r="BL172" s="472"/>
      <c r="BM172" s="472"/>
      <c r="BN172" s="472"/>
      <c r="BO172" s="472"/>
      <c r="BP172" s="472"/>
      <c r="BQ172" s="472"/>
      <c r="BR172" s="472"/>
      <c r="BS172" s="472"/>
      <c r="BT172" s="472"/>
      <c r="BU172" s="472"/>
      <c r="BV172" s="472"/>
      <c r="BW172" s="472"/>
      <c r="BX172" s="472"/>
      <c r="BY172" s="472"/>
      <c r="BZ172" s="472"/>
      <c r="CA172" s="472"/>
      <c r="CB172" s="472"/>
      <c r="CC172" s="472"/>
      <c r="CD172" s="472"/>
      <c r="CE172" s="472"/>
      <c r="CF172" s="472"/>
      <c r="CG172" s="472"/>
      <c r="CH172" s="472"/>
      <c r="CI172" s="472"/>
      <c r="CJ172" s="472"/>
      <c r="CK172" s="472"/>
      <c r="CL172" s="472"/>
      <c r="CM172" s="472"/>
      <c r="CN172" s="472"/>
      <c r="CO172" s="472"/>
      <c r="CP172" s="472"/>
      <c r="CQ172" s="472"/>
      <c r="CR172" s="472"/>
      <c r="CS172" s="472"/>
      <c r="CT172" s="472"/>
      <c r="CU172" s="472"/>
      <c r="CV172" s="472"/>
      <c r="CW172" s="472"/>
      <c r="CX172" s="472"/>
      <c r="CY172" s="472"/>
      <c r="CZ172" s="472"/>
      <c r="DA172" s="472"/>
      <c r="DB172" s="472"/>
      <c r="DC172" s="472"/>
      <c r="DD172" s="472"/>
      <c r="DE172" s="472"/>
      <c r="DF172" s="472"/>
      <c r="DG172" s="472"/>
      <c r="DH172" s="472"/>
      <c r="DI172" s="472"/>
      <c r="DJ172" s="472"/>
      <c r="DK172" s="472"/>
      <c r="DL172" s="472"/>
      <c r="DM172" s="472"/>
      <c r="DN172" s="472"/>
      <c r="DO172" s="472"/>
      <c r="DP172" s="472"/>
      <c r="DQ172" s="472"/>
      <c r="DR172" s="472"/>
      <c r="DS172" s="472"/>
      <c r="DT172" s="472"/>
      <c r="DU172" s="472"/>
      <c r="DV172" s="472"/>
      <c r="DW172" s="472"/>
      <c r="DX172" s="472"/>
      <c r="DY172" s="472"/>
      <c r="DZ172" s="472"/>
      <c r="EA172" s="472"/>
      <c r="EB172" s="472"/>
      <c r="EC172" s="472"/>
      <c r="ED172" s="472"/>
      <c r="EE172" s="472"/>
      <c r="EF172" s="472"/>
      <c r="EG172" s="472"/>
      <c r="EH172" s="472"/>
      <c r="EI172" s="472"/>
      <c r="EJ172" s="472"/>
      <c r="EK172" s="472"/>
      <c r="EL172" s="472"/>
      <c r="EM172" s="472"/>
      <c r="EN172" s="472"/>
      <c r="EO172" s="472"/>
      <c r="EP172" s="472"/>
      <c r="EQ172" s="472"/>
      <c r="ER172" s="472"/>
      <c r="ES172" s="472"/>
      <c r="ET172" s="472"/>
      <c r="EU172" s="472"/>
      <c r="EV172" s="472"/>
      <c r="EW172" s="472"/>
      <c r="EX172" s="472"/>
      <c r="EY172" s="472"/>
      <c r="EZ172" s="472"/>
      <c r="FA172" s="472"/>
      <c r="FB172" s="472"/>
      <c r="FC172" s="472"/>
      <c r="FD172" s="472"/>
      <c r="FE172" s="472"/>
      <c r="FF172" s="472"/>
      <c r="FG172" s="472"/>
      <c r="FH172" s="472"/>
      <c r="FI172" s="472"/>
      <c r="FJ172" s="472"/>
      <c r="FK172" s="472"/>
      <c r="FL172" s="472"/>
      <c r="FM172" s="472"/>
      <c r="FN172" s="472"/>
      <c r="FO172" s="472"/>
      <c r="FP172" s="472"/>
      <c r="FQ172" s="472"/>
      <c r="FR172" s="472"/>
      <c r="FS172" s="472"/>
      <c r="FT172" s="472"/>
      <c r="FU172" s="472"/>
      <c r="FV172" s="472"/>
      <c r="FW172" s="472"/>
      <c r="FX172" s="472"/>
      <c r="FY172" s="472"/>
      <c r="FZ172" s="472"/>
      <c r="GA172" s="472"/>
      <c r="GB172" s="472"/>
      <c r="GC172" s="472"/>
      <c r="GD172" s="472"/>
      <c r="GE172" s="472"/>
      <c r="GF172" s="472"/>
      <c r="GG172" s="472"/>
      <c r="GH172" s="472"/>
      <c r="GI172" s="472"/>
      <c r="GJ172" s="472"/>
      <c r="GK172" s="472"/>
      <c r="GL172" s="472"/>
      <c r="GM172" s="472"/>
      <c r="GN172" s="472"/>
      <c r="GO172" s="472"/>
      <c r="GP172" s="472"/>
      <c r="GQ172" s="472"/>
      <c r="GR172" s="472"/>
      <c r="GS172" s="472"/>
      <c r="GT172" s="472"/>
      <c r="GU172" s="472"/>
      <c r="GV172" s="472"/>
      <c r="GW172" s="472"/>
      <c r="GX172" s="472"/>
      <c r="GY172" s="472"/>
      <c r="GZ172" s="472"/>
      <c r="HA172" s="472"/>
      <c r="HB172" s="472"/>
      <c r="HC172" s="472"/>
      <c r="HD172" s="472"/>
      <c r="HE172" s="472"/>
      <c r="HF172" s="472"/>
      <c r="HG172" s="472"/>
      <c r="HH172" s="472"/>
      <c r="HI172" s="472"/>
      <c r="HJ172" s="472"/>
      <c r="HK172" s="472"/>
      <c r="HL172" s="472"/>
      <c r="HM172" s="472"/>
      <c r="HN172" s="472"/>
      <c r="HO172" s="472"/>
      <c r="HP172" s="472"/>
      <c r="HQ172" s="472"/>
      <c r="HR172" s="472"/>
      <c r="HS172" s="472"/>
      <c r="HT172" s="472"/>
      <c r="HU172" s="472"/>
      <c r="HV172" s="472"/>
      <c r="HW172" s="472"/>
      <c r="HX172" s="472"/>
      <c r="HY172" s="472"/>
      <c r="HZ172" s="472"/>
      <c r="IA172" s="472"/>
      <c r="IB172" s="472"/>
      <c r="IC172" s="472"/>
      <c r="ID172" s="472"/>
      <c r="IE172" s="472"/>
      <c r="IF172" s="472"/>
      <c r="IG172" s="472"/>
      <c r="IH172" s="472"/>
      <c r="II172" s="472"/>
      <c r="IJ172" s="472"/>
      <c r="IK172" s="472"/>
      <c r="IL172" s="472"/>
      <c r="IM172" s="472"/>
      <c r="IN172" s="472"/>
    </row>
    <row r="173" spans="1:248" s="108" customFormat="1" ht="26.1" customHeight="1">
      <c r="A173" s="632" t="s">
        <v>735</v>
      </c>
      <c r="B173" s="635" t="s">
        <v>735</v>
      </c>
      <c r="C173" s="411">
        <v>2012</v>
      </c>
      <c r="D173" s="513" t="s">
        <v>949</v>
      </c>
      <c r="E173" s="612" t="s">
        <v>37</v>
      </c>
      <c r="F173" s="612" t="s">
        <v>816</v>
      </c>
      <c r="G173" s="612" t="s">
        <v>802</v>
      </c>
      <c r="H173" s="341" t="s">
        <v>885</v>
      </c>
      <c r="I173" s="341" t="s">
        <v>885</v>
      </c>
      <c r="J173" s="535" t="s">
        <v>708</v>
      </c>
      <c r="K173" s="411" t="s">
        <v>1280</v>
      </c>
      <c r="L173" s="411">
        <v>2.5000000000000001E-2</v>
      </c>
      <c r="M173" s="435">
        <v>0</v>
      </c>
      <c r="N173" s="278"/>
      <c r="O173" s="487"/>
      <c r="P173" s="615"/>
      <c r="Q173" s="615">
        <v>1101</v>
      </c>
      <c r="R173" s="615"/>
      <c r="S173" s="78"/>
      <c r="T173" s="78"/>
      <c r="U173" s="273"/>
      <c r="V173" s="472"/>
      <c r="W173" s="472"/>
      <c r="X173" s="472"/>
      <c r="Y173" s="472"/>
      <c r="Z173" s="75"/>
      <c r="AA173" s="472"/>
      <c r="AB173" s="472"/>
      <c r="AC173" s="472"/>
      <c r="AD173" s="472"/>
      <c r="AE173" s="472"/>
      <c r="AF173" s="472"/>
      <c r="AG173" s="472"/>
      <c r="AH173" s="472"/>
      <c r="AI173" s="472"/>
      <c r="AJ173" s="472"/>
      <c r="AK173" s="472"/>
      <c r="AL173" s="472"/>
      <c r="AM173" s="472"/>
      <c r="AN173" s="472"/>
      <c r="AO173" s="472"/>
      <c r="AP173" s="472"/>
      <c r="AQ173" s="472"/>
      <c r="AR173" s="472"/>
      <c r="AS173" s="472"/>
      <c r="AT173" s="472"/>
      <c r="AU173" s="472"/>
      <c r="AV173" s="472"/>
      <c r="AW173" s="472"/>
      <c r="AX173" s="472"/>
      <c r="AY173" s="472"/>
      <c r="AZ173" s="472"/>
      <c r="BA173" s="472"/>
      <c r="BB173" s="472"/>
      <c r="BC173" s="472"/>
      <c r="BD173" s="472"/>
      <c r="BE173" s="472"/>
      <c r="BF173" s="472"/>
      <c r="BG173" s="472"/>
      <c r="BH173" s="472"/>
      <c r="BI173" s="472"/>
      <c r="BJ173" s="472"/>
      <c r="BK173" s="472"/>
      <c r="BL173" s="472"/>
      <c r="BM173" s="472"/>
      <c r="BN173" s="472"/>
      <c r="BO173" s="472"/>
      <c r="BP173" s="472"/>
      <c r="BQ173" s="472"/>
      <c r="BR173" s="472"/>
      <c r="BS173" s="472"/>
      <c r="BT173" s="472"/>
      <c r="BU173" s="472"/>
      <c r="BV173" s="472"/>
      <c r="BW173" s="472"/>
      <c r="BX173" s="472"/>
      <c r="BY173" s="472"/>
      <c r="BZ173" s="472"/>
      <c r="CA173" s="472"/>
      <c r="CB173" s="472"/>
      <c r="CC173" s="472"/>
      <c r="CD173" s="472"/>
      <c r="CE173" s="472"/>
      <c r="CF173" s="472"/>
      <c r="CG173" s="472"/>
      <c r="CH173" s="472"/>
      <c r="CI173" s="472"/>
      <c r="CJ173" s="472"/>
      <c r="CK173" s="472"/>
      <c r="CL173" s="472"/>
      <c r="CM173" s="472"/>
      <c r="CN173" s="472"/>
      <c r="CO173" s="472"/>
      <c r="CP173" s="472"/>
      <c r="CQ173" s="472"/>
      <c r="CR173" s="472"/>
      <c r="CS173" s="472"/>
      <c r="CT173" s="472"/>
      <c r="CU173" s="472"/>
      <c r="CV173" s="472"/>
      <c r="CW173" s="472"/>
      <c r="CX173" s="472"/>
      <c r="CY173" s="472"/>
      <c r="CZ173" s="472"/>
      <c r="DA173" s="472"/>
      <c r="DB173" s="472"/>
      <c r="DC173" s="472"/>
      <c r="DD173" s="472"/>
      <c r="DE173" s="472"/>
      <c r="DF173" s="472"/>
      <c r="DG173" s="472"/>
      <c r="DH173" s="472"/>
      <c r="DI173" s="472"/>
      <c r="DJ173" s="472"/>
      <c r="DK173" s="472"/>
      <c r="DL173" s="472"/>
      <c r="DM173" s="472"/>
      <c r="DN173" s="472"/>
      <c r="DO173" s="472"/>
      <c r="DP173" s="472"/>
      <c r="DQ173" s="472"/>
      <c r="DR173" s="472"/>
      <c r="DS173" s="472"/>
      <c r="DT173" s="472"/>
      <c r="DU173" s="472"/>
      <c r="DV173" s="472"/>
      <c r="DW173" s="472"/>
      <c r="DX173" s="472"/>
      <c r="DY173" s="472"/>
      <c r="DZ173" s="472"/>
      <c r="EA173" s="472"/>
      <c r="EB173" s="472"/>
      <c r="EC173" s="472"/>
      <c r="ED173" s="472"/>
      <c r="EE173" s="472"/>
      <c r="EF173" s="472"/>
      <c r="EG173" s="472"/>
      <c r="EH173" s="472"/>
      <c r="EI173" s="472"/>
      <c r="EJ173" s="472"/>
      <c r="EK173" s="472"/>
      <c r="EL173" s="472"/>
      <c r="EM173" s="472"/>
      <c r="EN173" s="472"/>
      <c r="EO173" s="472"/>
      <c r="EP173" s="472"/>
      <c r="EQ173" s="472"/>
      <c r="ER173" s="472"/>
      <c r="ES173" s="472"/>
      <c r="ET173" s="472"/>
      <c r="EU173" s="472"/>
      <c r="EV173" s="472"/>
      <c r="EW173" s="472"/>
      <c r="EX173" s="472"/>
      <c r="EY173" s="472"/>
      <c r="EZ173" s="472"/>
      <c r="FA173" s="472"/>
      <c r="FB173" s="472"/>
      <c r="FC173" s="472"/>
      <c r="FD173" s="472"/>
      <c r="FE173" s="472"/>
      <c r="FF173" s="472"/>
      <c r="FG173" s="472"/>
      <c r="FH173" s="472"/>
      <c r="FI173" s="472"/>
      <c r="FJ173" s="472"/>
      <c r="FK173" s="472"/>
      <c r="FL173" s="472"/>
      <c r="FM173" s="472"/>
      <c r="FN173" s="472"/>
      <c r="FO173" s="472"/>
      <c r="FP173" s="472"/>
      <c r="FQ173" s="472"/>
      <c r="FR173" s="472"/>
      <c r="FS173" s="472"/>
      <c r="FT173" s="472"/>
      <c r="FU173" s="472"/>
      <c r="FV173" s="472"/>
      <c r="FW173" s="472"/>
      <c r="FX173" s="472"/>
      <c r="FY173" s="472"/>
      <c r="FZ173" s="472"/>
      <c r="GA173" s="472"/>
      <c r="GB173" s="472"/>
      <c r="GC173" s="472"/>
      <c r="GD173" s="472"/>
      <c r="GE173" s="472"/>
      <c r="GF173" s="472"/>
      <c r="GG173" s="472"/>
      <c r="GH173" s="472"/>
      <c r="GI173" s="472"/>
      <c r="GJ173" s="472"/>
      <c r="GK173" s="472"/>
      <c r="GL173" s="472"/>
      <c r="GM173" s="472"/>
      <c r="GN173" s="472"/>
      <c r="GO173" s="472"/>
      <c r="GP173" s="472"/>
      <c r="GQ173" s="472"/>
      <c r="GR173" s="472"/>
      <c r="GS173" s="472"/>
      <c r="GT173" s="472"/>
      <c r="GU173" s="472"/>
      <c r="GV173" s="472"/>
      <c r="GW173" s="472"/>
      <c r="GX173" s="472"/>
      <c r="GY173" s="472"/>
      <c r="GZ173" s="472"/>
      <c r="HA173" s="472"/>
      <c r="HB173" s="472"/>
      <c r="HC173" s="472"/>
      <c r="HD173" s="472"/>
      <c r="HE173" s="472"/>
      <c r="HF173" s="472"/>
      <c r="HG173" s="472"/>
      <c r="HH173" s="472"/>
      <c r="HI173" s="472"/>
      <c r="HJ173" s="472"/>
      <c r="HK173" s="472"/>
      <c r="HL173" s="472"/>
      <c r="HM173" s="472"/>
      <c r="HN173" s="472"/>
      <c r="HO173" s="472"/>
      <c r="HP173" s="472"/>
      <c r="HQ173" s="472"/>
      <c r="HR173" s="472"/>
      <c r="HS173" s="472"/>
      <c r="HT173" s="472"/>
      <c r="HU173" s="472"/>
      <c r="HV173" s="472"/>
      <c r="HW173" s="472"/>
      <c r="HX173" s="472"/>
      <c r="HY173" s="472"/>
      <c r="HZ173" s="472"/>
      <c r="IA173" s="472"/>
      <c r="IB173" s="472"/>
      <c r="IC173" s="472"/>
      <c r="ID173" s="472"/>
      <c r="IE173" s="472"/>
      <c r="IF173" s="472"/>
      <c r="IG173" s="472"/>
      <c r="IH173" s="472"/>
      <c r="II173" s="472"/>
      <c r="IJ173" s="472"/>
      <c r="IK173" s="472"/>
      <c r="IL173" s="472"/>
      <c r="IM173" s="472"/>
      <c r="IN173" s="472"/>
    </row>
    <row r="174" spans="1:248" s="108" customFormat="1" ht="26.1" customHeight="1">
      <c r="A174" s="632" t="s">
        <v>735</v>
      </c>
      <c r="B174" s="435" t="s">
        <v>735</v>
      </c>
      <c r="C174" s="411">
        <v>2012</v>
      </c>
      <c r="D174" s="541" t="s">
        <v>949</v>
      </c>
      <c r="E174" s="608" t="s">
        <v>37</v>
      </c>
      <c r="F174" s="612" t="s">
        <v>816</v>
      </c>
      <c r="G174" s="612" t="s">
        <v>802</v>
      </c>
      <c r="H174" s="341" t="s">
        <v>885</v>
      </c>
      <c r="I174" s="341" t="s">
        <v>885</v>
      </c>
      <c r="J174" s="535" t="s">
        <v>709</v>
      </c>
      <c r="K174" s="411" t="s">
        <v>1280</v>
      </c>
      <c r="L174" s="411">
        <v>2.5000000000000001E-2</v>
      </c>
      <c r="M174" s="435">
        <v>0</v>
      </c>
      <c r="N174" s="58"/>
      <c r="O174" s="511"/>
      <c r="P174" s="615"/>
      <c r="Q174" s="615">
        <v>1101</v>
      </c>
      <c r="R174" s="615"/>
      <c r="S174" s="78"/>
      <c r="T174" s="78"/>
      <c r="U174" s="273"/>
      <c r="V174" s="472"/>
      <c r="W174" s="472"/>
      <c r="X174" s="472"/>
      <c r="Y174" s="472"/>
      <c r="Z174" s="75"/>
      <c r="AA174" s="472"/>
      <c r="AB174" s="472"/>
      <c r="AC174" s="472"/>
      <c r="AD174" s="472"/>
      <c r="AE174" s="472"/>
      <c r="AF174" s="472"/>
      <c r="AG174" s="472"/>
      <c r="AH174" s="472"/>
      <c r="AI174" s="472"/>
      <c r="AJ174" s="472"/>
      <c r="AK174" s="472"/>
      <c r="AL174" s="472"/>
      <c r="AM174" s="472"/>
      <c r="AN174" s="472"/>
      <c r="AO174" s="472"/>
      <c r="AP174" s="472"/>
      <c r="AQ174" s="472"/>
      <c r="AR174" s="472"/>
      <c r="AS174" s="472"/>
      <c r="AT174" s="472"/>
      <c r="AU174" s="472"/>
      <c r="AV174" s="472"/>
      <c r="AW174" s="472"/>
      <c r="AX174" s="472"/>
      <c r="AY174" s="472"/>
      <c r="AZ174" s="472"/>
      <c r="BA174" s="472"/>
      <c r="BB174" s="472"/>
      <c r="BC174" s="472"/>
      <c r="BD174" s="472"/>
      <c r="BE174" s="472"/>
      <c r="BF174" s="472"/>
      <c r="BG174" s="472"/>
      <c r="BH174" s="472"/>
      <c r="BI174" s="472"/>
      <c r="BJ174" s="472"/>
      <c r="BK174" s="472"/>
      <c r="BL174" s="472"/>
      <c r="BM174" s="472"/>
      <c r="BN174" s="472"/>
      <c r="BO174" s="472"/>
      <c r="BP174" s="472"/>
      <c r="BQ174" s="472"/>
      <c r="BR174" s="472"/>
      <c r="BS174" s="472"/>
      <c r="BT174" s="472"/>
      <c r="BU174" s="472"/>
      <c r="BV174" s="472"/>
      <c r="BW174" s="472"/>
      <c r="BX174" s="472"/>
      <c r="BY174" s="472"/>
      <c r="BZ174" s="472"/>
      <c r="CA174" s="472"/>
      <c r="CB174" s="472"/>
      <c r="CC174" s="472"/>
      <c r="CD174" s="472"/>
      <c r="CE174" s="472"/>
      <c r="CF174" s="472"/>
      <c r="CG174" s="472"/>
      <c r="CH174" s="472"/>
      <c r="CI174" s="472"/>
      <c r="CJ174" s="472"/>
      <c r="CK174" s="472"/>
      <c r="CL174" s="472"/>
      <c r="CM174" s="472"/>
      <c r="CN174" s="472"/>
      <c r="CO174" s="472"/>
      <c r="CP174" s="472"/>
      <c r="CQ174" s="472"/>
      <c r="CR174" s="472"/>
      <c r="CS174" s="472"/>
      <c r="CT174" s="472"/>
      <c r="CU174" s="472"/>
      <c r="CV174" s="472"/>
      <c r="CW174" s="472"/>
      <c r="CX174" s="472"/>
      <c r="CY174" s="472"/>
      <c r="CZ174" s="472"/>
      <c r="DA174" s="472"/>
      <c r="DB174" s="472"/>
      <c r="DC174" s="472"/>
      <c r="DD174" s="472"/>
      <c r="DE174" s="472"/>
      <c r="DF174" s="472"/>
      <c r="DG174" s="472"/>
      <c r="DH174" s="472"/>
      <c r="DI174" s="472"/>
      <c r="DJ174" s="472"/>
      <c r="DK174" s="472"/>
      <c r="DL174" s="472"/>
      <c r="DM174" s="472"/>
      <c r="DN174" s="472"/>
      <c r="DO174" s="472"/>
      <c r="DP174" s="472"/>
      <c r="DQ174" s="472"/>
      <c r="DR174" s="472"/>
      <c r="DS174" s="472"/>
      <c r="DT174" s="472"/>
      <c r="DU174" s="472"/>
      <c r="DV174" s="472"/>
      <c r="DW174" s="472"/>
      <c r="DX174" s="472"/>
      <c r="DY174" s="472"/>
      <c r="DZ174" s="472"/>
      <c r="EA174" s="472"/>
      <c r="EB174" s="472"/>
      <c r="EC174" s="472"/>
      <c r="ED174" s="472"/>
      <c r="EE174" s="472"/>
      <c r="EF174" s="472"/>
      <c r="EG174" s="472"/>
      <c r="EH174" s="472"/>
      <c r="EI174" s="472"/>
      <c r="EJ174" s="472"/>
      <c r="EK174" s="472"/>
      <c r="EL174" s="472"/>
      <c r="EM174" s="472"/>
      <c r="EN174" s="472"/>
      <c r="EO174" s="472"/>
      <c r="EP174" s="472"/>
      <c r="EQ174" s="472"/>
      <c r="ER174" s="472"/>
      <c r="ES174" s="472"/>
      <c r="ET174" s="472"/>
      <c r="EU174" s="472"/>
      <c r="EV174" s="472"/>
      <c r="EW174" s="472"/>
      <c r="EX174" s="472"/>
      <c r="EY174" s="472"/>
      <c r="EZ174" s="472"/>
      <c r="FA174" s="472"/>
      <c r="FB174" s="472"/>
      <c r="FC174" s="472"/>
      <c r="FD174" s="472"/>
      <c r="FE174" s="472"/>
      <c r="FF174" s="472"/>
      <c r="FG174" s="472"/>
      <c r="FH174" s="472"/>
      <c r="FI174" s="472"/>
      <c r="FJ174" s="472"/>
      <c r="FK174" s="472"/>
      <c r="FL174" s="472"/>
      <c r="FM174" s="472"/>
      <c r="FN174" s="472"/>
      <c r="FO174" s="472"/>
      <c r="FP174" s="472"/>
      <c r="FQ174" s="472"/>
      <c r="FR174" s="472"/>
      <c r="FS174" s="472"/>
      <c r="FT174" s="472"/>
      <c r="FU174" s="472"/>
      <c r="FV174" s="472"/>
      <c r="FW174" s="472"/>
      <c r="FX174" s="472"/>
      <c r="FY174" s="472"/>
      <c r="FZ174" s="472"/>
      <c r="GA174" s="472"/>
      <c r="GB174" s="472"/>
      <c r="GC174" s="472"/>
      <c r="GD174" s="472"/>
      <c r="GE174" s="472"/>
      <c r="GF174" s="472"/>
      <c r="GG174" s="472"/>
      <c r="GH174" s="472"/>
      <c r="GI174" s="472"/>
      <c r="GJ174" s="472"/>
      <c r="GK174" s="472"/>
      <c r="GL174" s="472"/>
      <c r="GM174" s="472"/>
      <c r="GN174" s="472"/>
      <c r="GO174" s="472"/>
      <c r="GP174" s="472"/>
      <c r="GQ174" s="472"/>
      <c r="GR174" s="472"/>
      <c r="GS174" s="472"/>
      <c r="GT174" s="472"/>
      <c r="GU174" s="472"/>
      <c r="GV174" s="472"/>
      <c r="GW174" s="472"/>
      <c r="GX174" s="472"/>
      <c r="GY174" s="472"/>
      <c r="GZ174" s="472"/>
      <c r="HA174" s="472"/>
      <c r="HB174" s="472"/>
      <c r="HC174" s="472"/>
      <c r="HD174" s="472"/>
      <c r="HE174" s="472"/>
      <c r="HF174" s="472"/>
      <c r="HG174" s="472"/>
      <c r="HH174" s="472"/>
      <c r="HI174" s="472"/>
      <c r="HJ174" s="472"/>
      <c r="HK174" s="472"/>
      <c r="HL174" s="472"/>
      <c r="HM174" s="472"/>
      <c r="HN174" s="472"/>
      <c r="HO174" s="472"/>
      <c r="HP174" s="472"/>
      <c r="HQ174" s="472"/>
      <c r="HR174" s="472"/>
      <c r="HS174" s="472"/>
      <c r="HT174" s="472"/>
      <c r="HU174" s="472"/>
      <c r="HV174" s="472"/>
      <c r="HW174" s="472"/>
      <c r="HX174" s="472"/>
      <c r="HY174" s="472"/>
      <c r="HZ174" s="472"/>
      <c r="IA174" s="472"/>
      <c r="IB174" s="472"/>
      <c r="IC174" s="472"/>
      <c r="ID174" s="472"/>
      <c r="IE174" s="472"/>
      <c r="IF174" s="472"/>
      <c r="IG174" s="472"/>
      <c r="IH174" s="472"/>
      <c r="II174" s="472"/>
      <c r="IJ174" s="472"/>
      <c r="IK174" s="472"/>
      <c r="IL174" s="472"/>
      <c r="IM174" s="472"/>
      <c r="IN174" s="472"/>
    </row>
    <row r="175" spans="1:248" s="108" customFormat="1" ht="26.1" customHeight="1">
      <c r="A175" s="632" t="s">
        <v>735</v>
      </c>
      <c r="B175" s="435" t="s">
        <v>735</v>
      </c>
      <c r="C175" s="411">
        <v>2012</v>
      </c>
      <c r="D175" s="636" t="s">
        <v>1295</v>
      </c>
      <c r="E175" s="637" t="s">
        <v>37</v>
      </c>
      <c r="F175" s="259" t="s">
        <v>816</v>
      </c>
      <c r="G175" s="259" t="s">
        <v>802</v>
      </c>
      <c r="H175" s="527" t="s">
        <v>971</v>
      </c>
      <c r="I175" s="527" t="s">
        <v>971</v>
      </c>
      <c r="J175" s="535" t="s">
        <v>988</v>
      </c>
      <c r="K175" s="259" t="s">
        <v>1280</v>
      </c>
      <c r="L175" s="411">
        <v>2.5000000000000001E-2</v>
      </c>
      <c r="M175" s="435"/>
      <c r="N175" s="278"/>
      <c r="O175" s="511"/>
      <c r="P175" s="615"/>
      <c r="Q175" s="615">
        <v>1213</v>
      </c>
      <c r="R175" s="615"/>
      <c r="S175" s="78"/>
      <c r="T175" s="78" t="s">
        <v>1283</v>
      </c>
      <c r="U175" s="273"/>
      <c r="V175" s="472"/>
      <c r="W175" s="472"/>
      <c r="X175" s="472"/>
      <c r="Y175" s="472"/>
      <c r="Z175" s="75"/>
      <c r="AA175" s="472"/>
      <c r="AB175" s="472"/>
      <c r="AC175" s="472"/>
      <c r="AD175" s="472"/>
      <c r="AE175" s="472"/>
      <c r="AF175" s="472"/>
      <c r="AG175" s="472"/>
      <c r="AH175" s="472"/>
      <c r="AI175" s="472"/>
      <c r="AJ175" s="472"/>
      <c r="AK175" s="472"/>
      <c r="AL175" s="472"/>
      <c r="AM175" s="472"/>
      <c r="AN175" s="472"/>
      <c r="AO175" s="472"/>
      <c r="AP175" s="472"/>
      <c r="AQ175" s="472"/>
      <c r="AR175" s="472"/>
      <c r="AS175" s="472"/>
      <c r="AT175" s="472"/>
      <c r="AU175" s="472"/>
      <c r="AV175" s="472"/>
      <c r="AW175" s="472"/>
      <c r="AX175" s="472"/>
      <c r="AY175" s="472"/>
      <c r="AZ175" s="472"/>
      <c r="BA175" s="472"/>
      <c r="BB175" s="472"/>
      <c r="BC175" s="472"/>
      <c r="BD175" s="472"/>
      <c r="BE175" s="472"/>
      <c r="BF175" s="472"/>
      <c r="BG175" s="472"/>
      <c r="BH175" s="472"/>
      <c r="BI175" s="472"/>
      <c r="BJ175" s="472"/>
      <c r="BK175" s="472"/>
      <c r="BL175" s="472"/>
      <c r="BM175" s="472"/>
      <c r="BN175" s="472"/>
      <c r="BO175" s="472"/>
      <c r="BP175" s="472"/>
      <c r="BQ175" s="472"/>
      <c r="BR175" s="472"/>
      <c r="BS175" s="472"/>
      <c r="BT175" s="472"/>
      <c r="BU175" s="472"/>
      <c r="BV175" s="472"/>
      <c r="BW175" s="472"/>
      <c r="BX175" s="472"/>
      <c r="BY175" s="472"/>
      <c r="BZ175" s="472"/>
      <c r="CA175" s="472"/>
      <c r="CB175" s="472"/>
      <c r="CC175" s="472"/>
      <c r="CD175" s="472"/>
      <c r="CE175" s="472"/>
      <c r="CF175" s="472"/>
      <c r="CG175" s="472"/>
      <c r="CH175" s="472"/>
      <c r="CI175" s="472"/>
      <c r="CJ175" s="472"/>
      <c r="CK175" s="472"/>
      <c r="CL175" s="472"/>
      <c r="CM175" s="472"/>
      <c r="CN175" s="472"/>
      <c r="CO175" s="472"/>
      <c r="CP175" s="472"/>
      <c r="CQ175" s="472"/>
      <c r="CR175" s="472"/>
      <c r="CS175" s="472"/>
      <c r="CT175" s="472"/>
      <c r="CU175" s="472"/>
      <c r="CV175" s="472"/>
      <c r="CW175" s="472"/>
      <c r="CX175" s="472"/>
      <c r="CY175" s="472"/>
      <c r="CZ175" s="472"/>
      <c r="DA175" s="472"/>
      <c r="DB175" s="472"/>
      <c r="DC175" s="472"/>
      <c r="DD175" s="472"/>
      <c r="DE175" s="472"/>
      <c r="DF175" s="472"/>
      <c r="DG175" s="472"/>
      <c r="DH175" s="472"/>
      <c r="DI175" s="472"/>
      <c r="DJ175" s="472"/>
      <c r="DK175" s="472"/>
      <c r="DL175" s="472"/>
      <c r="DM175" s="472"/>
      <c r="DN175" s="472"/>
      <c r="DO175" s="472"/>
      <c r="DP175" s="472"/>
      <c r="DQ175" s="472"/>
      <c r="DR175" s="472"/>
      <c r="DS175" s="472"/>
      <c r="DT175" s="472"/>
      <c r="DU175" s="472"/>
      <c r="DV175" s="472"/>
      <c r="DW175" s="472"/>
      <c r="DX175" s="472"/>
      <c r="DY175" s="472"/>
      <c r="DZ175" s="472"/>
      <c r="EA175" s="472"/>
      <c r="EB175" s="472"/>
      <c r="EC175" s="472"/>
      <c r="ED175" s="472"/>
      <c r="EE175" s="472"/>
      <c r="EF175" s="472"/>
      <c r="EG175" s="472"/>
      <c r="EH175" s="472"/>
      <c r="EI175" s="472"/>
      <c r="EJ175" s="472"/>
      <c r="EK175" s="472"/>
      <c r="EL175" s="472"/>
      <c r="EM175" s="472"/>
      <c r="EN175" s="472"/>
      <c r="EO175" s="472"/>
      <c r="EP175" s="472"/>
      <c r="EQ175" s="472"/>
      <c r="ER175" s="472"/>
      <c r="ES175" s="472"/>
      <c r="ET175" s="472"/>
      <c r="EU175" s="472"/>
      <c r="EV175" s="472"/>
      <c r="EW175" s="472"/>
      <c r="EX175" s="472"/>
      <c r="EY175" s="472"/>
      <c r="EZ175" s="472"/>
      <c r="FA175" s="472"/>
      <c r="FB175" s="472"/>
      <c r="FC175" s="472"/>
      <c r="FD175" s="472"/>
      <c r="FE175" s="472"/>
      <c r="FF175" s="472"/>
      <c r="FG175" s="472"/>
      <c r="FH175" s="472"/>
      <c r="FI175" s="472"/>
      <c r="FJ175" s="472"/>
      <c r="FK175" s="472"/>
      <c r="FL175" s="472"/>
      <c r="FM175" s="472"/>
      <c r="FN175" s="472"/>
      <c r="FO175" s="472"/>
      <c r="FP175" s="472"/>
      <c r="FQ175" s="472"/>
      <c r="FR175" s="472"/>
      <c r="FS175" s="472"/>
      <c r="FT175" s="472"/>
      <c r="FU175" s="472"/>
      <c r="FV175" s="472"/>
      <c r="FW175" s="472"/>
      <c r="FX175" s="472"/>
      <c r="FY175" s="472"/>
      <c r="FZ175" s="472"/>
      <c r="GA175" s="472"/>
      <c r="GB175" s="472"/>
      <c r="GC175" s="472"/>
      <c r="GD175" s="472"/>
      <c r="GE175" s="472"/>
      <c r="GF175" s="472"/>
      <c r="GG175" s="472"/>
      <c r="GH175" s="472"/>
      <c r="GI175" s="472"/>
      <c r="GJ175" s="472"/>
      <c r="GK175" s="472"/>
      <c r="GL175" s="472"/>
      <c r="GM175" s="472"/>
      <c r="GN175" s="472"/>
      <c r="GO175" s="472"/>
      <c r="GP175" s="472"/>
      <c r="GQ175" s="472"/>
      <c r="GR175" s="472"/>
      <c r="GS175" s="472"/>
      <c r="GT175" s="472"/>
      <c r="GU175" s="472"/>
      <c r="GV175" s="472"/>
      <c r="GW175" s="472"/>
      <c r="GX175" s="472"/>
      <c r="GY175" s="472"/>
      <c r="GZ175" s="472"/>
      <c r="HA175" s="472"/>
      <c r="HB175" s="472"/>
      <c r="HC175" s="472"/>
      <c r="HD175" s="472"/>
      <c r="HE175" s="472"/>
      <c r="HF175" s="472"/>
      <c r="HG175" s="472"/>
      <c r="HH175" s="472"/>
      <c r="HI175" s="472"/>
      <c r="HJ175" s="472"/>
      <c r="HK175" s="472"/>
      <c r="HL175" s="472"/>
      <c r="HM175" s="472"/>
      <c r="HN175" s="472"/>
      <c r="HO175" s="472"/>
      <c r="HP175" s="472"/>
      <c r="HQ175" s="472"/>
      <c r="HR175" s="472"/>
      <c r="HS175" s="472"/>
      <c r="HT175" s="472"/>
      <c r="HU175" s="472"/>
      <c r="HV175" s="472"/>
      <c r="HW175" s="472"/>
      <c r="HX175" s="472"/>
      <c r="HY175" s="472"/>
      <c r="HZ175" s="472"/>
      <c r="IA175" s="472"/>
      <c r="IB175" s="472"/>
      <c r="IC175" s="472"/>
      <c r="ID175" s="472"/>
      <c r="IE175" s="472"/>
      <c r="IF175" s="472"/>
      <c r="IG175" s="472"/>
      <c r="IH175" s="472"/>
      <c r="II175" s="472"/>
      <c r="IJ175" s="472"/>
      <c r="IK175" s="472"/>
      <c r="IL175" s="472"/>
      <c r="IM175" s="472"/>
      <c r="IN175" s="472"/>
    </row>
    <row r="176" spans="1:248" s="108" customFormat="1" ht="26.1" customHeight="1">
      <c r="A176" s="632" t="s">
        <v>735</v>
      </c>
      <c r="B176" s="435" t="s">
        <v>735</v>
      </c>
      <c r="C176" s="411">
        <v>2012</v>
      </c>
      <c r="D176" s="529" t="s">
        <v>1295</v>
      </c>
      <c r="E176" s="528" t="s">
        <v>37</v>
      </c>
      <c r="F176" s="259" t="s">
        <v>816</v>
      </c>
      <c r="G176" s="259" t="s">
        <v>802</v>
      </c>
      <c r="H176" s="527" t="s">
        <v>971</v>
      </c>
      <c r="I176" s="527" t="s">
        <v>971</v>
      </c>
      <c r="J176" s="535" t="s">
        <v>708</v>
      </c>
      <c r="K176" s="259" t="s">
        <v>1280</v>
      </c>
      <c r="L176" s="411">
        <v>2.5000000000000001E-2</v>
      </c>
      <c r="M176" s="435"/>
      <c r="N176" s="278"/>
      <c r="O176" s="511"/>
      <c r="P176" s="615"/>
      <c r="Q176" s="615">
        <v>1114</v>
      </c>
      <c r="R176" s="615"/>
      <c r="S176" s="78"/>
      <c r="T176" s="78" t="s">
        <v>1283</v>
      </c>
      <c r="U176" s="273"/>
      <c r="V176" s="472"/>
      <c r="W176" s="472"/>
      <c r="X176" s="472"/>
      <c r="Y176" s="472"/>
      <c r="Z176" s="75"/>
      <c r="AA176" s="472"/>
      <c r="AB176" s="472"/>
      <c r="AC176" s="472"/>
      <c r="AD176" s="472"/>
      <c r="AE176" s="472"/>
      <c r="AF176" s="472"/>
      <c r="AG176" s="472"/>
      <c r="AH176" s="472"/>
      <c r="AI176" s="472"/>
      <c r="AJ176" s="472"/>
      <c r="AK176" s="472"/>
      <c r="AL176" s="472"/>
      <c r="AM176" s="472"/>
      <c r="AN176" s="472"/>
      <c r="AO176" s="472"/>
      <c r="AP176" s="472"/>
      <c r="AQ176" s="472"/>
      <c r="AR176" s="472"/>
      <c r="AS176" s="472"/>
      <c r="AT176" s="472"/>
      <c r="AU176" s="472"/>
      <c r="AV176" s="472"/>
      <c r="AW176" s="472"/>
      <c r="AX176" s="472"/>
      <c r="AY176" s="472"/>
      <c r="AZ176" s="472"/>
      <c r="BA176" s="472"/>
      <c r="BB176" s="472"/>
      <c r="BC176" s="472"/>
      <c r="BD176" s="472"/>
      <c r="BE176" s="472"/>
      <c r="BF176" s="472"/>
      <c r="BG176" s="472"/>
      <c r="BH176" s="472"/>
      <c r="BI176" s="472"/>
      <c r="BJ176" s="472"/>
      <c r="BK176" s="472"/>
      <c r="BL176" s="472"/>
      <c r="BM176" s="472"/>
      <c r="BN176" s="472"/>
      <c r="BO176" s="472"/>
      <c r="BP176" s="472"/>
      <c r="BQ176" s="472"/>
      <c r="BR176" s="472"/>
      <c r="BS176" s="472"/>
      <c r="BT176" s="472"/>
      <c r="BU176" s="472"/>
      <c r="BV176" s="472"/>
      <c r="BW176" s="472"/>
      <c r="BX176" s="472"/>
      <c r="BY176" s="472"/>
      <c r="BZ176" s="472"/>
      <c r="CA176" s="472"/>
      <c r="CB176" s="472"/>
      <c r="CC176" s="472"/>
      <c r="CD176" s="472"/>
      <c r="CE176" s="472"/>
      <c r="CF176" s="472"/>
      <c r="CG176" s="472"/>
      <c r="CH176" s="472"/>
      <c r="CI176" s="472"/>
      <c r="CJ176" s="472"/>
      <c r="CK176" s="472"/>
      <c r="CL176" s="472"/>
      <c r="CM176" s="472"/>
      <c r="CN176" s="472"/>
      <c r="CO176" s="472"/>
      <c r="CP176" s="472"/>
      <c r="CQ176" s="472"/>
      <c r="CR176" s="472"/>
      <c r="CS176" s="472"/>
      <c r="CT176" s="472"/>
      <c r="CU176" s="472"/>
      <c r="CV176" s="472"/>
      <c r="CW176" s="472"/>
      <c r="CX176" s="472"/>
      <c r="CY176" s="472"/>
      <c r="CZ176" s="472"/>
      <c r="DA176" s="472"/>
      <c r="DB176" s="472"/>
      <c r="DC176" s="472"/>
      <c r="DD176" s="472"/>
      <c r="DE176" s="472"/>
      <c r="DF176" s="472"/>
      <c r="DG176" s="472"/>
      <c r="DH176" s="472"/>
      <c r="DI176" s="472"/>
      <c r="DJ176" s="472"/>
      <c r="DK176" s="472"/>
      <c r="DL176" s="472"/>
      <c r="DM176" s="472"/>
      <c r="DN176" s="472"/>
      <c r="DO176" s="472"/>
      <c r="DP176" s="472"/>
      <c r="DQ176" s="472"/>
      <c r="DR176" s="472"/>
      <c r="DS176" s="472"/>
      <c r="DT176" s="472"/>
      <c r="DU176" s="472"/>
      <c r="DV176" s="472"/>
      <c r="DW176" s="472"/>
      <c r="DX176" s="472"/>
      <c r="DY176" s="472"/>
      <c r="DZ176" s="472"/>
      <c r="EA176" s="472"/>
      <c r="EB176" s="472"/>
      <c r="EC176" s="472"/>
      <c r="ED176" s="472"/>
      <c r="EE176" s="472"/>
      <c r="EF176" s="472"/>
      <c r="EG176" s="472"/>
      <c r="EH176" s="472"/>
      <c r="EI176" s="472"/>
      <c r="EJ176" s="472"/>
      <c r="EK176" s="472"/>
      <c r="EL176" s="472"/>
      <c r="EM176" s="472"/>
      <c r="EN176" s="472"/>
      <c r="EO176" s="472"/>
      <c r="EP176" s="472"/>
      <c r="EQ176" s="472"/>
      <c r="ER176" s="472"/>
      <c r="ES176" s="472"/>
      <c r="ET176" s="472"/>
      <c r="EU176" s="472"/>
      <c r="EV176" s="472"/>
      <c r="EW176" s="472"/>
      <c r="EX176" s="472"/>
      <c r="EY176" s="472"/>
      <c r="EZ176" s="472"/>
      <c r="FA176" s="472"/>
      <c r="FB176" s="472"/>
      <c r="FC176" s="472"/>
      <c r="FD176" s="472"/>
      <c r="FE176" s="472"/>
      <c r="FF176" s="472"/>
      <c r="FG176" s="472"/>
      <c r="FH176" s="472"/>
      <c r="FI176" s="472"/>
      <c r="FJ176" s="472"/>
      <c r="FK176" s="472"/>
      <c r="FL176" s="472"/>
      <c r="FM176" s="472"/>
      <c r="FN176" s="472"/>
      <c r="FO176" s="472"/>
      <c r="FP176" s="472"/>
      <c r="FQ176" s="472"/>
      <c r="FR176" s="472"/>
      <c r="FS176" s="472"/>
      <c r="FT176" s="472"/>
      <c r="FU176" s="472"/>
      <c r="FV176" s="472"/>
      <c r="FW176" s="472"/>
      <c r="FX176" s="472"/>
      <c r="FY176" s="472"/>
      <c r="FZ176" s="472"/>
      <c r="GA176" s="472"/>
      <c r="GB176" s="472"/>
      <c r="GC176" s="472"/>
      <c r="GD176" s="472"/>
      <c r="GE176" s="472"/>
      <c r="GF176" s="472"/>
      <c r="GG176" s="472"/>
      <c r="GH176" s="472"/>
      <c r="GI176" s="472"/>
      <c r="GJ176" s="472"/>
      <c r="GK176" s="472"/>
      <c r="GL176" s="472"/>
      <c r="GM176" s="472"/>
      <c r="GN176" s="472"/>
      <c r="GO176" s="472"/>
      <c r="GP176" s="472"/>
      <c r="GQ176" s="472"/>
      <c r="GR176" s="472"/>
      <c r="GS176" s="472"/>
      <c r="GT176" s="472"/>
      <c r="GU176" s="472"/>
      <c r="GV176" s="472"/>
      <c r="GW176" s="472"/>
      <c r="GX176" s="472"/>
      <c r="GY176" s="472"/>
      <c r="GZ176" s="472"/>
      <c r="HA176" s="472"/>
      <c r="HB176" s="472"/>
      <c r="HC176" s="472"/>
      <c r="HD176" s="472"/>
      <c r="HE176" s="472"/>
      <c r="HF176" s="472"/>
      <c r="HG176" s="472"/>
      <c r="HH176" s="472"/>
      <c r="HI176" s="472"/>
      <c r="HJ176" s="472"/>
      <c r="HK176" s="472"/>
      <c r="HL176" s="472"/>
      <c r="HM176" s="472"/>
      <c r="HN176" s="472"/>
      <c r="HO176" s="472"/>
      <c r="HP176" s="472"/>
      <c r="HQ176" s="472"/>
      <c r="HR176" s="472"/>
      <c r="HS176" s="472"/>
      <c r="HT176" s="472"/>
      <c r="HU176" s="472"/>
      <c r="HV176" s="472"/>
      <c r="HW176" s="472"/>
      <c r="HX176" s="472"/>
      <c r="HY176" s="472"/>
      <c r="HZ176" s="472"/>
      <c r="IA176" s="472"/>
      <c r="IB176" s="472"/>
      <c r="IC176" s="472"/>
      <c r="ID176" s="472"/>
      <c r="IE176" s="472"/>
      <c r="IF176" s="472"/>
      <c r="IG176" s="472"/>
      <c r="IH176" s="472"/>
      <c r="II176" s="472"/>
      <c r="IJ176" s="472"/>
      <c r="IK176" s="472"/>
      <c r="IL176" s="472"/>
      <c r="IM176" s="472"/>
      <c r="IN176" s="472"/>
    </row>
    <row r="177" spans="1:248" s="108" customFormat="1" ht="26.1" customHeight="1">
      <c r="A177" s="632" t="s">
        <v>735</v>
      </c>
      <c r="B177" s="435" t="s">
        <v>735</v>
      </c>
      <c r="C177" s="411">
        <v>2012</v>
      </c>
      <c r="D177" s="525" t="s">
        <v>1295</v>
      </c>
      <c r="E177" s="526" t="s">
        <v>37</v>
      </c>
      <c r="F177" s="259" t="s">
        <v>816</v>
      </c>
      <c r="G177" s="259" t="s">
        <v>802</v>
      </c>
      <c r="H177" s="527" t="s">
        <v>971</v>
      </c>
      <c r="I177" s="527" t="s">
        <v>971</v>
      </c>
      <c r="J177" s="535" t="s">
        <v>985</v>
      </c>
      <c r="K177" s="259" t="s">
        <v>1280</v>
      </c>
      <c r="L177" s="411">
        <v>2.5000000000000001E-2</v>
      </c>
      <c r="M177" s="435"/>
      <c r="N177" s="58"/>
      <c r="O177" s="511"/>
      <c r="P177" s="615"/>
      <c r="Q177" s="615">
        <v>1199</v>
      </c>
      <c r="R177" s="615"/>
      <c r="S177" s="78"/>
      <c r="T177" s="78" t="s">
        <v>1283</v>
      </c>
      <c r="U177" s="273"/>
      <c r="V177" s="472"/>
      <c r="W177" s="472"/>
      <c r="X177" s="472"/>
      <c r="Y177" s="472"/>
      <c r="Z177" s="75"/>
      <c r="AA177" s="472"/>
      <c r="AB177" s="472"/>
      <c r="AC177" s="472"/>
      <c r="AD177" s="472"/>
      <c r="AE177" s="472"/>
      <c r="AF177" s="472"/>
      <c r="AG177" s="472"/>
      <c r="AH177" s="472"/>
      <c r="AI177" s="472"/>
      <c r="AJ177" s="472"/>
      <c r="AK177" s="472"/>
      <c r="AL177" s="472"/>
      <c r="AM177" s="472"/>
      <c r="AN177" s="472"/>
      <c r="AO177" s="472"/>
      <c r="AP177" s="472"/>
      <c r="AQ177" s="472"/>
      <c r="AR177" s="472"/>
      <c r="AS177" s="472"/>
      <c r="AT177" s="472"/>
      <c r="AU177" s="472"/>
      <c r="AV177" s="472"/>
      <c r="AW177" s="472"/>
      <c r="AX177" s="472"/>
      <c r="AY177" s="472"/>
      <c r="AZ177" s="472"/>
      <c r="BA177" s="472"/>
      <c r="BB177" s="472"/>
      <c r="BC177" s="472"/>
      <c r="BD177" s="472"/>
      <c r="BE177" s="472"/>
      <c r="BF177" s="472"/>
      <c r="BG177" s="472"/>
      <c r="BH177" s="472"/>
      <c r="BI177" s="472"/>
      <c r="BJ177" s="472"/>
      <c r="BK177" s="472"/>
      <c r="BL177" s="472"/>
      <c r="BM177" s="472"/>
      <c r="BN177" s="472"/>
      <c r="BO177" s="472"/>
      <c r="BP177" s="472"/>
      <c r="BQ177" s="472"/>
      <c r="BR177" s="472"/>
      <c r="BS177" s="472"/>
      <c r="BT177" s="472"/>
      <c r="BU177" s="472"/>
      <c r="BV177" s="472"/>
      <c r="BW177" s="472"/>
      <c r="BX177" s="472"/>
      <c r="BY177" s="472"/>
      <c r="BZ177" s="472"/>
      <c r="CA177" s="472"/>
      <c r="CB177" s="472"/>
      <c r="CC177" s="472"/>
      <c r="CD177" s="472"/>
      <c r="CE177" s="472"/>
      <c r="CF177" s="472"/>
      <c r="CG177" s="472"/>
      <c r="CH177" s="472"/>
      <c r="CI177" s="472"/>
      <c r="CJ177" s="472"/>
      <c r="CK177" s="472"/>
      <c r="CL177" s="472"/>
      <c r="CM177" s="472"/>
      <c r="CN177" s="472"/>
      <c r="CO177" s="472"/>
      <c r="CP177" s="472"/>
      <c r="CQ177" s="472"/>
      <c r="CR177" s="472"/>
      <c r="CS177" s="472"/>
      <c r="CT177" s="472"/>
      <c r="CU177" s="472"/>
      <c r="CV177" s="472"/>
      <c r="CW177" s="472"/>
      <c r="CX177" s="472"/>
      <c r="CY177" s="472"/>
      <c r="CZ177" s="472"/>
      <c r="DA177" s="472"/>
      <c r="DB177" s="472"/>
      <c r="DC177" s="472"/>
      <c r="DD177" s="472"/>
      <c r="DE177" s="472"/>
      <c r="DF177" s="472"/>
      <c r="DG177" s="472"/>
      <c r="DH177" s="472"/>
      <c r="DI177" s="472"/>
      <c r="DJ177" s="472"/>
      <c r="DK177" s="472"/>
      <c r="DL177" s="472"/>
      <c r="DM177" s="472"/>
      <c r="DN177" s="472"/>
      <c r="DO177" s="472"/>
      <c r="DP177" s="472"/>
      <c r="DQ177" s="472"/>
      <c r="DR177" s="472"/>
      <c r="DS177" s="472"/>
      <c r="DT177" s="472"/>
      <c r="DU177" s="472"/>
      <c r="DV177" s="472"/>
      <c r="DW177" s="472"/>
      <c r="DX177" s="472"/>
      <c r="DY177" s="472"/>
      <c r="DZ177" s="472"/>
      <c r="EA177" s="472"/>
      <c r="EB177" s="472"/>
      <c r="EC177" s="472"/>
      <c r="ED177" s="472"/>
      <c r="EE177" s="472"/>
      <c r="EF177" s="472"/>
      <c r="EG177" s="472"/>
      <c r="EH177" s="472"/>
      <c r="EI177" s="472"/>
      <c r="EJ177" s="472"/>
      <c r="EK177" s="472"/>
      <c r="EL177" s="472"/>
      <c r="EM177" s="472"/>
      <c r="EN177" s="472"/>
      <c r="EO177" s="472"/>
      <c r="EP177" s="472"/>
      <c r="EQ177" s="472"/>
      <c r="ER177" s="472"/>
      <c r="ES177" s="472"/>
      <c r="ET177" s="472"/>
      <c r="EU177" s="472"/>
      <c r="EV177" s="472"/>
      <c r="EW177" s="472"/>
      <c r="EX177" s="472"/>
      <c r="EY177" s="472"/>
      <c r="EZ177" s="472"/>
      <c r="FA177" s="472"/>
      <c r="FB177" s="472"/>
      <c r="FC177" s="472"/>
      <c r="FD177" s="472"/>
      <c r="FE177" s="472"/>
      <c r="FF177" s="472"/>
      <c r="FG177" s="472"/>
      <c r="FH177" s="472"/>
      <c r="FI177" s="472"/>
      <c r="FJ177" s="472"/>
      <c r="FK177" s="472"/>
      <c r="FL177" s="472"/>
      <c r="FM177" s="472"/>
      <c r="FN177" s="472"/>
      <c r="FO177" s="472"/>
      <c r="FP177" s="472"/>
      <c r="FQ177" s="472"/>
      <c r="FR177" s="472"/>
      <c r="FS177" s="472"/>
      <c r="FT177" s="472"/>
      <c r="FU177" s="472"/>
      <c r="FV177" s="472"/>
      <c r="FW177" s="472"/>
      <c r="FX177" s="472"/>
      <c r="FY177" s="472"/>
      <c r="FZ177" s="472"/>
      <c r="GA177" s="472"/>
      <c r="GB177" s="472"/>
      <c r="GC177" s="472"/>
      <c r="GD177" s="472"/>
      <c r="GE177" s="472"/>
      <c r="GF177" s="472"/>
      <c r="GG177" s="472"/>
      <c r="GH177" s="472"/>
      <c r="GI177" s="472"/>
      <c r="GJ177" s="472"/>
      <c r="GK177" s="472"/>
      <c r="GL177" s="472"/>
      <c r="GM177" s="472"/>
      <c r="GN177" s="472"/>
      <c r="GO177" s="472"/>
      <c r="GP177" s="472"/>
      <c r="GQ177" s="472"/>
      <c r="GR177" s="472"/>
      <c r="GS177" s="472"/>
      <c r="GT177" s="472"/>
      <c r="GU177" s="472"/>
      <c r="GV177" s="472"/>
      <c r="GW177" s="472"/>
      <c r="GX177" s="472"/>
      <c r="GY177" s="472"/>
      <c r="GZ177" s="472"/>
      <c r="HA177" s="472"/>
      <c r="HB177" s="472"/>
      <c r="HC177" s="472"/>
      <c r="HD177" s="472"/>
      <c r="HE177" s="472"/>
      <c r="HF177" s="472"/>
      <c r="HG177" s="472"/>
      <c r="HH177" s="472"/>
      <c r="HI177" s="472"/>
      <c r="HJ177" s="472"/>
      <c r="HK177" s="472"/>
      <c r="HL177" s="472"/>
      <c r="HM177" s="472"/>
      <c r="HN177" s="472"/>
      <c r="HO177" s="472"/>
      <c r="HP177" s="472"/>
      <c r="HQ177" s="472"/>
      <c r="HR177" s="472"/>
      <c r="HS177" s="472"/>
      <c r="HT177" s="472"/>
      <c r="HU177" s="472"/>
      <c r="HV177" s="472"/>
      <c r="HW177" s="472"/>
      <c r="HX177" s="472"/>
      <c r="HY177" s="472"/>
      <c r="HZ177" s="472"/>
      <c r="IA177" s="472"/>
      <c r="IB177" s="472"/>
      <c r="IC177" s="472"/>
      <c r="ID177" s="472"/>
      <c r="IE177" s="472"/>
      <c r="IF177" s="472"/>
      <c r="IG177" s="472"/>
      <c r="IH177" s="472"/>
      <c r="II177" s="472"/>
      <c r="IJ177" s="472"/>
      <c r="IK177" s="472"/>
      <c r="IL177" s="472"/>
      <c r="IM177" s="472"/>
      <c r="IN177" s="472"/>
    </row>
    <row r="178" spans="1:248" s="108" customFormat="1" ht="26.1" customHeight="1">
      <c r="A178" s="632" t="s">
        <v>735</v>
      </c>
      <c r="B178" s="435" t="s">
        <v>735</v>
      </c>
      <c r="C178" s="411">
        <v>2012</v>
      </c>
      <c r="D178" s="525" t="s">
        <v>1295</v>
      </c>
      <c r="E178" s="526" t="s">
        <v>37</v>
      </c>
      <c r="F178" s="259" t="s">
        <v>816</v>
      </c>
      <c r="G178" s="259" t="s">
        <v>802</v>
      </c>
      <c r="H178" s="527" t="s">
        <v>971</v>
      </c>
      <c r="I178" s="527" t="s">
        <v>971</v>
      </c>
      <c r="J178" s="535" t="s">
        <v>994</v>
      </c>
      <c r="K178" s="259" t="s">
        <v>1280</v>
      </c>
      <c r="L178" s="411">
        <v>2.5000000000000001E-2</v>
      </c>
      <c r="M178" s="435"/>
      <c r="N178" s="278"/>
      <c r="O178" s="615"/>
      <c r="P178" s="615"/>
      <c r="Q178" s="615">
        <v>1199</v>
      </c>
      <c r="R178" s="615"/>
      <c r="S178" s="78"/>
      <c r="T178" s="78" t="s">
        <v>1283</v>
      </c>
      <c r="U178" s="273"/>
      <c r="V178" s="472"/>
      <c r="W178" s="472"/>
      <c r="X178" s="472"/>
      <c r="Y178" s="472"/>
      <c r="Z178" s="75"/>
      <c r="AA178" s="472"/>
      <c r="AB178" s="472"/>
      <c r="AC178" s="472"/>
      <c r="AD178" s="472"/>
      <c r="AE178" s="472"/>
      <c r="AF178" s="472"/>
      <c r="AG178" s="472"/>
      <c r="AH178" s="472"/>
      <c r="AI178" s="472"/>
      <c r="AJ178" s="472"/>
      <c r="AK178" s="472"/>
      <c r="AL178" s="472"/>
      <c r="AM178" s="472"/>
      <c r="AN178" s="472"/>
      <c r="AO178" s="472"/>
      <c r="AP178" s="472"/>
      <c r="AQ178" s="472"/>
      <c r="AR178" s="472"/>
      <c r="AS178" s="472"/>
      <c r="AT178" s="472"/>
      <c r="AU178" s="472"/>
      <c r="AV178" s="472"/>
      <c r="AW178" s="472"/>
      <c r="AX178" s="472"/>
      <c r="AY178" s="472"/>
      <c r="AZ178" s="472"/>
      <c r="BA178" s="472"/>
      <c r="BB178" s="472"/>
      <c r="BC178" s="472"/>
      <c r="BD178" s="472"/>
      <c r="BE178" s="472"/>
      <c r="BF178" s="472"/>
      <c r="BG178" s="472"/>
      <c r="BH178" s="472"/>
      <c r="BI178" s="472"/>
      <c r="BJ178" s="472"/>
      <c r="BK178" s="472"/>
      <c r="BL178" s="472"/>
      <c r="BM178" s="472"/>
      <c r="BN178" s="472"/>
      <c r="BO178" s="472"/>
      <c r="BP178" s="472"/>
      <c r="BQ178" s="472"/>
      <c r="BR178" s="472"/>
      <c r="BS178" s="472"/>
      <c r="BT178" s="472"/>
      <c r="BU178" s="472"/>
      <c r="BV178" s="472"/>
      <c r="BW178" s="472"/>
      <c r="BX178" s="472"/>
      <c r="BY178" s="472"/>
      <c r="BZ178" s="472"/>
      <c r="CA178" s="472"/>
      <c r="CB178" s="472"/>
      <c r="CC178" s="472"/>
      <c r="CD178" s="472"/>
      <c r="CE178" s="472"/>
      <c r="CF178" s="472"/>
      <c r="CG178" s="472"/>
      <c r="CH178" s="472"/>
      <c r="CI178" s="472"/>
      <c r="CJ178" s="472"/>
      <c r="CK178" s="472"/>
      <c r="CL178" s="472"/>
      <c r="CM178" s="472"/>
      <c r="CN178" s="472"/>
      <c r="CO178" s="472"/>
      <c r="CP178" s="472"/>
      <c r="CQ178" s="472"/>
      <c r="CR178" s="472"/>
      <c r="CS178" s="472"/>
      <c r="CT178" s="472"/>
      <c r="CU178" s="472"/>
      <c r="CV178" s="472"/>
      <c r="CW178" s="472"/>
      <c r="CX178" s="472"/>
      <c r="CY178" s="472"/>
      <c r="CZ178" s="472"/>
      <c r="DA178" s="472"/>
      <c r="DB178" s="472"/>
      <c r="DC178" s="472"/>
      <c r="DD178" s="472"/>
      <c r="DE178" s="472"/>
      <c r="DF178" s="472"/>
      <c r="DG178" s="472"/>
      <c r="DH178" s="472"/>
      <c r="DI178" s="472"/>
      <c r="DJ178" s="472"/>
      <c r="DK178" s="472"/>
      <c r="DL178" s="472"/>
      <c r="DM178" s="472"/>
      <c r="DN178" s="472"/>
      <c r="DO178" s="472"/>
      <c r="DP178" s="472"/>
      <c r="DQ178" s="472"/>
      <c r="DR178" s="472"/>
      <c r="DS178" s="472"/>
      <c r="DT178" s="472"/>
      <c r="DU178" s="472"/>
      <c r="DV178" s="472"/>
      <c r="DW178" s="472"/>
      <c r="DX178" s="472"/>
      <c r="DY178" s="472"/>
      <c r="DZ178" s="472"/>
      <c r="EA178" s="472"/>
      <c r="EB178" s="472"/>
      <c r="EC178" s="472"/>
      <c r="ED178" s="472"/>
      <c r="EE178" s="472"/>
      <c r="EF178" s="472"/>
      <c r="EG178" s="472"/>
      <c r="EH178" s="472"/>
      <c r="EI178" s="472"/>
      <c r="EJ178" s="472"/>
      <c r="EK178" s="472"/>
      <c r="EL178" s="472"/>
      <c r="EM178" s="472"/>
      <c r="EN178" s="472"/>
      <c r="EO178" s="472"/>
      <c r="EP178" s="472"/>
      <c r="EQ178" s="472"/>
      <c r="ER178" s="472"/>
      <c r="ES178" s="472"/>
      <c r="ET178" s="472"/>
      <c r="EU178" s="472"/>
      <c r="EV178" s="472"/>
      <c r="EW178" s="472"/>
      <c r="EX178" s="472"/>
      <c r="EY178" s="472"/>
      <c r="EZ178" s="472"/>
      <c r="FA178" s="472"/>
      <c r="FB178" s="472"/>
      <c r="FC178" s="472"/>
      <c r="FD178" s="472"/>
      <c r="FE178" s="472"/>
      <c r="FF178" s="472"/>
      <c r="FG178" s="472"/>
      <c r="FH178" s="472"/>
      <c r="FI178" s="472"/>
      <c r="FJ178" s="472"/>
      <c r="FK178" s="472"/>
      <c r="FL178" s="472"/>
      <c r="FM178" s="472"/>
      <c r="FN178" s="472"/>
      <c r="FO178" s="472"/>
      <c r="FP178" s="472"/>
      <c r="FQ178" s="472"/>
      <c r="FR178" s="472"/>
      <c r="FS178" s="472"/>
      <c r="FT178" s="472"/>
      <c r="FU178" s="472"/>
      <c r="FV178" s="472"/>
      <c r="FW178" s="472"/>
      <c r="FX178" s="472"/>
      <c r="FY178" s="472"/>
      <c r="FZ178" s="472"/>
      <c r="GA178" s="472"/>
      <c r="GB178" s="472"/>
      <c r="GC178" s="472"/>
      <c r="GD178" s="472"/>
      <c r="GE178" s="472"/>
      <c r="GF178" s="472"/>
      <c r="GG178" s="472"/>
      <c r="GH178" s="472"/>
      <c r="GI178" s="472"/>
      <c r="GJ178" s="472"/>
      <c r="GK178" s="472"/>
      <c r="GL178" s="472"/>
      <c r="GM178" s="472"/>
      <c r="GN178" s="472"/>
      <c r="GO178" s="472"/>
      <c r="GP178" s="472"/>
      <c r="GQ178" s="472"/>
      <c r="GR178" s="472"/>
      <c r="GS178" s="472"/>
      <c r="GT178" s="472"/>
      <c r="GU178" s="472"/>
      <c r="GV178" s="472"/>
      <c r="GW178" s="472"/>
      <c r="GX178" s="472"/>
      <c r="GY178" s="472"/>
      <c r="GZ178" s="472"/>
      <c r="HA178" s="472"/>
      <c r="HB178" s="472"/>
      <c r="HC178" s="472"/>
      <c r="HD178" s="472"/>
      <c r="HE178" s="472"/>
      <c r="HF178" s="472"/>
      <c r="HG178" s="472"/>
      <c r="HH178" s="472"/>
      <c r="HI178" s="472"/>
      <c r="HJ178" s="472"/>
      <c r="HK178" s="472"/>
      <c r="HL178" s="472"/>
      <c r="HM178" s="472"/>
      <c r="HN178" s="472"/>
      <c r="HO178" s="472"/>
      <c r="HP178" s="472"/>
      <c r="HQ178" s="472"/>
      <c r="HR178" s="472"/>
      <c r="HS178" s="472"/>
      <c r="HT178" s="472"/>
      <c r="HU178" s="472"/>
      <c r="HV178" s="472"/>
      <c r="HW178" s="472"/>
      <c r="HX178" s="472"/>
      <c r="HY178" s="472"/>
      <c r="HZ178" s="472"/>
      <c r="IA178" s="472"/>
      <c r="IB178" s="472"/>
      <c r="IC178" s="472"/>
      <c r="ID178" s="472"/>
      <c r="IE178" s="472"/>
      <c r="IF178" s="472"/>
      <c r="IG178" s="472"/>
      <c r="IH178" s="472"/>
      <c r="II178" s="472"/>
      <c r="IJ178" s="472"/>
      <c r="IK178" s="472"/>
      <c r="IL178" s="472"/>
      <c r="IM178" s="472"/>
      <c r="IN178" s="472"/>
    </row>
    <row r="179" spans="1:248" s="108" customFormat="1" ht="26.1" customHeight="1">
      <c r="A179" s="632" t="s">
        <v>735</v>
      </c>
      <c r="B179" s="435" t="s">
        <v>735</v>
      </c>
      <c r="C179" s="411">
        <v>2012</v>
      </c>
      <c r="D179" s="525" t="s">
        <v>1295</v>
      </c>
      <c r="E179" s="526" t="s">
        <v>37</v>
      </c>
      <c r="F179" s="259" t="s">
        <v>816</v>
      </c>
      <c r="G179" s="259" t="s">
        <v>802</v>
      </c>
      <c r="H179" s="527" t="s">
        <v>971</v>
      </c>
      <c r="I179" s="527" t="s">
        <v>971</v>
      </c>
      <c r="J179" s="535" t="s">
        <v>988</v>
      </c>
      <c r="K179" s="259" t="s">
        <v>1084</v>
      </c>
      <c r="L179" s="411">
        <v>2.5000000000000001E-2</v>
      </c>
      <c r="M179" s="435"/>
      <c r="N179" s="58"/>
      <c r="O179" s="511"/>
      <c r="P179" s="615"/>
      <c r="Q179" s="615">
        <v>1378</v>
      </c>
      <c r="R179" s="615"/>
      <c r="S179" s="78"/>
      <c r="T179" s="78" t="s">
        <v>1283</v>
      </c>
      <c r="U179" s="273"/>
      <c r="V179" s="472"/>
      <c r="W179" s="472"/>
      <c r="X179" s="472"/>
      <c r="Y179" s="472"/>
      <c r="Z179" s="75"/>
      <c r="AA179" s="472"/>
      <c r="AB179" s="472"/>
      <c r="AC179" s="472"/>
      <c r="AD179" s="472"/>
      <c r="AE179" s="472"/>
      <c r="AF179" s="472"/>
      <c r="AG179" s="472"/>
      <c r="AH179" s="472"/>
      <c r="AI179" s="472"/>
      <c r="AJ179" s="472"/>
      <c r="AK179" s="472"/>
      <c r="AL179" s="472"/>
      <c r="AM179" s="472"/>
      <c r="AN179" s="472"/>
      <c r="AO179" s="472"/>
      <c r="AP179" s="472"/>
      <c r="AQ179" s="472"/>
      <c r="AR179" s="472"/>
      <c r="AS179" s="472"/>
      <c r="AT179" s="472"/>
      <c r="AU179" s="472"/>
      <c r="AV179" s="472"/>
      <c r="AW179" s="472"/>
      <c r="AX179" s="472"/>
      <c r="AY179" s="472"/>
      <c r="AZ179" s="472"/>
      <c r="BA179" s="472"/>
      <c r="BB179" s="472"/>
      <c r="BC179" s="472"/>
      <c r="BD179" s="472"/>
      <c r="BE179" s="472"/>
      <c r="BF179" s="472"/>
      <c r="BG179" s="472"/>
      <c r="BH179" s="472"/>
      <c r="BI179" s="472"/>
      <c r="BJ179" s="472"/>
      <c r="BK179" s="472"/>
      <c r="BL179" s="472"/>
      <c r="BM179" s="472"/>
      <c r="BN179" s="472"/>
      <c r="BO179" s="472"/>
      <c r="BP179" s="472"/>
      <c r="BQ179" s="472"/>
      <c r="BR179" s="472"/>
      <c r="BS179" s="472"/>
      <c r="BT179" s="472"/>
      <c r="BU179" s="472"/>
      <c r="BV179" s="472"/>
      <c r="BW179" s="472"/>
      <c r="BX179" s="472"/>
      <c r="BY179" s="472"/>
      <c r="BZ179" s="472"/>
      <c r="CA179" s="472"/>
      <c r="CB179" s="472"/>
      <c r="CC179" s="472"/>
      <c r="CD179" s="472"/>
      <c r="CE179" s="472"/>
      <c r="CF179" s="472"/>
      <c r="CG179" s="472"/>
      <c r="CH179" s="472"/>
      <c r="CI179" s="472"/>
      <c r="CJ179" s="472"/>
      <c r="CK179" s="472"/>
      <c r="CL179" s="472"/>
      <c r="CM179" s="472"/>
      <c r="CN179" s="472"/>
      <c r="CO179" s="472"/>
      <c r="CP179" s="472"/>
      <c r="CQ179" s="472"/>
      <c r="CR179" s="472"/>
      <c r="CS179" s="472"/>
      <c r="CT179" s="472"/>
      <c r="CU179" s="472"/>
      <c r="CV179" s="472"/>
      <c r="CW179" s="472"/>
      <c r="CX179" s="472"/>
      <c r="CY179" s="472"/>
      <c r="CZ179" s="472"/>
      <c r="DA179" s="472"/>
      <c r="DB179" s="472"/>
      <c r="DC179" s="472"/>
      <c r="DD179" s="472"/>
      <c r="DE179" s="472"/>
      <c r="DF179" s="472"/>
      <c r="DG179" s="472"/>
      <c r="DH179" s="472"/>
      <c r="DI179" s="472"/>
      <c r="DJ179" s="472"/>
      <c r="DK179" s="472"/>
      <c r="DL179" s="472"/>
      <c r="DM179" s="472"/>
      <c r="DN179" s="472"/>
      <c r="DO179" s="472"/>
      <c r="DP179" s="472"/>
      <c r="DQ179" s="472"/>
      <c r="DR179" s="472"/>
      <c r="DS179" s="472"/>
      <c r="DT179" s="472"/>
      <c r="DU179" s="472"/>
      <c r="DV179" s="472"/>
      <c r="DW179" s="472"/>
      <c r="DX179" s="472"/>
      <c r="DY179" s="472"/>
      <c r="DZ179" s="472"/>
      <c r="EA179" s="472"/>
      <c r="EB179" s="472"/>
      <c r="EC179" s="472"/>
      <c r="ED179" s="472"/>
      <c r="EE179" s="472"/>
      <c r="EF179" s="472"/>
      <c r="EG179" s="472"/>
      <c r="EH179" s="472"/>
      <c r="EI179" s="472"/>
      <c r="EJ179" s="472"/>
      <c r="EK179" s="472"/>
      <c r="EL179" s="472"/>
      <c r="EM179" s="472"/>
      <c r="EN179" s="472"/>
      <c r="EO179" s="472"/>
      <c r="EP179" s="472"/>
      <c r="EQ179" s="472"/>
      <c r="ER179" s="472"/>
      <c r="ES179" s="472"/>
      <c r="ET179" s="472"/>
      <c r="EU179" s="472"/>
      <c r="EV179" s="472"/>
      <c r="EW179" s="472"/>
      <c r="EX179" s="472"/>
      <c r="EY179" s="472"/>
      <c r="EZ179" s="472"/>
      <c r="FA179" s="472"/>
      <c r="FB179" s="472"/>
      <c r="FC179" s="472"/>
      <c r="FD179" s="472"/>
      <c r="FE179" s="472"/>
      <c r="FF179" s="472"/>
      <c r="FG179" s="472"/>
      <c r="FH179" s="472"/>
      <c r="FI179" s="472"/>
      <c r="FJ179" s="472"/>
      <c r="FK179" s="472"/>
      <c r="FL179" s="472"/>
      <c r="FM179" s="472"/>
      <c r="FN179" s="472"/>
      <c r="FO179" s="472"/>
      <c r="FP179" s="472"/>
      <c r="FQ179" s="472"/>
      <c r="FR179" s="472"/>
      <c r="FS179" s="472"/>
      <c r="FT179" s="472"/>
      <c r="FU179" s="472"/>
      <c r="FV179" s="472"/>
      <c r="FW179" s="472"/>
      <c r="FX179" s="472"/>
      <c r="FY179" s="472"/>
      <c r="FZ179" s="472"/>
      <c r="GA179" s="472"/>
      <c r="GB179" s="472"/>
      <c r="GC179" s="472"/>
      <c r="GD179" s="472"/>
      <c r="GE179" s="472"/>
      <c r="GF179" s="472"/>
      <c r="GG179" s="472"/>
      <c r="GH179" s="472"/>
      <c r="GI179" s="472"/>
      <c r="GJ179" s="472"/>
      <c r="GK179" s="472"/>
      <c r="GL179" s="472"/>
      <c r="GM179" s="472"/>
      <c r="GN179" s="472"/>
      <c r="GO179" s="472"/>
      <c r="GP179" s="472"/>
      <c r="GQ179" s="472"/>
      <c r="GR179" s="472"/>
      <c r="GS179" s="472"/>
      <c r="GT179" s="472"/>
      <c r="GU179" s="472"/>
      <c r="GV179" s="472"/>
      <c r="GW179" s="472"/>
      <c r="GX179" s="472"/>
      <c r="GY179" s="472"/>
      <c r="GZ179" s="472"/>
      <c r="HA179" s="472"/>
      <c r="HB179" s="472"/>
      <c r="HC179" s="472"/>
      <c r="HD179" s="472"/>
      <c r="HE179" s="472"/>
      <c r="HF179" s="472"/>
      <c r="HG179" s="472"/>
      <c r="HH179" s="472"/>
      <c r="HI179" s="472"/>
      <c r="HJ179" s="472"/>
      <c r="HK179" s="472"/>
      <c r="HL179" s="472"/>
      <c r="HM179" s="472"/>
      <c r="HN179" s="472"/>
      <c r="HO179" s="472"/>
      <c r="HP179" s="472"/>
      <c r="HQ179" s="472"/>
      <c r="HR179" s="472"/>
      <c r="HS179" s="472"/>
      <c r="HT179" s="472"/>
      <c r="HU179" s="472"/>
      <c r="HV179" s="472"/>
      <c r="HW179" s="472"/>
      <c r="HX179" s="472"/>
      <c r="HY179" s="472"/>
      <c r="HZ179" s="472"/>
      <c r="IA179" s="472"/>
      <c r="IB179" s="472"/>
      <c r="IC179" s="472"/>
      <c r="ID179" s="472"/>
      <c r="IE179" s="472"/>
      <c r="IF179" s="472"/>
      <c r="IG179" s="472"/>
      <c r="IH179" s="472"/>
      <c r="II179" s="472"/>
      <c r="IJ179" s="472"/>
      <c r="IK179" s="472"/>
      <c r="IL179" s="472"/>
      <c r="IM179" s="472"/>
      <c r="IN179" s="472"/>
    </row>
    <row r="180" spans="1:248" s="108" customFormat="1" ht="26.1" customHeight="1">
      <c r="A180" s="632" t="s">
        <v>735</v>
      </c>
      <c r="B180" s="435" t="s">
        <v>735</v>
      </c>
      <c r="C180" s="411">
        <v>2012</v>
      </c>
      <c r="D180" s="525" t="s">
        <v>1295</v>
      </c>
      <c r="E180" s="526" t="s">
        <v>37</v>
      </c>
      <c r="F180" s="259" t="s">
        <v>816</v>
      </c>
      <c r="G180" s="259" t="s">
        <v>802</v>
      </c>
      <c r="H180" s="527" t="s">
        <v>971</v>
      </c>
      <c r="I180" s="527" t="s">
        <v>971</v>
      </c>
      <c r="J180" s="535" t="s">
        <v>708</v>
      </c>
      <c r="K180" s="259" t="s">
        <v>1084</v>
      </c>
      <c r="L180" s="411">
        <v>2.5000000000000001E-2</v>
      </c>
      <c r="M180" s="435"/>
      <c r="N180" s="58"/>
      <c r="O180" s="511"/>
      <c r="P180" s="615"/>
      <c r="Q180" s="615">
        <v>295</v>
      </c>
      <c r="R180" s="615"/>
      <c r="S180" s="78"/>
      <c r="T180" s="78" t="s">
        <v>1283</v>
      </c>
      <c r="U180" s="273"/>
      <c r="V180" s="472"/>
      <c r="W180" s="472"/>
      <c r="X180" s="472"/>
      <c r="Y180" s="472"/>
      <c r="Z180" s="75"/>
      <c r="AA180" s="472"/>
      <c r="AB180" s="472"/>
      <c r="AC180" s="472"/>
      <c r="AD180" s="472"/>
      <c r="AE180" s="472"/>
      <c r="AF180" s="472"/>
      <c r="AG180" s="472"/>
      <c r="AH180" s="472"/>
      <c r="AI180" s="472"/>
      <c r="AJ180" s="472"/>
      <c r="AK180" s="472"/>
      <c r="AL180" s="472"/>
      <c r="AM180" s="472"/>
      <c r="AN180" s="472"/>
      <c r="AO180" s="472"/>
      <c r="AP180" s="472"/>
      <c r="AQ180" s="472"/>
      <c r="AR180" s="472"/>
      <c r="AS180" s="472"/>
      <c r="AT180" s="472"/>
      <c r="AU180" s="472"/>
      <c r="AV180" s="472"/>
      <c r="AW180" s="472"/>
      <c r="AX180" s="472"/>
      <c r="AY180" s="472"/>
      <c r="AZ180" s="472"/>
      <c r="BA180" s="472"/>
      <c r="BB180" s="472"/>
      <c r="BC180" s="472"/>
      <c r="BD180" s="472"/>
      <c r="BE180" s="472"/>
      <c r="BF180" s="472"/>
      <c r="BG180" s="472"/>
      <c r="BH180" s="472"/>
      <c r="BI180" s="472"/>
      <c r="BJ180" s="472"/>
      <c r="BK180" s="472"/>
      <c r="BL180" s="472"/>
      <c r="BM180" s="472"/>
      <c r="BN180" s="472"/>
      <c r="BO180" s="472"/>
      <c r="BP180" s="472"/>
      <c r="BQ180" s="472"/>
      <c r="BR180" s="472"/>
      <c r="BS180" s="472"/>
      <c r="BT180" s="472"/>
      <c r="BU180" s="472"/>
      <c r="BV180" s="472"/>
      <c r="BW180" s="472"/>
      <c r="BX180" s="472"/>
      <c r="BY180" s="472"/>
      <c r="BZ180" s="472"/>
      <c r="CA180" s="472"/>
      <c r="CB180" s="472"/>
      <c r="CC180" s="472"/>
      <c r="CD180" s="472"/>
      <c r="CE180" s="472"/>
      <c r="CF180" s="472"/>
      <c r="CG180" s="472"/>
      <c r="CH180" s="472"/>
      <c r="CI180" s="472"/>
      <c r="CJ180" s="472"/>
      <c r="CK180" s="472"/>
      <c r="CL180" s="472"/>
      <c r="CM180" s="472"/>
      <c r="CN180" s="472"/>
      <c r="CO180" s="472"/>
      <c r="CP180" s="472"/>
      <c r="CQ180" s="472"/>
      <c r="CR180" s="472"/>
      <c r="CS180" s="472"/>
      <c r="CT180" s="472"/>
      <c r="CU180" s="472"/>
      <c r="CV180" s="472"/>
      <c r="CW180" s="472"/>
      <c r="CX180" s="472"/>
      <c r="CY180" s="472"/>
      <c r="CZ180" s="472"/>
      <c r="DA180" s="472"/>
      <c r="DB180" s="472"/>
      <c r="DC180" s="472"/>
      <c r="DD180" s="472"/>
      <c r="DE180" s="472"/>
      <c r="DF180" s="472"/>
      <c r="DG180" s="472"/>
      <c r="DH180" s="472"/>
      <c r="DI180" s="472"/>
      <c r="DJ180" s="472"/>
      <c r="DK180" s="472"/>
      <c r="DL180" s="472"/>
      <c r="DM180" s="472"/>
      <c r="DN180" s="472"/>
      <c r="DO180" s="472"/>
      <c r="DP180" s="472"/>
      <c r="DQ180" s="472"/>
      <c r="DR180" s="472"/>
      <c r="DS180" s="472"/>
      <c r="DT180" s="472"/>
      <c r="DU180" s="472"/>
      <c r="DV180" s="472"/>
      <c r="DW180" s="472"/>
      <c r="DX180" s="472"/>
      <c r="DY180" s="472"/>
      <c r="DZ180" s="472"/>
      <c r="EA180" s="472"/>
      <c r="EB180" s="472"/>
      <c r="EC180" s="472"/>
      <c r="ED180" s="472"/>
      <c r="EE180" s="472"/>
      <c r="EF180" s="472"/>
      <c r="EG180" s="472"/>
      <c r="EH180" s="472"/>
      <c r="EI180" s="472"/>
      <c r="EJ180" s="472"/>
      <c r="EK180" s="472"/>
      <c r="EL180" s="472"/>
      <c r="EM180" s="472"/>
      <c r="EN180" s="472"/>
      <c r="EO180" s="472"/>
      <c r="EP180" s="472"/>
      <c r="EQ180" s="472"/>
      <c r="ER180" s="472"/>
      <c r="ES180" s="472"/>
      <c r="ET180" s="472"/>
      <c r="EU180" s="472"/>
      <c r="EV180" s="472"/>
      <c r="EW180" s="472"/>
      <c r="EX180" s="472"/>
      <c r="EY180" s="472"/>
      <c r="EZ180" s="472"/>
      <c r="FA180" s="472"/>
      <c r="FB180" s="472"/>
      <c r="FC180" s="472"/>
      <c r="FD180" s="472"/>
      <c r="FE180" s="472"/>
      <c r="FF180" s="472"/>
      <c r="FG180" s="472"/>
      <c r="FH180" s="472"/>
      <c r="FI180" s="472"/>
      <c r="FJ180" s="472"/>
      <c r="FK180" s="472"/>
      <c r="FL180" s="472"/>
      <c r="FM180" s="472"/>
      <c r="FN180" s="472"/>
      <c r="FO180" s="472"/>
      <c r="FP180" s="472"/>
      <c r="FQ180" s="472"/>
      <c r="FR180" s="472"/>
      <c r="FS180" s="472"/>
      <c r="FT180" s="472"/>
      <c r="FU180" s="472"/>
      <c r="FV180" s="472"/>
      <c r="FW180" s="472"/>
      <c r="FX180" s="472"/>
      <c r="FY180" s="472"/>
      <c r="FZ180" s="472"/>
      <c r="GA180" s="472"/>
      <c r="GB180" s="472"/>
      <c r="GC180" s="472"/>
      <c r="GD180" s="472"/>
      <c r="GE180" s="472"/>
      <c r="GF180" s="472"/>
      <c r="GG180" s="472"/>
      <c r="GH180" s="472"/>
      <c r="GI180" s="472"/>
      <c r="GJ180" s="472"/>
      <c r="GK180" s="472"/>
      <c r="GL180" s="472"/>
      <c r="GM180" s="472"/>
      <c r="GN180" s="472"/>
      <c r="GO180" s="472"/>
      <c r="GP180" s="472"/>
      <c r="GQ180" s="472"/>
      <c r="GR180" s="472"/>
      <c r="GS180" s="472"/>
      <c r="GT180" s="472"/>
      <c r="GU180" s="472"/>
      <c r="GV180" s="472"/>
      <c r="GW180" s="472"/>
      <c r="GX180" s="472"/>
      <c r="GY180" s="472"/>
      <c r="GZ180" s="472"/>
      <c r="HA180" s="472"/>
      <c r="HB180" s="472"/>
      <c r="HC180" s="472"/>
      <c r="HD180" s="472"/>
      <c r="HE180" s="472"/>
      <c r="HF180" s="472"/>
      <c r="HG180" s="472"/>
      <c r="HH180" s="472"/>
      <c r="HI180" s="472"/>
      <c r="HJ180" s="472"/>
      <c r="HK180" s="472"/>
      <c r="HL180" s="472"/>
      <c r="HM180" s="472"/>
      <c r="HN180" s="472"/>
      <c r="HO180" s="472"/>
      <c r="HP180" s="472"/>
      <c r="HQ180" s="472"/>
      <c r="HR180" s="472"/>
      <c r="HS180" s="472"/>
      <c r="HT180" s="472"/>
      <c r="HU180" s="472"/>
      <c r="HV180" s="472"/>
      <c r="HW180" s="472"/>
      <c r="HX180" s="472"/>
      <c r="HY180" s="472"/>
      <c r="HZ180" s="472"/>
      <c r="IA180" s="472"/>
      <c r="IB180" s="472"/>
      <c r="IC180" s="472"/>
      <c r="ID180" s="472"/>
      <c r="IE180" s="472"/>
      <c r="IF180" s="472"/>
      <c r="IG180" s="472"/>
      <c r="IH180" s="472"/>
      <c r="II180" s="472"/>
      <c r="IJ180" s="472"/>
      <c r="IK180" s="472"/>
      <c r="IL180" s="472"/>
      <c r="IM180" s="472"/>
      <c r="IN180" s="472"/>
    </row>
    <row r="181" spans="1:248" s="108" customFormat="1" ht="26.1" customHeight="1">
      <c r="A181" s="632" t="s">
        <v>735</v>
      </c>
      <c r="B181" s="435" t="s">
        <v>735</v>
      </c>
      <c r="C181" s="411">
        <v>2012</v>
      </c>
      <c r="D181" s="529" t="s">
        <v>1295</v>
      </c>
      <c r="E181" s="528" t="s">
        <v>37</v>
      </c>
      <c r="F181" s="259" t="s">
        <v>816</v>
      </c>
      <c r="G181" s="259" t="s">
        <v>802</v>
      </c>
      <c r="H181" s="527" t="s">
        <v>971</v>
      </c>
      <c r="I181" s="527" t="s">
        <v>971</v>
      </c>
      <c r="J181" s="535" t="s">
        <v>985</v>
      </c>
      <c r="K181" s="259" t="s">
        <v>1084</v>
      </c>
      <c r="L181" s="411">
        <v>2.5000000000000001E-2</v>
      </c>
      <c r="M181" s="435"/>
      <c r="N181" s="278"/>
      <c r="O181" s="511"/>
      <c r="P181" s="615"/>
      <c r="Q181" s="615">
        <v>1377</v>
      </c>
      <c r="R181" s="615"/>
      <c r="S181" s="78"/>
      <c r="T181" s="78" t="s">
        <v>1283</v>
      </c>
      <c r="U181" s="273"/>
      <c r="V181" s="472"/>
      <c r="W181" s="472"/>
      <c r="X181" s="472"/>
      <c r="Y181" s="472"/>
      <c r="Z181" s="75"/>
      <c r="AA181" s="472"/>
      <c r="AB181" s="472"/>
      <c r="AC181" s="472"/>
      <c r="AD181" s="472"/>
      <c r="AE181" s="472"/>
      <c r="AF181" s="472"/>
      <c r="AG181" s="472"/>
      <c r="AH181" s="472"/>
      <c r="AI181" s="472"/>
      <c r="AJ181" s="472"/>
      <c r="AK181" s="472"/>
      <c r="AL181" s="472"/>
      <c r="AM181" s="472"/>
      <c r="AN181" s="472"/>
      <c r="AO181" s="472"/>
      <c r="AP181" s="472"/>
      <c r="AQ181" s="472"/>
      <c r="AR181" s="472"/>
      <c r="AS181" s="472"/>
      <c r="AT181" s="472"/>
      <c r="AU181" s="472"/>
      <c r="AV181" s="472"/>
      <c r="AW181" s="472"/>
      <c r="AX181" s="472"/>
      <c r="AY181" s="472"/>
      <c r="AZ181" s="472"/>
      <c r="BA181" s="472"/>
      <c r="BB181" s="472"/>
      <c r="BC181" s="472"/>
      <c r="BD181" s="472"/>
      <c r="BE181" s="472"/>
      <c r="BF181" s="472"/>
      <c r="BG181" s="472"/>
      <c r="BH181" s="472"/>
      <c r="BI181" s="472"/>
      <c r="BJ181" s="472"/>
      <c r="BK181" s="472"/>
      <c r="BL181" s="472"/>
      <c r="BM181" s="472"/>
      <c r="BN181" s="472"/>
      <c r="BO181" s="472"/>
      <c r="BP181" s="472"/>
      <c r="BQ181" s="472"/>
      <c r="BR181" s="472"/>
      <c r="BS181" s="472"/>
      <c r="BT181" s="472"/>
      <c r="BU181" s="472"/>
      <c r="BV181" s="472"/>
      <c r="BW181" s="472"/>
      <c r="BX181" s="472"/>
      <c r="BY181" s="472"/>
      <c r="BZ181" s="472"/>
      <c r="CA181" s="472"/>
      <c r="CB181" s="472"/>
      <c r="CC181" s="472"/>
      <c r="CD181" s="472"/>
      <c r="CE181" s="472"/>
      <c r="CF181" s="472"/>
      <c r="CG181" s="472"/>
      <c r="CH181" s="472"/>
      <c r="CI181" s="472"/>
      <c r="CJ181" s="472"/>
      <c r="CK181" s="472"/>
      <c r="CL181" s="472"/>
      <c r="CM181" s="472"/>
      <c r="CN181" s="472"/>
      <c r="CO181" s="472"/>
      <c r="CP181" s="472"/>
      <c r="CQ181" s="472"/>
      <c r="CR181" s="472"/>
      <c r="CS181" s="472"/>
      <c r="CT181" s="472"/>
      <c r="CU181" s="472"/>
      <c r="CV181" s="472"/>
      <c r="CW181" s="472"/>
      <c r="CX181" s="472"/>
      <c r="CY181" s="472"/>
      <c r="CZ181" s="472"/>
      <c r="DA181" s="472"/>
      <c r="DB181" s="472"/>
      <c r="DC181" s="472"/>
      <c r="DD181" s="472"/>
      <c r="DE181" s="472"/>
      <c r="DF181" s="472"/>
      <c r="DG181" s="472"/>
      <c r="DH181" s="472"/>
      <c r="DI181" s="472"/>
      <c r="DJ181" s="472"/>
      <c r="DK181" s="472"/>
      <c r="DL181" s="472"/>
      <c r="DM181" s="472"/>
      <c r="DN181" s="472"/>
      <c r="DO181" s="472"/>
      <c r="DP181" s="472"/>
      <c r="DQ181" s="472"/>
      <c r="DR181" s="472"/>
      <c r="DS181" s="472"/>
      <c r="DT181" s="472"/>
      <c r="DU181" s="472"/>
      <c r="DV181" s="472"/>
      <c r="DW181" s="472"/>
      <c r="DX181" s="472"/>
      <c r="DY181" s="472"/>
      <c r="DZ181" s="472"/>
      <c r="EA181" s="472"/>
      <c r="EB181" s="472"/>
      <c r="EC181" s="472"/>
      <c r="ED181" s="472"/>
      <c r="EE181" s="472"/>
      <c r="EF181" s="472"/>
      <c r="EG181" s="472"/>
      <c r="EH181" s="472"/>
      <c r="EI181" s="472"/>
      <c r="EJ181" s="472"/>
      <c r="EK181" s="472"/>
      <c r="EL181" s="472"/>
      <c r="EM181" s="472"/>
      <c r="EN181" s="472"/>
      <c r="EO181" s="472"/>
      <c r="EP181" s="472"/>
      <c r="EQ181" s="472"/>
      <c r="ER181" s="472"/>
      <c r="ES181" s="472"/>
      <c r="ET181" s="472"/>
      <c r="EU181" s="472"/>
      <c r="EV181" s="472"/>
      <c r="EW181" s="472"/>
      <c r="EX181" s="472"/>
      <c r="EY181" s="472"/>
      <c r="EZ181" s="472"/>
      <c r="FA181" s="472"/>
      <c r="FB181" s="472"/>
      <c r="FC181" s="472"/>
      <c r="FD181" s="472"/>
      <c r="FE181" s="472"/>
      <c r="FF181" s="472"/>
      <c r="FG181" s="472"/>
      <c r="FH181" s="472"/>
      <c r="FI181" s="472"/>
      <c r="FJ181" s="472"/>
      <c r="FK181" s="472"/>
      <c r="FL181" s="472"/>
      <c r="FM181" s="472"/>
      <c r="FN181" s="472"/>
      <c r="FO181" s="472"/>
      <c r="FP181" s="472"/>
      <c r="FQ181" s="472"/>
      <c r="FR181" s="472"/>
      <c r="FS181" s="472"/>
      <c r="FT181" s="472"/>
      <c r="FU181" s="472"/>
      <c r="FV181" s="472"/>
      <c r="FW181" s="472"/>
      <c r="FX181" s="472"/>
      <c r="FY181" s="472"/>
      <c r="FZ181" s="472"/>
      <c r="GA181" s="472"/>
      <c r="GB181" s="472"/>
      <c r="GC181" s="472"/>
      <c r="GD181" s="472"/>
      <c r="GE181" s="472"/>
      <c r="GF181" s="472"/>
      <c r="GG181" s="472"/>
      <c r="GH181" s="472"/>
      <c r="GI181" s="472"/>
      <c r="GJ181" s="472"/>
      <c r="GK181" s="472"/>
      <c r="GL181" s="472"/>
      <c r="GM181" s="472"/>
      <c r="GN181" s="472"/>
      <c r="GO181" s="472"/>
      <c r="GP181" s="472"/>
      <c r="GQ181" s="472"/>
      <c r="GR181" s="472"/>
      <c r="GS181" s="472"/>
      <c r="GT181" s="472"/>
      <c r="GU181" s="472"/>
      <c r="GV181" s="472"/>
      <c r="GW181" s="472"/>
      <c r="GX181" s="472"/>
      <c r="GY181" s="472"/>
      <c r="GZ181" s="472"/>
      <c r="HA181" s="472"/>
      <c r="HB181" s="472"/>
      <c r="HC181" s="472"/>
      <c r="HD181" s="472"/>
      <c r="HE181" s="472"/>
      <c r="HF181" s="472"/>
      <c r="HG181" s="472"/>
      <c r="HH181" s="472"/>
      <c r="HI181" s="472"/>
      <c r="HJ181" s="472"/>
      <c r="HK181" s="472"/>
      <c r="HL181" s="472"/>
      <c r="HM181" s="472"/>
      <c r="HN181" s="472"/>
      <c r="HO181" s="472"/>
      <c r="HP181" s="472"/>
      <c r="HQ181" s="472"/>
      <c r="HR181" s="472"/>
      <c r="HS181" s="472"/>
      <c r="HT181" s="472"/>
      <c r="HU181" s="472"/>
      <c r="HV181" s="472"/>
      <c r="HW181" s="472"/>
      <c r="HX181" s="472"/>
      <c r="HY181" s="472"/>
      <c r="HZ181" s="472"/>
      <c r="IA181" s="472"/>
      <c r="IB181" s="472"/>
      <c r="IC181" s="472"/>
      <c r="ID181" s="472"/>
      <c r="IE181" s="472"/>
      <c r="IF181" s="472"/>
      <c r="IG181" s="472"/>
      <c r="IH181" s="472"/>
      <c r="II181" s="472"/>
      <c r="IJ181" s="472"/>
      <c r="IK181" s="472"/>
      <c r="IL181" s="472"/>
      <c r="IM181" s="472"/>
      <c r="IN181" s="472"/>
    </row>
    <row r="182" spans="1:248" s="108" customFormat="1" ht="26.1" customHeight="1">
      <c r="A182" s="632" t="s">
        <v>735</v>
      </c>
      <c r="B182" s="435" t="s">
        <v>735</v>
      </c>
      <c r="C182" s="411">
        <v>2012</v>
      </c>
      <c r="D182" s="525" t="s">
        <v>1295</v>
      </c>
      <c r="E182" s="526" t="s">
        <v>37</v>
      </c>
      <c r="F182" s="259" t="s">
        <v>816</v>
      </c>
      <c r="G182" s="259" t="s">
        <v>802</v>
      </c>
      <c r="H182" s="527" t="s">
        <v>971</v>
      </c>
      <c r="I182" s="527" t="s">
        <v>971</v>
      </c>
      <c r="J182" s="535" t="s">
        <v>994</v>
      </c>
      <c r="K182" s="259" t="s">
        <v>1084</v>
      </c>
      <c r="L182" s="411">
        <v>2.5000000000000001E-2</v>
      </c>
      <c r="M182" s="435"/>
      <c r="N182" s="58"/>
      <c r="O182" s="615"/>
      <c r="P182" s="615"/>
      <c r="Q182" s="615">
        <v>1377</v>
      </c>
      <c r="R182" s="615"/>
      <c r="S182" s="78"/>
      <c r="T182" s="78" t="s">
        <v>1283</v>
      </c>
      <c r="U182" s="273"/>
      <c r="V182" s="472"/>
      <c r="W182" s="472"/>
      <c r="X182" s="472"/>
      <c r="Y182" s="472"/>
      <c r="Z182" s="75"/>
      <c r="AA182" s="472"/>
      <c r="AB182" s="472"/>
      <c r="AC182" s="472"/>
      <c r="AD182" s="472"/>
      <c r="AE182" s="472"/>
      <c r="AF182" s="472"/>
      <c r="AG182" s="472"/>
      <c r="AH182" s="472"/>
      <c r="AI182" s="472"/>
      <c r="AJ182" s="472"/>
      <c r="AK182" s="472"/>
      <c r="AL182" s="472"/>
      <c r="AM182" s="472"/>
      <c r="AN182" s="472"/>
      <c r="AO182" s="472"/>
      <c r="AP182" s="472"/>
      <c r="AQ182" s="472"/>
      <c r="AR182" s="472"/>
      <c r="AS182" s="472"/>
      <c r="AT182" s="472"/>
      <c r="AU182" s="472"/>
      <c r="AV182" s="472"/>
      <c r="AW182" s="472"/>
      <c r="AX182" s="472"/>
      <c r="AY182" s="472"/>
      <c r="AZ182" s="472"/>
      <c r="BA182" s="472"/>
      <c r="BB182" s="472"/>
      <c r="BC182" s="472"/>
      <c r="BD182" s="472"/>
      <c r="BE182" s="472"/>
      <c r="BF182" s="472"/>
      <c r="BG182" s="472"/>
      <c r="BH182" s="472"/>
      <c r="BI182" s="472"/>
      <c r="BJ182" s="472"/>
      <c r="BK182" s="472"/>
      <c r="BL182" s="472"/>
      <c r="BM182" s="472"/>
      <c r="BN182" s="472"/>
      <c r="BO182" s="472"/>
      <c r="BP182" s="472"/>
      <c r="BQ182" s="472"/>
      <c r="BR182" s="472"/>
      <c r="BS182" s="472"/>
      <c r="BT182" s="472"/>
      <c r="BU182" s="472"/>
      <c r="BV182" s="472"/>
      <c r="BW182" s="472"/>
      <c r="BX182" s="472"/>
      <c r="BY182" s="472"/>
      <c r="BZ182" s="472"/>
      <c r="CA182" s="472"/>
      <c r="CB182" s="472"/>
      <c r="CC182" s="472"/>
      <c r="CD182" s="472"/>
      <c r="CE182" s="472"/>
      <c r="CF182" s="472"/>
      <c r="CG182" s="472"/>
      <c r="CH182" s="472"/>
      <c r="CI182" s="472"/>
      <c r="CJ182" s="472"/>
      <c r="CK182" s="472"/>
      <c r="CL182" s="472"/>
      <c r="CM182" s="472"/>
      <c r="CN182" s="472"/>
      <c r="CO182" s="472"/>
      <c r="CP182" s="472"/>
      <c r="CQ182" s="472"/>
      <c r="CR182" s="472"/>
      <c r="CS182" s="472"/>
      <c r="CT182" s="472"/>
      <c r="CU182" s="472"/>
      <c r="CV182" s="472"/>
      <c r="CW182" s="472"/>
      <c r="CX182" s="472"/>
      <c r="CY182" s="472"/>
      <c r="CZ182" s="472"/>
      <c r="DA182" s="472"/>
      <c r="DB182" s="472"/>
      <c r="DC182" s="472"/>
      <c r="DD182" s="472"/>
      <c r="DE182" s="472"/>
      <c r="DF182" s="472"/>
      <c r="DG182" s="472"/>
      <c r="DH182" s="472"/>
      <c r="DI182" s="472"/>
      <c r="DJ182" s="472"/>
      <c r="DK182" s="472"/>
      <c r="DL182" s="472"/>
      <c r="DM182" s="472"/>
      <c r="DN182" s="472"/>
      <c r="DO182" s="472"/>
      <c r="DP182" s="472"/>
      <c r="DQ182" s="472"/>
      <c r="DR182" s="472"/>
      <c r="DS182" s="472"/>
      <c r="DT182" s="472"/>
      <c r="DU182" s="472"/>
      <c r="DV182" s="472"/>
      <c r="DW182" s="472"/>
      <c r="DX182" s="472"/>
      <c r="DY182" s="472"/>
      <c r="DZ182" s="472"/>
      <c r="EA182" s="472"/>
      <c r="EB182" s="472"/>
      <c r="EC182" s="472"/>
      <c r="ED182" s="472"/>
      <c r="EE182" s="472"/>
      <c r="EF182" s="472"/>
      <c r="EG182" s="472"/>
      <c r="EH182" s="472"/>
      <c r="EI182" s="472"/>
      <c r="EJ182" s="472"/>
      <c r="EK182" s="472"/>
      <c r="EL182" s="472"/>
      <c r="EM182" s="472"/>
      <c r="EN182" s="472"/>
      <c r="EO182" s="472"/>
      <c r="EP182" s="472"/>
      <c r="EQ182" s="472"/>
      <c r="ER182" s="472"/>
      <c r="ES182" s="472"/>
      <c r="ET182" s="472"/>
      <c r="EU182" s="472"/>
      <c r="EV182" s="472"/>
      <c r="EW182" s="472"/>
      <c r="EX182" s="472"/>
      <c r="EY182" s="472"/>
      <c r="EZ182" s="472"/>
      <c r="FA182" s="472"/>
      <c r="FB182" s="472"/>
      <c r="FC182" s="472"/>
      <c r="FD182" s="472"/>
      <c r="FE182" s="472"/>
      <c r="FF182" s="472"/>
      <c r="FG182" s="472"/>
      <c r="FH182" s="472"/>
      <c r="FI182" s="472"/>
      <c r="FJ182" s="472"/>
      <c r="FK182" s="472"/>
      <c r="FL182" s="472"/>
      <c r="FM182" s="472"/>
      <c r="FN182" s="472"/>
      <c r="FO182" s="472"/>
      <c r="FP182" s="472"/>
      <c r="FQ182" s="472"/>
      <c r="FR182" s="472"/>
      <c r="FS182" s="472"/>
      <c r="FT182" s="472"/>
      <c r="FU182" s="472"/>
      <c r="FV182" s="472"/>
      <c r="FW182" s="472"/>
      <c r="FX182" s="472"/>
      <c r="FY182" s="472"/>
      <c r="FZ182" s="472"/>
      <c r="GA182" s="472"/>
      <c r="GB182" s="472"/>
      <c r="GC182" s="472"/>
      <c r="GD182" s="472"/>
      <c r="GE182" s="472"/>
      <c r="GF182" s="472"/>
      <c r="GG182" s="472"/>
      <c r="GH182" s="472"/>
      <c r="GI182" s="472"/>
      <c r="GJ182" s="472"/>
      <c r="GK182" s="472"/>
      <c r="GL182" s="472"/>
      <c r="GM182" s="472"/>
      <c r="GN182" s="472"/>
      <c r="GO182" s="472"/>
      <c r="GP182" s="472"/>
      <c r="GQ182" s="472"/>
      <c r="GR182" s="472"/>
      <c r="GS182" s="472"/>
      <c r="GT182" s="472"/>
      <c r="GU182" s="472"/>
      <c r="GV182" s="472"/>
      <c r="GW182" s="472"/>
      <c r="GX182" s="472"/>
      <c r="GY182" s="472"/>
      <c r="GZ182" s="472"/>
      <c r="HA182" s="472"/>
      <c r="HB182" s="472"/>
      <c r="HC182" s="472"/>
      <c r="HD182" s="472"/>
      <c r="HE182" s="472"/>
      <c r="HF182" s="472"/>
      <c r="HG182" s="472"/>
      <c r="HH182" s="472"/>
      <c r="HI182" s="472"/>
      <c r="HJ182" s="472"/>
      <c r="HK182" s="472"/>
      <c r="HL182" s="472"/>
      <c r="HM182" s="472"/>
      <c r="HN182" s="472"/>
      <c r="HO182" s="472"/>
      <c r="HP182" s="472"/>
      <c r="HQ182" s="472"/>
      <c r="HR182" s="472"/>
      <c r="HS182" s="472"/>
      <c r="HT182" s="472"/>
      <c r="HU182" s="472"/>
      <c r="HV182" s="472"/>
      <c r="HW182" s="472"/>
      <c r="HX182" s="472"/>
      <c r="HY182" s="472"/>
      <c r="HZ182" s="472"/>
      <c r="IA182" s="472"/>
      <c r="IB182" s="472"/>
      <c r="IC182" s="472"/>
      <c r="ID182" s="472"/>
      <c r="IE182" s="472"/>
      <c r="IF182" s="472"/>
      <c r="IG182" s="472"/>
      <c r="IH182" s="472"/>
      <c r="II182" s="472"/>
      <c r="IJ182" s="472"/>
      <c r="IK182" s="472"/>
      <c r="IL182" s="472"/>
      <c r="IM182" s="472"/>
      <c r="IN182" s="472"/>
    </row>
    <row r="183" spans="1:248" s="108" customFormat="1" ht="26.1" customHeight="1">
      <c r="A183" s="632" t="s">
        <v>735</v>
      </c>
      <c r="B183" s="435" t="s">
        <v>735</v>
      </c>
      <c r="C183" s="411">
        <v>2012</v>
      </c>
      <c r="D183" s="525" t="s">
        <v>1295</v>
      </c>
      <c r="E183" s="526" t="s">
        <v>37</v>
      </c>
      <c r="F183" s="259" t="s">
        <v>816</v>
      </c>
      <c r="G183" s="259" t="s">
        <v>802</v>
      </c>
      <c r="H183" s="527" t="s">
        <v>971</v>
      </c>
      <c r="I183" s="527" t="s">
        <v>971</v>
      </c>
      <c r="J183" s="535" t="s">
        <v>707</v>
      </c>
      <c r="K183" s="259" t="s">
        <v>1084</v>
      </c>
      <c r="L183" s="411">
        <v>2.5000000000000001E-2</v>
      </c>
      <c r="M183" s="435"/>
      <c r="N183" s="278"/>
      <c r="O183" s="615"/>
      <c r="P183" s="615"/>
      <c r="Q183" s="615">
        <v>1133</v>
      </c>
      <c r="R183" s="615"/>
      <c r="S183" s="78"/>
      <c r="T183" s="78" t="s">
        <v>1283</v>
      </c>
      <c r="U183" s="273"/>
      <c r="V183" s="472"/>
      <c r="W183" s="472"/>
      <c r="X183" s="472"/>
      <c r="Y183" s="472"/>
      <c r="Z183" s="75"/>
      <c r="AA183" s="472"/>
      <c r="AB183" s="472"/>
      <c r="AC183" s="472"/>
      <c r="AD183" s="472"/>
      <c r="AE183" s="472"/>
      <c r="AF183" s="472"/>
      <c r="AG183" s="472"/>
      <c r="AH183" s="472"/>
      <c r="AI183" s="472"/>
      <c r="AJ183" s="472"/>
      <c r="AK183" s="472"/>
      <c r="AL183" s="472"/>
      <c r="AM183" s="472"/>
      <c r="AN183" s="472"/>
      <c r="AO183" s="472"/>
      <c r="AP183" s="472"/>
      <c r="AQ183" s="472"/>
      <c r="AR183" s="472"/>
      <c r="AS183" s="472"/>
      <c r="AT183" s="472"/>
      <c r="AU183" s="472"/>
      <c r="AV183" s="472"/>
      <c r="AW183" s="472"/>
      <c r="AX183" s="472"/>
      <c r="AY183" s="472"/>
      <c r="AZ183" s="472"/>
      <c r="BA183" s="472"/>
      <c r="BB183" s="472"/>
      <c r="BC183" s="472"/>
      <c r="BD183" s="472"/>
      <c r="BE183" s="472"/>
      <c r="BF183" s="472"/>
      <c r="BG183" s="472"/>
      <c r="BH183" s="472"/>
      <c r="BI183" s="472"/>
      <c r="BJ183" s="472"/>
      <c r="BK183" s="472"/>
      <c r="BL183" s="472"/>
      <c r="BM183" s="472"/>
      <c r="BN183" s="472"/>
      <c r="BO183" s="472"/>
      <c r="BP183" s="472"/>
      <c r="BQ183" s="472"/>
      <c r="BR183" s="472"/>
      <c r="BS183" s="472"/>
      <c r="BT183" s="472"/>
      <c r="BU183" s="472"/>
      <c r="BV183" s="472"/>
      <c r="BW183" s="472"/>
      <c r="BX183" s="472"/>
      <c r="BY183" s="472"/>
      <c r="BZ183" s="472"/>
      <c r="CA183" s="472"/>
      <c r="CB183" s="472"/>
      <c r="CC183" s="472"/>
      <c r="CD183" s="472"/>
      <c r="CE183" s="472"/>
      <c r="CF183" s="472"/>
      <c r="CG183" s="472"/>
      <c r="CH183" s="472"/>
      <c r="CI183" s="472"/>
      <c r="CJ183" s="472"/>
      <c r="CK183" s="472"/>
      <c r="CL183" s="472"/>
      <c r="CM183" s="472"/>
      <c r="CN183" s="472"/>
      <c r="CO183" s="472"/>
      <c r="CP183" s="472"/>
      <c r="CQ183" s="472"/>
      <c r="CR183" s="472"/>
      <c r="CS183" s="472"/>
      <c r="CT183" s="472"/>
      <c r="CU183" s="472"/>
      <c r="CV183" s="472"/>
      <c r="CW183" s="472"/>
      <c r="CX183" s="472"/>
      <c r="CY183" s="472"/>
      <c r="CZ183" s="472"/>
      <c r="DA183" s="472"/>
      <c r="DB183" s="472"/>
      <c r="DC183" s="472"/>
      <c r="DD183" s="472"/>
      <c r="DE183" s="472"/>
      <c r="DF183" s="472"/>
      <c r="DG183" s="472"/>
      <c r="DH183" s="472"/>
      <c r="DI183" s="472"/>
      <c r="DJ183" s="472"/>
      <c r="DK183" s="472"/>
      <c r="DL183" s="472"/>
      <c r="DM183" s="472"/>
      <c r="DN183" s="472"/>
      <c r="DO183" s="472"/>
      <c r="DP183" s="472"/>
      <c r="DQ183" s="472"/>
      <c r="DR183" s="472"/>
      <c r="DS183" s="472"/>
      <c r="DT183" s="472"/>
      <c r="DU183" s="472"/>
      <c r="DV183" s="472"/>
      <c r="DW183" s="472"/>
      <c r="DX183" s="472"/>
      <c r="DY183" s="472"/>
      <c r="DZ183" s="472"/>
      <c r="EA183" s="472"/>
      <c r="EB183" s="472"/>
      <c r="EC183" s="472"/>
      <c r="ED183" s="472"/>
      <c r="EE183" s="472"/>
      <c r="EF183" s="472"/>
      <c r="EG183" s="472"/>
      <c r="EH183" s="472"/>
      <c r="EI183" s="472"/>
      <c r="EJ183" s="472"/>
      <c r="EK183" s="472"/>
      <c r="EL183" s="472"/>
      <c r="EM183" s="472"/>
      <c r="EN183" s="472"/>
      <c r="EO183" s="472"/>
      <c r="EP183" s="472"/>
      <c r="EQ183" s="472"/>
      <c r="ER183" s="472"/>
      <c r="ES183" s="472"/>
      <c r="ET183" s="472"/>
      <c r="EU183" s="472"/>
      <c r="EV183" s="472"/>
      <c r="EW183" s="472"/>
      <c r="EX183" s="472"/>
      <c r="EY183" s="472"/>
      <c r="EZ183" s="472"/>
      <c r="FA183" s="472"/>
      <c r="FB183" s="472"/>
      <c r="FC183" s="472"/>
      <c r="FD183" s="472"/>
      <c r="FE183" s="472"/>
      <c r="FF183" s="472"/>
      <c r="FG183" s="472"/>
      <c r="FH183" s="472"/>
      <c r="FI183" s="472"/>
      <c r="FJ183" s="472"/>
      <c r="FK183" s="472"/>
      <c r="FL183" s="472"/>
      <c r="FM183" s="472"/>
      <c r="FN183" s="472"/>
      <c r="FO183" s="472"/>
      <c r="FP183" s="472"/>
      <c r="FQ183" s="472"/>
      <c r="FR183" s="472"/>
      <c r="FS183" s="472"/>
      <c r="FT183" s="472"/>
      <c r="FU183" s="472"/>
      <c r="FV183" s="472"/>
      <c r="FW183" s="472"/>
      <c r="FX183" s="472"/>
      <c r="FY183" s="472"/>
      <c r="FZ183" s="472"/>
      <c r="GA183" s="472"/>
      <c r="GB183" s="472"/>
      <c r="GC183" s="472"/>
      <c r="GD183" s="472"/>
      <c r="GE183" s="472"/>
      <c r="GF183" s="472"/>
      <c r="GG183" s="472"/>
      <c r="GH183" s="472"/>
      <c r="GI183" s="472"/>
      <c r="GJ183" s="472"/>
      <c r="GK183" s="472"/>
      <c r="GL183" s="472"/>
      <c r="GM183" s="472"/>
      <c r="GN183" s="472"/>
      <c r="GO183" s="472"/>
      <c r="GP183" s="472"/>
      <c r="GQ183" s="472"/>
      <c r="GR183" s="472"/>
      <c r="GS183" s="472"/>
      <c r="GT183" s="472"/>
      <c r="GU183" s="472"/>
      <c r="GV183" s="472"/>
      <c r="GW183" s="472"/>
      <c r="GX183" s="472"/>
      <c r="GY183" s="472"/>
      <c r="GZ183" s="472"/>
      <c r="HA183" s="472"/>
      <c r="HB183" s="472"/>
      <c r="HC183" s="472"/>
      <c r="HD183" s="472"/>
      <c r="HE183" s="472"/>
      <c r="HF183" s="472"/>
      <c r="HG183" s="472"/>
      <c r="HH183" s="472"/>
      <c r="HI183" s="472"/>
      <c r="HJ183" s="472"/>
      <c r="HK183" s="472"/>
      <c r="HL183" s="472"/>
      <c r="HM183" s="472"/>
      <c r="HN183" s="472"/>
      <c r="HO183" s="472"/>
      <c r="HP183" s="472"/>
      <c r="HQ183" s="472"/>
      <c r="HR183" s="472"/>
      <c r="HS183" s="472"/>
      <c r="HT183" s="472"/>
      <c r="HU183" s="472"/>
      <c r="HV183" s="472"/>
      <c r="HW183" s="472"/>
      <c r="HX183" s="472"/>
      <c r="HY183" s="472"/>
      <c r="HZ183" s="472"/>
      <c r="IA183" s="472"/>
      <c r="IB183" s="472"/>
      <c r="IC183" s="472"/>
      <c r="ID183" s="472"/>
      <c r="IE183" s="472"/>
      <c r="IF183" s="472"/>
      <c r="IG183" s="472"/>
      <c r="IH183" s="472"/>
      <c r="II183" s="472"/>
      <c r="IJ183" s="472"/>
      <c r="IK183" s="472"/>
      <c r="IL183" s="472"/>
      <c r="IM183" s="472"/>
      <c r="IN183" s="472"/>
    </row>
    <row r="184" spans="1:248" s="108" customFormat="1" ht="26.1" customHeight="1">
      <c r="A184" s="632" t="s">
        <v>735</v>
      </c>
      <c r="B184" s="435" t="s">
        <v>735</v>
      </c>
      <c r="C184" s="411">
        <v>2012</v>
      </c>
      <c r="D184" s="513" t="s">
        <v>193</v>
      </c>
      <c r="E184" s="612" t="s">
        <v>37</v>
      </c>
      <c r="F184" s="612" t="s">
        <v>816</v>
      </c>
      <c r="G184" s="612" t="s">
        <v>802</v>
      </c>
      <c r="H184" s="341" t="s">
        <v>885</v>
      </c>
      <c r="I184" s="341" t="s">
        <v>971</v>
      </c>
      <c r="J184" s="535" t="s">
        <v>988</v>
      </c>
      <c r="K184" s="411" t="s">
        <v>989</v>
      </c>
      <c r="L184" s="411">
        <v>2.5000000000000001E-2</v>
      </c>
      <c r="M184" s="435">
        <v>0</v>
      </c>
      <c r="N184" s="58"/>
      <c r="O184" s="511"/>
      <c r="P184" s="615"/>
      <c r="Q184" s="615">
        <v>100</v>
      </c>
      <c r="R184" s="615"/>
      <c r="S184" s="78"/>
      <c r="T184" s="78" t="str">
        <f>IF(ISBLANK(R184),"",R184/N184)</f>
        <v/>
      </c>
      <c r="U184" s="273"/>
      <c r="V184" s="472"/>
      <c r="W184" s="472"/>
      <c r="X184" s="472"/>
      <c r="Y184" s="472"/>
      <c r="Z184" s="75"/>
      <c r="AA184" s="472"/>
      <c r="AB184" s="472"/>
      <c r="AC184" s="472"/>
      <c r="AD184" s="472"/>
      <c r="AE184" s="472"/>
      <c r="AF184" s="472"/>
      <c r="AG184" s="472"/>
      <c r="AH184" s="472"/>
      <c r="AI184" s="472"/>
      <c r="AJ184" s="472"/>
      <c r="AK184" s="472"/>
      <c r="AL184" s="472"/>
      <c r="AM184" s="472"/>
      <c r="AN184" s="472"/>
      <c r="AO184" s="472"/>
      <c r="AP184" s="472"/>
      <c r="AQ184" s="472"/>
      <c r="AR184" s="472"/>
      <c r="AS184" s="472"/>
      <c r="AT184" s="472"/>
      <c r="AU184" s="472"/>
      <c r="AV184" s="472"/>
      <c r="AW184" s="472"/>
      <c r="AX184" s="472"/>
      <c r="AY184" s="472"/>
      <c r="AZ184" s="472"/>
      <c r="BA184" s="472"/>
      <c r="BB184" s="472"/>
      <c r="BC184" s="472"/>
      <c r="BD184" s="472"/>
      <c r="BE184" s="472"/>
      <c r="BF184" s="472"/>
      <c r="BG184" s="472"/>
      <c r="BH184" s="472"/>
      <c r="BI184" s="472"/>
      <c r="BJ184" s="472"/>
      <c r="BK184" s="472"/>
      <c r="BL184" s="472"/>
      <c r="BM184" s="472"/>
      <c r="BN184" s="472"/>
      <c r="BO184" s="472"/>
      <c r="BP184" s="472"/>
      <c r="BQ184" s="472"/>
      <c r="BR184" s="472"/>
      <c r="BS184" s="472"/>
      <c r="BT184" s="472"/>
      <c r="BU184" s="472"/>
      <c r="BV184" s="472"/>
      <c r="BW184" s="472"/>
      <c r="BX184" s="472"/>
      <c r="BY184" s="472"/>
      <c r="BZ184" s="472"/>
      <c r="CA184" s="472"/>
      <c r="CB184" s="472"/>
      <c r="CC184" s="472"/>
      <c r="CD184" s="472"/>
      <c r="CE184" s="472"/>
      <c r="CF184" s="472"/>
      <c r="CG184" s="472"/>
      <c r="CH184" s="472"/>
      <c r="CI184" s="472"/>
      <c r="CJ184" s="472"/>
      <c r="CK184" s="472"/>
      <c r="CL184" s="472"/>
      <c r="CM184" s="472"/>
      <c r="CN184" s="472"/>
      <c r="CO184" s="472"/>
      <c r="CP184" s="472"/>
      <c r="CQ184" s="472"/>
      <c r="CR184" s="472"/>
      <c r="CS184" s="472"/>
      <c r="CT184" s="472"/>
      <c r="CU184" s="472"/>
      <c r="CV184" s="472"/>
      <c r="CW184" s="472"/>
      <c r="CX184" s="472"/>
      <c r="CY184" s="472"/>
      <c r="CZ184" s="472"/>
      <c r="DA184" s="472"/>
      <c r="DB184" s="472"/>
      <c r="DC184" s="472"/>
      <c r="DD184" s="472"/>
      <c r="DE184" s="472"/>
      <c r="DF184" s="472"/>
      <c r="DG184" s="472"/>
      <c r="DH184" s="472"/>
      <c r="DI184" s="472"/>
      <c r="DJ184" s="472"/>
      <c r="DK184" s="472"/>
      <c r="DL184" s="472"/>
      <c r="DM184" s="472"/>
      <c r="DN184" s="472"/>
      <c r="DO184" s="472"/>
      <c r="DP184" s="472"/>
      <c r="DQ184" s="472"/>
      <c r="DR184" s="472"/>
      <c r="DS184" s="472"/>
      <c r="DT184" s="472"/>
      <c r="DU184" s="472"/>
      <c r="DV184" s="472"/>
      <c r="DW184" s="472"/>
      <c r="DX184" s="472"/>
      <c r="DY184" s="472"/>
      <c r="DZ184" s="472"/>
      <c r="EA184" s="472"/>
      <c r="EB184" s="472"/>
      <c r="EC184" s="472"/>
      <c r="ED184" s="472"/>
      <c r="EE184" s="472"/>
      <c r="EF184" s="472"/>
      <c r="EG184" s="472"/>
      <c r="EH184" s="472"/>
      <c r="EI184" s="472"/>
      <c r="EJ184" s="472"/>
      <c r="EK184" s="472"/>
      <c r="EL184" s="472"/>
      <c r="EM184" s="472"/>
      <c r="EN184" s="472"/>
      <c r="EO184" s="472"/>
      <c r="EP184" s="472"/>
      <c r="EQ184" s="472"/>
      <c r="ER184" s="472"/>
      <c r="ES184" s="472"/>
      <c r="ET184" s="472"/>
      <c r="EU184" s="472"/>
      <c r="EV184" s="472"/>
      <c r="EW184" s="472"/>
      <c r="EX184" s="472"/>
      <c r="EY184" s="472"/>
      <c r="EZ184" s="472"/>
      <c r="FA184" s="472"/>
      <c r="FB184" s="472"/>
      <c r="FC184" s="472"/>
      <c r="FD184" s="472"/>
      <c r="FE184" s="472"/>
      <c r="FF184" s="472"/>
      <c r="FG184" s="472"/>
      <c r="FH184" s="472"/>
      <c r="FI184" s="472"/>
      <c r="FJ184" s="472"/>
      <c r="FK184" s="472"/>
      <c r="FL184" s="472"/>
      <c r="FM184" s="472"/>
      <c r="FN184" s="472"/>
      <c r="FO184" s="472"/>
      <c r="FP184" s="472"/>
      <c r="FQ184" s="472"/>
      <c r="FR184" s="472"/>
      <c r="FS184" s="472"/>
      <c r="FT184" s="472"/>
      <c r="FU184" s="472"/>
      <c r="FV184" s="472"/>
      <c r="FW184" s="472"/>
      <c r="FX184" s="472"/>
      <c r="FY184" s="472"/>
      <c r="FZ184" s="472"/>
      <c r="GA184" s="472"/>
      <c r="GB184" s="472"/>
      <c r="GC184" s="472"/>
      <c r="GD184" s="472"/>
      <c r="GE184" s="472"/>
      <c r="GF184" s="472"/>
      <c r="GG184" s="472"/>
      <c r="GH184" s="472"/>
      <c r="GI184" s="472"/>
      <c r="GJ184" s="472"/>
      <c r="GK184" s="472"/>
      <c r="GL184" s="472"/>
      <c r="GM184" s="472"/>
      <c r="GN184" s="472"/>
      <c r="GO184" s="472"/>
      <c r="GP184" s="472"/>
      <c r="GQ184" s="472"/>
      <c r="GR184" s="472"/>
      <c r="GS184" s="472"/>
      <c r="GT184" s="472"/>
      <c r="GU184" s="472"/>
      <c r="GV184" s="472"/>
      <c r="GW184" s="472"/>
      <c r="GX184" s="472"/>
      <c r="GY184" s="472"/>
      <c r="GZ184" s="472"/>
      <c r="HA184" s="472"/>
      <c r="HB184" s="472"/>
      <c r="HC184" s="472"/>
      <c r="HD184" s="472"/>
      <c r="HE184" s="472"/>
      <c r="HF184" s="472"/>
      <c r="HG184" s="472"/>
      <c r="HH184" s="472"/>
      <c r="HI184" s="472"/>
      <c r="HJ184" s="472"/>
      <c r="HK184" s="472"/>
      <c r="HL184" s="472"/>
      <c r="HM184" s="472"/>
      <c r="HN184" s="472"/>
      <c r="HO184" s="472"/>
      <c r="HP184" s="472"/>
      <c r="HQ184" s="472"/>
      <c r="HR184" s="472"/>
      <c r="HS184" s="472"/>
      <c r="HT184" s="472"/>
      <c r="HU184" s="472"/>
      <c r="HV184" s="472"/>
      <c r="HW184" s="472"/>
      <c r="HX184" s="472"/>
      <c r="HY184" s="472"/>
      <c r="HZ184" s="472"/>
      <c r="IA184" s="472"/>
      <c r="IB184" s="472"/>
      <c r="IC184" s="472"/>
      <c r="ID184" s="472"/>
      <c r="IE184" s="472"/>
      <c r="IF184" s="472"/>
      <c r="IG184" s="472"/>
      <c r="IH184" s="472"/>
      <c r="II184" s="472"/>
      <c r="IJ184" s="472"/>
      <c r="IK184" s="472"/>
      <c r="IL184" s="472"/>
      <c r="IM184" s="472"/>
      <c r="IN184" s="472"/>
    </row>
    <row r="185" spans="1:248" s="108" customFormat="1" ht="26.1" customHeight="1">
      <c r="A185" s="632" t="s">
        <v>735</v>
      </c>
      <c r="B185" s="435" t="s">
        <v>735</v>
      </c>
      <c r="C185" s="411">
        <v>2012</v>
      </c>
      <c r="D185" s="513" t="s">
        <v>193</v>
      </c>
      <c r="E185" s="612" t="s">
        <v>37</v>
      </c>
      <c r="F185" s="612" t="s">
        <v>816</v>
      </c>
      <c r="G185" s="612" t="s">
        <v>802</v>
      </c>
      <c r="H185" s="341" t="s">
        <v>885</v>
      </c>
      <c r="I185" s="341" t="s">
        <v>971</v>
      </c>
      <c r="J185" s="535" t="s">
        <v>707</v>
      </c>
      <c r="K185" s="411" t="s">
        <v>989</v>
      </c>
      <c r="L185" s="411">
        <v>2.5000000000000001E-2</v>
      </c>
      <c r="M185" s="435">
        <v>0</v>
      </c>
      <c r="N185" s="278"/>
      <c r="O185" s="511"/>
      <c r="P185" s="615"/>
      <c r="Q185" s="615">
        <v>100</v>
      </c>
      <c r="R185" s="615"/>
      <c r="S185" s="78"/>
      <c r="T185" s="78" t="str">
        <f>IF(ISBLANK(R185),"",R185/N185)</f>
        <v/>
      </c>
      <c r="U185" s="273"/>
      <c r="V185" s="472"/>
      <c r="W185" s="472"/>
      <c r="X185" s="472"/>
      <c r="Y185" s="472"/>
      <c r="Z185" s="75"/>
      <c r="AA185" s="472"/>
      <c r="AB185" s="472"/>
      <c r="AC185" s="472"/>
      <c r="AD185" s="472"/>
      <c r="AE185" s="472"/>
      <c r="AF185" s="472"/>
      <c r="AG185" s="472"/>
      <c r="AH185" s="472"/>
      <c r="AI185" s="472"/>
      <c r="AJ185" s="472"/>
      <c r="AK185" s="472"/>
      <c r="AL185" s="472"/>
      <c r="AM185" s="472"/>
      <c r="AN185" s="472"/>
      <c r="AO185" s="472"/>
      <c r="AP185" s="472"/>
      <c r="AQ185" s="472"/>
      <c r="AR185" s="472"/>
      <c r="AS185" s="472"/>
      <c r="AT185" s="472"/>
      <c r="AU185" s="472"/>
      <c r="AV185" s="472"/>
      <c r="AW185" s="472"/>
      <c r="AX185" s="472"/>
      <c r="AY185" s="472"/>
      <c r="AZ185" s="472"/>
      <c r="BA185" s="472"/>
      <c r="BB185" s="472"/>
      <c r="BC185" s="472"/>
      <c r="BD185" s="472"/>
      <c r="BE185" s="472"/>
      <c r="BF185" s="472"/>
      <c r="BG185" s="472"/>
      <c r="BH185" s="472"/>
      <c r="BI185" s="472"/>
      <c r="BJ185" s="472"/>
      <c r="BK185" s="472"/>
      <c r="BL185" s="472"/>
      <c r="BM185" s="472"/>
      <c r="BN185" s="472"/>
      <c r="BO185" s="472"/>
      <c r="BP185" s="472"/>
      <c r="BQ185" s="472"/>
      <c r="BR185" s="472"/>
      <c r="BS185" s="472"/>
      <c r="BT185" s="472"/>
      <c r="BU185" s="472"/>
      <c r="BV185" s="472"/>
      <c r="BW185" s="472"/>
      <c r="BX185" s="472"/>
      <c r="BY185" s="472"/>
      <c r="BZ185" s="472"/>
      <c r="CA185" s="472"/>
      <c r="CB185" s="472"/>
      <c r="CC185" s="472"/>
      <c r="CD185" s="472"/>
      <c r="CE185" s="472"/>
      <c r="CF185" s="472"/>
      <c r="CG185" s="472"/>
      <c r="CH185" s="472"/>
      <c r="CI185" s="472"/>
      <c r="CJ185" s="472"/>
      <c r="CK185" s="472"/>
      <c r="CL185" s="472"/>
      <c r="CM185" s="472"/>
      <c r="CN185" s="472"/>
      <c r="CO185" s="472"/>
      <c r="CP185" s="472"/>
      <c r="CQ185" s="472"/>
      <c r="CR185" s="472"/>
      <c r="CS185" s="472"/>
      <c r="CT185" s="472"/>
      <c r="CU185" s="472"/>
      <c r="CV185" s="472"/>
      <c r="CW185" s="472"/>
      <c r="CX185" s="472"/>
      <c r="CY185" s="472"/>
      <c r="CZ185" s="472"/>
      <c r="DA185" s="472"/>
      <c r="DB185" s="472"/>
      <c r="DC185" s="472"/>
      <c r="DD185" s="472"/>
      <c r="DE185" s="472"/>
      <c r="DF185" s="472"/>
      <c r="DG185" s="472"/>
      <c r="DH185" s="472"/>
      <c r="DI185" s="472"/>
      <c r="DJ185" s="472"/>
      <c r="DK185" s="472"/>
      <c r="DL185" s="472"/>
      <c r="DM185" s="472"/>
      <c r="DN185" s="472"/>
      <c r="DO185" s="472"/>
      <c r="DP185" s="472"/>
      <c r="DQ185" s="472"/>
      <c r="DR185" s="472"/>
      <c r="DS185" s="472"/>
      <c r="DT185" s="472"/>
      <c r="DU185" s="472"/>
      <c r="DV185" s="472"/>
      <c r="DW185" s="472"/>
      <c r="DX185" s="472"/>
      <c r="DY185" s="472"/>
      <c r="DZ185" s="472"/>
      <c r="EA185" s="472"/>
      <c r="EB185" s="472"/>
      <c r="EC185" s="472"/>
      <c r="ED185" s="472"/>
      <c r="EE185" s="472"/>
      <c r="EF185" s="472"/>
      <c r="EG185" s="472"/>
      <c r="EH185" s="472"/>
      <c r="EI185" s="472"/>
      <c r="EJ185" s="472"/>
      <c r="EK185" s="472"/>
      <c r="EL185" s="472"/>
      <c r="EM185" s="472"/>
      <c r="EN185" s="472"/>
      <c r="EO185" s="472"/>
      <c r="EP185" s="472"/>
      <c r="EQ185" s="472"/>
      <c r="ER185" s="472"/>
      <c r="ES185" s="472"/>
      <c r="ET185" s="472"/>
      <c r="EU185" s="472"/>
      <c r="EV185" s="472"/>
      <c r="EW185" s="472"/>
      <c r="EX185" s="472"/>
      <c r="EY185" s="472"/>
      <c r="EZ185" s="472"/>
      <c r="FA185" s="472"/>
      <c r="FB185" s="472"/>
      <c r="FC185" s="472"/>
      <c r="FD185" s="472"/>
      <c r="FE185" s="472"/>
      <c r="FF185" s="472"/>
      <c r="FG185" s="472"/>
      <c r="FH185" s="472"/>
      <c r="FI185" s="472"/>
      <c r="FJ185" s="472"/>
      <c r="FK185" s="472"/>
      <c r="FL185" s="472"/>
      <c r="FM185" s="472"/>
      <c r="FN185" s="472"/>
      <c r="FO185" s="472"/>
      <c r="FP185" s="472"/>
      <c r="FQ185" s="472"/>
      <c r="FR185" s="472"/>
      <c r="FS185" s="472"/>
      <c r="FT185" s="472"/>
      <c r="FU185" s="472"/>
      <c r="FV185" s="472"/>
      <c r="FW185" s="472"/>
      <c r="FX185" s="472"/>
      <c r="FY185" s="472"/>
      <c r="FZ185" s="472"/>
      <c r="GA185" s="472"/>
      <c r="GB185" s="472"/>
      <c r="GC185" s="472"/>
      <c r="GD185" s="472"/>
      <c r="GE185" s="472"/>
      <c r="GF185" s="472"/>
      <c r="GG185" s="472"/>
      <c r="GH185" s="472"/>
      <c r="GI185" s="472"/>
      <c r="GJ185" s="472"/>
      <c r="GK185" s="472"/>
      <c r="GL185" s="472"/>
      <c r="GM185" s="472"/>
      <c r="GN185" s="472"/>
      <c r="GO185" s="472"/>
      <c r="GP185" s="472"/>
      <c r="GQ185" s="472"/>
      <c r="GR185" s="472"/>
      <c r="GS185" s="472"/>
      <c r="GT185" s="472"/>
      <c r="GU185" s="472"/>
      <c r="GV185" s="472"/>
      <c r="GW185" s="472"/>
      <c r="GX185" s="472"/>
      <c r="GY185" s="472"/>
      <c r="GZ185" s="472"/>
      <c r="HA185" s="472"/>
      <c r="HB185" s="472"/>
      <c r="HC185" s="472"/>
      <c r="HD185" s="472"/>
      <c r="HE185" s="472"/>
      <c r="HF185" s="472"/>
      <c r="HG185" s="472"/>
      <c r="HH185" s="472"/>
      <c r="HI185" s="472"/>
      <c r="HJ185" s="472"/>
      <c r="HK185" s="472"/>
      <c r="HL185" s="472"/>
      <c r="HM185" s="472"/>
      <c r="HN185" s="472"/>
      <c r="HO185" s="472"/>
      <c r="HP185" s="472"/>
      <c r="HQ185" s="472"/>
      <c r="HR185" s="472"/>
      <c r="HS185" s="472"/>
      <c r="HT185" s="472"/>
      <c r="HU185" s="472"/>
      <c r="HV185" s="472"/>
      <c r="HW185" s="472"/>
      <c r="HX185" s="472"/>
      <c r="HY185" s="472"/>
      <c r="HZ185" s="472"/>
      <c r="IA185" s="472"/>
      <c r="IB185" s="472"/>
      <c r="IC185" s="472"/>
      <c r="ID185" s="472"/>
      <c r="IE185" s="472"/>
      <c r="IF185" s="472"/>
      <c r="IG185" s="472"/>
      <c r="IH185" s="472"/>
      <c r="II185" s="472"/>
      <c r="IJ185" s="472"/>
      <c r="IK185" s="472"/>
      <c r="IL185" s="472"/>
      <c r="IM185" s="472"/>
      <c r="IN185" s="472"/>
    </row>
    <row r="186" spans="1:248" s="108" customFormat="1" ht="26.1" customHeight="1">
      <c r="A186" s="632" t="s">
        <v>735</v>
      </c>
      <c r="B186" s="23" t="s">
        <v>735</v>
      </c>
      <c r="C186" s="411">
        <v>2012</v>
      </c>
      <c r="D186" s="513" t="s">
        <v>193</v>
      </c>
      <c r="E186" s="612" t="s">
        <v>37</v>
      </c>
      <c r="F186" s="612" t="s">
        <v>816</v>
      </c>
      <c r="G186" s="612" t="s">
        <v>802</v>
      </c>
      <c r="H186" s="341" t="s">
        <v>885</v>
      </c>
      <c r="I186" s="341" t="s">
        <v>971</v>
      </c>
      <c r="J186" s="535" t="s">
        <v>708</v>
      </c>
      <c r="K186" s="411" t="s">
        <v>989</v>
      </c>
      <c r="L186" s="411">
        <v>2.5000000000000001E-2</v>
      </c>
      <c r="M186" s="435">
        <v>0</v>
      </c>
      <c r="N186" s="58"/>
      <c r="O186" s="511"/>
      <c r="P186" s="615"/>
      <c r="Q186" s="615">
        <v>100</v>
      </c>
      <c r="R186" s="615"/>
      <c r="S186" s="78"/>
      <c r="T186" s="78" t="str">
        <f>IF(ISBLANK(R186),"",R186/N186)</f>
        <v/>
      </c>
      <c r="U186" s="273"/>
      <c r="V186" s="472"/>
      <c r="W186" s="472"/>
      <c r="X186" s="472"/>
      <c r="Y186" s="472"/>
      <c r="Z186" s="75"/>
      <c r="AA186" s="472"/>
      <c r="AB186" s="472"/>
      <c r="AC186" s="472"/>
      <c r="AD186" s="472"/>
      <c r="AE186" s="472"/>
      <c r="AF186" s="472"/>
      <c r="AG186" s="472"/>
      <c r="AH186" s="472"/>
      <c r="AI186" s="472"/>
      <c r="AJ186" s="472"/>
      <c r="AK186" s="472"/>
      <c r="AL186" s="472"/>
      <c r="AM186" s="472"/>
      <c r="AN186" s="472"/>
      <c r="AO186" s="472"/>
      <c r="AP186" s="472"/>
      <c r="AQ186" s="472"/>
      <c r="AR186" s="472"/>
      <c r="AS186" s="472"/>
      <c r="AT186" s="472"/>
      <c r="AU186" s="472"/>
      <c r="AV186" s="472"/>
      <c r="AW186" s="472"/>
      <c r="AX186" s="472"/>
      <c r="AY186" s="472"/>
      <c r="AZ186" s="472"/>
      <c r="BA186" s="472"/>
      <c r="BB186" s="472"/>
      <c r="BC186" s="472"/>
      <c r="BD186" s="472"/>
      <c r="BE186" s="472"/>
      <c r="BF186" s="472"/>
      <c r="BG186" s="472"/>
      <c r="BH186" s="472"/>
      <c r="BI186" s="472"/>
      <c r="BJ186" s="472"/>
      <c r="BK186" s="472"/>
      <c r="BL186" s="472"/>
      <c r="BM186" s="472"/>
      <c r="BN186" s="472"/>
      <c r="BO186" s="472"/>
      <c r="BP186" s="472"/>
      <c r="BQ186" s="472"/>
      <c r="BR186" s="472"/>
      <c r="BS186" s="472"/>
      <c r="BT186" s="472"/>
      <c r="BU186" s="472"/>
      <c r="BV186" s="472"/>
      <c r="BW186" s="472"/>
      <c r="BX186" s="472"/>
      <c r="BY186" s="472"/>
      <c r="BZ186" s="472"/>
      <c r="CA186" s="472"/>
      <c r="CB186" s="472"/>
      <c r="CC186" s="472"/>
      <c r="CD186" s="472"/>
      <c r="CE186" s="472"/>
      <c r="CF186" s="472"/>
      <c r="CG186" s="472"/>
      <c r="CH186" s="472"/>
      <c r="CI186" s="472"/>
      <c r="CJ186" s="472"/>
      <c r="CK186" s="472"/>
      <c r="CL186" s="472"/>
      <c r="CM186" s="472"/>
      <c r="CN186" s="472"/>
      <c r="CO186" s="472"/>
      <c r="CP186" s="472"/>
      <c r="CQ186" s="472"/>
      <c r="CR186" s="472"/>
      <c r="CS186" s="472"/>
      <c r="CT186" s="472"/>
      <c r="CU186" s="472"/>
      <c r="CV186" s="472"/>
      <c r="CW186" s="472"/>
      <c r="CX186" s="472"/>
      <c r="CY186" s="472"/>
      <c r="CZ186" s="472"/>
      <c r="DA186" s="472"/>
      <c r="DB186" s="472"/>
      <c r="DC186" s="472"/>
      <c r="DD186" s="472"/>
      <c r="DE186" s="472"/>
      <c r="DF186" s="472"/>
      <c r="DG186" s="472"/>
      <c r="DH186" s="472"/>
      <c r="DI186" s="472"/>
      <c r="DJ186" s="472"/>
      <c r="DK186" s="472"/>
      <c r="DL186" s="472"/>
      <c r="DM186" s="472"/>
      <c r="DN186" s="472"/>
      <c r="DO186" s="472"/>
      <c r="DP186" s="472"/>
      <c r="DQ186" s="472"/>
      <c r="DR186" s="472"/>
      <c r="DS186" s="472"/>
      <c r="DT186" s="472"/>
      <c r="DU186" s="472"/>
      <c r="DV186" s="472"/>
      <c r="DW186" s="472"/>
      <c r="DX186" s="472"/>
      <c r="DY186" s="472"/>
      <c r="DZ186" s="472"/>
      <c r="EA186" s="472"/>
      <c r="EB186" s="472"/>
      <c r="EC186" s="472"/>
      <c r="ED186" s="472"/>
      <c r="EE186" s="472"/>
      <c r="EF186" s="472"/>
      <c r="EG186" s="472"/>
      <c r="EH186" s="472"/>
      <c r="EI186" s="472"/>
      <c r="EJ186" s="472"/>
      <c r="EK186" s="472"/>
      <c r="EL186" s="472"/>
      <c r="EM186" s="472"/>
      <c r="EN186" s="472"/>
      <c r="EO186" s="472"/>
      <c r="EP186" s="472"/>
      <c r="EQ186" s="472"/>
      <c r="ER186" s="472"/>
      <c r="ES186" s="472"/>
      <c r="ET186" s="472"/>
      <c r="EU186" s="472"/>
      <c r="EV186" s="472"/>
      <c r="EW186" s="472"/>
      <c r="EX186" s="472"/>
      <c r="EY186" s="472"/>
      <c r="EZ186" s="472"/>
      <c r="FA186" s="472"/>
      <c r="FB186" s="472"/>
      <c r="FC186" s="472"/>
      <c r="FD186" s="472"/>
      <c r="FE186" s="472"/>
      <c r="FF186" s="472"/>
      <c r="FG186" s="472"/>
      <c r="FH186" s="472"/>
      <c r="FI186" s="472"/>
      <c r="FJ186" s="472"/>
      <c r="FK186" s="472"/>
      <c r="FL186" s="472"/>
      <c r="FM186" s="472"/>
      <c r="FN186" s="472"/>
      <c r="FO186" s="472"/>
      <c r="FP186" s="472"/>
      <c r="FQ186" s="472"/>
      <c r="FR186" s="472"/>
      <c r="FS186" s="472"/>
      <c r="FT186" s="472"/>
      <c r="FU186" s="472"/>
      <c r="FV186" s="472"/>
      <c r="FW186" s="472"/>
      <c r="FX186" s="472"/>
      <c r="FY186" s="472"/>
      <c r="FZ186" s="472"/>
      <c r="GA186" s="472"/>
      <c r="GB186" s="472"/>
      <c r="GC186" s="472"/>
      <c r="GD186" s="472"/>
      <c r="GE186" s="472"/>
      <c r="GF186" s="472"/>
      <c r="GG186" s="472"/>
      <c r="GH186" s="472"/>
      <c r="GI186" s="472"/>
      <c r="GJ186" s="472"/>
      <c r="GK186" s="472"/>
      <c r="GL186" s="472"/>
      <c r="GM186" s="472"/>
      <c r="GN186" s="472"/>
      <c r="GO186" s="472"/>
      <c r="GP186" s="472"/>
      <c r="GQ186" s="472"/>
      <c r="GR186" s="472"/>
      <c r="GS186" s="472"/>
      <c r="GT186" s="472"/>
      <c r="GU186" s="472"/>
      <c r="GV186" s="472"/>
      <c r="GW186" s="472"/>
      <c r="GX186" s="472"/>
      <c r="GY186" s="472"/>
      <c r="GZ186" s="472"/>
      <c r="HA186" s="472"/>
      <c r="HB186" s="472"/>
      <c r="HC186" s="472"/>
      <c r="HD186" s="472"/>
      <c r="HE186" s="472"/>
      <c r="HF186" s="472"/>
      <c r="HG186" s="472"/>
      <c r="HH186" s="472"/>
      <c r="HI186" s="472"/>
      <c r="HJ186" s="472"/>
      <c r="HK186" s="472"/>
      <c r="HL186" s="472"/>
      <c r="HM186" s="472"/>
      <c r="HN186" s="472"/>
      <c r="HO186" s="472"/>
      <c r="HP186" s="472"/>
      <c r="HQ186" s="472"/>
      <c r="HR186" s="472"/>
      <c r="HS186" s="472"/>
      <c r="HT186" s="472"/>
      <c r="HU186" s="472"/>
      <c r="HV186" s="472"/>
      <c r="HW186" s="472"/>
      <c r="HX186" s="472"/>
      <c r="HY186" s="472"/>
      <c r="HZ186" s="472"/>
      <c r="IA186" s="472"/>
      <c r="IB186" s="472"/>
      <c r="IC186" s="472"/>
      <c r="ID186" s="472"/>
      <c r="IE186" s="472"/>
      <c r="IF186" s="472"/>
      <c r="IG186" s="472"/>
      <c r="IH186" s="472"/>
      <c r="II186" s="472"/>
      <c r="IJ186" s="472"/>
      <c r="IK186" s="472"/>
      <c r="IL186" s="472"/>
      <c r="IM186" s="472"/>
      <c r="IN186" s="472"/>
    </row>
    <row r="187" spans="1:248" s="108" customFormat="1" ht="26.1" customHeight="1">
      <c r="A187" s="632" t="s">
        <v>735</v>
      </c>
      <c r="B187" s="435" t="s">
        <v>735</v>
      </c>
      <c r="C187" s="411">
        <v>2012</v>
      </c>
      <c r="D187" s="513" t="s">
        <v>193</v>
      </c>
      <c r="E187" s="612" t="s">
        <v>37</v>
      </c>
      <c r="F187" s="612" t="s">
        <v>816</v>
      </c>
      <c r="G187" s="612" t="s">
        <v>802</v>
      </c>
      <c r="H187" s="341" t="s">
        <v>885</v>
      </c>
      <c r="I187" s="341" t="s">
        <v>971</v>
      </c>
      <c r="J187" s="535" t="s">
        <v>709</v>
      </c>
      <c r="K187" s="411" t="s">
        <v>989</v>
      </c>
      <c r="L187" s="411">
        <v>2.5000000000000001E-2</v>
      </c>
      <c r="M187" s="435">
        <v>0</v>
      </c>
      <c r="N187" s="278"/>
      <c r="O187" s="511"/>
      <c r="P187" s="615"/>
      <c r="Q187" s="615">
        <v>100</v>
      </c>
      <c r="R187" s="615"/>
      <c r="S187" s="78"/>
      <c r="T187" s="78" t="str">
        <f>IF(ISBLANK(R187),"",R187/N187)</f>
        <v/>
      </c>
      <c r="U187" s="273"/>
      <c r="V187" s="472"/>
      <c r="W187" s="472"/>
      <c r="X187" s="472"/>
      <c r="Y187" s="472"/>
      <c r="Z187" s="75"/>
      <c r="AA187" s="472"/>
      <c r="AB187" s="472"/>
      <c r="AC187" s="472"/>
      <c r="AD187" s="472"/>
      <c r="AE187" s="472"/>
      <c r="AF187" s="472"/>
      <c r="AG187" s="472"/>
      <c r="AH187" s="472"/>
      <c r="AI187" s="472"/>
      <c r="AJ187" s="472"/>
      <c r="AK187" s="472"/>
      <c r="AL187" s="472"/>
      <c r="AM187" s="472"/>
      <c r="AN187" s="472"/>
      <c r="AO187" s="472"/>
      <c r="AP187" s="472"/>
      <c r="AQ187" s="472"/>
      <c r="AR187" s="472"/>
      <c r="AS187" s="472"/>
      <c r="AT187" s="472"/>
      <c r="AU187" s="472"/>
      <c r="AV187" s="472"/>
      <c r="AW187" s="472"/>
      <c r="AX187" s="472"/>
      <c r="AY187" s="472"/>
      <c r="AZ187" s="472"/>
      <c r="BA187" s="472"/>
      <c r="BB187" s="472"/>
      <c r="BC187" s="472"/>
      <c r="BD187" s="472"/>
      <c r="BE187" s="472"/>
      <c r="BF187" s="472"/>
      <c r="BG187" s="472"/>
      <c r="BH187" s="472"/>
      <c r="BI187" s="472"/>
      <c r="BJ187" s="472"/>
      <c r="BK187" s="472"/>
      <c r="BL187" s="472"/>
      <c r="BM187" s="472"/>
      <c r="BN187" s="472"/>
      <c r="BO187" s="472"/>
      <c r="BP187" s="472"/>
      <c r="BQ187" s="472"/>
      <c r="BR187" s="472"/>
      <c r="BS187" s="472"/>
      <c r="BT187" s="472"/>
      <c r="BU187" s="472"/>
      <c r="BV187" s="472"/>
      <c r="BW187" s="472"/>
      <c r="BX187" s="472"/>
      <c r="BY187" s="472"/>
      <c r="BZ187" s="472"/>
      <c r="CA187" s="472"/>
      <c r="CB187" s="472"/>
      <c r="CC187" s="472"/>
      <c r="CD187" s="472"/>
      <c r="CE187" s="472"/>
      <c r="CF187" s="472"/>
      <c r="CG187" s="472"/>
      <c r="CH187" s="472"/>
      <c r="CI187" s="472"/>
      <c r="CJ187" s="472"/>
      <c r="CK187" s="472"/>
      <c r="CL187" s="472"/>
      <c r="CM187" s="472"/>
      <c r="CN187" s="472"/>
      <c r="CO187" s="472"/>
      <c r="CP187" s="472"/>
      <c r="CQ187" s="472"/>
      <c r="CR187" s="472"/>
      <c r="CS187" s="472"/>
      <c r="CT187" s="472"/>
      <c r="CU187" s="472"/>
      <c r="CV187" s="472"/>
      <c r="CW187" s="472"/>
      <c r="CX187" s="472"/>
      <c r="CY187" s="472"/>
      <c r="CZ187" s="472"/>
      <c r="DA187" s="472"/>
      <c r="DB187" s="472"/>
      <c r="DC187" s="472"/>
      <c r="DD187" s="472"/>
      <c r="DE187" s="472"/>
      <c r="DF187" s="472"/>
      <c r="DG187" s="472"/>
      <c r="DH187" s="472"/>
      <c r="DI187" s="472"/>
      <c r="DJ187" s="472"/>
      <c r="DK187" s="472"/>
      <c r="DL187" s="472"/>
      <c r="DM187" s="472"/>
      <c r="DN187" s="472"/>
      <c r="DO187" s="472"/>
      <c r="DP187" s="472"/>
      <c r="DQ187" s="472"/>
      <c r="DR187" s="472"/>
      <c r="DS187" s="472"/>
      <c r="DT187" s="472"/>
      <c r="DU187" s="472"/>
      <c r="DV187" s="472"/>
      <c r="DW187" s="472"/>
      <c r="DX187" s="472"/>
      <c r="DY187" s="472"/>
      <c r="DZ187" s="472"/>
      <c r="EA187" s="472"/>
      <c r="EB187" s="472"/>
      <c r="EC187" s="472"/>
      <c r="ED187" s="472"/>
      <c r="EE187" s="472"/>
      <c r="EF187" s="472"/>
      <c r="EG187" s="472"/>
      <c r="EH187" s="472"/>
      <c r="EI187" s="472"/>
      <c r="EJ187" s="472"/>
      <c r="EK187" s="472"/>
      <c r="EL187" s="472"/>
      <c r="EM187" s="472"/>
      <c r="EN187" s="472"/>
      <c r="EO187" s="472"/>
      <c r="EP187" s="472"/>
      <c r="EQ187" s="472"/>
      <c r="ER187" s="472"/>
      <c r="ES187" s="472"/>
      <c r="ET187" s="472"/>
      <c r="EU187" s="472"/>
      <c r="EV187" s="472"/>
      <c r="EW187" s="472"/>
      <c r="EX187" s="472"/>
      <c r="EY187" s="472"/>
      <c r="EZ187" s="472"/>
      <c r="FA187" s="472"/>
      <c r="FB187" s="472"/>
      <c r="FC187" s="472"/>
      <c r="FD187" s="472"/>
      <c r="FE187" s="472"/>
      <c r="FF187" s="472"/>
      <c r="FG187" s="472"/>
      <c r="FH187" s="472"/>
      <c r="FI187" s="472"/>
      <c r="FJ187" s="472"/>
      <c r="FK187" s="472"/>
      <c r="FL187" s="472"/>
      <c r="FM187" s="472"/>
      <c r="FN187" s="472"/>
      <c r="FO187" s="472"/>
      <c r="FP187" s="472"/>
      <c r="FQ187" s="472"/>
      <c r="FR187" s="472"/>
      <c r="FS187" s="472"/>
      <c r="FT187" s="472"/>
      <c r="FU187" s="472"/>
      <c r="FV187" s="472"/>
      <c r="FW187" s="472"/>
      <c r="FX187" s="472"/>
      <c r="FY187" s="472"/>
      <c r="FZ187" s="472"/>
      <c r="GA187" s="472"/>
      <c r="GB187" s="472"/>
      <c r="GC187" s="472"/>
      <c r="GD187" s="472"/>
      <c r="GE187" s="472"/>
      <c r="GF187" s="472"/>
      <c r="GG187" s="472"/>
      <c r="GH187" s="472"/>
      <c r="GI187" s="472"/>
      <c r="GJ187" s="472"/>
      <c r="GK187" s="472"/>
      <c r="GL187" s="472"/>
      <c r="GM187" s="472"/>
      <c r="GN187" s="472"/>
      <c r="GO187" s="472"/>
      <c r="GP187" s="472"/>
      <c r="GQ187" s="472"/>
      <c r="GR187" s="472"/>
      <c r="GS187" s="472"/>
      <c r="GT187" s="472"/>
      <c r="GU187" s="472"/>
      <c r="GV187" s="472"/>
      <c r="GW187" s="472"/>
      <c r="GX187" s="472"/>
      <c r="GY187" s="472"/>
      <c r="GZ187" s="472"/>
      <c r="HA187" s="472"/>
      <c r="HB187" s="472"/>
      <c r="HC187" s="472"/>
      <c r="HD187" s="472"/>
      <c r="HE187" s="472"/>
      <c r="HF187" s="472"/>
      <c r="HG187" s="472"/>
      <c r="HH187" s="472"/>
      <c r="HI187" s="472"/>
      <c r="HJ187" s="472"/>
      <c r="HK187" s="472"/>
      <c r="HL187" s="472"/>
      <c r="HM187" s="472"/>
      <c r="HN187" s="472"/>
      <c r="HO187" s="472"/>
      <c r="HP187" s="472"/>
      <c r="HQ187" s="472"/>
      <c r="HR187" s="472"/>
      <c r="HS187" s="472"/>
      <c r="HT187" s="472"/>
      <c r="HU187" s="472"/>
      <c r="HV187" s="472"/>
      <c r="HW187" s="472"/>
      <c r="HX187" s="472"/>
      <c r="HY187" s="472"/>
      <c r="HZ187" s="472"/>
      <c r="IA187" s="472"/>
      <c r="IB187" s="472"/>
      <c r="IC187" s="472"/>
      <c r="ID187" s="472"/>
      <c r="IE187" s="472"/>
      <c r="IF187" s="472"/>
      <c r="IG187" s="472"/>
      <c r="IH187" s="472"/>
      <c r="II187" s="472"/>
      <c r="IJ187" s="472"/>
      <c r="IK187" s="472"/>
      <c r="IL187" s="472"/>
      <c r="IM187" s="472"/>
      <c r="IN187" s="472"/>
    </row>
    <row r="188" spans="1:248" s="108" customFormat="1" ht="26.1" customHeight="1">
      <c r="A188" s="632" t="s">
        <v>735</v>
      </c>
      <c r="B188" s="23" t="s">
        <v>735</v>
      </c>
      <c r="C188" s="411">
        <v>2012</v>
      </c>
      <c r="D188" s="513" t="s">
        <v>199</v>
      </c>
      <c r="E188" s="612" t="s">
        <v>38</v>
      </c>
      <c r="F188" s="612" t="s">
        <v>816</v>
      </c>
      <c r="G188" s="612" t="s">
        <v>802</v>
      </c>
      <c r="H188" s="341" t="s">
        <v>885</v>
      </c>
      <c r="I188" s="341" t="s">
        <v>175</v>
      </c>
      <c r="J188" s="535" t="s">
        <v>988</v>
      </c>
      <c r="K188" s="411" t="s">
        <v>710</v>
      </c>
      <c r="L188" s="411">
        <v>2.5000000000000001E-2</v>
      </c>
      <c r="M188" s="435">
        <v>1250</v>
      </c>
      <c r="N188" s="58"/>
      <c r="O188" s="889">
        <v>1.4999999999999999E-2</v>
      </c>
      <c r="P188" s="615"/>
      <c r="Q188" s="615">
        <v>600</v>
      </c>
      <c r="R188" s="615"/>
      <c r="S188" s="78">
        <f t="shared" si="15"/>
        <v>0.48</v>
      </c>
      <c r="T188" s="78" t="str">
        <f t="shared" ref="T188:T207" si="16">IF(ISBLANK(R188),"",R188/N188)</f>
        <v/>
      </c>
      <c r="U188" s="273"/>
      <c r="V188" s="472"/>
      <c r="W188" s="472"/>
      <c r="X188" s="472"/>
      <c r="Y188" s="472"/>
      <c r="Z188" s="75"/>
      <c r="AA188" s="472"/>
      <c r="AB188" s="472"/>
      <c r="AC188" s="472"/>
      <c r="AD188" s="472"/>
      <c r="AE188" s="472"/>
      <c r="AF188" s="472"/>
      <c r="AG188" s="472"/>
      <c r="AH188" s="472"/>
      <c r="AI188" s="472"/>
      <c r="AJ188" s="472"/>
      <c r="AK188" s="472"/>
      <c r="AL188" s="472"/>
      <c r="AM188" s="472"/>
      <c r="AN188" s="472"/>
      <c r="AO188" s="472"/>
      <c r="AP188" s="472"/>
      <c r="AQ188" s="472"/>
      <c r="AR188" s="472"/>
      <c r="AS188" s="472"/>
      <c r="AT188" s="472"/>
      <c r="AU188" s="472"/>
      <c r="AV188" s="472"/>
      <c r="AW188" s="472"/>
      <c r="AX188" s="472"/>
      <c r="AY188" s="472"/>
      <c r="AZ188" s="472"/>
      <c r="BA188" s="472"/>
      <c r="BB188" s="472"/>
      <c r="BC188" s="472"/>
      <c r="BD188" s="472"/>
      <c r="BE188" s="472"/>
      <c r="BF188" s="472"/>
      <c r="BG188" s="472"/>
      <c r="BH188" s="472"/>
      <c r="BI188" s="472"/>
      <c r="BJ188" s="472"/>
      <c r="BK188" s="472"/>
      <c r="BL188" s="472"/>
      <c r="BM188" s="472"/>
      <c r="BN188" s="472"/>
      <c r="BO188" s="472"/>
      <c r="BP188" s="472"/>
      <c r="BQ188" s="472"/>
      <c r="BR188" s="472"/>
      <c r="BS188" s="472"/>
      <c r="BT188" s="472"/>
      <c r="BU188" s="472"/>
      <c r="BV188" s="472"/>
      <c r="BW188" s="472"/>
      <c r="BX188" s="472"/>
      <c r="BY188" s="472"/>
      <c r="BZ188" s="472"/>
      <c r="CA188" s="472"/>
      <c r="CB188" s="472"/>
      <c r="CC188" s="472"/>
      <c r="CD188" s="472"/>
      <c r="CE188" s="472"/>
      <c r="CF188" s="472"/>
      <c r="CG188" s="472"/>
      <c r="CH188" s="472"/>
      <c r="CI188" s="472"/>
      <c r="CJ188" s="472"/>
      <c r="CK188" s="472"/>
      <c r="CL188" s="472"/>
      <c r="CM188" s="472"/>
      <c r="CN188" s="472"/>
      <c r="CO188" s="472"/>
      <c r="CP188" s="472"/>
      <c r="CQ188" s="472"/>
      <c r="CR188" s="472"/>
      <c r="CS188" s="472"/>
      <c r="CT188" s="472"/>
      <c r="CU188" s="472"/>
      <c r="CV188" s="472"/>
      <c r="CW188" s="472"/>
      <c r="CX188" s="472"/>
      <c r="CY188" s="472"/>
      <c r="CZ188" s="472"/>
      <c r="DA188" s="472"/>
      <c r="DB188" s="472"/>
      <c r="DC188" s="472"/>
      <c r="DD188" s="472"/>
      <c r="DE188" s="472"/>
      <c r="DF188" s="472"/>
      <c r="DG188" s="472"/>
      <c r="DH188" s="472"/>
      <c r="DI188" s="472"/>
      <c r="DJ188" s="472"/>
      <c r="DK188" s="472"/>
      <c r="DL188" s="472"/>
      <c r="DM188" s="472"/>
      <c r="DN188" s="472"/>
      <c r="DO188" s="472"/>
      <c r="DP188" s="472"/>
      <c r="DQ188" s="472"/>
      <c r="DR188" s="472"/>
      <c r="DS188" s="472"/>
      <c r="DT188" s="472"/>
      <c r="DU188" s="472"/>
      <c r="DV188" s="472"/>
      <c r="DW188" s="472"/>
      <c r="DX188" s="472"/>
      <c r="DY188" s="472"/>
      <c r="DZ188" s="472"/>
      <c r="EA188" s="472"/>
      <c r="EB188" s="472"/>
      <c r="EC188" s="472"/>
      <c r="ED188" s="472"/>
      <c r="EE188" s="472"/>
      <c r="EF188" s="472"/>
      <c r="EG188" s="472"/>
      <c r="EH188" s="472"/>
      <c r="EI188" s="472"/>
      <c r="EJ188" s="472"/>
      <c r="EK188" s="472"/>
      <c r="EL188" s="472"/>
      <c r="EM188" s="472"/>
      <c r="EN188" s="472"/>
      <c r="EO188" s="472"/>
      <c r="EP188" s="472"/>
      <c r="EQ188" s="472"/>
      <c r="ER188" s="472"/>
      <c r="ES188" s="472"/>
      <c r="ET188" s="472"/>
      <c r="EU188" s="472"/>
      <c r="EV188" s="472"/>
      <c r="EW188" s="472"/>
      <c r="EX188" s="472"/>
      <c r="EY188" s="472"/>
      <c r="EZ188" s="472"/>
      <c r="FA188" s="472"/>
      <c r="FB188" s="472"/>
      <c r="FC188" s="472"/>
      <c r="FD188" s="472"/>
      <c r="FE188" s="472"/>
      <c r="FF188" s="472"/>
      <c r="FG188" s="472"/>
      <c r="FH188" s="472"/>
      <c r="FI188" s="472"/>
      <c r="FJ188" s="472"/>
      <c r="FK188" s="472"/>
      <c r="FL188" s="472"/>
      <c r="FM188" s="472"/>
      <c r="FN188" s="472"/>
      <c r="FO188" s="472"/>
      <c r="FP188" s="472"/>
      <c r="FQ188" s="472"/>
      <c r="FR188" s="472"/>
      <c r="FS188" s="472"/>
      <c r="FT188" s="472"/>
      <c r="FU188" s="472"/>
      <c r="FV188" s="472"/>
      <c r="FW188" s="472"/>
      <c r="FX188" s="472"/>
      <c r="FY188" s="472"/>
      <c r="FZ188" s="472"/>
      <c r="GA188" s="472"/>
      <c r="GB188" s="472"/>
      <c r="GC188" s="472"/>
      <c r="GD188" s="472"/>
      <c r="GE188" s="472"/>
      <c r="GF188" s="472"/>
      <c r="GG188" s="472"/>
      <c r="GH188" s="472"/>
      <c r="GI188" s="472"/>
      <c r="GJ188" s="472"/>
      <c r="GK188" s="472"/>
      <c r="GL188" s="472"/>
      <c r="GM188" s="472"/>
      <c r="GN188" s="472"/>
      <c r="GO188" s="472"/>
      <c r="GP188" s="472"/>
      <c r="GQ188" s="472"/>
      <c r="GR188" s="472"/>
      <c r="GS188" s="472"/>
      <c r="GT188" s="472"/>
      <c r="GU188" s="472"/>
      <c r="GV188" s="472"/>
      <c r="GW188" s="472"/>
      <c r="GX188" s="472"/>
      <c r="GY188" s="472"/>
      <c r="GZ188" s="472"/>
      <c r="HA188" s="472"/>
      <c r="HB188" s="472"/>
      <c r="HC188" s="472"/>
      <c r="HD188" s="472"/>
      <c r="HE188" s="472"/>
      <c r="HF188" s="472"/>
      <c r="HG188" s="472"/>
      <c r="HH188" s="472"/>
      <c r="HI188" s="472"/>
      <c r="HJ188" s="472"/>
      <c r="HK188" s="472"/>
      <c r="HL188" s="472"/>
      <c r="HM188" s="472"/>
      <c r="HN188" s="472"/>
      <c r="HO188" s="472"/>
      <c r="HP188" s="472"/>
      <c r="HQ188" s="472"/>
      <c r="HR188" s="472"/>
      <c r="HS188" s="472"/>
      <c r="HT188" s="472"/>
      <c r="HU188" s="472"/>
      <c r="HV188" s="472"/>
      <c r="HW188" s="472"/>
      <c r="HX188" s="472"/>
      <c r="HY188" s="472"/>
      <c r="HZ188" s="472"/>
      <c r="IA188" s="472"/>
      <c r="IB188" s="472"/>
      <c r="IC188" s="472"/>
      <c r="ID188" s="472"/>
      <c r="IE188" s="472"/>
      <c r="IF188" s="472"/>
      <c r="IG188" s="472"/>
      <c r="IH188" s="472"/>
      <c r="II188" s="472"/>
      <c r="IJ188" s="472"/>
      <c r="IK188" s="472"/>
      <c r="IL188" s="472"/>
      <c r="IM188" s="472"/>
      <c r="IN188" s="472"/>
    </row>
    <row r="189" spans="1:248" s="108" customFormat="1" ht="26.1" customHeight="1">
      <c r="A189" s="632" t="s">
        <v>735</v>
      </c>
      <c r="B189" s="435" t="s">
        <v>735</v>
      </c>
      <c r="C189" s="411">
        <v>2012</v>
      </c>
      <c r="D189" s="513" t="s">
        <v>199</v>
      </c>
      <c r="E189" s="612" t="s">
        <v>38</v>
      </c>
      <c r="F189" s="612" t="s">
        <v>816</v>
      </c>
      <c r="G189" s="612" t="s">
        <v>802</v>
      </c>
      <c r="H189" s="341" t="s">
        <v>885</v>
      </c>
      <c r="I189" s="341" t="s">
        <v>175</v>
      </c>
      <c r="J189" s="535" t="s">
        <v>707</v>
      </c>
      <c r="K189" s="411" t="s">
        <v>710</v>
      </c>
      <c r="L189" s="411">
        <v>2.5000000000000001E-2</v>
      </c>
      <c r="M189" s="435">
        <v>1250</v>
      </c>
      <c r="N189" s="278"/>
      <c r="O189" s="889">
        <v>5.7000000000000002E-2</v>
      </c>
      <c r="P189" s="615"/>
      <c r="Q189" s="615">
        <v>600</v>
      </c>
      <c r="R189" s="615"/>
      <c r="S189" s="78">
        <f t="shared" si="15"/>
        <v>0.48</v>
      </c>
      <c r="T189" s="78" t="str">
        <f t="shared" si="16"/>
        <v/>
      </c>
      <c r="U189" s="273"/>
      <c r="V189" s="472"/>
      <c r="W189" s="472"/>
      <c r="X189" s="472"/>
      <c r="Y189" s="472"/>
      <c r="Z189" s="75"/>
      <c r="AA189" s="472"/>
      <c r="AB189" s="472"/>
      <c r="AC189" s="472"/>
      <c r="AD189" s="472"/>
      <c r="AE189" s="472"/>
      <c r="AF189" s="472"/>
      <c r="AG189" s="472"/>
      <c r="AH189" s="472"/>
      <c r="AI189" s="472"/>
      <c r="AJ189" s="472"/>
      <c r="AK189" s="472"/>
      <c r="AL189" s="472"/>
      <c r="AM189" s="472"/>
      <c r="AN189" s="472"/>
      <c r="AO189" s="472"/>
      <c r="AP189" s="472"/>
      <c r="AQ189" s="472"/>
      <c r="AR189" s="472"/>
      <c r="AS189" s="472"/>
      <c r="AT189" s="472"/>
      <c r="AU189" s="472"/>
      <c r="AV189" s="472"/>
      <c r="AW189" s="472"/>
      <c r="AX189" s="472"/>
      <c r="AY189" s="472"/>
      <c r="AZ189" s="472"/>
      <c r="BA189" s="472"/>
      <c r="BB189" s="472"/>
      <c r="BC189" s="472"/>
      <c r="BD189" s="472"/>
      <c r="BE189" s="472"/>
      <c r="BF189" s="472"/>
      <c r="BG189" s="472"/>
      <c r="BH189" s="472"/>
      <c r="BI189" s="472"/>
      <c r="BJ189" s="472"/>
      <c r="BK189" s="472"/>
      <c r="BL189" s="472"/>
      <c r="BM189" s="472"/>
      <c r="BN189" s="472"/>
      <c r="BO189" s="472"/>
      <c r="BP189" s="472"/>
      <c r="BQ189" s="472"/>
      <c r="BR189" s="472"/>
      <c r="BS189" s="472"/>
      <c r="BT189" s="472"/>
      <c r="BU189" s="472"/>
      <c r="BV189" s="472"/>
      <c r="BW189" s="472"/>
      <c r="BX189" s="472"/>
      <c r="BY189" s="472"/>
      <c r="BZ189" s="472"/>
      <c r="CA189" s="472"/>
      <c r="CB189" s="472"/>
      <c r="CC189" s="472"/>
      <c r="CD189" s="472"/>
      <c r="CE189" s="472"/>
      <c r="CF189" s="472"/>
      <c r="CG189" s="472"/>
      <c r="CH189" s="472"/>
      <c r="CI189" s="472"/>
      <c r="CJ189" s="472"/>
      <c r="CK189" s="472"/>
      <c r="CL189" s="472"/>
      <c r="CM189" s="472"/>
      <c r="CN189" s="472"/>
      <c r="CO189" s="472"/>
      <c r="CP189" s="472"/>
      <c r="CQ189" s="472"/>
      <c r="CR189" s="472"/>
      <c r="CS189" s="472"/>
      <c r="CT189" s="472"/>
      <c r="CU189" s="472"/>
      <c r="CV189" s="472"/>
      <c r="CW189" s="472"/>
      <c r="CX189" s="472"/>
      <c r="CY189" s="472"/>
      <c r="CZ189" s="472"/>
      <c r="DA189" s="472"/>
      <c r="DB189" s="472"/>
      <c r="DC189" s="472"/>
      <c r="DD189" s="472"/>
      <c r="DE189" s="472"/>
      <c r="DF189" s="472"/>
      <c r="DG189" s="472"/>
      <c r="DH189" s="472"/>
      <c r="DI189" s="472"/>
      <c r="DJ189" s="472"/>
      <c r="DK189" s="472"/>
      <c r="DL189" s="472"/>
      <c r="DM189" s="472"/>
      <c r="DN189" s="472"/>
      <c r="DO189" s="472"/>
      <c r="DP189" s="472"/>
      <c r="DQ189" s="472"/>
      <c r="DR189" s="472"/>
      <c r="DS189" s="472"/>
      <c r="DT189" s="472"/>
      <c r="DU189" s="472"/>
      <c r="DV189" s="472"/>
      <c r="DW189" s="472"/>
      <c r="DX189" s="472"/>
      <c r="DY189" s="472"/>
      <c r="DZ189" s="472"/>
      <c r="EA189" s="472"/>
      <c r="EB189" s="472"/>
      <c r="EC189" s="472"/>
      <c r="ED189" s="472"/>
      <c r="EE189" s="472"/>
      <c r="EF189" s="472"/>
      <c r="EG189" s="472"/>
      <c r="EH189" s="472"/>
      <c r="EI189" s="472"/>
      <c r="EJ189" s="472"/>
      <c r="EK189" s="472"/>
      <c r="EL189" s="472"/>
      <c r="EM189" s="472"/>
      <c r="EN189" s="472"/>
      <c r="EO189" s="472"/>
      <c r="EP189" s="472"/>
      <c r="EQ189" s="472"/>
      <c r="ER189" s="472"/>
      <c r="ES189" s="472"/>
      <c r="ET189" s="472"/>
      <c r="EU189" s="472"/>
      <c r="EV189" s="472"/>
      <c r="EW189" s="472"/>
      <c r="EX189" s="472"/>
      <c r="EY189" s="472"/>
      <c r="EZ189" s="472"/>
      <c r="FA189" s="472"/>
      <c r="FB189" s="472"/>
      <c r="FC189" s="472"/>
      <c r="FD189" s="472"/>
      <c r="FE189" s="472"/>
      <c r="FF189" s="472"/>
      <c r="FG189" s="472"/>
      <c r="FH189" s="472"/>
      <c r="FI189" s="472"/>
      <c r="FJ189" s="472"/>
      <c r="FK189" s="472"/>
      <c r="FL189" s="472"/>
      <c r="FM189" s="472"/>
      <c r="FN189" s="472"/>
      <c r="FO189" s="472"/>
      <c r="FP189" s="472"/>
      <c r="FQ189" s="472"/>
      <c r="FR189" s="472"/>
      <c r="FS189" s="472"/>
      <c r="FT189" s="472"/>
      <c r="FU189" s="472"/>
      <c r="FV189" s="472"/>
      <c r="FW189" s="472"/>
      <c r="FX189" s="472"/>
      <c r="FY189" s="472"/>
      <c r="FZ189" s="472"/>
      <c r="GA189" s="472"/>
      <c r="GB189" s="472"/>
      <c r="GC189" s="472"/>
      <c r="GD189" s="472"/>
      <c r="GE189" s="472"/>
      <c r="GF189" s="472"/>
      <c r="GG189" s="472"/>
      <c r="GH189" s="472"/>
      <c r="GI189" s="472"/>
      <c r="GJ189" s="472"/>
      <c r="GK189" s="472"/>
      <c r="GL189" s="472"/>
      <c r="GM189" s="472"/>
      <c r="GN189" s="472"/>
      <c r="GO189" s="472"/>
      <c r="GP189" s="472"/>
      <c r="GQ189" s="472"/>
      <c r="GR189" s="472"/>
      <c r="GS189" s="472"/>
      <c r="GT189" s="472"/>
      <c r="GU189" s="472"/>
      <c r="GV189" s="472"/>
      <c r="GW189" s="472"/>
      <c r="GX189" s="472"/>
      <c r="GY189" s="472"/>
      <c r="GZ189" s="472"/>
      <c r="HA189" s="472"/>
      <c r="HB189" s="472"/>
      <c r="HC189" s="472"/>
      <c r="HD189" s="472"/>
      <c r="HE189" s="472"/>
      <c r="HF189" s="472"/>
      <c r="HG189" s="472"/>
      <c r="HH189" s="472"/>
      <c r="HI189" s="472"/>
      <c r="HJ189" s="472"/>
      <c r="HK189" s="472"/>
      <c r="HL189" s="472"/>
      <c r="HM189" s="472"/>
      <c r="HN189" s="472"/>
      <c r="HO189" s="472"/>
      <c r="HP189" s="472"/>
      <c r="HQ189" s="472"/>
      <c r="HR189" s="472"/>
      <c r="HS189" s="472"/>
      <c r="HT189" s="472"/>
      <c r="HU189" s="472"/>
      <c r="HV189" s="472"/>
      <c r="HW189" s="472"/>
      <c r="HX189" s="472"/>
      <c r="HY189" s="472"/>
      <c r="HZ189" s="472"/>
      <c r="IA189" s="472"/>
      <c r="IB189" s="472"/>
      <c r="IC189" s="472"/>
      <c r="ID189" s="472"/>
      <c r="IE189" s="472"/>
      <c r="IF189" s="472"/>
      <c r="IG189" s="472"/>
      <c r="IH189" s="472"/>
      <c r="II189" s="472"/>
      <c r="IJ189" s="472"/>
      <c r="IK189" s="472"/>
      <c r="IL189" s="472"/>
      <c r="IM189" s="472"/>
      <c r="IN189" s="472"/>
    </row>
    <row r="190" spans="1:248" s="108" customFormat="1" ht="26.1" customHeight="1">
      <c r="A190" s="632" t="s">
        <v>735</v>
      </c>
      <c r="B190" s="23" t="s">
        <v>735</v>
      </c>
      <c r="C190" s="411">
        <v>2012</v>
      </c>
      <c r="D190" s="513" t="s">
        <v>199</v>
      </c>
      <c r="E190" s="612" t="s">
        <v>38</v>
      </c>
      <c r="F190" s="612" t="s">
        <v>816</v>
      </c>
      <c r="G190" s="612" t="s">
        <v>802</v>
      </c>
      <c r="H190" s="341" t="s">
        <v>885</v>
      </c>
      <c r="I190" s="341" t="s">
        <v>175</v>
      </c>
      <c r="J190" s="535" t="s">
        <v>708</v>
      </c>
      <c r="K190" s="411" t="s">
        <v>710</v>
      </c>
      <c r="L190" s="411">
        <v>2.5000000000000001E-2</v>
      </c>
      <c r="M190" s="435">
        <v>1250</v>
      </c>
      <c r="N190" s="58"/>
      <c r="O190" s="511"/>
      <c r="P190" s="615"/>
      <c r="Q190" s="615">
        <v>600</v>
      </c>
      <c r="R190" s="615"/>
      <c r="S190" s="78">
        <f t="shared" si="15"/>
        <v>0.48</v>
      </c>
      <c r="T190" s="78" t="str">
        <f t="shared" si="16"/>
        <v/>
      </c>
      <c r="U190" s="273"/>
      <c r="V190" s="472"/>
      <c r="W190" s="472"/>
      <c r="X190" s="472"/>
      <c r="Y190" s="472"/>
      <c r="Z190" s="75"/>
      <c r="AA190" s="472"/>
      <c r="AB190" s="472"/>
      <c r="AC190" s="472"/>
      <c r="AD190" s="472"/>
      <c r="AE190" s="472"/>
      <c r="AF190" s="472"/>
      <c r="AG190" s="472"/>
      <c r="AH190" s="472"/>
      <c r="AI190" s="472"/>
      <c r="AJ190" s="472"/>
      <c r="AK190" s="472"/>
      <c r="AL190" s="472"/>
      <c r="AM190" s="472"/>
      <c r="AN190" s="472"/>
      <c r="AO190" s="472"/>
      <c r="AP190" s="472"/>
      <c r="AQ190" s="472"/>
      <c r="AR190" s="472"/>
      <c r="AS190" s="472"/>
      <c r="AT190" s="472"/>
      <c r="AU190" s="472"/>
      <c r="AV190" s="472"/>
      <c r="AW190" s="472"/>
      <c r="AX190" s="472"/>
      <c r="AY190" s="472"/>
      <c r="AZ190" s="472"/>
      <c r="BA190" s="472"/>
      <c r="BB190" s="472"/>
      <c r="BC190" s="472"/>
      <c r="BD190" s="472"/>
      <c r="BE190" s="472"/>
      <c r="BF190" s="472"/>
      <c r="BG190" s="472"/>
      <c r="BH190" s="472"/>
      <c r="BI190" s="472"/>
      <c r="BJ190" s="472"/>
      <c r="BK190" s="472"/>
      <c r="BL190" s="472"/>
      <c r="BM190" s="472"/>
      <c r="BN190" s="472"/>
      <c r="BO190" s="472"/>
      <c r="BP190" s="472"/>
      <c r="BQ190" s="472"/>
      <c r="BR190" s="472"/>
      <c r="BS190" s="472"/>
      <c r="BT190" s="472"/>
      <c r="BU190" s="472"/>
      <c r="BV190" s="472"/>
      <c r="BW190" s="472"/>
      <c r="BX190" s="472"/>
      <c r="BY190" s="472"/>
      <c r="BZ190" s="472"/>
      <c r="CA190" s="472"/>
      <c r="CB190" s="472"/>
      <c r="CC190" s="472"/>
      <c r="CD190" s="472"/>
      <c r="CE190" s="472"/>
      <c r="CF190" s="472"/>
      <c r="CG190" s="472"/>
      <c r="CH190" s="472"/>
      <c r="CI190" s="472"/>
      <c r="CJ190" s="472"/>
      <c r="CK190" s="472"/>
      <c r="CL190" s="472"/>
      <c r="CM190" s="472"/>
      <c r="CN190" s="472"/>
      <c r="CO190" s="472"/>
      <c r="CP190" s="472"/>
      <c r="CQ190" s="472"/>
      <c r="CR190" s="472"/>
      <c r="CS190" s="472"/>
      <c r="CT190" s="472"/>
      <c r="CU190" s="472"/>
      <c r="CV190" s="472"/>
      <c r="CW190" s="472"/>
      <c r="CX190" s="472"/>
      <c r="CY190" s="472"/>
      <c r="CZ190" s="472"/>
      <c r="DA190" s="472"/>
      <c r="DB190" s="472"/>
      <c r="DC190" s="472"/>
      <c r="DD190" s="472"/>
      <c r="DE190" s="472"/>
      <c r="DF190" s="472"/>
      <c r="DG190" s="472"/>
      <c r="DH190" s="472"/>
      <c r="DI190" s="472"/>
      <c r="DJ190" s="472"/>
      <c r="DK190" s="472"/>
      <c r="DL190" s="472"/>
      <c r="DM190" s="472"/>
      <c r="DN190" s="472"/>
      <c r="DO190" s="472"/>
      <c r="DP190" s="472"/>
      <c r="DQ190" s="472"/>
      <c r="DR190" s="472"/>
      <c r="DS190" s="472"/>
      <c r="DT190" s="472"/>
      <c r="DU190" s="472"/>
      <c r="DV190" s="472"/>
      <c r="DW190" s="472"/>
      <c r="DX190" s="472"/>
      <c r="DY190" s="472"/>
      <c r="DZ190" s="472"/>
      <c r="EA190" s="472"/>
      <c r="EB190" s="472"/>
      <c r="EC190" s="472"/>
      <c r="ED190" s="472"/>
      <c r="EE190" s="472"/>
      <c r="EF190" s="472"/>
      <c r="EG190" s="472"/>
      <c r="EH190" s="472"/>
      <c r="EI190" s="472"/>
      <c r="EJ190" s="472"/>
      <c r="EK190" s="472"/>
      <c r="EL190" s="472"/>
      <c r="EM190" s="472"/>
      <c r="EN190" s="472"/>
      <c r="EO190" s="472"/>
      <c r="EP190" s="472"/>
      <c r="EQ190" s="472"/>
      <c r="ER190" s="472"/>
      <c r="ES190" s="472"/>
      <c r="ET190" s="472"/>
      <c r="EU190" s="472"/>
      <c r="EV190" s="472"/>
      <c r="EW190" s="472"/>
      <c r="EX190" s="472"/>
      <c r="EY190" s="472"/>
      <c r="EZ190" s="472"/>
      <c r="FA190" s="472"/>
      <c r="FB190" s="472"/>
      <c r="FC190" s="472"/>
      <c r="FD190" s="472"/>
      <c r="FE190" s="472"/>
      <c r="FF190" s="472"/>
      <c r="FG190" s="472"/>
      <c r="FH190" s="472"/>
      <c r="FI190" s="472"/>
      <c r="FJ190" s="472"/>
      <c r="FK190" s="472"/>
      <c r="FL190" s="472"/>
      <c r="FM190" s="472"/>
      <c r="FN190" s="472"/>
      <c r="FO190" s="472"/>
      <c r="FP190" s="472"/>
      <c r="FQ190" s="472"/>
      <c r="FR190" s="472"/>
      <c r="FS190" s="472"/>
      <c r="FT190" s="472"/>
      <c r="FU190" s="472"/>
      <c r="FV190" s="472"/>
      <c r="FW190" s="472"/>
      <c r="FX190" s="472"/>
      <c r="FY190" s="472"/>
      <c r="FZ190" s="472"/>
      <c r="GA190" s="472"/>
      <c r="GB190" s="472"/>
      <c r="GC190" s="472"/>
      <c r="GD190" s="472"/>
      <c r="GE190" s="472"/>
      <c r="GF190" s="472"/>
      <c r="GG190" s="472"/>
      <c r="GH190" s="472"/>
      <c r="GI190" s="472"/>
      <c r="GJ190" s="472"/>
      <c r="GK190" s="472"/>
      <c r="GL190" s="472"/>
      <c r="GM190" s="472"/>
      <c r="GN190" s="472"/>
      <c r="GO190" s="472"/>
      <c r="GP190" s="472"/>
      <c r="GQ190" s="472"/>
      <c r="GR190" s="472"/>
      <c r="GS190" s="472"/>
      <c r="GT190" s="472"/>
      <c r="GU190" s="472"/>
      <c r="GV190" s="472"/>
      <c r="GW190" s="472"/>
      <c r="GX190" s="472"/>
      <c r="GY190" s="472"/>
      <c r="GZ190" s="472"/>
      <c r="HA190" s="472"/>
      <c r="HB190" s="472"/>
      <c r="HC190" s="472"/>
      <c r="HD190" s="472"/>
      <c r="HE190" s="472"/>
      <c r="HF190" s="472"/>
      <c r="HG190" s="472"/>
      <c r="HH190" s="472"/>
      <c r="HI190" s="472"/>
      <c r="HJ190" s="472"/>
      <c r="HK190" s="472"/>
      <c r="HL190" s="472"/>
      <c r="HM190" s="472"/>
      <c r="HN190" s="472"/>
      <c r="HO190" s="472"/>
      <c r="HP190" s="472"/>
      <c r="HQ190" s="472"/>
      <c r="HR190" s="472"/>
      <c r="HS190" s="472"/>
      <c r="HT190" s="472"/>
      <c r="HU190" s="472"/>
      <c r="HV190" s="472"/>
      <c r="HW190" s="472"/>
      <c r="HX190" s="472"/>
      <c r="HY190" s="472"/>
      <c r="HZ190" s="472"/>
      <c r="IA190" s="472"/>
      <c r="IB190" s="472"/>
      <c r="IC190" s="472"/>
      <c r="ID190" s="472"/>
      <c r="IE190" s="472"/>
      <c r="IF190" s="472"/>
      <c r="IG190" s="472"/>
      <c r="IH190" s="472"/>
      <c r="II190" s="472"/>
      <c r="IJ190" s="472"/>
      <c r="IK190" s="472"/>
      <c r="IL190" s="472"/>
      <c r="IM190" s="472"/>
      <c r="IN190" s="472"/>
    </row>
    <row r="191" spans="1:248" s="108" customFormat="1" ht="26.1" customHeight="1">
      <c r="A191" s="632" t="s">
        <v>735</v>
      </c>
      <c r="B191" s="435" t="s">
        <v>735</v>
      </c>
      <c r="C191" s="411">
        <v>2012</v>
      </c>
      <c r="D191" s="524" t="s">
        <v>199</v>
      </c>
      <c r="E191" s="609" t="s">
        <v>38</v>
      </c>
      <c r="F191" s="612" t="s">
        <v>816</v>
      </c>
      <c r="G191" s="612" t="s">
        <v>802</v>
      </c>
      <c r="H191" s="341" t="s">
        <v>885</v>
      </c>
      <c r="I191" s="341" t="s">
        <v>175</v>
      </c>
      <c r="J191" s="535" t="s">
        <v>709</v>
      </c>
      <c r="K191" s="411" t="s">
        <v>710</v>
      </c>
      <c r="L191" s="411">
        <v>2.5000000000000001E-2</v>
      </c>
      <c r="M191" s="435">
        <v>1250</v>
      </c>
      <c r="N191" s="278"/>
      <c r="O191" s="889">
        <v>5.5E-2</v>
      </c>
      <c r="P191" s="615"/>
      <c r="Q191" s="615">
        <v>600</v>
      </c>
      <c r="R191" s="615"/>
      <c r="S191" s="78">
        <f t="shared" si="15"/>
        <v>0.48</v>
      </c>
      <c r="T191" s="78" t="str">
        <f t="shared" si="16"/>
        <v/>
      </c>
      <c r="U191" s="273"/>
      <c r="V191" s="472"/>
      <c r="W191" s="472"/>
      <c r="X191" s="472"/>
      <c r="Y191" s="472"/>
      <c r="Z191" s="75"/>
      <c r="AA191" s="472"/>
      <c r="AB191" s="472"/>
      <c r="AC191" s="472"/>
      <c r="AD191" s="472"/>
      <c r="AE191" s="472"/>
      <c r="AF191" s="472"/>
      <c r="AG191" s="472"/>
      <c r="AH191" s="472"/>
      <c r="AI191" s="472"/>
      <c r="AJ191" s="472"/>
      <c r="AK191" s="472"/>
      <c r="AL191" s="472"/>
      <c r="AM191" s="472"/>
      <c r="AN191" s="472"/>
      <c r="AO191" s="472"/>
      <c r="AP191" s="472"/>
      <c r="AQ191" s="472"/>
      <c r="AR191" s="472"/>
      <c r="AS191" s="472"/>
      <c r="AT191" s="472"/>
      <c r="AU191" s="472"/>
      <c r="AV191" s="472"/>
      <c r="AW191" s="472"/>
      <c r="AX191" s="472"/>
      <c r="AY191" s="472"/>
      <c r="AZ191" s="472"/>
      <c r="BA191" s="472"/>
      <c r="BB191" s="472"/>
      <c r="BC191" s="472"/>
      <c r="BD191" s="472"/>
      <c r="BE191" s="472"/>
      <c r="BF191" s="472"/>
      <c r="BG191" s="472"/>
      <c r="BH191" s="472"/>
      <c r="BI191" s="472"/>
      <c r="BJ191" s="472"/>
      <c r="BK191" s="472"/>
      <c r="BL191" s="472"/>
      <c r="BM191" s="472"/>
      <c r="BN191" s="472"/>
      <c r="BO191" s="472"/>
      <c r="BP191" s="472"/>
      <c r="BQ191" s="472"/>
      <c r="BR191" s="472"/>
      <c r="BS191" s="472"/>
      <c r="BT191" s="472"/>
      <c r="BU191" s="472"/>
      <c r="BV191" s="472"/>
      <c r="BW191" s="472"/>
      <c r="BX191" s="472"/>
      <c r="BY191" s="472"/>
      <c r="BZ191" s="472"/>
      <c r="CA191" s="472"/>
      <c r="CB191" s="472"/>
      <c r="CC191" s="472"/>
      <c r="CD191" s="472"/>
      <c r="CE191" s="472"/>
      <c r="CF191" s="472"/>
      <c r="CG191" s="472"/>
      <c r="CH191" s="472"/>
      <c r="CI191" s="472"/>
      <c r="CJ191" s="472"/>
      <c r="CK191" s="472"/>
      <c r="CL191" s="472"/>
      <c r="CM191" s="472"/>
      <c r="CN191" s="472"/>
      <c r="CO191" s="472"/>
      <c r="CP191" s="472"/>
      <c r="CQ191" s="472"/>
      <c r="CR191" s="472"/>
      <c r="CS191" s="472"/>
      <c r="CT191" s="472"/>
      <c r="CU191" s="472"/>
      <c r="CV191" s="472"/>
      <c r="CW191" s="472"/>
      <c r="CX191" s="472"/>
      <c r="CY191" s="472"/>
      <c r="CZ191" s="472"/>
      <c r="DA191" s="472"/>
      <c r="DB191" s="472"/>
      <c r="DC191" s="472"/>
      <c r="DD191" s="472"/>
      <c r="DE191" s="472"/>
      <c r="DF191" s="472"/>
      <c r="DG191" s="472"/>
      <c r="DH191" s="472"/>
      <c r="DI191" s="472"/>
      <c r="DJ191" s="472"/>
      <c r="DK191" s="472"/>
      <c r="DL191" s="472"/>
      <c r="DM191" s="472"/>
      <c r="DN191" s="472"/>
      <c r="DO191" s="472"/>
      <c r="DP191" s="472"/>
      <c r="DQ191" s="472"/>
      <c r="DR191" s="472"/>
      <c r="DS191" s="472"/>
      <c r="DT191" s="472"/>
      <c r="DU191" s="472"/>
      <c r="DV191" s="472"/>
      <c r="DW191" s="472"/>
      <c r="DX191" s="472"/>
      <c r="DY191" s="472"/>
      <c r="DZ191" s="472"/>
      <c r="EA191" s="472"/>
      <c r="EB191" s="472"/>
      <c r="EC191" s="472"/>
      <c r="ED191" s="472"/>
      <c r="EE191" s="472"/>
      <c r="EF191" s="472"/>
      <c r="EG191" s="472"/>
      <c r="EH191" s="472"/>
      <c r="EI191" s="472"/>
      <c r="EJ191" s="472"/>
      <c r="EK191" s="472"/>
      <c r="EL191" s="472"/>
      <c r="EM191" s="472"/>
      <c r="EN191" s="472"/>
      <c r="EO191" s="472"/>
      <c r="EP191" s="472"/>
      <c r="EQ191" s="472"/>
      <c r="ER191" s="472"/>
      <c r="ES191" s="472"/>
      <c r="ET191" s="472"/>
      <c r="EU191" s="472"/>
      <c r="EV191" s="472"/>
      <c r="EW191" s="472"/>
      <c r="EX191" s="472"/>
      <c r="EY191" s="472"/>
      <c r="EZ191" s="472"/>
      <c r="FA191" s="472"/>
      <c r="FB191" s="472"/>
      <c r="FC191" s="472"/>
      <c r="FD191" s="472"/>
      <c r="FE191" s="472"/>
      <c r="FF191" s="472"/>
      <c r="FG191" s="472"/>
      <c r="FH191" s="472"/>
      <c r="FI191" s="472"/>
      <c r="FJ191" s="472"/>
      <c r="FK191" s="472"/>
      <c r="FL191" s="472"/>
      <c r="FM191" s="472"/>
      <c r="FN191" s="472"/>
      <c r="FO191" s="472"/>
      <c r="FP191" s="472"/>
      <c r="FQ191" s="472"/>
      <c r="FR191" s="472"/>
      <c r="FS191" s="472"/>
      <c r="FT191" s="472"/>
      <c r="FU191" s="472"/>
      <c r="FV191" s="472"/>
      <c r="FW191" s="472"/>
      <c r="FX191" s="472"/>
      <c r="FY191" s="472"/>
      <c r="FZ191" s="472"/>
      <c r="GA191" s="472"/>
      <c r="GB191" s="472"/>
      <c r="GC191" s="472"/>
      <c r="GD191" s="472"/>
      <c r="GE191" s="472"/>
      <c r="GF191" s="472"/>
      <c r="GG191" s="472"/>
      <c r="GH191" s="472"/>
      <c r="GI191" s="472"/>
      <c r="GJ191" s="472"/>
      <c r="GK191" s="472"/>
      <c r="GL191" s="472"/>
      <c r="GM191" s="472"/>
      <c r="GN191" s="472"/>
      <c r="GO191" s="472"/>
      <c r="GP191" s="472"/>
      <c r="GQ191" s="472"/>
      <c r="GR191" s="472"/>
      <c r="GS191" s="472"/>
      <c r="GT191" s="472"/>
      <c r="GU191" s="472"/>
      <c r="GV191" s="472"/>
      <c r="GW191" s="472"/>
      <c r="GX191" s="472"/>
      <c r="GY191" s="472"/>
      <c r="GZ191" s="472"/>
      <c r="HA191" s="472"/>
      <c r="HB191" s="472"/>
      <c r="HC191" s="472"/>
      <c r="HD191" s="472"/>
      <c r="HE191" s="472"/>
      <c r="HF191" s="472"/>
      <c r="HG191" s="472"/>
      <c r="HH191" s="472"/>
      <c r="HI191" s="472"/>
      <c r="HJ191" s="472"/>
      <c r="HK191" s="472"/>
      <c r="HL191" s="472"/>
      <c r="HM191" s="472"/>
      <c r="HN191" s="472"/>
      <c r="HO191" s="472"/>
      <c r="HP191" s="472"/>
      <c r="HQ191" s="472"/>
      <c r="HR191" s="472"/>
      <c r="HS191" s="472"/>
      <c r="HT191" s="472"/>
      <c r="HU191" s="472"/>
      <c r="HV191" s="472"/>
      <c r="HW191" s="472"/>
      <c r="HX191" s="472"/>
      <c r="HY191" s="472"/>
      <c r="HZ191" s="472"/>
      <c r="IA191" s="472"/>
      <c r="IB191" s="472"/>
      <c r="IC191" s="472"/>
      <c r="ID191" s="472"/>
      <c r="IE191" s="472"/>
      <c r="IF191" s="472"/>
      <c r="IG191" s="472"/>
      <c r="IH191" s="472"/>
      <c r="II191" s="472"/>
      <c r="IJ191" s="472"/>
      <c r="IK191" s="472"/>
      <c r="IL191" s="472"/>
      <c r="IM191" s="472"/>
      <c r="IN191" s="472"/>
    </row>
    <row r="192" spans="1:248" s="530" customFormat="1" ht="26.1" customHeight="1">
      <c r="A192" s="632"/>
      <c r="B192" s="23" t="s">
        <v>735</v>
      </c>
      <c r="C192" s="411">
        <v>2012</v>
      </c>
      <c r="D192" s="513" t="s">
        <v>199</v>
      </c>
      <c r="E192" s="612" t="s">
        <v>38</v>
      </c>
      <c r="F192" s="612" t="s">
        <v>818</v>
      </c>
      <c r="G192" s="612" t="s">
        <v>802</v>
      </c>
      <c r="H192" s="341" t="s">
        <v>487</v>
      </c>
      <c r="I192" s="341" t="s">
        <v>60</v>
      </c>
      <c r="J192" s="535" t="s">
        <v>988</v>
      </c>
      <c r="K192" s="411" t="s">
        <v>989</v>
      </c>
      <c r="L192" s="411">
        <v>2.5000000000000001E-2</v>
      </c>
      <c r="M192" s="435">
        <v>1250</v>
      </c>
      <c r="N192" s="58"/>
      <c r="O192" s="511"/>
      <c r="P192" s="615"/>
      <c r="Q192" s="615">
        <v>1800</v>
      </c>
      <c r="R192" s="615"/>
      <c r="S192" s="78">
        <f t="shared" si="15"/>
        <v>1.44</v>
      </c>
      <c r="T192" s="78" t="str">
        <f t="shared" si="16"/>
        <v/>
      </c>
      <c r="U192" s="273"/>
      <c r="V192" s="472"/>
      <c r="W192" s="472"/>
      <c r="X192" s="472"/>
      <c r="Y192" s="472"/>
      <c r="Z192" s="75"/>
      <c r="AA192" s="472"/>
      <c r="AB192" s="472"/>
      <c r="AC192" s="472"/>
      <c r="AD192" s="472"/>
      <c r="AE192" s="472"/>
      <c r="AF192" s="472"/>
      <c r="AG192" s="472"/>
      <c r="AH192" s="472"/>
      <c r="AI192" s="472"/>
      <c r="AJ192" s="472"/>
      <c r="AK192" s="472"/>
      <c r="AL192" s="472"/>
      <c r="AM192" s="472"/>
      <c r="AN192" s="472"/>
      <c r="AO192" s="472"/>
      <c r="AP192" s="472"/>
      <c r="AQ192" s="472"/>
      <c r="AR192" s="472"/>
      <c r="AS192" s="472"/>
      <c r="AT192" s="472"/>
      <c r="AU192" s="472"/>
      <c r="AV192" s="472"/>
      <c r="AW192" s="472"/>
      <c r="AX192" s="472"/>
      <c r="AY192" s="472"/>
      <c r="AZ192" s="472"/>
      <c r="BA192" s="472"/>
      <c r="BB192" s="472"/>
      <c r="BC192" s="472"/>
      <c r="BD192" s="472"/>
      <c r="BE192" s="472"/>
      <c r="BF192" s="472"/>
      <c r="BG192" s="472"/>
      <c r="BH192" s="472"/>
      <c r="BI192" s="472"/>
      <c r="BJ192" s="472"/>
      <c r="BK192" s="472"/>
      <c r="BL192" s="472"/>
      <c r="BM192" s="472"/>
      <c r="BN192" s="472"/>
      <c r="BO192" s="472"/>
      <c r="BP192" s="472"/>
      <c r="BQ192" s="472"/>
      <c r="BR192" s="472"/>
      <c r="BS192" s="472"/>
      <c r="BT192" s="472"/>
      <c r="BU192" s="472"/>
      <c r="BV192" s="472"/>
      <c r="BW192" s="472"/>
      <c r="BX192" s="472"/>
      <c r="BY192" s="472"/>
      <c r="BZ192" s="472"/>
      <c r="CA192" s="472"/>
      <c r="CB192" s="472"/>
      <c r="CC192" s="472"/>
      <c r="CD192" s="472"/>
      <c r="CE192" s="472"/>
      <c r="CF192" s="472"/>
      <c r="CG192" s="472"/>
      <c r="CH192" s="472"/>
      <c r="CI192" s="472"/>
      <c r="CJ192" s="472"/>
      <c r="CK192" s="472"/>
      <c r="CL192" s="472"/>
      <c r="CM192" s="472"/>
      <c r="CN192" s="472"/>
      <c r="CO192" s="472"/>
      <c r="CP192" s="472"/>
      <c r="CQ192" s="472"/>
      <c r="CR192" s="472"/>
      <c r="CS192" s="472"/>
      <c r="CT192" s="472"/>
      <c r="CU192" s="472"/>
      <c r="CV192" s="472"/>
      <c r="CW192" s="472"/>
      <c r="CX192" s="472"/>
      <c r="CY192" s="472"/>
      <c r="CZ192" s="472"/>
      <c r="DA192" s="472"/>
      <c r="DB192" s="472"/>
      <c r="DC192" s="472"/>
      <c r="DD192" s="472"/>
      <c r="DE192" s="472"/>
      <c r="DF192" s="472"/>
      <c r="DG192" s="472"/>
      <c r="DH192" s="472"/>
      <c r="DI192" s="472"/>
      <c r="DJ192" s="472"/>
      <c r="DK192" s="472"/>
      <c r="DL192" s="472"/>
      <c r="DM192" s="472"/>
      <c r="DN192" s="472"/>
      <c r="DO192" s="472"/>
      <c r="DP192" s="472"/>
      <c r="DQ192" s="472"/>
      <c r="DR192" s="472"/>
      <c r="DS192" s="472"/>
      <c r="DT192" s="472"/>
      <c r="DU192" s="472"/>
      <c r="DV192" s="472"/>
      <c r="DW192" s="472"/>
      <c r="DX192" s="472"/>
      <c r="DY192" s="472"/>
      <c r="DZ192" s="472"/>
      <c r="EA192" s="472"/>
      <c r="EB192" s="472"/>
      <c r="EC192" s="472"/>
      <c r="ED192" s="472"/>
      <c r="EE192" s="472"/>
      <c r="EF192" s="472"/>
      <c r="EG192" s="472"/>
      <c r="EH192" s="472"/>
      <c r="EI192" s="472"/>
      <c r="EJ192" s="472"/>
      <c r="EK192" s="472"/>
      <c r="EL192" s="472"/>
      <c r="EM192" s="472"/>
      <c r="EN192" s="472"/>
      <c r="EO192" s="472"/>
      <c r="EP192" s="472"/>
      <c r="EQ192" s="472"/>
      <c r="ER192" s="472"/>
      <c r="ES192" s="472"/>
      <c r="ET192" s="472"/>
      <c r="EU192" s="472"/>
      <c r="EV192" s="472"/>
      <c r="EW192" s="472"/>
      <c r="EX192" s="472"/>
      <c r="EY192" s="472"/>
      <c r="EZ192" s="472"/>
      <c r="FA192" s="472"/>
      <c r="FB192" s="472"/>
      <c r="FC192" s="472"/>
      <c r="FD192" s="472"/>
      <c r="FE192" s="472"/>
      <c r="FF192" s="472"/>
      <c r="FG192" s="472"/>
      <c r="FH192" s="472"/>
      <c r="FI192" s="472"/>
      <c r="FJ192" s="472"/>
      <c r="FK192" s="472"/>
      <c r="FL192" s="472"/>
      <c r="FM192" s="472"/>
      <c r="FN192" s="472"/>
      <c r="FO192" s="472"/>
      <c r="FP192" s="472"/>
      <c r="FQ192" s="472"/>
      <c r="FR192" s="472"/>
      <c r="FS192" s="472"/>
      <c r="FT192" s="472"/>
      <c r="FU192" s="472"/>
      <c r="FV192" s="472"/>
      <c r="FW192" s="472"/>
      <c r="FX192" s="472"/>
      <c r="FY192" s="472"/>
      <c r="FZ192" s="472"/>
      <c r="GA192" s="472"/>
      <c r="GB192" s="472"/>
      <c r="GC192" s="472"/>
      <c r="GD192" s="472"/>
      <c r="GE192" s="472"/>
      <c r="GF192" s="472"/>
      <c r="GG192" s="472"/>
      <c r="GH192" s="472"/>
      <c r="GI192" s="472"/>
      <c r="GJ192" s="472"/>
      <c r="GK192" s="472"/>
      <c r="GL192" s="472"/>
      <c r="GM192" s="472"/>
      <c r="GN192" s="472"/>
      <c r="GO192" s="472"/>
      <c r="GP192" s="472"/>
      <c r="GQ192" s="472"/>
      <c r="GR192" s="472"/>
      <c r="GS192" s="472"/>
      <c r="GT192" s="472"/>
      <c r="GU192" s="472"/>
      <c r="GV192" s="472"/>
      <c r="GW192" s="472"/>
      <c r="GX192" s="472"/>
      <c r="GY192" s="472"/>
      <c r="GZ192" s="472"/>
      <c r="HA192" s="472"/>
      <c r="HB192" s="472"/>
      <c r="HC192" s="472"/>
      <c r="HD192" s="472"/>
      <c r="HE192" s="472"/>
      <c r="HF192" s="472"/>
      <c r="HG192" s="472"/>
      <c r="HH192" s="472"/>
      <c r="HI192" s="472"/>
      <c r="HJ192" s="472"/>
      <c r="HK192" s="472"/>
      <c r="HL192" s="472"/>
      <c r="HM192" s="472"/>
      <c r="HN192" s="472"/>
      <c r="HO192" s="472"/>
      <c r="HP192" s="472"/>
      <c r="HQ192" s="472"/>
      <c r="HR192" s="472"/>
      <c r="HS192" s="472"/>
      <c r="HT192" s="472"/>
      <c r="HU192" s="472"/>
      <c r="HV192" s="472"/>
      <c r="HW192" s="472"/>
      <c r="HX192" s="472"/>
      <c r="HY192" s="472"/>
      <c r="HZ192" s="472"/>
      <c r="IA192" s="472"/>
      <c r="IB192" s="472"/>
      <c r="IC192" s="472"/>
      <c r="ID192" s="472"/>
      <c r="IE192" s="472"/>
      <c r="IF192" s="472"/>
      <c r="IG192" s="472"/>
      <c r="IH192" s="472"/>
      <c r="II192" s="472"/>
      <c r="IJ192" s="472"/>
      <c r="IK192" s="472"/>
      <c r="IL192" s="472"/>
      <c r="IM192" s="472"/>
      <c r="IN192" s="472"/>
    </row>
    <row r="193" spans="1:248" s="108" customFormat="1" ht="26.1" customHeight="1">
      <c r="A193" s="632" t="s">
        <v>735</v>
      </c>
      <c r="B193" s="23" t="s">
        <v>735</v>
      </c>
      <c r="C193" s="411">
        <v>2012</v>
      </c>
      <c r="D193" s="513" t="s">
        <v>199</v>
      </c>
      <c r="E193" s="612" t="s">
        <v>38</v>
      </c>
      <c r="F193" s="612" t="s">
        <v>818</v>
      </c>
      <c r="G193" s="612" t="s">
        <v>802</v>
      </c>
      <c r="H193" s="341" t="s">
        <v>487</v>
      </c>
      <c r="I193" s="341" t="s">
        <v>60</v>
      </c>
      <c r="J193" s="535" t="s">
        <v>707</v>
      </c>
      <c r="K193" s="411" t="s">
        <v>989</v>
      </c>
      <c r="L193" s="411">
        <v>2.5000000000000001E-2</v>
      </c>
      <c r="M193" s="435">
        <v>1250</v>
      </c>
      <c r="N193" s="278"/>
      <c r="O193" s="511"/>
      <c r="P193" s="615"/>
      <c r="Q193" s="615">
        <v>1800</v>
      </c>
      <c r="R193" s="615"/>
      <c r="S193" s="78">
        <f t="shared" si="15"/>
        <v>1.44</v>
      </c>
      <c r="T193" s="78" t="str">
        <f t="shared" si="16"/>
        <v/>
      </c>
      <c r="U193" s="273"/>
      <c r="V193" s="472"/>
      <c r="W193" s="472"/>
      <c r="X193" s="472"/>
      <c r="Y193" s="472"/>
      <c r="Z193" s="75"/>
      <c r="AA193" s="472"/>
      <c r="AB193" s="472"/>
      <c r="AC193" s="472"/>
      <c r="AD193" s="472"/>
      <c r="AE193" s="472"/>
      <c r="AF193" s="472"/>
      <c r="AG193" s="472"/>
      <c r="AH193" s="472"/>
      <c r="AI193" s="472"/>
      <c r="AJ193" s="472"/>
      <c r="AK193" s="472"/>
      <c r="AL193" s="472"/>
      <c r="AM193" s="472"/>
      <c r="AN193" s="472"/>
      <c r="AO193" s="472"/>
      <c r="AP193" s="472"/>
      <c r="AQ193" s="472"/>
      <c r="AR193" s="472"/>
      <c r="AS193" s="472"/>
      <c r="AT193" s="472"/>
      <c r="AU193" s="472"/>
      <c r="AV193" s="472"/>
      <c r="AW193" s="472"/>
      <c r="AX193" s="472"/>
      <c r="AY193" s="472"/>
      <c r="AZ193" s="472"/>
      <c r="BA193" s="472"/>
      <c r="BB193" s="472"/>
      <c r="BC193" s="472"/>
      <c r="BD193" s="472"/>
      <c r="BE193" s="472"/>
      <c r="BF193" s="472"/>
      <c r="BG193" s="472"/>
      <c r="BH193" s="472"/>
      <c r="BI193" s="472"/>
      <c r="BJ193" s="472"/>
      <c r="BK193" s="472"/>
      <c r="BL193" s="472"/>
      <c r="BM193" s="472"/>
      <c r="BN193" s="472"/>
      <c r="BO193" s="472"/>
      <c r="BP193" s="472"/>
      <c r="BQ193" s="472"/>
      <c r="BR193" s="472"/>
      <c r="BS193" s="472"/>
      <c r="BT193" s="472"/>
      <c r="BU193" s="472"/>
      <c r="BV193" s="472"/>
      <c r="BW193" s="472"/>
      <c r="BX193" s="472"/>
      <c r="BY193" s="472"/>
      <c r="BZ193" s="472"/>
      <c r="CA193" s="472"/>
      <c r="CB193" s="472"/>
      <c r="CC193" s="472"/>
      <c r="CD193" s="472"/>
      <c r="CE193" s="472"/>
      <c r="CF193" s="472"/>
      <c r="CG193" s="472"/>
      <c r="CH193" s="472"/>
      <c r="CI193" s="472"/>
      <c r="CJ193" s="472"/>
      <c r="CK193" s="472"/>
      <c r="CL193" s="472"/>
      <c r="CM193" s="472"/>
      <c r="CN193" s="472"/>
      <c r="CO193" s="472"/>
      <c r="CP193" s="472"/>
      <c r="CQ193" s="472"/>
      <c r="CR193" s="472"/>
      <c r="CS193" s="472"/>
      <c r="CT193" s="472"/>
      <c r="CU193" s="472"/>
      <c r="CV193" s="472"/>
      <c r="CW193" s="472"/>
      <c r="CX193" s="472"/>
      <c r="CY193" s="472"/>
      <c r="CZ193" s="472"/>
      <c r="DA193" s="472"/>
      <c r="DB193" s="472"/>
      <c r="DC193" s="472"/>
      <c r="DD193" s="472"/>
      <c r="DE193" s="472"/>
      <c r="DF193" s="472"/>
      <c r="DG193" s="472"/>
      <c r="DH193" s="472"/>
      <c r="DI193" s="472"/>
      <c r="DJ193" s="472"/>
      <c r="DK193" s="472"/>
      <c r="DL193" s="472"/>
      <c r="DM193" s="472"/>
      <c r="DN193" s="472"/>
      <c r="DO193" s="472"/>
      <c r="DP193" s="472"/>
      <c r="DQ193" s="472"/>
      <c r="DR193" s="472"/>
      <c r="DS193" s="472"/>
      <c r="DT193" s="472"/>
      <c r="DU193" s="472"/>
      <c r="DV193" s="472"/>
      <c r="DW193" s="472"/>
      <c r="DX193" s="472"/>
      <c r="DY193" s="472"/>
      <c r="DZ193" s="472"/>
      <c r="EA193" s="472"/>
      <c r="EB193" s="472"/>
      <c r="EC193" s="472"/>
      <c r="ED193" s="472"/>
      <c r="EE193" s="472"/>
      <c r="EF193" s="472"/>
      <c r="EG193" s="472"/>
      <c r="EH193" s="472"/>
      <c r="EI193" s="472"/>
      <c r="EJ193" s="472"/>
      <c r="EK193" s="472"/>
      <c r="EL193" s="472"/>
      <c r="EM193" s="472"/>
      <c r="EN193" s="472"/>
      <c r="EO193" s="472"/>
      <c r="EP193" s="472"/>
      <c r="EQ193" s="472"/>
      <c r="ER193" s="472"/>
      <c r="ES193" s="472"/>
      <c r="ET193" s="472"/>
      <c r="EU193" s="472"/>
      <c r="EV193" s="472"/>
      <c r="EW193" s="472"/>
      <c r="EX193" s="472"/>
      <c r="EY193" s="472"/>
      <c r="EZ193" s="472"/>
      <c r="FA193" s="472"/>
      <c r="FB193" s="472"/>
      <c r="FC193" s="472"/>
      <c r="FD193" s="472"/>
      <c r="FE193" s="472"/>
      <c r="FF193" s="472"/>
      <c r="FG193" s="472"/>
      <c r="FH193" s="472"/>
      <c r="FI193" s="472"/>
      <c r="FJ193" s="472"/>
      <c r="FK193" s="472"/>
      <c r="FL193" s="472"/>
      <c r="FM193" s="472"/>
      <c r="FN193" s="472"/>
      <c r="FO193" s="472"/>
      <c r="FP193" s="472"/>
      <c r="FQ193" s="472"/>
      <c r="FR193" s="472"/>
      <c r="FS193" s="472"/>
      <c r="FT193" s="472"/>
      <c r="FU193" s="472"/>
      <c r="FV193" s="472"/>
      <c r="FW193" s="472"/>
      <c r="FX193" s="472"/>
      <c r="FY193" s="472"/>
      <c r="FZ193" s="472"/>
      <c r="GA193" s="472"/>
      <c r="GB193" s="472"/>
      <c r="GC193" s="472"/>
      <c r="GD193" s="472"/>
      <c r="GE193" s="472"/>
      <c r="GF193" s="472"/>
      <c r="GG193" s="472"/>
      <c r="GH193" s="472"/>
      <c r="GI193" s="472"/>
      <c r="GJ193" s="472"/>
      <c r="GK193" s="472"/>
      <c r="GL193" s="472"/>
      <c r="GM193" s="472"/>
      <c r="GN193" s="472"/>
      <c r="GO193" s="472"/>
      <c r="GP193" s="472"/>
      <c r="GQ193" s="472"/>
      <c r="GR193" s="472"/>
      <c r="GS193" s="472"/>
      <c r="GT193" s="472"/>
      <c r="GU193" s="472"/>
      <c r="GV193" s="472"/>
      <c r="GW193" s="472"/>
      <c r="GX193" s="472"/>
      <c r="GY193" s="472"/>
      <c r="GZ193" s="472"/>
      <c r="HA193" s="472"/>
      <c r="HB193" s="472"/>
      <c r="HC193" s="472"/>
      <c r="HD193" s="472"/>
      <c r="HE193" s="472"/>
      <c r="HF193" s="472"/>
      <c r="HG193" s="472"/>
      <c r="HH193" s="472"/>
      <c r="HI193" s="472"/>
      <c r="HJ193" s="472"/>
      <c r="HK193" s="472"/>
      <c r="HL193" s="472"/>
      <c r="HM193" s="472"/>
      <c r="HN193" s="472"/>
      <c r="HO193" s="472"/>
      <c r="HP193" s="472"/>
      <c r="HQ193" s="472"/>
      <c r="HR193" s="472"/>
      <c r="HS193" s="472"/>
      <c r="HT193" s="472"/>
      <c r="HU193" s="472"/>
      <c r="HV193" s="472"/>
      <c r="HW193" s="472"/>
      <c r="HX193" s="472"/>
      <c r="HY193" s="472"/>
      <c r="HZ193" s="472"/>
      <c r="IA193" s="472"/>
      <c r="IB193" s="472"/>
      <c r="IC193" s="472"/>
      <c r="ID193" s="472"/>
      <c r="IE193" s="472"/>
      <c r="IF193" s="472"/>
      <c r="IG193" s="472"/>
      <c r="IH193" s="472"/>
      <c r="II193" s="472"/>
      <c r="IJ193" s="472"/>
      <c r="IK193" s="472"/>
      <c r="IL193" s="472"/>
      <c r="IM193" s="472"/>
      <c r="IN193" s="472"/>
    </row>
    <row r="194" spans="1:248" s="530" customFormat="1" ht="26.1" customHeight="1">
      <c r="A194" s="632" t="s">
        <v>735</v>
      </c>
      <c r="B194" s="435" t="s">
        <v>735</v>
      </c>
      <c r="C194" s="411">
        <v>2012</v>
      </c>
      <c r="D194" s="513" t="s">
        <v>199</v>
      </c>
      <c r="E194" s="612" t="s">
        <v>38</v>
      </c>
      <c r="F194" s="612" t="s">
        <v>818</v>
      </c>
      <c r="G194" s="612" t="s">
        <v>802</v>
      </c>
      <c r="H194" s="341" t="s">
        <v>487</v>
      </c>
      <c r="I194" s="341" t="s">
        <v>60</v>
      </c>
      <c r="J194" s="535" t="s">
        <v>708</v>
      </c>
      <c r="K194" s="411" t="s">
        <v>989</v>
      </c>
      <c r="L194" s="411">
        <v>2.5000000000000001E-2</v>
      </c>
      <c r="M194" s="435">
        <v>1250</v>
      </c>
      <c r="N194" s="58"/>
      <c r="O194" s="511"/>
      <c r="P194" s="615"/>
      <c r="Q194" s="615">
        <v>1800</v>
      </c>
      <c r="R194" s="615"/>
      <c r="S194" s="78">
        <f t="shared" si="15"/>
        <v>1.44</v>
      </c>
      <c r="T194" s="78" t="str">
        <f t="shared" si="16"/>
        <v/>
      </c>
      <c r="U194" s="273"/>
      <c r="V194" s="472"/>
      <c r="W194" s="472"/>
      <c r="X194" s="472"/>
      <c r="Y194" s="472"/>
      <c r="Z194" s="75"/>
      <c r="AA194" s="472"/>
      <c r="AB194" s="472"/>
      <c r="AC194" s="472"/>
      <c r="AD194" s="472"/>
      <c r="AE194" s="472"/>
      <c r="AF194" s="472"/>
      <c r="AG194" s="472"/>
      <c r="AH194" s="472"/>
      <c r="AI194" s="472"/>
      <c r="AJ194" s="472"/>
      <c r="AK194" s="472"/>
      <c r="AL194" s="472"/>
      <c r="AM194" s="472"/>
      <c r="AN194" s="472"/>
      <c r="AO194" s="472"/>
      <c r="AP194" s="472"/>
      <c r="AQ194" s="472"/>
      <c r="AR194" s="472"/>
      <c r="AS194" s="472"/>
      <c r="AT194" s="472"/>
      <c r="AU194" s="472"/>
      <c r="AV194" s="472"/>
      <c r="AW194" s="472"/>
      <c r="AX194" s="472"/>
      <c r="AY194" s="472"/>
      <c r="AZ194" s="472"/>
      <c r="BA194" s="472"/>
      <c r="BB194" s="472"/>
      <c r="BC194" s="472"/>
      <c r="BD194" s="472"/>
      <c r="BE194" s="472"/>
      <c r="BF194" s="472"/>
      <c r="BG194" s="472"/>
      <c r="BH194" s="472"/>
      <c r="BI194" s="472"/>
      <c r="BJ194" s="472"/>
      <c r="BK194" s="472"/>
      <c r="BL194" s="472"/>
      <c r="BM194" s="472"/>
      <c r="BN194" s="472"/>
      <c r="BO194" s="472"/>
      <c r="BP194" s="472"/>
      <c r="BQ194" s="472"/>
      <c r="BR194" s="472"/>
      <c r="BS194" s="472"/>
      <c r="BT194" s="472"/>
      <c r="BU194" s="472"/>
      <c r="BV194" s="472"/>
      <c r="BW194" s="472"/>
      <c r="BX194" s="472"/>
      <c r="BY194" s="472"/>
      <c r="BZ194" s="472"/>
      <c r="CA194" s="472"/>
      <c r="CB194" s="472"/>
      <c r="CC194" s="472"/>
      <c r="CD194" s="472"/>
      <c r="CE194" s="472"/>
      <c r="CF194" s="472"/>
      <c r="CG194" s="472"/>
      <c r="CH194" s="472"/>
      <c r="CI194" s="472"/>
      <c r="CJ194" s="472"/>
      <c r="CK194" s="472"/>
      <c r="CL194" s="472"/>
      <c r="CM194" s="472"/>
      <c r="CN194" s="472"/>
      <c r="CO194" s="472"/>
      <c r="CP194" s="472"/>
      <c r="CQ194" s="472"/>
      <c r="CR194" s="472"/>
      <c r="CS194" s="472"/>
      <c r="CT194" s="472"/>
      <c r="CU194" s="472"/>
      <c r="CV194" s="472"/>
      <c r="CW194" s="472"/>
      <c r="CX194" s="472"/>
      <c r="CY194" s="472"/>
      <c r="CZ194" s="472"/>
      <c r="DA194" s="472"/>
      <c r="DB194" s="472"/>
      <c r="DC194" s="472"/>
      <c r="DD194" s="472"/>
      <c r="DE194" s="472"/>
      <c r="DF194" s="472"/>
      <c r="DG194" s="472"/>
      <c r="DH194" s="472"/>
      <c r="DI194" s="472"/>
      <c r="DJ194" s="472"/>
      <c r="DK194" s="472"/>
      <c r="DL194" s="472"/>
      <c r="DM194" s="472"/>
      <c r="DN194" s="472"/>
      <c r="DO194" s="472"/>
      <c r="DP194" s="472"/>
      <c r="DQ194" s="472"/>
      <c r="DR194" s="472"/>
      <c r="DS194" s="472"/>
      <c r="DT194" s="472"/>
      <c r="DU194" s="472"/>
      <c r="DV194" s="472"/>
      <c r="DW194" s="472"/>
      <c r="DX194" s="472"/>
      <c r="DY194" s="472"/>
      <c r="DZ194" s="472"/>
      <c r="EA194" s="472"/>
      <c r="EB194" s="472"/>
      <c r="EC194" s="472"/>
      <c r="ED194" s="472"/>
      <c r="EE194" s="472"/>
      <c r="EF194" s="472"/>
      <c r="EG194" s="472"/>
      <c r="EH194" s="472"/>
      <c r="EI194" s="472"/>
      <c r="EJ194" s="472"/>
      <c r="EK194" s="472"/>
      <c r="EL194" s="472"/>
      <c r="EM194" s="472"/>
      <c r="EN194" s="472"/>
      <c r="EO194" s="472"/>
      <c r="EP194" s="472"/>
      <c r="EQ194" s="472"/>
      <c r="ER194" s="472"/>
      <c r="ES194" s="472"/>
      <c r="ET194" s="472"/>
      <c r="EU194" s="472"/>
      <c r="EV194" s="472"/>
      <c r="EW194" s="472"/>
      <c r="EX194" s="472"/>
      <c r="EY194" s="472"/>
      <c r="EZ194" s="472"/>
      <c r="FA194" s="472"/>
      <c r="FB194" s="472"/>
      <c r="FC194" s="472"/>
      <c r="FD194" s="472"/>
      <c r="FE194" s="472"/>
      <c r="FF194" s="472"/>
      <c r="FG194" s="472"/>
      <c r="FH194" s="472"/>
      <c r="FI194" s="472"/>
      <c r="FJ194" s="472"/>
      <c r="FK194" s="472"/>
      <c r="FL194" s="472"/>
      <c r="FM194" s="472"/>
      <c r="FN194" s="472"/>
      <c r="FO194" s="472"/>
      <c r="FP194" s="472"/>
      <c r="FQ194" s="472"/>
      <c r="FR194" s="472"/>
      <c r="FS194" s="472"/>
      <c r="FT194" s="472"/>
      <c r="FU194" s="472"/>
      <c r="FV194" s="472"/>
      <c r="FW194" s="472"/>
      <c r="FX194" s="472"/>
      <c r="FY194" s="472"/>
      <c r="FZ194" s="472"/>
      <c r="GA194" s="472"/>
      <c r="GB194" s="472"/>
      <c r="GC194" s="472"/>
      <c r="GD194" s="472"/>
      <c r="GE194" s="472"/>
      <c r="GF194" s="472"/>
      <c r="GG194" s="472"/>
      <c r="GH194" s="472"/>
      <c r="GI194" s="472"/>
      <c r="GJ194" s="472"/>
      <c r="GK194" s="472"/>
      <c r="GL194" s="472"/>
      <c r="GM194" s="472"/>
      <c r="GN194" s="472"/>
      <c r="GO194" s="472"/>
      <c r="GP194" s="472"/>
      <c r="GQ194" s="472"/>
      <c r="GR194" s="472"/>
      <c r="GS194" s="472"/>
      <c r="GT194" s="472"/>
      <c r="GU194" s="472"/>
      <c r="GV194" s="472"/>
      <c r="GW194" s="472"/>
      <c r="GX194" s="472"/>
      <c r="GY194" s="472"/>
      <c r="GZ194" s="472"/>
      <c r="HA194" s="472"/>
      <c r="HB194" s="472"/>
      <c r="HC194" s="472"/>
      <c r="HD194" s="472"/>
      <c r="HE194" s="472"/>
      <c r="HF194" s="472"/>
      <c r="HG194" s="472"/>
      <c r="HH194" s="472"/>
      <c r="HI194" s="472"/>
      <c r="HJ194" s="472"/>
      <c r="HK194" s="472"/>
      <c r="HL194" s="472"/>
      <c r="HM194" s="472"/>
      <c r="HN194" s="472"/>
      <c r="HO194" s="472"/>
      <c r="HP194" s="472"/>
      <c r="HQ194" s="472"/>
      <c r="HR194" s="472"/>
      <c r="HS194" s="472"/>
      <c r="HT194" s="472"/>
      <c r="HU194" s="472"/>
      <c r="HV194" s="472"/>
      <c r="HW194" s="472"/>
      <c r="HX194" s="472"/>
      <c r="HY194" s="472"/>
      <c r="HZ194" s="472"/>
      <c r="IA194" s="472"/>
      <c r="IB194" s="472"/>
      <c r="IC194" s="472"/>
      <c r="ID194" s="472"/>
      <c r="IE194" s="472"/>
      <c r="IF194" s="472"/>
      <c r="IG194" s="472"/>
      <c r="IH194" s="472"/>
      <c r="II194" s="472"/>
      <c r="IJ194" s="472"/>
      <c r="IK194" s="472"/>
      <c r="IL194" s="472"/>
      <c r="IM194" s="472"/>
      <c r="IN194" s="472"/>
    </row>
    <row r="195" spans="1:248" s="108" customFormat="1" ht="26.1" customHeight="1">
      <c r="A195" s="632" t="s">
        <v>735</v>
      </c>
      <c r="B195" s="23" t="s">
        <v>735</v>
      </c>
      <c r="C195" s="411">
        <v>2012</v>
      </c>
      <c r="D195" s="513" t="s">
        <v>199</v>
      </c>
      <c r="E195" s="612" t="s">
        <v>38</v>
      </c>
      <c r="F195" s="612" t="s">
        <v>818</v>
      </c>
      <c r="G195" s="612" t="s">
        <v>802</v>
      </c>
      <c r="H195" s="341" t="s">
        <v>487</v>
      </c>
      <c r="I195" s="341" t="s">
        <v>60</v>
      </c>
      <c r="J195" s="535" t="s">
        <v>709</v>
      </c>
      <c r="K195" s="411" t="s">
        <v>989</v>
      </c>
      <c r="L195" s="411">
        <v>2.5000000000000001E-2</v>
      </c>
      <c r="M195" s="435">
        <v>1250</v>
      </c>
      <c r="N195" s="278"/>
      <c r="O195" s="511"/>
      <c r="P195" s="615"/>
      <c r="Q195" s="615">
        <v>1800</v>
      </c>
      <c r="R195" s="615"/>
      <c r="S195" s="78">
        <f t="shared" si="15"/>
        <v>1.44</v>
      </c>
      <c r="T195" s="78" t="str">
        <f t="shared" si="16"/>
        <v/>
      </c>
      <c r="U195" s="273"/>
      <c r="V195" s="472"/>
      <c r="W195" s="472"/>
      <c r="X195" s="472"/>
      <c r="Y195" s="472"/>
      <c r="Z195" s="75"/>
      <c r="AA195" s="472"/>
      <c r="AB195" s="472"/>
      <c r="AC195" s="472"/>
      <c r="AD195" s="472"/>
      <c r="AE195" s="472"/>
      <c r="AF195" s="472"/>
      <c r="AG195" s="472"/>
      <c r="AH195" s="472"/>
      <c r="AI195" s="472"/>
      <c r="AJ195" s="472"/>
      <c r="AK195" s="472"/>
      <c r="AL195" s="472"/>
      <c r="AM195" s="472"/>
      <c r="AN195" s="472"/>
      <c r="AO195" s="472"/>
      <c r="AP195" s="472"/>
      <c r="AQ195" s="472"/>
      <c r="AR195" s="472"/>
      <c r="AS195" s="472"/>
      <c r="AT195" s="472"/>
      <c r="AU195" s="472"/>
      <c r="AV195" s="472"/>
      <c r="AW195" s="472"/>
      <c r="AX195" s="472"/>
      <c r="AY195" s="472"/>
      <c r="AZ195" s="472"/>
      <c r="BA195" s="472"/>
      <c r="BB195" s="472"/>
      <c r="BC195" s="472"/>
      <c r="BD195" s="472"/>
      <c r="BE195" s="472"/>
      <c r="BF195" s="472"/>
      <c r="BG195" s="472"/>
      <c r="BH195" s="472"/>
      <c r="BI195" s="472"/>
      <c r="BJ195" s="472"/>
      <c r="BK195" s="472"/>
      <c r="BL195" s="472"/>
      <c r="BM195" s="472"/>
      <c r="BN195" s="472"/>
      <c r="BO195" s="472"/>
      <c r="BP195" s="472"/>
      <c r="BQ195" s="472"/>
      <c r="BR195" s="472"/>
      <c r="BS195" s="472"/>
      <c r="BT195" s="472"/>
      <c r="BU195" s="472"/>
      <c r="BV195" s="472"/>
      <c r="BW195" s="472"/>
      <c r="BX195" s="472"/>
      <c r="BY195" s="472"/>
      <c r="BZ195" s="472"/>
      <c r="CA195" s="472"/>
      <c r="CB195" s="472"/>
      <c r="CC195" s="472"/>
      <c r="CD195" s="472"/>
      <c r="CE195" s="472"/>
      <c r="CF195" s="472"/>
      <c r="CG195" s="472"/>
      <c r="CH195" s="472"/>
      <c r="CI195" s="472"/>
      <c r="CJ195" s="472"/>
      <c r="CK195" s="472"/>
      <c r="CL195" s="472"/>
      <c r="CM195" s="472"/>
      <c r="CN195" s="472"/>
      <c r="CO195" s="472"/>
      <c r="CP195" s="472"/>
      <c r="CQ195" s="472"/>
      <c r="CR195" s="472"/>
      <c r="CS195" s="472"/>
      <c r="CT195" s="472"/>
      <c r="CU195" s="472"/>
      <c r="CV195" s="472"/>
      <c r="CW195" s="472"/>
      <c r="CX195" s="472"/>
      <c r="CY195" s="472"/>
      <c r="CZ195" s="472"/>
      <c r="DA195" s="472"/>
      <c r="DB195" s="472"/>
      <c r="DC195" s="472"/>
      <c r="DD195" s="472"/>
      <c r="DE195" s="472"/>
      <c r="DF195" s="472"/>
      <c r="DG195" s="472"/>
      <c r="DH195" s="472"/>
      <c r="DI195" s="472"/>
      <c r="DJ195" s="472"/>
      <c r="DK195" s="472"/>
      <c r="DL195" s="472"/>
      <c r="DM195" s="472"/>
      <c r="DN195" s="472"/>
      <c r="DO195" s="472"/>
      <c r="DP195" s="472"/>
      <c r="DQ195" s="472"/>
      <c r="DR195" s="472"/>
      <c r="DS195" s="472"/>
      <c r="DT195" s="472"/>
      <c r="DU195" s="472"/>
      <c r="DV195" s="472"/>
      <c r="DW195" s="472"/>
      <c r="DX195" s="472"/>
      <c r="DY195" s="472"/>
      <c r="DZ195" s="472"/>
      <c r="EA195" s="472"/>
      <c r="EB195" s="472"/>
      <c r="EC195" s="472"/>
      <c r="ED195" s="472"/>
      <c r="EE195" s="472"/>
      <c r="EF195" s="472"/>
      <c r="EG195" s="472"/>
      <c r="EH195" s="472"/>
      <c r="EI195" s="472"/>
      <c r="EJ195" s="472"/>
      <c r="EK195" s="472"/>
      <c r="EL195" s="472"/>
      <c r="EM195" s="472"/>
      <c r="EN195" s="472"/>
      <c r="EO195" s="472"/>
      <c r="EP195" s="472"/>
      <c r="EQ195" s="472"/>
      <c r="ER195" s="472"/>
      <c r="ES195" s="472"/>
      <c r="ET195" s="472"/>
      <c r="EU195" s="472"/>
      <c r="EV195" s="472"/>
      <c r="EW195" s="472"/>
      <c r="EX195" s="472"/>
      <c r="EY195" s="472"/>
      <c r="EZ195" s="472"/>
      <c r="FA195" s="472"/>
      <c r="FB195" s="472"/>
      <c r="FC195" s="472"/>
      <c r="FD195" s="472"/>
      <c r="FE195" s="472"/>
      <c r="FF195" s="472"/>
      <c r="FG195" s="472"/>
      <c r="FH195" s="472"/>
      <c r="FI195" s="472"/>
      <c r="FJ195" s="472"/>
      <c r="FK195" s="472"/>
      <c r="FL195" s="472"/>
      <c r="FM195" s="472"/>
      <c r="FN195" s="472"/>
      <c r="FO195" s="472"/>
      <c r="FP195" s="472"/>
      <c r="FQ195" s="472"/>
      <c r="FR195" s="472"/>
      <c r="FS195" s="472"/>
      <c r="FT195" s="472"/>
      <c r="FU195" s="472"/>
      <c r="FV195" s="472"/>
      <c r="FW195" s="472"/>
      <c r="FX195" s="472"/>
      <c r="FY195" s="472"/>
      <c r="FZ195" s="472"/>
      <c r="GA195" s="472"/>
      <c r="GB195" s="472"/>
      <c r="GC195" s="472"/>
      <c r="GD195" s="472"/>
      <c r="GE195" s="472"/>
      <c r="GF195" s="472"/>
      <c r="GG195" s="472"/>
      <c r="GH195" s="472"/>
      <c r="GI195" s="472"/>
      <c r="GJ195" s="472"/>
      <c r="GK195" s="472"/>
      <c r="GL195" s="472"/>
      <c r="GM195" s="472"/>
      <c r="GN195" s="472"/>
      <c r="GO195" s="472"/>
      <c r="GP195" s="472"/>
      <c r="GQ195" s="472"/>
      <c r="GR195" s="472"/>
      <c r="GS195" s="472"/>
      <c r="GT195" s="472"/>
      <c r="GU195" s="472"/>
      <c r="GV195" s="472"/>
      <c r="GW195" s="472"/>
      <c r="GX195" s="472"/>
      <c r="GY195" s="472"/>
      <c r="GZ195" s="472"/>
      <c r="HA195" s="472"/>
      <c r="HB195" s="472"/>
      <c r="HC195" s="472"/>
      <c r="HD195" s="472"/>
      <c r="HE195" s="472"/>
      <c r="HF195" s="472"/>
      <c r="HG195" s="472"/>
      <c r="HH195" s="472"/>
      <c r="HI195" s="472"/>
      <c r="HJ195" s="472"/>
      <c r="HK195" s="472"/>
      <c r="HL195" s="472"/>
      <c r="HM195" s="472"/>
      <c r="HN195" s="472"/>
      <c r="HO195" s="472"/>
      <c r="HP195" s="472"/>
      <c r="HQ195" s="472"/>
      <c r="HR195" s="472"/>
      <c r="HS195" s="472"/>
      <c r="HT195" s="472"/>
      <c r="HU195" s="472"/>
      <c r="HV195" s="472"/>
      <c r="HW195" s="472"/>
      <c r="HX195" s="472"/>
      <c r="HY195" s="472"/>
      <c r="HZ195" s="472"/>
      <c r="IA195" s="472"/>
      <c r="IB195" s="472"/>
      <c r="IC195" s="472"/>
      <c r="ID195" s="472"/>
      <c r="IE195" s="472"/>
      <c r="IF195" s="472"/>
      <c r="IG195" s="472"/>
      <c r="IH195" s="472"/>
      <c r="II195" s="472"/>
      <c r="IJ195" s="472"/>
      <c r="IK195" s="472"/>
      <c r="IL195" s="472"/>
      <c r="IM195" s="472"/>
      <c r="IN195" s="472"/>
    </row>
    <row r="196" spans="1:248" s="108" customFormat="1" ht="26.1" customHeight="1">
      <c r="A196" s="632" t="s">
        <v>735</v>
      </c>
      <c r="B196" s="23" t="s">
        <v>735</v>
      </c>
      <c r="C196" s="411">
        <v>2012</v>
      </c>
      <c r="D196" s="513" t="s">
        <v>199</v>
      </c>
      <c r="E196" s="612" t="s">
        <v>38</v>
      </c>
      <c r="F196" s="612" t="s">
        <v>816</v>
      </c>
      <c r="G196" s="612" t="s">
        <v>802</v>
      </c>
      <c r="H196" s="341" t="s">
        <v>429</v>
      </c>
      <c r="I196" s="341" t="s">
        <v>175</v>
      </c>
      <c r="J196" s="535" t="s">
        <v>988</v>
      </c>
      <c r="K196" s="411" t="s">
        <v>710</v>
      </c>
      <c r="L196" s="411">
        <v>2.5000000000000001E-2</v>
      </c>
      <c r="M196" s="435">
        <v>0</v>
      </c>
      <c r="N196" s="58"/>
      <c r="O196" s="511"/>
      <c r="P196" s="615"/>
      <c r="Q196" s="615">
        <v>25</v>
      </c>
      <c r="R196" s="615"/>
      <c r="S196" s="78"/>
      <c r="T196" s="78" t="str">
        <f t="shared" ref="T196:T203" si="17">IF(ISBLANK(R196),"",R196/N196)</f>
        <v/>
      </c>
      <c r="U196" s="273"/>
      <c r="V196" s="472"/>
      <c r="W196" s="472"/>
      <c r="X196" s="472"/>
      <c r="Y196" s="472"/>
      <c r="Z196" s="75"/>
      <c r="AA196" s="472"/>
      <c r="AB196" s="472"/>
      <c r="AC196" s="472"/>
      <c r="AD196" s="472"/>
      <c r="AE196" s="472"/>
      <c r="AF196" s="472"/>
      <c r="AG196" s="472"/>
      <c r="AH196" s="472"/>
      <c r="AI196" s="472"/>
      <c r="AJ196" s="472"/>
      <c r="AK196" s="472"/>
      <c r="AL196" s="472"/>
      <c r="AM196" s="472"/>
      <c r="AN196" s="472"/>
      <c r="AO196" s="472"/>
      <c r="AP196" s="472"/>
      <c r="AQ196" s="472"/>
      <c r="AR196" s="472"/>
      <c r="AS196" s="472"/>
      <c r="AT196" s="472"/>
      <c r="AU196" s="472"/>
      <c r="AV196" s="472"/>
      <c r="AW196" s="472"/>
      <c r="AX196" s="472"/>
      <c r="AY196" s="472"/>
      <c r="AZ196" s="472"/>
      <c r="BA196" s="472"/>
      <c r="BB196" s="472"/>
      <c r="BC196" s="472"/>
      <c r="BD196" s="472"/>
      <c r="BE196" s="472"/>
      <c r="BF196" s="472"/>
      <c r="BG196" s="472"/>
      <c r="BH196" s="472"/>
      <c r="BI196" s="472"/>
      <c r="BJ196" s="472"/>
      <c r="BK196" s="472"/>
      <c r="BL196" s="472"/>
      <c r="BM196" s="472"/>
      <c r="BN196" s="472"/>
      <c r="BO196" s="472"/>
      <c r="BP196" s="472"/>
      <c r="BQ196" s="472"/>
      <c r="BR196" s="472"/>
      <c r="BS196" s="472"/>
      <c r="BT196" s="472"/>
      <c r="BU196" s="472"/>
      <c r="BV196" s="472"/>
      <c r="BW196" s="472"/>
      <c r="BX196" s="472"/>
      <c r="BY196" s="472"/>
      <c r="BZ196" s="472"/>
      <c r="CA196" s="472"/>
      <c r="CB196" s="472"/>
      <c r="CC196" s="472"/>
      <c r="CD196" s="472"/>
      <c r="CE196" s="472"/>
      <c r="CF196" s="472"/>
      <c r="CG196" s="472"/>
      <c r="CH196" s="472"/>
      <c r="CI196" s="472"/>
      <c r="CJ196" s="472"/>
      <c r="CK196" s="472"/>
      <c r="CL196" s="472"/>
      <c r="CM196" s="472"/>
      <c r="CN196" s="472"/>
      <c r="CO196" s="472"/>
      <c r="CP196" s="472"/>
      <c r="CQ196" s="472"/>
      <c r="CR196" s="472"/>
      <c r="CS196" s="472"/>
      <c r="CT196" s="472"/>
      <c r="CU196" s="472"/>
      <c r="CV196" s="472"/>
      <c r="CW196" s="472"/>
      <c r="CX196" s="472"/>
      <c r="CY196" s="472"/>
      <c r="CZ196" s="472"/>
      <c r="DA196" s="472"/>
      <c r="DB196" s="472"/>
      <c r="DC196" s="472"/>
      <c r="DD196" s="472"/>
      <c r="DE196" s="472"/>
      <c r="DF196" s="472"/>
      <c r="DG196" s="472"/>
      <c r="DH196" s="472"/>
      <c r="DI196" s="472"/>
      <c r="DJ196" s="472"/>
      <c r="DK196" s="472"/>
      <c r="DL196" s="472"/>
      <c r="DM196" s="472"/>
      <c r="DN196" s="472"/>
      <c r="DO196" s="472"/>
      <c r="DP196" s="472"/>
      <c r="DQ196" s="472"/>
      <c r="DR196" s="472"/>
      <c r="DS196" s="472"/>
      <c r="DT196" s="472"/>
      <c r="DU196" s="472"/>
      <c r="DV196" s="472"/>
      <c r="DW196" s="472"/>
      <c r="DX196" s="472"/>
      <c r="DY196" s="472"/>
      <c r="DZ196" s="472"/>
      <c r="EA196" s="472"/>
      <c r="EB196" s="472"/>
      <c r="EC196" s="472"/>
      <c r="ED196" s="472"/>
      <c r="EE196" s="472"/>
      <c r="EF196" s="472"/>
      <c r="EG196" s="472"/>
      <c r="EH196" s="472"/>
      <c r="EI196" s="472"/>
      <c r="EJ196" s="472"/>
      <c r="EK196" s="472"/>
      <c r="EL196" s="472"/>
      <c r="EM196" s="472"/>
      <c r="EN196" s="472"/>
      <c r="EO196" s="472"/>
      <c r="EP196" s="472"/>
      <c r="EQ196" s="472"/>
      <c r="ER196" s="472"/>
      <c r="ES196" s="472"/>
      <c r="ET196" s="472"/>
      <c r="EU196" s="472"/>
      <c r="EV196" s="472"/>
      <c r="EW196" s="472"/>
      <c r="EX196" s="472"/>
      <c r="EY196" s="472"/>
      <c r="EZ196" s="472"/>
      <c r="FA196" s="472"/>
      <c r="FB196" s="472"/>
      <c r="FC196" s="472"/>
      <c r="FD196" s="472"/>
      <c r="FE196" s="472"/>
      <c r="FF196" s="472"/>
      <c r="FG196" s="472"/>
      <c r="FH196" s="472"/>
      <c r="FI196" s="472"/>
      <c r="FJ196" s="472"/>
      <c r="FK196" s="472"/>
      <c r="FL196" s="472"/>
      <c r="FM196" s="472"/>
      <c r="FN196" s="472"/>
      <c r="FO196" s="472"/>
      <c r="FP196" s="472"/>
      <c r="FQ196" s="472"/>
      <c r="FR196" s="472"/>
      <c r="FS196" s="472"/>
      <c r="FT196" s="472"/>
      <c r="FU196" s="472"/>
      <c r="FV196" s="472"/>
      <c r="FW196" s="472"/>
      <c r="FX196" s="472"/>
      <c r="FY196" s="472"/>
      <c r="FZ196" s="472"/>
      <c r="GA196" s="472"/>
      <c r="GB196" s="472"/>
      <c r="GC196" s="472"/>
      <c r="GD196" s="472"/>
      <c r="GE196" s="472"/>
      <c r="GF196" s="472"/>
      <c r="GG196" s="472"/>
      <c r="GH196" s="472"/>
      <c r="GI196" s="472"/>
      <c r="GJ196" s="472"/>
      <c r="GK196" s="472"/>
      <c r="GL196" s="472"/>
      <c r="GM196" s="472"/>
      <c r="GN196" s="472"/>
      <c r="GO196" s="472"/>
      <c r="GP196" s="472"/>
      <c r="GQ196" s="472"/>
      <c r="GR196" s="472"/>
      <c r="GS196" s="472"/>
      <c r="GT196" s="472"/>
      <c r="GU196" s="472"/>
      <c r="GV196" s="472"/>
      <c r="GW196" s="472"/>
      <c r="GX196" s="472"/>
      <c r="GY196" s="472"/>
      <c r="GZ196" s="472"/>
      <c r="HA196" s="472"/>
      <c r="HB196" s="472"/>
      <c r="HC196" s="472"/>
      <c r="HD196" s="472"/>
      <c r="HE196" s="472"/>
      <c r="HF196" s="472"/>
      <c r="HG196" s="472"/>
      <c r="HH196" s="472"/>
      <c r="HI196" s="472"/>
      <c r="HJ196" s="472"/>
      <c r="HK196" s="472"/>
      <c r="HL196" s="472"/>
      <c r="HM196" s="472"/>
      <c r="HN196" s="472"/>
      <c r="HO196" s="472"/>
      <c r="HP196" s="472"/>
      <c r="HQ196" s="472"/>
      <c r="HR196" s="472"/>
      <c r="HS196" s="472"/>
      <c r="HT196" s="472"/>
      <c r="HU196" s="472"/>
      <c r="HV196" s="472"/>
      <c r="HW196" s="472"/>
      <c r="HX196" s="472"/>
      <c r="HY196" s="472"/>
      <c r="HZ196" s="472"/>
      <c r="IA196" s="472"/>
      <c r="IB196" s="472"/>
      <c r="IC196" s="472"/>
      <c r="ID196" s="472"/>
      <c r="IE196" s="472"/>
      <c r="IF196" s="472"/>
      <c r="IG196" s="472"/>
      <c r="IH196" s="472"/>
      <c r="II196" s="472"/>
      <c r="IJ196" s="472"/>
      <c r="IK196" s="472"/>
      <c r="IL196" s="472"/>
      <c r="IM196" s="472"/>
      <c r="IN196" s="472"/>
    </row>
    <row r="197" spans="1:248" s="108" customFormat="1" ht="26.1" customHeight="1">
      <c r="A197" s="632" t="s">
        <v>735</v>
      </c>
      <c r="B197" s="435" t="s">
        <v>735</v>
      </c>
      <c r="C197" s="411">
        <v>2012</v>
      </c>
      <c r="D197" s="513" t="s">
        <v>199</v>
      </c>
      <c r="E197" s="612" t="s">
        <v>38</v>
      </c>
      <c r="F197" s="612" t="s">
        <v>816</v>
      </c>
      <c r="G197" s="612" t="s">
        <v>802</v>
      </c>
      <c r="H197" s="341" t="s">
        <v>429</v>
      </c>
      <c r="I197" s="341" t="s">
        <v>175</v>
      </c>
      <c r="J197" s="535" t="s">
        <v>707</v>
      </c>
      <c r="K197" s="411" t="s">
        <v>710</v>
      </c>
      <c r="L197" s="411">
        <v>2.5000000000000001E-2</v>
      </c>
      <c r="M197" s="435">
        <v>0</v>
      </c>
      <c r="N197" s="278"/>
      <c r="O197" s="511"/>
      <c r="P197" s="615"/>
      <c r="Q197" s="615">
        <v>25</v>
      </c>
      <c r="R197" s="615"/>
      <c r="S197" s="78"/>
      <c r="T197" s="78" t="str">
        <f t="shared" si="17"/>
        <v/>
      </c>
      <c r="U197" s="273"/>
      <c r="V197" s="472"/>
      <c r="W197" s="472"/>
      <c r="X197" s="472"/>
      <c r="Y197" s="472"/>
      <c r="Z197" s="75"/>
      <c r="AA197" s="472"/>
      <c r="AB197" s="472"/>
      <c r="AC197" s="472"/>
      <c r="AD197" s="472"/>
      <c r="AE197" s="472"/>
      <c r="AF197" s="472"/>
      <c r="AG197" s="472"/>
      <c r="AH197" s="472"/>
      <c r="AI197" s="472"/>
      <c r="AJ197" s="472"/>
      <c r="AK197" s="472"/>
      <c r="AL197" s="472"/>
      <c r="AM197" s="472"/>
      <c r="AN197" s="472"/>
      <c r="AO197" s="472"/>
      <c r="AP197" s="472"/>
      <c r="AQ197" s="472"/>
      <c r="AR197" s="472"/>
      <c r="AS197" s="472"/>
      <c r="AT197" s="472"/>
      <c r="AU197" s="472"/>
      <c r="AV197" s="472"/>
      <c r="AW197" s="472"/>
      <c r="AX197" s="472"/>
      <c r="AY197" s="472"/>
      <c r="AZ197" s="472"/>
      <c r="BA197" s="472"/>
      <c r="BB197" s="472"/>
      <c r="BC197" s="472"/>
      <c r="BD197" s="472"/>
      <c r="BE197" s="472"/>
      <c r="BF197" s="472"/>
      <c r="BG197" s="472"/>
      <c r="BH197" s="472"/>
      <c r="BI197" s="472"/>
      <c r="BJ197" s="472"/>
      <c r="BK197" s="472"/>
      <c r="BL197" s="472"/>
      <c r="BM197" s="472"/>
      <c r="BN197" s="472"/>
      <c r="BO197" s="472"/>
      <c r="BP197" s="472"/>
      <c r="BQ197" s="472"/>
      <c r="BR197" s="472"/>
      <c r="BS197" s="472"/>
      <c r="BT197" s="472"/>
      <c r="BU197" s="472"/>
      <c r="BV197" s="472"/>
      <c r="BW197" s="472"/>
      <c r="BX197" s="472"/>
      <c r="BY197" s="472"/>
      <c r="BZ197" s="472"/>
      <c r="CA197" s="472"/>
      <c r="CB197" s="472"/>
      <c r="CC197" s="472"/>
      <c r="CD197" s="472"/>
      <c r="CE197" s="472"/>
      <c r="CF197" s="472"/>
      <c r="CG197" s="472"/>
      <c r="CH197" s="472"/>
      <c r="CI197" s="472"/>
      <c r="CJ197" s="472"/>
      <c r="CK197" s="472"/>
      <c r="CL197" s="472"/>
      <c r="CM197" s="472"/>
      <c r="CN197" s="472"/>
      <c r="CO197" s="472"/>
      <c r="CP197" s="472"/>
      <c r="CQ197" s="472"/>
      <c r="CR197" s="472"/>
      <c r="CS197" s="472"/>
      <c r="CT197" s="472"/>
      <c r="CU197" s="472"/>
      <c r="CV197" s="472"/>
      <c r="CW197" s="472"/>
      <c r="CX197" s="472"/>
      <c r="CY197" s="472"/>
      <c r="CZ197" s="472"/>
      <c r="DA197" s="472"/>
      <c r="DB197" s="472"/>
      <c r="DC197" s="472"/>
      <c r="DD197" s="472"/>
      <c r="DE197" s="472"/>
      <c r="DF197" s="472"/>
      <c r="DG197" s="472"/>
      <c r="DH197" s="472"/>
      <c r="DI197" s="472"/>
      <c r="DJ197" s="472"/>
      <c r="DK197" s="472"/>
      <c r="DL197" s="472"/>
      <c r="DM197" s="472"/>
      <c r="DN197" s="472"/>
      <c r="DO197" s="472"/>
      <c r="DP197" s="472"/>
      <c r="DQ197" s="472"/>
      <c r="DR197" s="472"/>
      <c r="DS197" s="472"/>
      <c r="DT197" s="472"/>
      <c r="DU197" s="472"/>
      <c r="DV197" s="472"/>
      <c r="DW197" s="472"/>
      <c r="DX197" s="472"/>
      <c r="DY197" s="472"/>
      <c r="DZ197" s="472"/>
      <c r="EA197" s="472"/>
      <c r="EB197" s="472"/>
      <c r="EC197" s="472"/>
      <c r="ED197" s="472"/>
      <c r="EE197" s="472"/>
      <c r="EF197" s="472"/>
      <c r="EG197" s="472"/>
      <c r="EH197" s="472"/>
      <c r="EI197" s="472"/>
      <c r="EJ197" s="472"/>
      <c r="EK197" s="472"/>
      <c r="EL197" s="472"/>
      <c r="EM197" s="472"/>
      <c r="EN197" s="472"/>
      <c r="EO197" s="472"/>
      <c r="EP197" s="472"/>
      <c r="EQ197" s="472"/>
      <c r="ER197" s="472"/>
      <c r="ES197" s="472"/>
      <c r="ET197" s="472"/>
      <c r="EU197" s="472"/>
      <c r="EV197" s="472"/>
      <c r="EW197" s="472"/>
      <c r="EX197" s="472"/>
      <c r="EY197" s="472"/>
      <c r="EZ197" s="472"/>
      <c r="FA197" s="472"/>
      <c r="FB197" s="472"/>
      <c r="FC197" s="472"/>
      <c r="FD197" s="472"/>
      <c r="FE197" s="472"/>
      <c r="FF197" s="472"/>
      <c r="FG197" s="472"/>
      <c r="FH197" s="472"/>
      <c r="FI197" s="472"/>
      <c r="FJ197" s="472"/>
      <c r="FK197" s="472"/>
      <c r="FL197" s="472"/>
      <c r="FM197" s="472"/>
      <c r="FN197" s="472"/>
      <c r="FO197" s="472"/>
      <c r="FP197" s="472"/>
      <c r="FQ197" s="472"/>
      <c r="FR197" s="472"/>
      <c r="FS197" s="472"/>
      <c r="FT197" s="472"/>
      <c r="FU197" s="472"/>
      <c r="FV197" s="472"/>
      <c r="FW197" s="472"/>
      <c r="FX197" s="472"/>
      <c r="FY197" s="472"/>
      <c r="FZ197" s="472"/>
      <c r="GA197" s="472"/>
      <c r="GB197" s="472"/>
      <c r="GC197" s="472"/>
      <c r="GD197" s="472"/>
      <c r="GE197" s="472"/>
      <c r="GF197" s="472"/>
      <c r="GG197" s="472"/>
      <c r="GH197" s="472"/>
      <c r="GI197" s="472"/>
      <c r="GJ197" s="472"/>
      <c r="GK197" s="472"/>
      <c r="GL197" s="472"/>
      <c r="GM197" s="472"/>
      <c r="GN197" s="472"/>
      <c r="GO197" s="472"/>
      <c r="GP197" s="472"/>
      <c r="GQ197" s="472"/>
      <c r="GR197" s="472"/>
      <c r="GS197" s="472"/>
      <c r="GT197" s="472"/>
      <c r="GU197" s="472"/>
      <c r="GV197" s="472"/>
      <c r="GW197" s="472"/>
      <c r="GX197" s="472"/>
      <c r="GY197" s="472"/>
      <c r="GZ197" s="472"/>
      <c r="HA197" s="472"/>
      <c r="HB197" s="472"/>
      <c r="HC197" s="472"/>
      <c r="HD197" s="472"/>
      <c r="HE197" s="472"/>
      <c r="HF197" s="472"/>
      <c r="HG197" s="472"/>
      <c r="HH197" s="472"/>
      <c r="HI197" s="472"/>
      <c r="HJ197" s="472"/>
      <c r="HK197" s="472"/>
      <c r="HL197" s="472"/>
      <c r="HM197" s="472"/>
      <c r="HN197" s="472"/>
      <c r="HO197" s="472"/>
      <c r="HP197" s="472"/>
      <c r="HQ197" s="472"/>
      <c r="HR197" s="472"/>
      <c r="HS197" s="472"/>
      <c r="HT197" s="472"/>
      <c r="HU197" s="472"/>
      <c r="HV197" s="472"/>
      <c r="HW197" s="472"/>
      <c r="HX197" s="472"/>
      <c r="HY197" s="472"/>
      <c r="HZ197" s="472"/>
      <c r="IA197" s="472"/>
      <c r="IB197" s="472"/>
      <c r="IC197" s="472"/>
      <c r="ID197" s="472"/>
      <c r="IE197" s="472"/>
      <c r="IF197" s="472"/>
      <c r="IG197" s="472"/>
      <c r="IH197" s="472"/>
      <c r="II197" s="472"/>
      <c r="IJ197" s="472"/>
      <c r="IK197" s="472"/>
      <c r="IL197" s="472"/>
      <c r="IM197" s="472"/>
      <c r="IN197" s="472"/>
    </row>
    <row r="198" spans="1:248" s="108" customFormat="1" ht="26.1" customHeight="1">
      <c r="A198" s="632" t="s">
        <v>735</v>
      </c>
      <c r="B198" s="23" t="s">
        <v>735</v>
      </c>
      <c r="C198" s="411">
        <v>2012</v>
      </c>
      <c r="D198" s="513" t="s">
        <v>199</v>
      </c>
      <c r="E198" s="612" t="s">
        <v>38</v>
      </c>
      <c r="F198" s="612" t="s">
        <v>816</v>
      </c>
      <c r="G198" s="612" t="s">
        <v>802</v>
      </c>
      <c r="H198" s="341" t="s">
        <v>429</v>
      </c>
      <c r="I198" s="341" t="s">
        <v>175</v>
      </c>
      <c r="J198" s="535" t="s">
        <v>708</v>
      </c>
      <c r="K198" s="411" t="s">
        <v>710</v>
      </c>
      <c r="L198" s="411">
        <v>2.5000000000000001E-2</v>
      </c>
      <c r="M198" s="435">
        <v>0</v>
      </c>
      <c r="N198" s="58"/>
      <c r="O198" s="511"/>
      <c r="P198" s="615"/>
      <c r="Q198" s="615">
        <v>25</v>
      </c>
      <c r="R198" s="615"/>
      <c r="S198" s="78"/>
      <c r="T198" s="78" t="str">
        <f t="shared" si="17"/>
        <v/>
      </c>
      <c r="U198" s="273"/>
      <c r="V198" s="472"/>
      <c r="W198" s="472"/>
      <c r="X198" s="472"/>
      <c r="Y198" s="472"/>
      <c r="Z198" s="75"/>
      <c r="AA198" s="472"/>
      <c r="AB198" s="472"/>
      <c r="AC198" s="472"/>
      <c r="AD198" s="472"/>
      <c r="AE198" s="472"/>
      <c r="AF198" s="472"/>
      <c r="AG198" s="472"/>
      <c r="AH198" s="472"/>
      <c r="AI198" s="472"/>
      <c r="AJ198" s="472"/>
      <c r="AK198" s="472"/>
      <c r="AL198" s="472"/>
      <c r="AM198" s="472"/>
      <c r="AN198" s="472"/>
      <c r="AO198" s="472"/>
      <c r="AP198" s="472"/>
      <c r="AQ198" s="472"/>
      <c r="AR198" s="472"/>
      <c r="AS198" s="472"/>
      <c r="AT198" s="472"/>
      <c r="AU198" s="472"/>
      <c r="AV198" s="472"/>
      <c r="AW198" s="472"/>
      <c r="AX198" s="472"/>
      <c r="AY198" s="472"/>
      <c r="AZ198" s="472"/>
      <c r="BA198" s="472"/>
      <c r="BB198" s="472"/>
      <c r="BC198" s="472"/>
      <c r="BD198" s="472"/>
      <c r="BE198" s="472"/>
      <c r="BF198" s="472"/>
      <c r="BG198" s="472"/>
      <c r="BH198" s="472"/>
      <c r="BI198" s="472"/>
      <c r="BJ198" s="472"/>
      <c r="BK198" s="472"/>
      <c r="BL198" s="472"/>
      <c r="BM198" s="472"/>
      <c r="BN198" s="472"/>
      <c r="BO198" s="472"/>
      <c r="BP198" s="472"/>
      <c r="BQ198" s="472"/>
      <c r="BR198" s="472"/>
      <c r="BS198" s="472"/>
      <c r="BT198" s="472"/>
      <c r="BU198" s="472"/>
      <c r="BV198" s="472"/>
      <c r="BW198" s="472"/>
      <c r="BX198" s="472"/>
      <c r="BY198" s="472"/>
      <c r="BZ198" s="472"/>
      <c r="CA198" s="472"/>
      <c r="CB198" s="472"/>
      <c r="CC198" s="472"/>
      <c r="CD198" s="472"/>
      <c r="CE198" s="472"/>
      <c r="CF198" s="472"/>
      <c r="CG198" s="472"/>
      <c r="CH198" s="472"/>
      <c r="CI198" s="472"/>
      <c r="CJ198" s="472"/>
      <c r="CK198" s="472"/>
      <c r="CL198" s="472"/>
      <c r="CM198" s="472"/>
      <c r="CN198" s="472"/>
      <c r="CO198" s="472"/>
      <c r="CP198" s="472"/>
      <c r="CQ198" s="472"/>
      <c r="CR198" s="472"/>
      <c r="CS198" s="472"/>
      <c r="CT198" s="472"/>
      <c r="CU198" s="472"/>
      <c r="CV198" s="472"/>
      <c r="CW198" s="472"/>
      <c r="CX198" s="472"/>
      <c r="CY198" s="472"/>
      <c r="CZ198" s="472"/>
      <c r="DA198" s="472"/>
      <c r="DB198" s="472"/>
      <c r="DC198" s="472"/>
      <c r="DD198" s="472"/>
      <c r="DE198" s="472"/>
      <c r="DF198" s="472"/>
      <c r="DG198" s="472"/>
      <c r="DH198" s="472"/>
      <c r="DI198" s="472"/>
      <c r="DJ198" s="472"/>
      <c r="DK198" s="472"/>
      <c r="DL198" s="472"/>
      <c r="DM198" s="472"/>
      <c r="DN198" s="472"/>
      <c r="DO198" s="472"/>
      <c r="DP198" s="472"/>
      <c r="DQ198" s="472"/>
      <c r="DR198" s="472"/>
      <c r="DS198" s="472"/>
      <c r="DT198" s="472"/>
      <c r="DU198" s="472"/>
      <c r="DV198" s="472"/>
      <c r="DW198" s="472"/>
      <c r="DX198" s="472"/>
      <c r="DY198" s="472"/>
      <c r="DZ198" s="472"/>
      <c r="EA198" s="472"/>
      <c r="EB198" s="472"/>
      <c r="EC198" s="472"/>
      <c r="ED198" s="472"/>
      <c r="EE198" s="472"/>
      <c r="EF198" s="472"/>
      <c r="EG198" s="472"/>
      <c r="EH198" s="472"/>
      <c r="EI198" s="472"/>
      <c r="EJ198" s="472"/>
      <c r="EK198" s="472"/>
      <c r="EL198" s="472"/>
      <c r="EM198" s="472"/>
      <c r="EN198" s="472"/>
      <c r="EO198" s="472"/>
      <c r="EP198" s="472"/>
      <c r="EQ198" s="472"/>
      <c r="ER198" s="472"/>
      <c r="ES198" s="472"/>
      <c r="ET198" s="472"/>
      <c r="EU198" s="472"/>
      <c r="EV198" s="472"/>
      <c r="EW198" s="472"/>
      <c r="EX198" s="472"/>
      <c r="EY198" s="472"/>
      <c r="EZ198" s="472"/>
      <c r="FA198" s="472"/>
      <c r="FB198" s="472"/>
      <c r="FC198" s="472"/>
      <c r="FD198" s="472"/>
      <c r="FE198" s="472"/>
      <c r="FF198" s="472"/>
      <c r="FG198" s="472"/>
      <c r="FH198" s="472"/>
      <c r="FI198" s="472"/>
      <c r="FJ198" s="472"/>
      <c r="FK198" s="472"/>
      <c r="FL198" s="472"/>
      <c r="FM198" s="472"/>
      <c r="FN198" s="472"/>
      <c r="FO198" s="472"/>
      <c r="FP198" s="472"/>
      <c r="FQ198" s="472"/>
      <c r="FR198" s="472"/>
      <c r="FS198" s="472"/>
      <c r="FT198" s="472"/>
      <c r="FU198" s="472"/>
      <c r="FV198" s="472"/>
      <c r="FW198" s="472"/>
      <c r="FX198" s="472"/>
      <c r="FY198" s="472"/>
      <c r="FZ198" s="472"/>
      <c r="GA198" s="472"/>
      <c r="GB198" s="472"/>
      <c r="GC198" s="472"/>
      <c r="GD198" s="472"/>
      <c r="GE198" s="472"/>
      <c r="GF198" s="472"/>
      <c r="GG198" s="472"/>
      <c r="GH198" s="472"/>
      <c r="GI198" s="472"/>
      <c r="GJ198" s="472"/>
      <c r="GK198" s="472"/>
      <c r="GL198" s="472"/>
      <c r="GM198" s="472"/>
      <c r="GN198" s="472"/>
      <c r="GO198" s="472"/>
      <c r="GP198" s="472"/>
      <c r="GQ198" s="472"/>
      <c r="GR198" s="472"/>
      <c r="GS198" s="472"/>
      <c r="GT198" s="472"/>
      <c r="GU198" s="472"/>
      <c r="GV198" s="472"/>
      <c r="GW198" s="472"/>
      <c r="GX198" s="472"/>
      <c r="GY198" s="472"/>
      <c r="GZ198" s="472"/>
      <c r="HA198" s="472"/>
      <c r="HB198" s="472"/>
      <c r="HC198" s="472"/>
      <c r="HD198" s="472"/>
      <c r="HE198" s="472"/>
      <c r="HF198" s="472"/>
      <c r="HG198" s="472"/>
      <c r="HH198" s="472"/>
      <c r="HI198" s="472"/>
      <c r="HJ198" s="472"/>
      <c r="HK198" s="472"/>
      <c r="HL198" s="472"/>
      <c r="HM198" s="472"/>
      <c r="HN198" s="472"/>
      <c r="HO198" s="472"/>
      <c r="HP198" s="472"/>
      <c r="HQ198" s="472"/>
      <c r="HR198" s="472"/>
      <c r="HS198" s="472"/>
      <c r="HT198" s="472"/>
      <c r="HU198" s="472"/>
      <c r="HV198" s="472"/>
      <c r="HW198" s="472"/>
      <c r="HX198" s="472"/>
      <c r="HY198" s="472"/>
      <c r="HZ198" s="472"/>
      <c r="IA198" s="472"/>
      <c r="IB198" s="472"/>
      <c r="IC198" s="472"/>
      <c r="ID198" s="472"/>
      <c r="IE198" s="472"/>
      <c r="IF198" s="472"/>
      <c r="IG198" s="472"/>
      <c r="IH198" s="472"/>
      <c r="II198" s="472"/>
      <c r="IJ198" s="472"/>
      <c r="IK198" s="472"/>
      <c r="IL198" s="472"/>
      <c r="IM198" s="472"/>
      <c r="IN198" s="472"/>
    </row>
    <row r="199" spans="1:248" s="108" customFormat="1" ht="26.1" customHeight="1">
      <c r="A199" s="632" t="s">
        <v>735</v>
      </c>
      <c r="B199" s="435" t="s">
        <v>735</v>
      </c>
      <c r="C199" s="411">
        <v>2012</v>
      </c>
      <c r="D199" s="524" t="s">
        <v>199</v>
      </c>
      <c r="E199" s="609" t="s">
        <v>38</v>
      </c>
      <c r="F199" s="612" t="s">
        <v>816</v>
      </c>
      <c r="G199" s="612" t="s">
        <v>802</v>
      </c>
      <c r="H199" s="341" t="s">
        <v>429</v>
      </c>
      <c r="I199" s="341" t="s">
        <v>175</v>
      </c>
      <c r="J199" s="535" t="s">
        <v>709</v>
      </c>
      <c r="K199" s="411" t="s">
        <v>710</v>
      </c>
      <c r="L199" s="411">
        <v>2.5000000000000001E-2</v>
      </c>
      <c r="M199" s="435">
        <v>0</v>
      </c>
      <c r="N199" s="278"/>
      <c r="O199" s="511"/>
      <c r="P199" s="615"/>
      <c r="Q199" s="615">
        <v>25</v>
      </c>
      <c r="R199" s="615"/>
      <c r="S199" s="78"/>
      <c r="T199" s="78" t="str">
        <f t="shared" si="17"/>
        <v/>
      </c>
      <c r="U199" s="273"/>
      <c r="V199" s="472"/>
      <c r="W199" s="472"/>
      <c r="X199" s="472"/>
      <c r="Y199" s="472"/>
      <c r="Z199" s="75"/>
      <c r="AA199" s="472"/>
      <c r="AB199" s="472"/>
      <c r="AC199" s="472"/>
      <c r="AD199" s="472"/>
      <c r="AE199" s="472"/>
      <c r="AF199" s="472"/>
      <c r="AG199" s="472"/>
      <c r="AH199" s="472"/>
      <c r="AI199" s="472"/>
      <c r="AJ199" s="472"/>
      <c r="AK199" s="472"/>
      <c r="AL199" s="472"/>
      <c r="AM199" s="472"/>
      <c r="AN199" s="472"/>
      <c r="AO199" s="472"/>
      <c r="AP199" s="472"/>
      <c r="AQ199" s="472"/>
      <c r="AR199" s="472"/>
      <c r="AS199" s="472"/>
      <c r="AT199" s="472"/>
      <c r="AU199" s="472"/>
      <c r="AV199" s="472"/>
      <c r="AW199" s="472"/>
      <c r="AX199" s="472"/>
      <c r="AY199" s="472"/>
      <c r="AZ199" s="472"/>
      <c r="BA199" s="472"/>
      <c r="BB199" s="472"/>
      <c r="BC199" s="472"/>
      <c r="BD199" s="472"/>
      <c r="BE199" s="472"/>
      <c r="BF199" s="472"/>
      <c r="BG199" s="472"/>
      <c r="BH199" s="472"/>
      <c r="BI199" s="472"/>
      <c r="BJ199" s="472"/>
      <c r="BK199" s="472"/>
      <c r="BL199" s="472"/>
      <c r="BM199" s="472"/>
      <c r="BN199" s="472"/>
      <c r="BO199" s="472"/>
      <c r="BP199" s="472"/>
      <c r="BQ199" s="472"/>
      <c r="BR199" s="472"/>
      <c r="BS199" s="472"/>
      <c r="BT199" s="472"/>
      <c r="BU199" s="472"/>
      <c r="BV199" s="472"/>
      <c r="BW199" s="472"/>
      <c r="BX199" s="472"/>
      <c r="BY199" s="472"/>
      <c r="BZ199" s="472"/>
      <c r="CA199" s="472"/>
      <c r="CB199" s="472"/>
      <c r="CC199" s="472"/>
      <c r="CD199" s="472"/>
      <c r="CE199" s="472"/>
      <c r="CF199" s="472"/>
      <c r="CG199" s="472"/>
      <c r="CH199" s="472"/>
      <c r="CI199" s="472"/>
      <c r="CJ199" s="472"/>
      <c r="CK199" s="472"/>
      <c r="CL199" s="472"/>
      <c r="CM199" s="472"/>
      <c r="CN199" s="472"/>
      <c r="CO199" s="472"/>
      <c r="CP199" s="472"/>
      <c r="CQ199" s="472"/>
      <c r="CR199" s="472"/>
      <c r="CS199" s="472"/>
      <c r="CT199" s="472"/>
      <c r="CU199" s="472"/>
      <c r="CV199" s="472"/>
      <c r="CW199" s="472"/>
      <c r="CX199" s="472"/>
      <c r="CY199" s="472"/>
      <c r="CZ199" s="472"/>
      <c r="DA199" s="472"/>
      <c r="DB199" s="472"/>
      <c r="DC199" s="472"/>
      <c r="DD199" s="472"/>
      <c r="DE199" s="472"/>
      <c r="DF199" s="472"/>
      <c r="DG199" s="472"/>
      <c r="DH199" s="472"/>
      <c r="DI199" s="472"/>
      <c r="DJ199" s="472"/>
      <c r="DK199" s="472"/>
      <c r="DL199" s="472"/>
      <c r="DM199" s="472"/>
      <c r="DN199" s="472"/>
      <c r="DO199" s="472"/>
      <c r="DP199" s="472"/>
      <c r="DQ199" s="472"/>
      <c r="DR199" s="472"/>
      <c r="DS199" s="472"/>
      <c r="DT199" s="472"/>
      <c r="DU199" s="472"/>
      <c r="DV199" s="472"/>
      <c r="DW199" s="472"/>
      <c r="DX199" s="472"/>
      <c r="DY199" s="472"/>
      <c r="DZ199" s="472"/>
      <c r="EA199" s="472"/>
      <c r="EB199" s="472"/>
      <c r="EC199" s="472"/>
      <c r="ED199" s="472"/>
      <c r="EE199" s="472"/>
      <c r="EF199" s="472"/>
      <c r="EG199" s="472"/>
      <c r="EH199" s="472"/>
      <c r="EI199" s="472"/>
      <c r="EJ199" s="472"/>
      <c r="EK199" s="472"/>
      <c r="EL199" s="472"/>
      <c r="EM199" s="472"/>
      <c r="EN199" s="472"/>
      <c r="EO199" s="472"/>
      <c r="EP199" s="472"/>
      <c r="EQ199" s="472"/>
      <c r="ER199" s="472"/>
      <c r="ES199" s="472"/>
      <c r="ET199" s="472"/>
      <c r="EU199" s="472"/>
      <c r="EV199" s="472"/>
      <c r="EW199" s="472"/>
      <c r="EX199" s="472"/>
      <c r="EY199" s="472"/>
      <c r="EZ199" s="472"/>
      <c r="FA199" s="472"/>
      <c r="FB199" s="472"/>
      <c r="FC199" s="472"/>
      <c r="FD199" s="472"/>
      <c r="FE199" s="472"/>
      <c r="FF199" s="472"/>
      <c r="FG199" s="472"/>
      <c r="FH199" s="472"/>
      <c r="FI199" s="472"/>
      <c r="FJ199" s="472"/>
      <c r="FK199" s="472"/>
      <c r="FL199" s="472"/>
      <c r="FM199" s="472"/>
      <c r="FN199" s="472"/>
      <c r="FO199" s="472"/>
      <c r="FP199" s="472"/>
      <c r="FQ199" s="472"/>
      <c r="FR199" s="472"/>
      <c r="FS199" s="472"/>
      <c r="FT199" s="472"/>
      <c r="FU199" s="472"/>
      <c r="FV199" s="472"/>
      <c r="FW199" s="472"/>
      <c r="FX199" s="472"/>
      <c r="FY199" s="472"/>
      <c r="FZ199" s="472"/>
      <c r="GA199" s="472"/>
      <c r="GB199" s="472"/>
      <c r="GC199" s="472"/>
      <c r="GD199" s="472"/>
      <c r="GE199" s="472"/>
      <c r="GF199" s="472"/>
      <c r="GG199" s="472"/>
      <c r="GH199" s="472"/>
      <c r="GI199" s="472"/>
      <c r="GJ199" s="472"/>
      <c r="GK199" s="472"/>
      <c r="GL199" s="472"/>
      <c r="GM199" s="472"/>
      <c r="GN199" s="472"/>
      <c r="GO199" s="472"/>
      <c r="GP199" s="472"/>
      <c r="GQ199" s="472"/>
      <c r="GR199" s="472"/>
      <c r="GS199" s="472"/>
      <c r="GT199" s="472"/>
      <c r="GU199" s="472"/>
      <c r="GV199" s="472"/>
      <c r="GW199" s="472"/>
      <c r="GX199" s="472"/>
      <c r="GY199" s="472"/>
      <c r="GZ199" s="472"/>
      <c r="HA199" s="472"/>
      <c r="HB199" s="472"/>
      <c r="HC199" s="472"/>
      <c r="HD199" s="472"/>
      <c r="HE199" s="472"/>
      <c r="HF199" s="472"/>
      <c r="HG199" s="472"/>
      <c r="HH199" s="472"/>
      <c r="HI199" s="472"/>
      <c r="HJ199" s="472"/>
      <c r="HK199" s="472"/>
      <c r="HL199" s="472"/>
      <c r="HM199" s="472"/>
      <c r="HN199" s="472"/>
      <c r="HO199" s="472"/>
      <c r="HP199" s="472"/>
      <c r="HQ199" s="472"/>
      <c r="HR199" s="472"/>
      <c r="HS199" s="472"/>
      <c r="HT199" s="472"/>
      <c r="HU199" s="472"/>
      <c r="HV199" s="472"/>
      <c r="HW199" s="472"/>
      <c r="HX199" s="472"/>
      <c r="HY199" s="472"/>
      <c r="HZ199" s="472"/>
      <c r="IA199" s="472"/>
      <c r="IB199" s="472"/>
      <c r="IC199" s="472"/>
      <c r="ID199" s="472"/>
      <c r="IE199" s="472"/>
      <c r="IF199" s="472"/>
      <c r="IG199" s="472"/>
      <c r="IH199" s="472"/>
      <c r="II199" s="472"/>
      <c r="IJ199" s="472"/>
      <c r="IK199" s="472"/>
      <c r="IL199" s="472"/>
      <c r="IM199" s="472"/>
      <c r="IN199" s="472"/>
    </row>
    <row r="200" spans="1:248" s="530" customFormat="1" ht="26.1" customHeight="1">
      <c r="A200" s="632"/>
      <c r="B200" s="23" t="s">
        <v>735</v>
      </c>
      <c r="C200" s="411">
        <v>2012</v>
      </c>
      <c r="D200" s="513" t="s">
        <v>199</v>
      </c>
      <c r="E200" s="612" t="s">
        <v>38</v>
      </c>
      <c r="F200" s="612" t="s">
        <v>818</v>
      </c>
      <c r="G200" s="612" t="s">
        <v>802</v>
      </c>
      <c r="H200" s="341" t="s">
        <v>487</v>
      </c>
      <c r="I200" s="341" t="s">
        <v>60</v>
      </c>
      <c r="J200" s="535" t="s">
        <v>988</v>
      </c>
      <c r="K200" s="411" t="s">
        <v>989</v>
      </c>
      <c r="L200" s="411">
        <v>2.5000000000000001E-2</v>
      </c>
      <c r="M200" s="435">
        <v>0</v>
      </c>
      <c r="N200" s="58"/>
      <c r="O200" s="511"/>
      <c r="P200" s="615"/>
      <c r="Q200" s="615">
        <v>75</v>
      </c>
      <c r="R200" s="615"/>
      <c r="S200" s="78"/>
      <c r="T200" s="78" t="str">
        <f t="shared" si="17"/>
        <v/>
      </c>
      <c r="U200" s="273"/>
      <c r="V200" s="472"/>
      <c r="W200" s="472"/>
      <c r="X200" s="472"/>
      <c r="Y200" s="472"/>
      <c r="Z200" s="75"/>
      <c r="AA200" s="472"/>
      <c r="AB200" s="472"/>
      <c r="AC200" s="472"/>
      <c r="AD200" s="472"/>
      <c r="AE200" s="472"/>
      <c r="AF200" s="472"/>
      <c r="AG200" s="472"/>
      <c r="AH200" s="472"/>
      <c r="AI200" s="472"/>
      <c r="AJ200" s="472"/>
      <c r="AK200" s="472"/>
      <c r="AL200" s="472"/>
      <c r="AM200" s="472"/>
      <c r="AN200" s="472"/>
      <c r="AO200" s="472"/>
      <c r="AP200" s="472"/>
      <c r="AQ200" s="472"/>
      <c r="AR200" s="472"/>
      <c r="AS200" s="472"/>
      <c r="AT200" s="472"/>
      <c r="AU200" s="472"/>
      <c r="AV200" s="472"/>
      <c r="AW200" s="472"/>
      <c r="AX200" s="472"/>
      <c r="AY200" s="472"/>
      <c r="AZ200" s="472"/>
      <c r="BA200" s="472"/>
      <c r="BB200" s="472"/>
      <c r="BC200" s="472"/>
      <c r="BD200" s="472"/>
      <c r="BE200" s="472"/>
      <c r="BF200" s="472"/>
      <c r="BG200" s="472"/>
      <c r="BH200" s="472"/>
      <c r="BI200" s="472"/>
      <c r="BJ200" s="472"/>
      <c r="BK200" s="472"/>
      <c r="BL200" s="472"/>
      <c r="BM200" s="472"/>
      <c r="BN200" s="472"/>
      <c r="BO200" s="472"/>
      <c r="BP200" s="472"/>
      <c r="BQ200" s="472"/>
      <c r="BR200" s="472"/>
      <c r="BS200" s="472"/>
      <c r="BT200" s="472"/>
      <c r="BU200" s="472"/>
      <c r="BV200" s="472"/>
      <c r="BW200" s="472"/>
      <c r="BX200" s="472"/>
      <c r="BY200" s="472"/>
      <c r="BZ200" s="472"/>
      <c r="CA200" s="472"/>
      <c r="CB200" s="472"/>
      <c r="CC200" s="472"/>
      <c r="CD200" s="472"/>
      <c r="CE200" s="472"/>
      <c r="CF200" s="472"/>
      <c r="CG200" s="472"/>
      <c r="CH200" s="472"/>
      <c r="CI200" s="472"/>
      <c r="CJ200" s="472"/>
      <c r="CK200" s="472"/>
      <c r="CL200" s="472"/>
      <c r="CM200" s="472"/>
      <c r="CN200" s="472"/>
      <c r="CO200" s="472"/>
      <c r="CP200" s="472"/>
      <c r="CQ200" s="472"/>
      <c r="CR200" s="472"/>
      <c r="CS200" s="472"/>
      <c r="CT200" s="472"/>
      <c r="CU200" s="472"/>
      <c r="CV200" s="472"/>
      <c r="CW200" s="472"/>
      <c r="CX200" s="472"/>
      <c r="CY200" s="472"/>
      <c r="CZ200" s="472"/>
      <c r="DA200" s="472"/>
      <c r="DB200" s="472"/>
      <c r="DC200" s="472"/>
      <c r="DD200" s="472"/>
      <c r="DE200" s="472"/>
      <c r="DF200" s="472"/>
      <c r="DG200" s="472"/>
      <c r="DH200" s="472"/>
      <c r="DI200" s="472"/>
      <c r="DJ200" s="472"/>
      <c r="DK200" s="472"/>
      <c r="DL200" s="472"/>
      <c r="DM200" s="472"/>
      <c r="DN200" s="472"/>
      <c r="DO200" s="472"/>
      <c r="DP200" s="472"/>
      <c r="DQ200" s="472"/>
      <c r="DR200" s="472"/>
      <c r="DS200" s="472"/>
      <c r="DT200" s="472"/>
      <c r="DU200" s="472"/>
      <c r="DV200" s="472"/>
      <c r="DW200" s="472"/>
      <c r="DX200" s="472"/>
      <c r="DY200" s="472"/>
      <c r="DZ200" s="472"/>
      <c r="EA200" s="472"/>
      <c r="EB200" s="472"/>
      <c r="EC200" s="472"/>
      <c r="ED200" s="472"/>
      <c r="EE200" s="472"/>
      <c r="EF200" s="472"/>
      <c r="EG200" s="472"/>
      <c r="EH200" s="472"/>
      <c r="EI200" s="472"/>
      <c r="EJ200" s="472"/>
      <c r="EK200" s="472"/>
      <c r="EL200" s="472"/>
      <c r="EM200" s="472"/>
      <c r="EN200" s="472"/>
      <c r="EO200" s="472"/>
      <c r="EP200" s="472"/>
      <c r="EQ200" s="472"/>
      <c r="ER200" s="472"/>
      <c r="ES200" s="472"/>
      <c r="ET200" s="472"/>
      <c r="EU200" s="472"/>
      <c r="EV200" s="472"/>
      <c r="EW200" s="472"/>
      <c r="EX200" s="472"/>
      <c r="EY200" s="472"/>
      <c r="EZ200" s="472"/>
      <c r="FA200" s="472"/>
      <c r="FB200" s="472"/>
      <c r="FC200" s="472"/>
      <c r="FD200" s="472"/>
      <c r="FE200" s="472"/>
      <c r="FF200" s="472"/>
      <c r="FG200" s="472"/>
      <c r="FH200" s="472"/>
      <c r="FI200" s="472"/>
      <c r="FJ200" s="472"/>
      <c r="FK200" s="472"/>
      <c r="FL200" s="472"/>
      <c r="FM200" s="472"/>
      <c r="FN200" s="472"/>
      <c r="FO200" s="472"/>
      <c r="FP200" s="472"/>
      <c r="FQ200" s="472"/>
      <c r="FR200" s="472"/>
      <c r="FS200" s="472"/>
      <c r="FT200" s="472"/>
      <c r="FU200" s="472"/>
      <c r="FV200" s="472"/>
      <c r="FW200" s="472"/>
      <c r="FX200" s="472"/>
      <c r="FY200" s="472"/>
      <c r="FZ200" s="472"/>
      <c r="GA200" s="472"/>
      <c r="GB200" s="472"/>
      <c r="GC200" s="472"/>
      <c r="GD200" s="472"/>
      <c r="GE200" s="472"/>
      <c r="GF200" s="472"/>
      <c r="GG200" s="472"/>
      <c r="GH200" s="472"/>
      <c r="GI200" s="472"/>
      <c r="GJ200" s="472"/>
      <c r="GK200" s="472"/>
      <c r="GL200" s="472"/>
      <c r="GM200" s="472"/>
      <c r="GN200" s="472"/>
      <c r="GO200" s="472"/>
      <c r="GP200" s="472"/>
      <c r="GQ200" s="472"/>
      <c r="GR200" s="472"/>
      <c r="GS200" s="472"/>
      <c r="GT200" s="472"/>
      <c r="GU200" s="472"/>
      <c r="GV200" s="472"/>
      <c r="GW200" s="472"/>
      <c r="GX200" s="472"/>
      <c r="GY200" s="472"/>
      <c r="GZ200" s="472"/>
      <c r="HA200" s="472"/>
      <c r="HB200" s="472"/>
      <c r="HC200" s="472"/>
      <c r="HD200" s="472"/>
      <c r="HE200" s="472"/>
      <c r="HF200" s="472"/>
      <c r="HG200" s="472"/>
      <c r="HH200" s="472"/>
      <c r="HI200" s="472"/>
      <c r="HJ200" s="472"/>
      <c r="HK200" s="472"/>
      <c r="HL200" s="472"/>
      <c r="HM200" s="472"/>
      <c r="HN200" s="472"/>
      <c r="HO200" s="472"/>
      <c r="HP200" s="472"/>
      <c r="HQ200" s="472"/>
      <c r="HR200" s="472"/>
      <c r="HS200" s="472"/>
      <c r="HT200" s="472"/>
      <c r="HU200" s="472"/>
      <c r="HV200" s="472"/>
      <c r="HW200" s="472"/>
      <c r="HX200" s="472"/>
      <c r="HY200" s="472"/>
      <c r="HZ200" s="472"/>
      <c r="IA200" s="472"/>
      <c r="IB200" s="472"/>
      <c r="IC200" s="472"/>
      <c r="ID200" s="472"/>
      <c r="IE200" s="472"/>
      <c r="IF200" s="472"/>
      <c r="IG200" s="472"/>
      <c r="IH200" s="472"/>
      <c r="II200" s="472"/>
      <c r="IJ200" s="472"/>
      <c r="IK200" s="472"/>
      <c r="IL200" s="472"/>
      <c r="IM200" s="472"/>
      <c r="IN200" s="472"/>
    </row>
    <row r="201" spans="1:248" s="108" customFormat="1" ht="26.1" customHeight="1">
      <c r="A201" s="632" t="s">
        <v>735</v>
      </c>
      <c r="B201" s="23" t="s">
        <v>735</v>
      </c>
      <c r="C201" s="411">
        <v>2012</v>
      </c>
      <c r="D201" s="513" t="s">
        <v>199</v>
      </c>
      <c r="E201" s="612" t="s">
        <v>38</v>
      </c>
      <c r="F201" s="612" t="s">
        <v>818</v>
      </c>
      <c r="G201" s="612" t="s">
        <v>802</v>
      </c>
      <c r="H201" s="341" t="s">
        <v>487</v>
      </c>
      <c r="I201" s="341" t="s">
        <v>60</v>
      </c>
      <c r="J201" s="535" t="s">
        <v>707</v>
      </c>
      <c r="K201" s="411" t="s">
        <v>989</v>
      </c>
      <c r="L201" s="411">
        <v>2.5000000000000001E-2</v>
      </c>
      <c r="M201" s="435">
        <v>0</v>
      </c>
      <c r="N201" s="278"/>
      <c r="O201" s="511"/>
      <c r="P201" s="615"/>
      <c r="Q201" s="615">
        <v>75</v>
      </c>
      <c r="R201" s="615"/>
      <c r="S201" s="78"/>
      <c r="T201" s="78" t="str">
        <f t="shared" si="17"/>
        <v/>
      </c>
      <c r="U201" s="273"/>
      <c r="V201" s="472"/>
      <c r="W201" s="472"/>
      <c r="X201" s="472"/>
      <c r="Y201" s="472"/>
      <c r="Z201" s="75"/>
      <c r="AA201" s="472"/>
      <c r="AB201" s="472"/>
      <c r="AC201" s="472"/>
      <c r="AD201" s="472"/>
      <c r="AE201" s="472"/>
      <c r="AF201" s="472"/>
      <c r="AG201" s="472"/>
      <c r="AH201" s="472"/>
      <c r="AI201" s="472"/>
      <c r="AJ201" s="472"/>
      <c r="AK201" s="472"/>
      <c r="AL201" s="472"/>
      <c r="AM201" s="472"/>
      <c r="AN201" s="472"/>
      <c r="AO201" s="472"/>
      <c r="AP201" s="472"/>
      <c r="AQ201" s="472"/>
      <c r="AR201" s="472"/>
      <c r="AS201" s="472"/>
      <c r="AT201" s="472"/>
      <c r="AU201" s="472"/>
      <c r="AV201" s="472"/>
      <c r="AW201" s="472"/>
      <c r="AX201" s="472"/>
      <c r="AY201" s="472"/>
      <c r="AZ201" s="472"/>
      <c r="BA201" s="472"/>
      <c r="BB201" s="472"/>
      <c r="BC201" s="472"/>
      <c r="BD201" s="472"/>
      <c r="BE201" s="472"/>
      <c r="BF201" s="472"/>
      <c r="BG201" s="472"/>
      <c r="BH201" s="472"/>
      <c r="BI201" s="472"/>
      <c r="BJ201" s="472"/>
      <c r="BK201" s="472"/>
      <c r="BL201" s="472"/>
      <c r="BM201" s="472"/>
      <c r="BN201" s="472"/>
      <c r="BO201" s="472"/>
      <c r="BP201" s="472"/>
      <c r="BQ201" s="472"/>
      <c r="BR201" s="472"/>
      <c r="BS201" s="472"/>
      <c r="BT201" s="472"/>
      <c r="BU201" s="472"/>
      <c r="BV201" s="472"/>
      <c r="BW201" s="472"/>
      <c r="BX201" s="472"/>
      <c r="BY201" s="472"/>
      <c r="BZ201" s="472"/>
      <c r="CA201" s="472"/>
      <c r="CB201" s="472"/>
      <c r="CC201" s="472"/>
      <c r="CD201" s="472"/>
      <c r="CE201" s="472"/>
      <c r="CF201" s="472"/>
      <c r="CG201" s="472"/>
      <c r="CH201" s="472"/>
      <c r="CI201" s="472"/>
      <c r="CJ201" s="472"/>
      <c r="CK201" s="472"/>
      <c r="CL201" s="472"/>
      <c r="CM201" s="472"/>
      <c r="CN201" s="472"/>
      <c r="CO201" s="472"/>
      <c r="CP201" s="472"/>
      <c r="CQ201" s="472"/>
      <c r="CR201" s="472"/>
      <c r="CS201" s="472"/>
      <c r="CT201" s="472"/>
      <c r="CU201" s="472"/>
      <c r="CV201" s="472"/>
      <c r="CW201" s="472"/>
      <c r="CX201" s="472"/>
      <c r="CY201" s="472"/>
      <c r="CZ201" s="472"/>
      <c r="DA201" s="472"/>
      <c r="DB201" s="472"/>
      <c r="DC201" s="472"/>
      <c r="DD201" s="472"/>
      <c r="DE201" s="472"/>
      <c r="DF201" s="472"/>
      <c r="DG201" s="472"/>
      <c r="DH201" s="472"/>
      <c r="DI201" s="472"/>
      <c r="DJ201" s="472"/>
      <c r="DK201" s="472"/>
      <c r="DL201" s="472"/>
      <c r="DM201" s="472"/>
      <c r="DN201" s="472"/>
      <c r="DO201" s="472"/>
      <c r="DP201" s="472"/>
      <c r="DQ201" s="472"/>
      <c r="DR201" s="472"/>
      <c r="DS201" s="472"/>
      <c r="DT201" s="472"/>
      <c r="DU201" s="472"/>
      <c r="DV201" s="472"/>
      <c r="DW201" s="472"/>
      <c r="DX201" s="472"/>
      <c r="DY201" s="472"/>
      <c r="DZ201" s="472"/>
      <c r="EA201" s="472"/>
      <c r="EB201" s="472"/>
      <c r="EC201" s="472"/>
      <c r="ED201" s="472"/>
      <c r="EE201" s="472"/>
      <c r="EF201" s="472"/>
      <c r="EG201" s="472"/>
      <c r="EH201" s="472"/>
      <c r="EI201" s="472"/>
      <c r="EJ201" s="472"/>
      <c r="EK201" s="472"/>
      <c r="EL201" s="472"/>
      <c r="EM201" s="472"/>
      <c r="EN201" s="472"/>
      <c r="EO201" s="472"/>
      <c r="EP201" s="472"/>
      <c r="EQ201" s="472"/>
      <c r="ER201" s="472"/>
      <c r="ES201" s="472"/>
      <c r="ET201" s="472"/>
      <c r="EU201" s="472"/>
      <c r="EV201" s="472"/>
      <c r="EW201" s="472"/>
      <c r="EX201" s="472"/>
      <c r="EY201" s="472"/>
      <c r="EZ201" s="472"/>
      <c r="FA201" s="472"/>
      <c r="FB201" s="472"/>
      <c r="FC201" s="472"/>
      <c r="FD201" s="472"/>
      <c r="FE201" s="472"/>
      <c r="FF201" s="472"/>
      <c r="FG201" s="472"/>
      <c r="FH201" s="472"/>
      <c r="FI201" s="472"/>
      <c r="FJ201" s="472"/>
      <c r="FK201" s="472"/>
      <c r="FL201" s="472"/>
      <c r="FM201" s="472"/>
      <c r="FN201" s="472"/>
      <c r="FO201" s="472"/>
      <c r="FP201" s="472"/>
      <c r="FQ201" s="472"/>
      <c r="FR201" s="472"/>
      <c r="FS201" s="472"/>
      <c r="FT201" s="472"/>
      <c r="FU201" s="472"/>
      <c r="FV201" s="472"/>
      <c r="FW201" s="472"/>
      <c r="FX201" s="472"/>
      <c r="FY201" s="472"/>
      <c r="FZ201" s="472"/>
      <c r="GA201" s="472"/>
      <c r="GB201" s="472"/>
      <c r="GC201" s="472"/>
      <c r="GD201" s="472"/>
      <c r="GE201" s="472"/>
      <c r="GF201" s="472"/>
      <c r="GG201" s="472"/>
      <c r="GH201" s="472"/>
      <c r="GI201" s="472"/>
      <c r="GJ201" s="472"/>
      <c r="GK201" s="472"/>
      <c r="GL201" s="472"/>
      <c r="GM201" s="472"/>
      <c r="GN201" s="472"/>
      <c r="GO201" s="472"/>
      <c r="GP201" s="472"/>
      <c r="GQ201" s="472"/>
      <c r="GR201" s="472"/>
      <c r="GS201" s="472"/>
      <c r="GT201" s="472"/>
      <c r="GU201" s="472"/>
      <c r="GV201" s="472"/>
      <c r="GW201" s="472"/>
      <c r="GX201" s="472"/>
      <c r="GY201" s="472"/>
      <c r="GZ201" s="472"/>
      <c r="HA201" s="472"/>
      <c r="HB201" s="472"/>
      <c r="HC201" s="472"/>
      <c r="HD201" s="472"/>
      <c r="HE201" s="472"/>
      <c r="HF201" s="472"/>
      <c r="HG201" s="472"/>
      <c r="HH201" s="472"/>
      <c r="HI201" s="472"/>
      <c r="HJ201" s="472"/>
      <c r="HK201" s="472"/>
      <c r="HL201" s="472"/>
      <c r="HM201" s="472"/>
      <c r="HN201" s="472"/>
      <c r="HO201" s="472"/>
      <c r="HP201" s="472"/>
      <c r="HQ201" s="472"/>
      <c r="HR201" s="472"/>
      <c r="HS201" s="472"/>
      <c r="HT201" s="472"/>
      <c r="HU201" s="472"/>
      <c r="HV201" s="472"/>
      <c r="HW201" s="472"/>
      <c r="HX201" s="472"/>
      <c r="HY201" s="472"/>
      <c r="HZ201" s="472"/>
      <c r="IA201" s="472"/>
      <c r="IB201" s="472"/>
      <c r="IC201" s="472"/>
      <c r="ID201" s="472"/>
      <c r="IE201" s="472"/>
      <c r="IF201" s="472"/>
      <c r="IG201" s="472"/>
      <c r="IH201" s="472"/>
      <c r="II201" s="472"/>
      <c r="IJ201" s="472"/>
      <c r="IK201" s="472"/>
      <c r="IL201" s="472"/>
      <c r="IM201" s="472"/>
      <c r="IN201" s="472"/>
    </row>
    <row r="202" spans="1:248" s="530" customFormat="1" ht="26.1" customHeight="1">
      <c r="A202" s="632" t="s">
        <v>735</v>
      </c>
      <c r="B202" s="435" t="s">
        <v>735</v>
      </c>
      <c r="C202" s="411">
        <v>2012</v>
      </c>
      <c r="D202" s="513" t="s">
        <v>199</v>
      </c>
      <c r="E202" s="612" t="s">
        <v>38</v>
      </c>
      <c r="F202" s="612" t="s">
        <v>818</v>
      </c>
      <c r="G202" s="612" t="s">
        <v>802</v>
      </c>
      <c r="H202" s="341" t="s">
        <v>487</v>
      </c>
      <c r="I202" s="341" t="s">
        <v>60</v>
      </c>
      <c r="J202" s="535" t="s">
        <v>708</v>
      </c>
      <c r="K202" s="411" t="s">
        <v>989</v>
      </c>
      <c r="L202" s="411">
        <v>2.5000000000000001E-2</v>
      </c>
      <c r="M202" s="435">
        <v>0</v>
      </c>
      <c r="N202" s="58"/>
      <c r="O202" s="511"/>
      <c r="P202" s="615"/>
      <c r="Q202" s="615">
        <v>75</v>
      </c>
      <c r="R202" s="615"/>
      <c r="S202" s="78"/>
      <c r="T202" s="78" t="str">
        <f t="shared" si="17"/>
        <v/>
      </c>
      <c r="U202" s="273"/>
      <c r="V202" s="472"/>
      <c r="W202" s="472"/>
      <c r="X202" s="472"/>
      <c r="Y202" s="472"/>
      <c r="Z202" s="75"/>
      <c r="AA202" s="472"/>
      <c r="AB202" s="472"/>
      <c r="AC202" s="472"/>
      <c r="AD202" s="472"/>
      <c r="AE202" s="472"/>
      <c r="AF202" s="472"/>
      <c r="AG202" s="472"/>
      <c r="AH202" s="472"/>
      <c r="AI202" s="472"/>
      <c r="AJ202" s="472"/>
      <c r="AK202" s="472"/>
      <c r="AL202" s="472"/>
      <c r="AM202" s="472"/>
      <c r="AN202" s="472"/>
      <c r="AO202" s="472"/>
      <c r="AP202" s="472"/>
      <c r="AQ202" s="472"/>
      <c r="AR202" s="472"/>
      <c r="AS202" s="472"/>
      <c r="AT202" s="472"/>
      <c r="AU202" s="472"/>
      <c r="AV202" s="472"/>
      <c r="AW202" s="472"/>
      <c r="AX202" s="472"/>
      <c r="AY202" s="472"/>
      <c r="AZ202" s="472"/>
      <c r="BA202" s="472"/>
      <c r="BB202" s="472"/>
      <c r="BC202" s="472"/>
      <c r="BD202" s="472"/>
      <c r="BE202" s="472"/>
      <c r="BF202" s="472"/>
      <c r="BG202" s="472"/>
      <c r="BH202" s="472"/>
      <c r="BI202" s="472"/>
      <c r="BJ202" s="472"/>
      <c r="BK202" s="472"/>
      <c r="BL202" s="472"/>
      <c r="BM202" s="472"/>
      <c r="BN202" s="472"/>
      <c r="BO202" s="472"/>
      <c r="BP202" s="472"/>
      <c r="BQ202" s="472"/>
      <c r="BR202" s="472"/>
      <c r="BS202" s="472"/>
      <c r="BT202" s="472"/>
      <c r="BU202" s="472"/>
      <c r="BV202" s="472"/>
      <c r="BW202" s="472"/>
      <c r="BX202" s="472"/>
      <c r="BY202" s="472"/>
      <c r="BZ202" s="472"/>
      <c r="CA202" s="472"/>
      <c r="CB202" s="472"/>
      <c r="CC202" s="472"/>
      <c r="CD202" s="472"/>
      <c r="CE202" s="472"/>
      <c r="CF202" s="472"/>
      <c r="CG202" s="472"/>
      <c r="CH202" s="472"/>
      <c r="CI202" s="472"/>
      <c r="CJ202" s="472"/>
      <c r="CK202" s="472"/>
      <c r="CL202" s="472"/>
      <c r="CM202" s="472"/>
      <c r="CN202" s="472"/>
      <c r="CO202" s="472"/>
      <c r="CP202" s="472"/>
      <c r="CQ202" s="472"/>
      <c r="CR202" s="472"/>
      <c r="CS202" s="472"/>
      <c r="CT202" s="472"/>
      <c r="CU202" s="472"/>
      <c r="CV202" s="472"/>
      <c r="CW202" s="472"/>
      <c r="CX202" s="472"/>
      <c r="CY202" s="472"/>
      <c r="CZ202" s="472"/>
      <c r="DA202" s="472"/>
      <c r="DB202" s="472"/>
      <c r="DC202" s="472"/>
      <c r="DD202" s="472"/>
      <c r="DE202" s="472"/>
      <c r="DF202" s="472"/>
      <c r="DG202" s="472"/>
      <c r="DH202" s="472"/>
      <c r="DI202" s="472"/>
      <c r="DJ202" s="472"/>
      <c r="DK202" s="472"/>
      <c r="DL202" s="472"/>
      <c r="DM202" s="472"/>
      <c r="DN202" s="472"/>
      <c r="DO202" s="472"/>
      <c r="DP202" s="472"/>
      <c r="DQ202" s="472"/>
      <c r="DR202" s="472"/>
      <c r="DS202" s="472"/>
      <c r="DT202" s="472"/>
      <c r="DU202" s="472"/>
      <c r="DV202" s="472"/>
      <c r="DW202" s="472"/>
      <c r="DX202" s="472"/>
      <c r="DY202" s="472"/>
      <c r="DZ202" s="472"/>
      <c r="EA202" s="472"/>
      <c r="EB202" s="472"/>
      <c r="EC202" s="472"/>
      <c r="ED202" s="472"/>
      <c r="EE202" s="472"/>
      <c r="EF202" s="472"/>
      <c r="EG202" s="472"/>
      <c r="EH202" s="472"/>
      <c r="EI202" s="472"/>
      <c r="EJ202" s="472"/>
      <c r="EK202" s="472"/>
      <c r="EL202" s="472"/>
      <c r="EM202" s="472"/>
      <c r="EN202" s="472"/>
      <c r="EO202" s="472"/>
      <c r="EP202" s="472"/>
      <c r="EQ202" s="472"/>
      <c r="ER202" s="472"/>
      <c r="ES202" s="472"/>
      <c r="ET202" s="472"/>
      <c r="EU202" s="472"/>
      <c r="EV202" s="472"/>
      <c r="EW202" s="472"/>
      <c r="EX202" s="472"/>
      <c r="EY202" s="472"/>
      <c r="EZ202" s="472"/>
      <c r="FA202" s="472"/>
      <c r="FB202" s="472"/>
      <c r="FC202" s="472"/>
      <c r="FD202" s="472"/>
      <c r="FE202" s="472"/>
      <c r="FF202" s="472"/>
      <c r="FG202" s="472"/>
      <c r="FH202" s="472"/>
      <c r="FI202" s="472"/>
      <c r="FJ202" s="472"/>
      <c r="FK202" s="472"/>
      <c r="FL202" s="472"/>
      <c r="FM202" s="472"/>
      <c r="FN202" s="472"/>
      <c r="FO202" s="472"/>
      <c r="FP202" s="472"/>
      <c r="FQ202" s="472"/>
      <c r="FR202" s="472"/>
      <c r="FS202" s="472"/>
      <c r="FT202" s="472"/>
      <c r="FU202" s="472"/>
      <c r="FV202" s="472"/>
      <c r="FW202" s="472"/>
      <c r="FX202" s="472"/>
      <c r="FY202" s="472"/>
      <c r="FZ202" s="472"/>
      <c r="GA202" s="472"/>
      <c r="GB202" s="472"/>
      <c r="GC202" s="472"/>
      <c r="GD202" s="472"/>
      <c r="GE202" s="472"/>
      <c r="GF202" s="472"/>
      <c r="GG202" s="472"/>
      <c r="GH202" s="472"/>
      <c r="GI202" s="472"/>
      <c r="GJ202" s="472"/>
      <c r="GK202" s="472"/>
      <c r="GL202" s="472"/>
      <c r="GM202" s="472"/>
      <c r="GN202" s="472"/>
      <c r="GO202" s="472"/>
      <c r="GP202" s="472"/>
      <c r="GQ202" s="472"/>
      <c r="GR202" s="472"/>
      <c r="GS202" s="472"/>
      <c r="GT202" s="472"/>
      <c r="GU202" s="472"/>
      <c r="GV202" s="472"/>
      <c r="GW202" s="472"/>
      <c r="GX202" s="472"/>
      <c r="GY202" s="472"/>
      <c r="GZ202" s="472"/>
      <c r="HA202" s="472"/>
      <c r="HB202" s="472"/>
      <c r="HC202" s="472"/>
      <c r="HD202" s="472"/>
      <c r="HE202" s="472"/>
      <c r="HF202" s="472"/>
      <c r="HG202" s="472"/>
      <c r="HH202" s="472"/>
      <c r="HI202" s="472"/>
      <c r="HJ202" s="472"/>
      <c r="HK202" s="472"/>
      <c r="HL202" s="472"/>
      <c r="HM202" s="472"/>
      <c r="HN202" s="472"/>
      <c r="HO202" s="472"/>
      <c r="HP202" s="472"/>
      <c r="HQ202" s="472"/>
      <c r="HR202" s="472"/>
      <c r="HS202" s="472"/>
      <c r="HT202" s="472"/>
      <c r="HU202" s="472"/>
      <c r="HV202" s="472"/>
      <c r="HW202" s="472"/>
      <c r="HX202" s="472"/>
      <c r="HY202" s="472"/>
      <c r="HZ202" s="472"/>
      <c r="IA202" s="472"/>
      <c r="IB202" s="472"/>
      <c r="IC202" s="472"/>
      <c r="ID202" s="472"/>
      <c r="IE202" s="472"/>
      <c r="IF202" s="472"/>
      <c r="IG202" s="472"/>
      <c r="IH202" s="472"/>
      <c r="II202" s="472"/>
      <c r="IJ202" s="472"/>
      <c r="IK202" s="472"/>
      <c r="IL202" s="472"/>
      <c r="IM202" s="472"/>
      <c r="IN202" s="472"/>
    </row>
    <row r="203" spans="1:248" s="108" customFormat="1" ht="26.1" customHeight="1">
      <c r="A203" s="632" t="s">
        <v>735</v>
      </c>
      <c r="B203" s="23" t="s">
        <v>735</v>
      </c>
      <c r="C203" s="411">
        <v>2012</v>
      </c>
      <c r="D203" s="513" t="s">
        <v>199</v>
      </c>
      <c r="E203" s="612" t="s">
        <v>38</v>
      </c>
      <c r="F203" s="612" t="s">
        <v>818</v>
      </c>
      <c r="G203" s="612" t="s">
        <v>802</v>
      </c>
      <c r="H203" s="341" t="s">
        <v>487</v>
      </c>
      <c r="I203" s="341" t="s">
        <v>60</v>
      </c>
      <c r="J203" s="535" t="s">
        <v>709</v>
      </c>
      <c r="K203" s="411" t="s">
        <v>989</v>
      </c>
      <c r="L203" s="411">
        <v>2.5000000000000001E-2</v>
      </c>
      <c r="M203" s="435">
        <v>0</v>
      </c>
      <c r="N203" s="278"/>
      <c r="O203" s="511"/>
      <c r="P203" s="615"/>
      <c r="Q203" s="615">
        <v>75</v>
      </c>
      <c r="R203" s="615"/>
      <c r="S203" s="78"/>
      <c r="T203" s="78" t="str">
        <f t="shared" si="17"/>
        <v/>
      </c>
      <c r="U203" s="273"/>
      <c r="V203" s="472"/>
      <c r="W203" s="472"/>
      <c r="X203" s="472"/>
      <c r="Y203" s="472"/>
      <c r="Z203" s="75"/>
      <c r="AA203" s="472"/>
      <c r="AB203" s="472"/>
      <c r="AC203" s="472"/>
      <c r="AD203" s="472"/>
      <c r="AE203" s="472"/>
      <c r="AF203" s="472"/>
      <c r="AG203" s="472"/>
      <c r="AH203" s="472"/>
      <c r="AI203" s="472"/>
      <c r="AJ203" s="472"/>
      <c r="AK203" s="472"/>
      <c r="AL203" s="472"/>
      <c r="AM203" s="472"/>
      <c r="AN203" s="472"/>
      <c r="AO203" s="472"/>
      <c r="AP203" s="472"/>
      <c r="AQ203" s="472"/>
      <c r="AR203" s="472"/>
      <c r="AS203" s="472"/>
      <c r="AT203" s="472"/>
      <c r="AU203" s="472"/>
      <c r="AV203" s="472"/>
      <c r="AW203" s="472"/>
      <c r="AX203" s="472"/>
      <c r="AY203" s="472"/>
      <c r="AZ203" s="472"/>
      <c r="BA203" s="472"/>
      <c r="BB203" s="472"/>
      <c r="BC203" s="472"/>
      <c r="BD203" s="472"/>
      <c r="BE203" s="472"/>
      <c r="BF203" s="472"/>
      <c r="BG203" s="472"/>
      <c r="BH203" s="472"/>
      <c r="BI203" s="472"/>
      <c r="BJ203" s="472"/>
      <c r="BK203" s="472"/>
      <c r="BL203" s="472"/>
      <c r="BM203" s="472"/>
      <c r="BN203" s="472"/>
      <c r="BO203" s="472"/>
      <c r="BP203" s="472"/>
      <c r="BQ203" s="472"/>
      <c r="BR203" s="472"/>
      <c r="BS203" s="472"/>
      <c r="BT203" s="472"/>
      <c r="BU203" s="472"/>
      <c r="BV203" s="472"/>
      <c r="BW203" s="472"/>
      <c r="BX203" s="472"/>
      <c r="BY203" s="472"/>
      <c r="BZ203" s="472"/>
      <c r="CA203" s="472"/>
      <c r="CB203" s="472"/>
      <c r="CC203" s="472"/>
      <c r="CD203" s="472"/>
      <c r="CE203" s="472"/>
      <c r="CF203" s="472"/>
      <c r="CG203" s="472"/>
      <c r="CH203" s="472"/>
      <c r="CI203" s="472"/>
      <c r="CJ203" s="472"/>
      <c r="CK203" s="472"/>
      <c r="CL203" s="472"/>
      <c r="CM203" s="472"/>
      <c r="CN203" s="472"/>
      <c r="CO203" s="472"/>
      <c r="CP203" s="472"/>
      <c r="CQ203" s="472"/>
      <c r="CR203" s="472"/>
      <c r="CS203" s="472"/>
      <c r="CT203" s="472"/>
      <c r="CU203" s="472"/>
      <c r="CV203" s="472"/>
      <c r="CW203" s="472"/>
      <c r="CX203" s="472"/>
      <c r="CY203" s="472"/>
      <c r="CZ203" s="472"/>
      <c r="DA203" s="472"/>
      <c r="DB203" s="472"/>
      <c r="DC203" s="472"/>
      <c r="DD203" s="472"/>
      <c r="DE203" s="472"/>
      <c r="DF203" s="472"/>
      <c r="DG203" s="472"/>
      <c r="DH203" s="472"/>
      <c r="DI203" s="472"/>
      <c r="DJ203" s="472"/>
      <c r="DK203" s="472"/>
      <c r="DL203" s="472"/>
      <c r="DM203" s="472"/>
      <c r="DN203" s="472"/>
      <c r="DO203" s="472"/>
      <c r="DP203" s="472"/>
      <c r="DQ203" s="472"/>
      <c r="DR203" s="472"/>
      <c r="DS203" s="472"/>
      <c r="DT203" s="472"/>
      <c r="DU203" s="472"/>
      <c r="DV203" s="472"/>
      <c r="DW203" s="472"/>
      <c r="DX203" s="472"/>
      <c r="DY203" s="472"/>
      <c r="DZ203" s="472"/>
      <c r="EA203" s="472"/>
      <c r="EB203" s="472"/>
      <c r="EC203" s="472"/>
      <c r="ED203" s="472"/>
      <c r="EE203" s="472"/>
      <c r="EF203" s="472"/>
      <c r="EG203" s="472"/>
      <c r="EH203" s="472"/>
      <c r="EI203" s="472"/>
      <c r="EJ203" s="472"/>
      <c r="EK203" s="472"/>
      <c r="EL203" s="472"/>
      <c r="EM203" s="472"/>
      <c r="EN203" s="472"/>
      <c r="EO203" s="472"/>
      <c r="EP203" s="472"/>
      <c r="EQ203" s="472"/>
      <c r="ER203" s="472"/>
      <c r="ES203" s="472"/>
      <c r="ET203" s="472"/>
      <c r="EU203" s="472"/>
      <c r="EV203" s="472"/>
      <c r="EW203" s="472"/>
      <c r="EX203" s="472"/>
      <c r="EY203" s="472"/>
      <c r="EZ203" s="472"/>
      <c r="FA203" s="472"/>
      <c r="FB203" s="472"/>
      <c r="FC203" s="472"/>
      <c r="FD203" s="472"/>
      <c r="FE203" s="472"/>
      <c r="FF203" s="472"/>
      <c r="FG203" s="472"/>
      <c r="FH203" s="472"/>
      <c r="FI203" s="472"/>
      <c r="FJ203" s="472"/>
      <c r="FK203" s="472"/>
      <c r="FL203" s="472"/>
      <c r="FM203" s="472"/>
      <c r="FN203" s="472"/>
      <c r="FO203" s="472"/>
      <c r="FP203" s="472"/>
      <c r="FQ203" s="472"/>
      <c r="FR203" s="472"/>
      <c r="FS203" s="472"/>
      <c r="FT203" s="472"/>
      <c r="FU203" s="472"/>
      <c r="FV203" s="472"/>
      <c r="FW203" s="472"/>
      <c r="FX203" s="472"/>
      <c r="FY203" s="472"/>
      <c r="FZ203" s="472"/>
      <c r="GA203" s="472"/>
      <c r="GB203" s="472"/>
      <c r="GC203" s="472"/>
      <c r="GD203" s="472"/>
      <c r="GE203" s="472"/>
      <c r="GF203" s="472"/>
      <c r="GG203" s="472"/>
      <c r="GH203" s="472"/>
      <c r="GI203" s="472"/>
      <c r="GJ203" s="472"/>
      <c r="GK203" s="472"/>
      <c r="GL203" s="472"/>
      <c r="GM203" s="472"/>
      <c r="GN203" s="472"/>
      <c r="GO203" s="472"/>
      <c r="GP203" s="472"/>
      <c r="GQ203" s="472"/>
      <c r="GR203" s="472"/>
      <c r="GS203" s="472"/>
      <c r="GT203" s="472"/>
      <c r="GU203" s="472"/>
      <c r="GV203" s="472"/>
      <c r="GW203" s="472"/>
      <c r="GX203" s="472"/>
      <c r="GY203" s="472"/>
      <c r="GZ203" s="472"/>
      <c r="HA203" s="472"/>
      <c r="HB203" s="472"/>
      <c r="HC203" s="472"/>
      <c r="HD203" s="472"/>
      <c r="HE203" s="472"/>
      <c r="HF203" s="472"/>
      <c r="HG203" s="472"/>
      <c r="HH203" s="472"/>
      <c r="HI203" s="472"/>
      <c r="HJ203" s="472"/>
      <c r="HK203" s="472"/>
      <c r="HL203" s="472"/>
      <c r="HM203" s="472"/>
      <c r="HN203" s="472"/>
      <c r="HO203" s="472"/>
      <c r="HP203" s="472"/>
      <c r="HQ203" s="472"/>
      <c r="HR203" s="472"/>
      <c r="HS203" s="472"/>
      <c r="HT203" s="472"/>
      <c r="HU203" s="472"/>
      <c r="HV203" s="472"/>
      <c r="HW203" s="472"/>
      <c r="HX203" s="472"/>
      <c r="HY203" s="472"/>
      <c r="HZ203" s="472"/>
      <c r="IA203" s="472"/>
      <c r="IB203" s="472"/>
      <c r="IC203" s="472"/>
      <c r="ID203" s="472"/>
      <c r="IE203" s="472"/>
      <c r="IF203" s="472"/>
      <c r="IG203" s="472"/>
      <c r="IH203" s="472"/>
      <c r="II203" s="472"/>
      <c r="IJ203" s="472"/>
      <c r="IK203" s="472"/>
      <c r="IL203" s="472"/>
      <c r="IM203" s="472"/>
      <c r="IN203" s="472"/>
    </row>
    <row r="204" spans="1:248" s="530" customFormat="1" ht="26.1" customHeight="1">
      <c r="A204" s="632" t="s">
        <v>735</v>
      </c>
      <c r="B204" s="23" t="s">
        <v>735</v>
      </c>
      <c r="C204" s="411">
        <v>2012</v>
      </c>
      <c r="D204" s="513" t="s">
        <v>602</v>
      </c>
      <c r="E204" s="612" t="s">
        <v>38</v>
      </c>
      <c r="F204" s="612" t="s">
        <v>816</v>
      </c>
      <c r="G204" s="612" t="s">
        <v>802</v>
      </c>
      <c r="H204" s="341" t="s">
        <v>885</v>
      </c>
      <c r="I204" s="341" t="s">
        <v>971</v>
      </c>
      <c r="J204" s="510" t="s">
        <v>988</v>
      </c>
      <c r="K204" s="411" t="s">
        <v>710</v>
      </c>
      <c r="L204" s="411">
        <v>2.5000000000000001E-2</v>
      </c>
      <c r="M204" s="68">
        <v>0</v>
      </c>
      <c r="N204" s="58"/>
      <c r="O204" s="511"/>
      <c r="P204" s="615"/>
      <c r="Q204" s="615"/>
      <c r="R204" s="615"/>
      <c r="S204" s="78" t="str">
        <f t="shared" si="15"/>
        <v/>
      </c>
      <c r="T204" s="78" t="str">
        <f t="shared" si="16"/>
        <v/>
      </c>
      <c r="U204" s="273"/>
      <c r="V204" s="472"/>
      <c r="W204" s="472"/>
      <c r="X204" s="472"/>
      <c r="Y204" s="472"/>
      <c r="Z204" s="75"/>
      <c r="AA204" s="472"/>
      <c r="AB204" s="472"/>
      <c r="AC204" s="472"/>
      <c r="AD204" s="472"/>
      <c r="AE204" s="472"/>
      <c r="AF204" s="472"/>
      <c r="AG204" s="472"/>
      <c r="AH204" s="472"/>
      <c r="AI204" s="472"/>
      <c r="AJ204" s="472"/>
      <c r="AK204" s="472"/>
      <c r="AL204" s="472"/>
      <c r="AM204" s="472"/>
      <c r="AN204" s="472"/>
      <c r="AO204" s="472"/>
      <c r="AP204" s="472"/>
      <c r="AQ204" s="472"/>
      <c r="AR204" s="472"/>
      <c r="AS204" s="472"/>
      <c r="AT204" s="472"/>
      <c r="AU204" s="472"/>
      <c r="AV204" s="472"/>
      <c r="AW204" s="472"/>
      <c r="AX204" s="472"/>
      <c r="AY204" s="472"/>
      <c r="AZ204" s="472"/>
      <c r="BA204" s="472"/>
      <c r="BB204" s="472"/>
      <c r="BC204" s="472"/>
      <c r="BD204" s="472"/>
      <c r="BE204" s="472"/>
      <c r="BF204" s="472"/>
      <c r="BG204" s="472"/>
      <c r="BH204" s="472"/>
      <c r="BI204" s="472"/>
      <c r="BJ204" s="472"/>
      <c r="BK204" s="472"/>
      <c r="BL204" s="472"/>
      <c r="BM204" s="472"/>
      <c r="BN204" s="472"/>
      <c r="BO204" s="472"/>
      <c r="BP204" s="472"/>
      <c r="BQ204" s="472"/>
      <c r="BR204" s="472"/>
      <c r="BS204" s="472"/>
      <c r="BT204" s="472"/>
      <c r="BU204" s="472"/>
      <c r="BV204" s="472"/>
      <c r="BW204" s="472"/>
      <c r="BX204" s="472"/>
      <c r="BY204" s="472"/>
      <c r="BZ204" s="472"/>
      <c r="CA204" s="472"/>
      <c r="CB204" s="472"/>
      <c r="CC204" s="472"/>
      <c r="CD204" s="472"/>
      <c r="CE204" s="472"/>
      <c r="CF204" s="472"/>
      <c r="CG204" s="472"/>
      <c r="CH204" s="472"/>
      <c r="CI204" s="472"/>
      <c r="CJ204" s="472"/>
      <c r="CK204" s="472"/>
      <c r="CL204" s="472"/>
      <c r="CM204" s="472"/>
      <c r="CN204" s="472"/>
      <c r="CO204" s="472"/>
      <c r="CP204" s="472"/>
      <c r="CQ204" s="472"/>
      <c r="CR204" s="472"/>
      <c r="CS204" s="472"/>
      <c r="CT204" s="472"/>
      <c r="CU204" s="472"/>
      <c r="CV204" s="472"/>
      <c r="CW204" s="472"/>
      <c r="CX204" s="472"/>
      <c r="CY204" s="472"/>
      <c r="CZ204" s="472"/>
      <c r="DA204" s="472"/>
      <c r="DB204" s="472"/>
      <c r="DC204" s="472"/>
      <c r="DD204" s="472"/>
      <c r="DE204" s="472"/>
      <c r="DF204" s="472"/>
      <c r="DG204" s="472"/>
      <c r="DH204" s="472"/>
      <c r="DI204" s="472"/>
      <c r="DJ204" s="472"/>
      <c r="DK204" s="472"/>
      <c r="DL204" s="472"/>
      <c r="DM204" s="472"/>
      <c r="DN204" s="472"/>
      <c r="DO204" s="472"/>
      <c r="DP204" s="472"/>
      <c r="DQ204" s="472"/>
      <c r="DR204" s="472"/>
      <c r="DS204" s="472"/>
      <c r="DT204" s="472"/>
      <c r="DU204" s="472"/>
      <c r="DV204" s="472"/>
      <c r="DW204" s="472"/>
      <c r="DX204" s="472"/>
      <c r="DY204" s="472"/>
      <c r="DZ204" s="472"/>
      <c r="EA204" s="472"/>
      <c r="EB204" s="472"/>
      <c r="EC204" s="472"/>
      <c r="ED204" s="472"/>
      <c r="EE204" s="472"/>
      <c r="EF204" s="472"/>
      <c r="EG204" s="472"/>
      <c r="EH204" s="472"/>
      <c r="EI204" s="472"/>
      <c r="EJ204" s="472"/>
      <c r="EK204" s="472"/>
      <c r="EL204" s="472"/>
      <c r="EM204" s="472"/>
      <c r="EN204" s="472"/>
      <c r="EO204" s="472"/>
      <c r="EP204" s="472"/>
      <c r="EQ204" s="472"/>
      <c r="ER204" s="472"/>
      <c r="ES204" s="472"/>
      <c r="ET204" s="472"/>
      <c r="EU204" s="472"/>
      <c r="EV204" s="472"/>
      <c r="EW204" s="472"/>
      <c r="EX204" s="472"/>
      <c r="EY204" s="472"/>
      <c r="EZ204" s="472"/>
      <c r="FA204" s="472"/>
      <c r="FB204" s="472"/>
      <c r="FC204" s="472"/>
      <c r="FD204" s="472"/>
      <c r="FE204" s="472"/>
      <c r="FF204" s="472"/>
      <c r="FG204" s="472"/>
      <c r="FH204" s="472"/>
      <c r="FI204" s="472"/>
      <c r="FJ204" s="472"/>
      <c r="FK204" s="472"/>
      <c r="FL204" s="472"/>
      <c r="FM204" s="472"/>
      <c r="FN204" s="472"/>
      <c r="FO204" s="472"/>
      <c r="FP204" s="472"/>
      <c r="FQ204" s="472"/>
      <c r="FR204" s="472"/>
      <c r="FS204" s="472"/>
      <c r="FT204" s="472"/>
      <c r="FU204" s="472"/>
      <c r="FV204" s="472"/>
      <c r="FW204" s="472"/>
      <c r="FX204" s="472"/>
      <c r="FY204" s="472"/>
      <c r="FZ204" s="472"/>
      <c r="GA204" s="472"/>
      <c r="GB204" s="472"/>
      <c r="GC204" s="472"/>
      <c r="GD204" s="472"/>
      <c r="GE204" s="472"/>
      <c r="GF204" s="472"/>
      <c r="GG204" s="472"/>
      <c r="GH204" s="472"/>
      <c r="GI204" s="472"/>
      <c r="GJ204" s="472"/>
      <c r="GK204" s="472"/>
      <c r="GL204" s="472"/>
      <c r="GM204" s="472"/>
      <c r="GN204" s="472"/>
      <c r="GO204" s="472"/>
      <c r="GP204" s="472"/>
      <c r="GQ204" s="472"/>
      <c r="GR204" s="472"/>
      <c r="GS204" s="472"/>
      <c r="GT204" s="472"/>
      <c r="GU204" s="472"/>
      <c r="GV204" s="472"/>
      <c r="GW204" s="472"/>
      <c r="GX204" s="472"/>
      <c r="GY204" s="472"/>
      <c r="GZ204" s="472"/>
      <c r="HA204" s="472"/>
      <c r="HB204" s="472"/>
      <c r="HC204" s="472"/>
      <c r="HD204" s="472"/>
      <c r="HE204" s="472"/>
      <c r="HF204" s="472"/>
      <c r="HG204" s="472"/>
      <c r="HH204" s="472"/>
      <c r="HI204" s="472"/>
      <c r="HJ204" s="472"/>
      <c r="HK204" s="472"/>
      <c r="HL204" s="472"/>
      <c r="HM204" s="472"/>
      <c r="HN204" s="472"/>
      <c r="HO204" s="472"/>
      <c r="HP204" s="472"/>
      <c r="HQ204" s="472"/>
      <c r="HR204" s="472"/>
      <c r="HS204" s="472"/>
      <c r="HT204" s="472"/>
      <c r="HU204" s="472"/>
      <c r="HV204" s="472"/>
      <c r="HW204" s="472"/>
      <c r="HX204" s="472"/>
      <c r="HY204" s="472"/>
      <c r="HZ204" s="472"/>
      <c r="IA204" s="472"/>
      <c r="IB204" s="472"/>
      <c r="IC204" s="472"/>
      <c r="ID204" s="472"/>
      <c r="IE204" s="472"/>
      <c r="IF204" s="472"/>
      <c r="IG204" s="472"/>
      <c r="IH204" s="472"/>
      <c r="II204" s="472"/>
      <c r="IJ204" s="472"/>
      <c r="IK204" s="472"/>
      <c r="IL204" s="472"/>
      <c r="IM204" s="472"/>
      <c r="IN204" s="472"/>
    </row>
    <row r="205" spans="1:248" s="108" customFormat="1" ht="26.1" customHeight="1">
      <c r="A205" s="632" t="s">
        <v>735</v>
      </c>
      <c r="B205" s="435" t="s">
        <v>735</v>
      </c>
      <c r="C205" s="411">
        <v>2012</v>
      </c>
      <c r="D205" s="513" t="s">
        <v>602</v>
      </c>
      <c r="E205" s="612" t="s">
        <v>38</v>
      </c>
      <c r="F205" s="612" t="s">
        <v>816</v>
      </c>
      <c r="G205" s="612" t="s">
        <v>802</v>
      </c>
      <c r="H205" s="341" t="s">
        <v>885</v>
      </c>
      <c r="I205" s="341" t="s">
        <v>971</v>
      </c>
      <c r="J205" s="510" t="s">
        <v>707</v>
      </c>
      <c r="K205" s="411" t="s">
        <v>710</v>
      </c>
      <c r="L205" s="411">
        <v>2.5000000000000001E-2</v>
      </c>
      <c r="M205" s="68">
        <v>0</v>
      </c>
      <c r="N205" s="278"/>
      <c r="O205" s="615"/>
      <c r="P205" s="615"/>
      <c r="Q205" s="615"/>
      <c r="R205" s="615"/>
      <c r="S205" s="78" t="str">
        <f t="shared" si="15"/>
        <v/>
      </c>
      <c r="T205" s="78" t="str">
        <f t="shared" si="16"/>
        <v/>
      </c>
      <c r="U205" s="273"/>
      <c r="V205" s="472"/>
      <c r="W205" s="472"/>
      <c r="X205" s="472"/>
      <c r="Y205" s="472"/>
      <c r="Z205" s="75"/>
      <c r="AA205" s="472"/>
      <c r="AB205" s="472"/>
      <c r="AC205" s="472"/>
      <c r="AD205" s="472"/>
      <c r="AE205" s="472"/>
      <c r="AF205" s="472"/>
      <c r="AG205" s="472"/>
      <c r="AH205" s="472"/>
      <c r="AI205" s="472"/>
      <c r="AJ205" s="472"/>
      <c r="AK205" s="472"/>
      <c r="AL205" s="472"/>
      <c r="AM205" s="472"/>
      <c r="AN205" s="472"/>
      <c r="AO205" s="472"/>
      <c r="AP205" s="472"/>
      <c r="AQ205" s="472"/>
      <c r="AR205" s="472"/>
      <c r="AS205" s="472"/>
      <c r="AT205" s="472"/>
      <c r="AU205" s="472"/>
      <c r="AV205" s="472"/>
      <c r="AW205" s="472"/>
      <c r="AX205" s="472"/>
      <c r="AY205" s="472"/>
      <c r="AZ205" s="472"/>
      <c r="BA205" s="472"/>
      <c r="BB205" s="472"/>
      <c r="BC205" s="472"/>
      <c r="BD205" s="472"/>
      <c r="BE205" s="472"/>
      <c r="BF205" s="472"/>
      <c r="BG205" s="472"/>
      <c r="BH205" s="472"/>
      <c r="BI205" s="472"/>
      <c r="BJ205" s="472"/>
      <c r="BK205" s="472"/>
      <c r="BL205" s="472"/>
      <c r="BM205" s="472"/>
      <c r="BN205" s="472"/>
      <c r="BO205" s="472"/>
      <c r="BP205" s="472"/>
      <c r="BQ205" s="472"/>
      <c r="BR205" s="472"/>
      <c r="BS205" s="472"/>
      <c r="BT205" s="472"/>
      <c r="BU205" s="472"/>
      <c r="BV205" s="472"/>
      <c r="BW205" s="472"/>
      <c r="BX205" s="472"/>
      <c r="BY205" s="472"/>
      <c r="BZ205" s="472"/>
      <c r="CA205" s="472"/>
      <c r="CB205" s="472"/>
      <c r="CC205" s="472"/>
      <c r="CD205" s="472"/>
      <c r="CE205" s="472"/>
      <c r="CF205" s="472"/>
      <c r="CG205" s="472"/>
      <c r="CH205" s="472"/>
      <c r="CI205" s="472"/>
      <c r="CJ205" s="472"/>
      <c r="CK205" s="472"/>
      <c r="CL205" s="472"/>
      <c r="CM205" s="472"/>
      <c r="CN205" s="472"/>
      <c r="CO205" s="472"/>
      <c r="CP205" s="472"/>
      <c r="CQ205" s="472"/>
      <c r="CR205" s="472"/>
      <c r="CS205" s="472"/>
      <c r="CT205" s="472"/>
      <c r="CU205" s="472"/>
      <c r="CV205" s="472"/>
      <c r="CW205" s="472"/>
      <c r="CX205" s="472"/>
      <c r="CY205" s="472"/>
      <c r="CZ205" s="472"/>
      <c r="DA205" s="472"/>
      <c r="DB205" s="472"/>
      <c r="DC205" s="472"/>
      <c r="DD205" s="472"/>
      <c r="DE205" s="472"/>
      <c r="DF205" s="472"/>
      <c r="DG205" s="472"/>
      <c r="DH205" s="472"/>
      <c r="DI205" s="472"/>
      <c r="DJ205" s="472"/>
      <c r="DK205" s="472"/>
      <c r="DL205" s="472"/>
      <c r="DM205" s="472"/>
      <c r="DN205" s="472"/>
      <c r="DO205" s="472"/>
      <c r="DP205" s="472"/>
      <c r="DQ205" s="472"/>
      <c r="DR205" s="472"/>
      <c r="DS205" s="472"/>
      <c r="DT205" s="472"/>
      <c r="DU205" s="472"/>
      <c r="DV205" s="472"/>
      <c r="DW205" s="472"/>
      <c r="DX205" s="472"/>
      <c r="DY205" s="472"/>
      <c r="DZ205" s="472"/>
      <c r="EA205" s="472"/>
      <c r="EB205" s="472"/>
      <c r="EC205" s="472"/>
      <c r="ED205" s="472"/>
      <c r="EE205" s="472"/>
      <c r="EF205" s="472"/>
      <c r="EG205" s="472"/>
      <c r="EH205" s="472"/>
      <c r="EI205" s="472"/>
      <c r="EJ205" s="472"/>
      <c r="EK205" s="472"/>
      <c r="EL205" s="472"/>
      <c r="EM205" s="472"/>
      <c r="EN205" s="472"/>
      <c r="EO205" s="472"/>
      <c r="EP205" s="472"/>
      <c r="EQ205" s="472"/>
      <c r="ER205" s="472"/>
      <c r="ES205" s="472"/>
      <c r="ET205" s="472"/>
      <c r="EU205" s="472"/>
      <c r="EV205" s="472"/>
      <c r="EW205" s="472"/>
      <c r="EX205" s="472"/>
      <c r="EY205" s="472"/>
      <c r="EZ205" s="472"/>
      <c r="FA205" s="472"/>
      <c r="FB205" s="472"/>
      <c r="FC205" s="472"/>
      <c r="FD205" s="472"/>
      <c r="FE205" s="472"/>
      <c r="FF205" s="472"/>
      <c r="FG205" s="472"/>
      <c r="FH205" s="472"/>
      <c r="FI205" s="472"/>
      <c r="FJ205" s="472"/>
      <c r="FK205" s="472"/>
      <c r="FL205" s="472"/>
      <c r="FM205" s="472"/>
      <c r="FN205" s="472"/>
      <c r="FO205" s="472"/>
      <c r="FP205" s="472"/>
      <c r="FQ205" s="472"/>
      <c r="FR205" s="472"/>
      <c r="FS205" s="472"/>
      <c r="FT205" s="472"/>
      <c r="FU205" s="472"/>
      <c r="FV205" s="472"/>
      <c r="FW205" s="472"/>
      <c r="FX205" s="472"/>
      <c r="FY205" s="472"/>
      <c r="FZ205" s="472"/>
      <c r="GA205" s="472"/>
      <c r="GB205" s="472"/>
      <c r="GC205" s="472"/>
      <c r="GD205" s="472"/>
      <c r="GE205" s="472"/>
      <c r="GF205" s="472"/>
      <c r="GG205" s="472"/>
      <c r="GH205" s="472"/>
      <c r="GI205" s="472"/>
      <c r="GJ205" s="472"/>
      <c r="GK205" s="472"/>
      <c r="GL205" s="472"/>
      <c r="GM205" s="472"/>
      <c r="GN205" s="472"/>
      <c r="GO205" s="472"/>
      <c r="GP205" s="472"/>
      <c r="GQ205" s="472"/>
      <c r="GR205" s="472"/>
      <c r="GS205" s="472"/>
      <c r="GT205" s="472"/>
      <c r="GU205" s="472"/>
      <c r="GV205" s="472"/>
      <c r="GW205" s="472"/>
      <c r="GX205" s="472"/>
      <c r="GY205" s="472"/>
      <c r="GZ205" s="472"/>
      <c r="HA205" s="472"/>
      <c r="HB205" s="472"/>
      <c r="HC205" s="472"/>
      <c r="HD205" s="472"/>
      <c r="HE205" s="472"/>
      <c r="HF205" s="472"/>
      <c r="HG205" s="472"/>
      <c r="HH205" s="472"/>
      <c r="HI205" s="472"/>
      <c r="HJ205" s="472"/>
      <c r="HK205" s="472"/>
      <c r="HL205" s="472"/>
      <c r="HM205" s="472"/>
      <c r="HN205" s="472"/>
      <c r="HO205" s="472"/>
      <c r="HP205" s="472"/>
      <c r="HQ205" s="472"/>
      <c r="HR205" s="472"/>
      <c r="HS205" s="472"/>
      <c r="HT205" s="472"/>
      <c r="HU205" s="472"/>
      <c r="HV205" s="472"/>
      <c r="HW205" s="472"/>
      <c r="HX205" s="472"/>
      <c r="HY205" s="472"/>
      <c r="HZ205" s="472"/>
      <c r="IA205" s="472"/>
      <c r="IB205" s="472"/>
      <c r="IC205" s="472"/>
      <c r="ID205" s="472"/>
      <c r="IE205" s="472"/>
      <c r="IF205" s="472"/>
      <c r="IG205" s="472"/>
      <c r="IH205" s="472"/>
      <c r="II205" s="472"/>
      <c r="IJ205" s="472"/>
      <c r="IK205" s="472"/>
      <c r="IL205" s="472"/>
      <c r="IM205" s="472"/>
      <c r="IN205" s="472"/>
    </row>
    <row r="206" spans="1:248" s="530" customFormat="1" ht="26.1" customHeight="1">
      <c r="A206" s="632" t="s">
        <v>735</v>
      </c>
      <c r="B206" s="23" t="s">
        <v>735</v>
      </c>
      <c r="C206" s="411">
        <v>2012</v>
      </c>
      <c r="D206" s="513" t="s">
        <v>602</v>
      </c>
      <c r="E206" s="612" t="s">
        <v>38</v>
      </c>
      <c r="F206" s="612" t="s">
        <v>816</v>
      </c>
      <c r="G206" s="612" t="s">
        <v>802</v>
      </c>
      <c r="H206" s="341" t="s">
        <v>885</v>
      </c>
      <c r="I206" s="341" t="s">
        <v>971</v>
      </c>
      <c r="J206" s="510" t="s">
        <v>708</v>
      </c>
      <c r="K206" s="411" t="s">
        <v>710</v>
      </c>
      <c r="L206" s="411">
        <v>2.5000000000000001E-2</v>
      </c>
      <c r="M206" s="68">
        <v>0</v>
      </c>
      <c r="N206" s="58"/>
      <c r="O206" s="615"/>
      <c r="P206" s="615"/>
      <c r="Q206" s="615"/>
      <c r="R206" s="615"/>
      <c r="S206" s="78" t="str">
        <f t="shared" si="15"/>
        <v/>
      </c>
      <c r="T206" s="78" t="str">
        <f t="shared" si="16"/>
        <v/>
      </c>
      <c r="U206" s="273"/>
      <c r="V206" s="472"/>
      <c r="W206" s="472"/>
      <c r="X206" s="472"/>
      <c r="Y206" s="472"/>
      <c r="Z206" s="75"/>
      <c r="AA206" s="472"/>
      <c r="AB206" s="472"/>
      <c r="AC206" s="472"/>
      <c r="AD206" s="472"/>
      <c r="AE206" s="472"/>
      <c r="AF206" s="472"/>
      <c r="AG206" s="472"/>
      <c r="AH206" s="472"/>
      <c r="AI206" s="472"/>
      <c r="AJ206" s="472"/>
      <c r="AK206" s="472"/>
      <c r="AL206" s="472"/>
      <c r="AM206" s="472"/>
      <c r="AN206" s="472"/>
      <c r="AO206" s="472"/>
      <c r="AP206" s="472"/>
      <c r="AQ206" s="472"/>
      <c r="AR206" s="472"/>
      <c r="AS206" s="472"/>
      <c r="AT206" s="472"/>
      <c r="AU206" s="472"/>
      <c r="AV206" s="472"/>
      <c r="AW206" s="472"/>
      <c r="AX206" s="472"/>
      <c r="AY206" s="472"/>
      <c r="AZ206" s="472"/>
      <c r="BA206" s="472"/>
      <c r="BB206" s="472"/>
      <c r="BC206" s="472"/>
      <c r="BD206" s="472"/>
      <c r="BE206" s="472"/>
      <c r="BF206" s="472"/>
      <c r="BG206" s="472"/>
      <c r="BH206" s="472"/>
      <c r="BI206" s="472"/>
      <c r="BJ206" s="472"/>
      <c r="BK206" s="472"/>
      <c r="BL206" s="472"/>
      <c r="BM206" s="472"/>
      <c r="BN206" s="472"/>
      <c r="BO206" s="472"/>
      <c r="BP206" s="472"/>
      <c r="BQ206" s="472"/>
      <c r="BR206" s="472"/>
      <c r="BS206" s="472"/>
      <c r="BT206" s="472"/>
      <c r="BU206" s="472"/>
      <c r="BV206" s="472"/>
      <c r="BW206" s="472"/>
      <c r="BX206" s="472"/>
      <c r="BY206" s="472"/>
      <c r="BZ206" s="472"/>
      <c r="CA206" s="472"/>
      <c r="CB206" s="472"/>
      <c r="CC206" s="472"/>
      <c r="CD206" s="472"/>
      <c r="CE206" s="472"/>
      <c r="CF206" s="472"/>
      <c r="CG206" s="472"/>
      <c r="CH206" s="472"/>
      <c r="CI206" s="472"/>
      <c r="CJ206" s="472"/>
      <c r="CK206" s="472"/>
      <c r="CL206" s="472"/>
      <c r="CM206" s="472"/>
      <c r="CN206" s="472"/>
      <c r="CO206" s="472"/>
      <c r="CP206" s="472"/>
      <c r="CQ206" s="472"/>
      <c r="CR206" s="472"/>
      <c r="CS206" s="472"/>
      <c r="CT206" s="472"/>
      <c r="CU206" s="472"/>
      <c r="CV206" s="472"/>
      <c r="CW206" s="472"/>
      <c r="CX206" s="472"/>
      <c r="CY206" s="472"/>
      <c r="CZ206" s="472"/>
      <c r="DA206" s="472"/>
      <c r="DB206" s="472"/>
      <c r="DC206" s="472"/>
      <c r="DD206" s="472"/>
      <c r="DE206" s="472"/>
      <c r="DF206" s="472"/>
      <c r="DG206" s="472"/>
      <c r="DH206" s="472"/>
      <c r="DI206" s="472"/>
      <c r="DJ206" s="472"/>
      <c r="DK206" s="472"/>
      <c r="DL206" s="472"/>
      <c r="DM206" s="472"/>
      <c r="DN206" s="472"/>
      <c r="DO206" s="472"/>
      <c r="DP206" s="472"/>
      <c r="DQ206" s="472"/>
      <c r="DR206" s="472"/>
      <c r="DS206" s="472"/>
      <c r="DT206" s="472"/>
      <c r="DU206" s="472"/>
      <c r="DV206" s="472"/>
      <c r="DW206" s="472"/>
      <c r="DX206" s="472"/>
      <c r="DY206" s="472"/>
      <c r="DZ206" s="472"/>
      <c r="EA206" s="472"/>
      <c r="EB206" s="472"/>
      <c r="EC206" s="472"/>
      <c r="ED206" s="472"/>
      <c r="EE206" s="472"/>
      <c r="EF206" s="472"/>
      <c r="EG206" s="472"/>
      <c r="EH206" s="472"/>
      <c r="EI206" s="472"/>
      <c r="EJ206" s="472"/>
      <c r="EK206" s="472"/>
      <c r="EL206" s="472"/>
      <c r="EM206" s="472"/>
      <c r="EN206" s="472"/>
      <c r="EO206" s="472"/>
      <c r="EP206" s="472"/>
      <c r="EQ206" s="472"/>
      <c r="ER206" s="472"/>
      <c r="ES206" s="472"/>
      <c r="ET206" s="472"/>
      <c r="EU206" s="472"/>
      <c r="EV206" s="472"/>
      <c r="EW206" s="472"/>
      <c r="EX206" s="472"/>
      <c r="EY206" s="472"/>
      <c r="EZ206" s="472"/>
      <c r="FA206" s="472"/>
      <c r="FB206" s="472"/>
      <c r="FC206" s="472"/>
      <c r="FD206" s="472"/>
      <c r="FE206" s="472"/>
      <c r="FF206" s="472"/>
      <c r="FG206" s="472"/>
      <c r="FH206" s="472"/>
      <c r="FI206" s="472"/>
      <c r="FJ206" s="472"/>
      <c r="FK206" s="472"/>
      <c r="FL206" s="472"/>
      <c r="FM206" s="472"/>
      <c r="FN206" s="472"/>
      <c r="FO206" s="472"/>
      <c r="FP206" s="472"/>
      <c r="FQ206" s="472"/>
      <c r="FR206" s="472"/>
      <c r="FS206" s="472"/>
      <c r="FT206" s="472"/>
      <c r="FU206" s="472"/>
      <c r="FV206" s="472"/>
      <c r="FW206" s="472"/>
      <c r="FX206" s="472"/>
      <c r="FY206" s="472"/>
      <c r="FZ206" s="472"/>
      <c r="GA206" s="472"/>
      <c r="GB206" s="472"/>
      <c r="GC206" s="472"/>
      <c r="GD206" s="472"/>
      <c r="GE206" s="472"/>
      <c r="GF206" s="472"/>
      <c r="GG206" s="472"/>
      <c r="GH206" s="472"/>
      <c r="GI206" s="472"/>
      <c r="GJ206" s="472"/>
      <c r="GK206" s="472"/>
      <c r="GL206" s="472"/>
      <c r="GM206" s="472"/>
      <c r="GN206" s="472"/>
      <c r="GO206" s="472"/>
      <c r="GP206" s="472"/>
      <c r="GQ206" s="472"/>
      <c r="GR206" s="472"/>
      <c r="GS206" s="472"/>
      <c r="GT206" s="472"/>
      <c r="GU206" s="472"/>
      <c r="GV206" s="472"/>
      <c r="GW206" s="472"/>
      <c r="GX206" s="472"/>
      <c r="GY206" s="472"/>
      <c r="GZ206" s="472"/>
      <c r="HA206" s="472"/>
      <c r="HB206" s="472"/>
      <c r="HC206" s="472"/>
      <c r="HD206" s="472"/>
      <c r="HE206" s="472"/>
      <c r="HF206" s="472"/>
      <c r="HG206" s="472"/>
      <c r="HH206" s="472"/>
      <c r="HI206" s="472"/>
      <c r="HJ206" s="472"/>
      <c r="HK206" s="472"/>
      <c r="HL206" s="472"/>
      <c r="HM206" s="472"/>
      <c r="HN206" s="472"/>
      <c r="HO206" s="472"/>
      <c r="HP206" s="472"/>
      <c r="HQ206" s="472"/>
      <c r="HR206" s="472"/>
      <c r="HS206" s="472"/>
      <c r="HT206" s="472"/>
      <c r="HU206" s="472"/>
      <c r="HV206" s="472"/>
      <c r="HW206" s="472"/>
      <c r="HX206" s="472"/>
      <c r="HY206" s="472"/>
      <c r="HZ206" s="472"/>
      <c r="IA206" s="472"/>
      <c r="IB206" s="472"/>
      <c r="IC206" s="472"/>
      <c r="ID206" s="472"/>
      <c r="IE206" s="472"/>
      <c r="IF206" s="472"/>
      <c r="IG206" s="472"/>
      <c r="IH206" s="472"/>
      <c r="II206" s="472"/>
      <c r="IJ206" s="472"/>
      <c r="IK206" s="472"/>
      <c r="IL206" s="472"/>
      <c r="IM206" s="472"/>
      <c r="IN206" s="472"/>
    </row>
    <row r="207" spans="1:248" s="108" customFormat="1" ht="26.1" customHeight="1">
      <c r="A207" s="632" t="s">
        <v>735</v>
      </c>
      <c r="B207" s="435" t="s">
        <v>735</v>
      </c>
      <c r="C207" s="411">
        <v>2012</v>
      </c>
      <c r="D207" s="513" t="s">
        <v>602</v>
      </c>
      <c r="E207" s="612" t="s">
        <v>38</v>
      </c>
      <c r="F207" s="612" t="s">
        <v>816</v>
      </c>
      <c r="G207" s="612" t="s">
        <v>802</v>
      </c>
      <c r="H207" s="341" t="s">
        <v>885</v>
      </c>
      <c r="I207" s="341" t="s">
        <v>971</v>
      </c>
      <c r="J207" s="510" t="s">
        <v>709</v>
      </c>
      <c r="K207" s="411" t="s">
        <v>710</v>
      </c>
      <c r="L207" s="411">
        <v>2.5000000000000001E-2</v>
      </c>
      <c r="M207" s="68">
        <v>0</v>
      </c>
      <c r="N207" s="278"/>
      <c r="O207" s="615"/>
      <c r="P207" s="615"/>
      <c r="Q207" s="615"/>
      <c r="R207" s="615"/>
      <c r="S207" s="78" t="str">
        <f t="shared" si="15"/>
        <v/>
      </c>
      <c r="T207" s="78" t="str">
        <f t="shared" si="16"/>
        <v/>
      </c>
      <c r="U207" s="273"/>
      <c r="V207" s="472"/>
      <c r="W207" s="472"/>
      <c r="X207" s="472"/>
      <c r="Y207" s="472"/>
      <c r="Z207" s="75"/>
      <c r="AA207" s="472"/>
      <c r="AB207" s="472"/>
      <c r="AC207" s="472"/>
      <c r="AD207" s="472"/>
      <c r="AE207" s="472"/>
      <c r="AF207" s="472"/>
      <c r="AG207" s="472"/>
      <c r="AH207" s="472"/>
      <c r="AI207" s="472"/>
      <c r="AJ207" s="472"/>
      <c r="AK207" s="472"/>
      <c r="AL207" s="472"/>
      <c r="AM207" s="472"/>
      <c r="AN207" s="472"/>
      <c r="AO207" s="472"/>
      <c r="AP207" s="472"/>
      <c r="AQ207" s="472"/>
      <c r="AR207" s="472"/>
      <c r="AS207" s="472"/>
      <c r="AT207" s="472"/>
      <c r="AU207" s="472"/>
      <c r="AV207" s="472"/>
      <c r="AW207" s="472"/>
      <c r="AX207" s="472"/>
      <c r="AY207" s="472"/>
      <c r="AZ207" s="472"/>
      <c r="BA207" s="472"/>
      <c r="BB207" s="472"/>
      <c r="BC207" s="472"/>
      <c r="BD207" s="472"/>
      <c r="BE207" s="472"/>
      <c r="BF207" s="472"/>
      <c r="BG207" s="472"/>
      <c r="BH207" s="472"/>
      <c r="BI207" s="472"/>
      <c r="BJ207" s="472"/>
      <c r="BK207" s="472"/>
      <c r="BL207" s="472"/>
      <c r="BM207" s="472"/>
      <c r="BN207" s="472"/>
      <c r="BO207" s="472"/>
      <c r="BP207" s="472"/>
      <c r="BQ207" s="472"/>
      <c r="BR207" s="472"/>
      <c r="BS207" s="472"/>
      <c r="BT207" s="472"/>
      <c r="BU207" s="472"/>
      <c r="BV207" s="472"/>
      <c r="BW207" s="472"/>
      <c r="BX207" s="472"/>
      <c r="BY207" s="472"/>
      <c r="BZ207" s="472"/>
      <c r="CA207" s="472"/>
      <c r="CB207" s="472"/>
      <c r="CC207" s="472"/>
      <c r="CD207" s="472"/>
      <c r="CE207" s="472"/>
      <c r="CF207" s="472"/>
      <c r="CG207" s="472"/>
      <c r="CH207" s="472"/>
      <c r="CI207" s="472"/>
      <c r="CJ207" s="472"/>
      <c r="CK207" s="472"/>
      <c r="CL207" s="472"/>
      <c r="CM207" s="472"/>
      <c r="CN207" s="472"/>
      <c r="CO207" s="472"/>
      <c r="CP207" s="472"/>
      <c r="CQ207" s="472"/>
      <c r="CR207" s="472"/>
      <c r="CS207" s="472"/>
      <c r="CT207" s="472"/>
      <c r="CU207" s="472"/>
      <c r="CV207" s="472"/>
      <c r="CW207" s="472"/>
      <c r="CX207" s="472"/>
      <c r="CY207" s="472"/>
      <c r="CZ207" s="472"/>
      <c r="DA207" s="472"/>
      <c r="DB207" s="472"/>
      <c r="DC207" s="472"/>
      <c r="DD207" s="472"/>
      <c r="DE207" s="472"/>
      <c r="DF207" s="472"/>
      <c r="DG207" s="472"/>
      <c r="DH207" s="472"/>
      <c r="DI207" s="472"/>
      <c r="DJ207" s="472"/>
      <c r="DK207" s="472"/>
      <c r="DL207" s="472"/>
      <c r="DM207" s="472"/>
      <c r="DN207" s="472"/>
      <c r="DO207" s="472"/>
      <c r="DP207" s="472"/>
      <c r="DQ207" s="472"/>
      <c r="DR207" s="472"/>
      <c r="DS207" s="472"/>
      <c r="DT207" s="472"/>
      <c r="DU207" s="472"/>
      <c r="DV207" s="472"/>
      <c r="DW207" s="472"/>
      <c r="DX207" s="472"/>
      <c r="DY207" s="472"/>
      <c r="DZ207" s="472"/>
      <c r="EA207" s="472"/>
      <c r="EB207" s="472"/>
      <c r="EC207" s="472"/>
      <c r="ED207" s="472"/>
      <c r="EE207" s="472"/>
      <c r="EF207" s="472"/>
      <c r="EG207" s="472"/>
      <c r="EH207" s="472"/>
      <c r="EI207" s="472"/>
      <c r="EJ207" s="472"/>
      <c r="EK207" s="472"/>
      <c r="EL207" s="472"/>
      <c r="EM207" s="472"/>
      <c r="EN207" s="472"/>
      <c r="EO207" s="472"/>
      <c r="EP207" s="472"/>
      <c r="EQ207" s="472"/>
      <c r="ER207" s="472"/>
      <c r="ES207" s="472"/>
      <c r="ET207" s="472"/>
      <c r="EU207" s="472"/>
      <c r="EV207" s="472"/>
      <c r="EW207" s="472"/>
      <c r="EX207" s="472"/>
      <c r="EY207" s="472"/>
      <c r="EZ207" s="472"/>
      <c r="FA207" s="472"/>
      <c r="FB207" s="472"/>
      <c r="FC207" s="472"/>
      <c r="FD207" s="472"/>
      <c r="FE207" s="472"/>
      <c r="FF207" s="472"/>
      <c r="FG207" s="472"/>
      <c r="FH207" s="472"/>
      <c r="FI207" s="472"/>
      <c r="FJ207" s="472"/>
      <c r="FK207" s="472"/>
      <c r="FL207" s="472"/>
      <c r="FM207" s="472"/>
      <c r="FN207" s="472"/>
      <c r="FO207" s="472"/>
      <c r="FP207" s="472"/>
      <c r="FQ207" s="472"/>
      <c r="FR207" s="472"/>
      <c r="FS207" s="472"/>
      <c r="FT207" s="472"/>
      <c r="FU207" s="472"/>
      <c r="FV207" s="472"/>
      <c r="FW207" s="472"/>
      <c r="FX207" s="472"/>
      <c r="FY207" s="472"/>
      <c r="FZ207" s="472"/>
      <c r="GA207" s="472"/>
      <c r="GB207" s="472"/>
      <c r="GC207" s="472"/>
      <c r="GD207" s="472"/>
      <c r="GE207" s="472"/>
      <c r="GF207" s="472"/>
      <c r="GG207" s="472"/>
      <c r="GH207" s="472"/>
      <c r="GI207" s="472"/>
      <c r="GJ207" s="472"/>
      <c r="GK207" s="472"/>
      <c r="GL207" s="472"/>
      <c r="GM207" s="472"/>
      <c r="GN207" s="472"/>
      <c r="GO207" s="472"/>
      <c r="GP207" s="472"/>
      <c r="GQ207" s="472"/>
      <c r="GR207" s="472"/>
      <c r="GS207" s="472"/>
      <c r="GT207" s="472"/>
      <c r="GU207" s="472"/>
      <c r="GV207" s="472"/>
      <c r="GW207" s="472"/>
      <c r="GX207" s="472"/>
      <c r="GY207" s="472"/>
      <c r="GZ207" s="472"/>
      <c r="HA207" s="472"/>
      <c r="HB207" s="472"/>
      <c r="HC207" s="472"/>
      <c r="HD207" s="472"/>
      <c r="HE207" s="472"/>
      <c r="HF207" s="472"/>
      <c r="HG207" s="472"/>
      <c r="HH207" s="472"/>
      <c r="HI207" s="472"/>
      <c r="HJ207" s="472"/>
      <c r="HK207" s="472"/>
      <c r="HL207" s="472"/>
      <c r="HM207" s="472"/>
      <c r="HN207" s="472"/>
      <c r="HO207" s="472"/>
      <c r="HP207" s="472"/>
      <c r="HQ207" s="472"/>
      <c r="HR207" s="472"/>
      <c r="HS207" s="472"/>
      <c r="HT207" s="472"/>
      <c r="HU207" s="472"/>
      <c r="HV207" s="472"/>
      <c r="HW207" s="472"/>
      <c r="HX207" s="472"/>
      <c r="HY207" s="472"/>
      <c r="HZ207" s="472"/>
      <c r="IA207" s="472"/>
      <c r="IB207" s="472"/>
      <c r="IC207" s="472"/>
      <c r="ID207" s="472"/>
      <c r="IE207" s="472"/>
      <c r="IF207" s="472"/>
      <c r="IG207" s="472"/>
      <c r="IH207" s="472"/>
      <c r="II207" s="472"/>
      <c r="IJ207" s="472"/>
      <c r="IK207" s="472"/>
      <c r="IL207" s="472"/>
      <c r="IM207" s="472"/>
      <c r="IN207" s="472"/>
    </row>
    <row r="208" spans="1:248" ht="33" customHeight="1">
      <c r="A208" s="259" t="s">
        <v>735</v>
      </c>
      <c r="B208" s="411" t="s">
        <v>1093</v>
      </c>
      <c r="C208" s="411">
        <v>2012</v>
      </c>
      <c r="D208" s="421" t="s">
        <v>1096</v>
      </c>
      <c r="E208" s="259" t="s">
        <v>37</v>
      </c>
      <c r="F208" s="259" t="s">
        <v>891</v>
      </c>
      <c r="G208" s="259" t="s">
        <v>346</v>
      </c>
      <c r="H208" s="411" t="s">
        <v>1506</v>
      </c>
      <c r="I208" s="344" t="s">
        <v>59</v>
      </c>
      <c r="J208" s="451" t="s">
        <v>992</v>
      </c>
      <c r="K208" s="411" t="s">
        <v>989</v>
      </c>
      <c r="L208" s="411">
        <v>2.5000000000000001E-2</v>
      </c>
      <c r="M208" s="274"/>
      <c r="N208" s="612">
        <v>400</v>
      </c>
      <c r="O208" s="615"/>
      <c r="P208" s="615"/>
      <c r="Q208" s="615"/>
      <c r="R208" s="615">
        <v>823</v>
      </c>
      <c r="S208" s="78" t="str">
        <f t="shared" ref="S208:S212" si="18">IF(ISBLANK(Q208),"",Q208/M208)</f>
        <v/>
      </c>
      <c r="T208" s="78">
        <f t="shared" ref="T208:T222" si="19">IF(ISBLANK(R208),"",R208/N208)</f>
        <v>2.0575000000000001</v>
      </c>
      <c r="U208" s="273"/>
      <c r="V208" s="273"/>
      <c r="W208" s="273"/>
      <c r="X208" s="273"/>
      <c r="Y208" s="273"/>
      <c r="Z208" s="273"/>
      <c r="AA208" s="273"/>
      <c r="AB208" s="273"/>
      <c r="AC208" s="273"/>
      <c r="AD208" s="273"/>
      <c r="AE208" s="273"/>
      <c r="AF208" s="273"/>
      <c r="AG208" s="273"/>
      <c r="AH208" s="273"/>
      <c r="AI208" s="273"/>
      <c r="AJ208" s="273"/>
      <c r="AK208" s="273"/>
      <c r="AL208" s="273"/>
      <c r="AM208" s="273"/>
      <c r="AN208" s="273"/>
      <c r="AO208" s="273"/>
      <c r="AP208" s="273"/>
      <c r="AQ208" s="273"/>
      <c r="AR208" s="273"/>
      <c r="AS208" s="273"/>
      <c r="AT208" s="273"/>
      <c r="AU208" s="273"/>
      <c r="AV208" s="273"/>
      <c r="AW208" s="273"/>
      <c r="AX208" s="273"/>
      <c r="AY208" s="273"/>
      <c r="AZ208" s="273"/>
      <c r="BA208" s="273"/>
      <c r="BB208" s="273"/>
      <c r="BC208" s="273"/>
      <c r="BD208" s="273"/>
      <c r="BE208" s="273"/>
      <c r="BF208" s="273"/>
      <c r="BG208" s="273"/>
      <c r="BH208" s="273"/>
      <c r="BI208" s="273"/>
      <c r="BJ208" s="273"/>
      <c r="BK208" s="273"/>
      <c r="BL208" s="273"/>
      <c r="BM208" s="273"/>
      <c r="BN208" s="273"/>
      <c r="BO208" s="273"/>
      <c r="BP208" s="273"/>
      <c r="BQ208" s="273"/>
      <c r="BR208" s="273"/>
      <c r="BS208" s="273"/>
      <c r="BT208" s="273"/>
      <c r="BU208" s="273"/>
      <c r="BV208" s="273"/>
      <c r="BW208" s="273"/>
      <c r="BX208" s="273"/>
      <c r="BY208" s="273"/>
      <c r="BZ208" s="273"/>
      <c r="CA208" s="273"/>
      <c r="CB208" s="273"/>
      <c r="CC208" s="273"/>
      <c r="CD208" s="273"/>
      <c r="CE208" s="273"/>
      <c r="CF208" s="273"/>
      <c r="CG208" s="273"/>
      <c r="CH208" s="273"/>
      <c r="CI208" s="273"/>
      <c r="CJ208" s="273"/>
      <c r="CK208" s="273"/>
      <c r="CL208" s="273"/>
      <c r="CM208" s="273"/>
      <c r="CN208" s="273"/>
      <c r="CO208" s="273"/>
      <c r="CP208" s="273"/>
      <c r="CQ208" s="273"/>
      <c r="CR208" s="273"/>
      <c r="CS208" s="273"/>
      <c r="CT208" s="273"/>
      <c r="CU208" s="273"/>
      <c r="CV208" s="273"/>
      <c r="CW208" s="273"/>
      <c r="CX208" s="273"/>
      <c r="CY208" s="273"/>
      <c r="CZ208" s="273"/>
      <c r="DA208" s="273"/>
      <c r="DB208" s="273"/>
      <c r="DC208" s="273"/>
      <c r="DD208" s="273"/>
      <c r="DE208" s="273"/>
      <c r="DF208" s="273"/>
      <c r="DG208" s="273"/>
      <c r="DH208" s="273"/>
      <c r="DI208" s="273"/>
      <c r="DJ208" s="273"/>
      <c r="DK208" s="273"/>
      <c r="DL208" s="273"/>
      <c r="DM208" s="273"/>
      <c r="DN208" s="273"/>
      <c r="DO208" s="273"/>
      <c r="DP208" s="273"/>
      <c r="DQ208" s="273"/>
      <c r="DR208" s="273"/>
      <c r="DS208" s="273"/>
      <c r="DT208" s="273"/>
      <c r="DU208" s="273"/>
      <c r="DV208" s="273"/>
      <c r="DW208" s="273"/>
      <c r="DX208" s="273"/>
      <c r="DY208" s="273"/>
      <c r="DZ208" s="273"/>
      <c r="EA208" s="273"/>
      <c r="EB208" s="273"/>
      <c r="EC208" s="273"/>
      <c r="ED208" s="273"/>
      <c r="EE208" s="273"/>
      <c r="EF208" s="273"/>
      <c r="EG208" s="273"/>
      <c r="EH208" s="273"/>
      <c r="EI208" s="273"/>
      <c r="EJ208" s="273"/>
      <c r="EK208" s="273"/>
      <c r="EL208" s="273"/>
      <c r="EM208" s="273"/>
      <c r="EN208" s="273"/>
      <c r="EO208" s="273"/>
      <c r="EP208" s="273"/>
      <c r="EQ208" s="273"/>
      <c r="ER208" s="273"/>
      <c r="ES208" s="273"/>
      <c r="ET208" s="273"/>
      <c r="EU208" s="273"/>
      <c r="EV208" s="273"/>
      <c r="EW208" s="273"/>
      <c r="EX208" s="273"/>
      <c r="EY208" s="273"/>
      <c r="EZ208" s="273"/>
      <c r="FA208" s="273"/>
      <c r="FB208" s="273"/>
      <c r="FC208" s="273"/>
      <c r="FD208" s="273"/>
      <c r="FE208" s="273"/>
      <c r="FF208" s="273"/>
      <c r="FG208" s="273"/>
      <c r="FH208" s="273"/>
      <c r="FI208" s="273"/>
      <c r="FJ208" s="273"/>
      <c r="FK208" s="273"/>
      <c r="FL208" s="273"/>
      <c r="FM208" s="273"/>
      <c r="FN208" s="273"/>
      <c r="FO208" s="273"/>
      <c r="FP208" s="273"/>
      <c r="FQ208" s="273"/>
      <c r="FR208" s="273"/>
      <c r="FS208" s="273"/>
      <c r="FT208" s="273"/>
      <c r="FU208" s="273"/>
      <c r="FV208" s="273"/>
      <c r="FW208" s="273"/>
      <c r="FX208" s="273"/>
      <c r="FY208" s="273"/>
      <c r="FZ208" s="273"/>
      <c r="GA208" s="273"/>
      <c r="GB208" s="273"/>
      <c r="GC208" s="273"/>
      <c r="GD208" s="273"/>
      <c r="GE208" s="273"/>
      <c r="GF208" s="273"/>
      <c r="GG208" s="273"/>
      <c r="GH208" s="273"/>
      <c r="GI208" s="273"/>
      <c r="GJ208" s="273"/>
      <c r="GK208" s="273"/>
      <c r="GL208" s="273"/>
      <c r="GM208" s="273"/>
      <c r="GN208" s="273"/>
      <c r="GO208" s="273"/>
      <c r="GP208" s="273"/>
      <c r="GQ208" s="273"/>
      <c r="GR208" s="273"/>
      <c r="GS208" s="273"/>
      <c r="GT208" s="273"/>
      <c r="GU208" s="273"/>
      <c r="GV208" s="273"/>
      <c r="GW208" s="273"/>
      <c r="GX208" s="273"/>
      <c r="GY208" s="273"/>
      <c r="GZ208" s="273"/>
      <c r="HA208" s="273"/>
      <c r="HB208" s="273"/>
      <c r="HC208" s="273"/>
      <c r="HD208" s="273"/>
      <c r="HE208" s="273"/>
      <c r="HF208" s="273"/>
      <c r="HG208" s="273"/>
      <c r="HH208" s="273"/>
      <c r="HI208" s="273"/>
      <c r="HJ208" s="273"/>
      <c r="HK208" s="273"/>
      <c r="HL208" s="273"/>
      <c r="HM208" s="273"/>
      <c r="HN208" s="273"/>
      <c r="HO208" s="273"/>
      <c r="HP208" s="273"/>
      <c r="HQ208" s="273"/>
      <c r="HR208" s="273"/>
      <c r="HS208" s="273"/>
      <c r="HT208" s="273"/>
      <c r="HU208" s="273"/>
      <c r="HV208" s="273"/>
      <c r="HW208" s="273"/>
      <c r="HX208" s="273"/>
      <c r="HY208" s="273"/>
      <c r="HZ208" s="273"/>
      <c r="IA208" s="273"/>
      <c r="IB208" s="273"/>
      <c r="IC208" s="273"/>
      <c r="ID208" s="273"/>
      <c r="IE208" s="273"/>
      <c r="IF208" s="273"/>
      <c r="IG208" s="273"/>
      <c r="IH208" s="273"/>
      <c r="II208" s="273"/>
      <c r="IJ208" s="273"/>
      <c r="IK208" s="273"/>
      <c r="IL208" s="273"/>
      <c r="IM208" s="273"/>
      <c r="IN208" s="273"/>
    </row>
    <row r="209" spans="1:248" ht="33" customHeight="1">
      <c r="A209" s="259" t="s">
        <v>735</v>
      </c>
      <c r="B209" s="411" t="s">
        <v>1093</v>
      </c>
      <c r="C209" s="411">
        <v>2012</v>
      </c>
      <c r="D209" s="450" t="s">
        <v>1097</v>
      </c>
      <c r="E209" s="611" t="s">
        <v>37</v>
      </c>
      <c r="F209" s="259" t="s">
        <v>891</v>
      </c>
      <c r="G209" s="259" t="s">
        <v>346</v>
      </c>
      <c r="H209" s="411" t="s">
        <v>1506</v>
      </c>
      <c r="I209" s="344" t="s">
        <v>59</v>
      </c>
      <c r="J209" s="451" t="s">
        <v>992</v>
      </c>
      <c r="K209" s="411" t="s">
        <v>989</v>
      </c>
      <c r="L209" s="411">
        <v>2.5000000000000001E-2</v>
      </c>
      <c r="M209" s="274"/>
      <c r="N209" s="612">
        <v>400</v>
      </c>
      <c r="O209" s="615"/>
      <c r="P209" s="615"/>
      <c r="Q209" s="615"/>
      <c r="R209" s="615">
        <v>391</v>
      </c>
      <c r="S209" s="78" t="str">
        <f t="shared" si="18"/>
        <v/>
      </c>
      <c r="T209" s="78">
        <f t="shared" si="19"/>
        <v>0.97750000000000004</v>
      </c>
      <c r="U209" s="273"/>
      <c r="V209" s="273"/>
      <c r="W209" s="273"/>
      <c r="X209" s="273"/>
      <c r="Y209" s="273"/>
      <c r="Z209" s="273"/>
      <c r="AA209" s="273"/>
      <c r="AB209" s="273"/>
      <c r="AC209" s="273"/>
      <c r="AD209" s="273"/>
      <c r="AE209" s="273"/>
      <c r="AF209" s="273"/>
      <c r="AG209" s="273"/>
      <c r="AH209" s="273"/>
      <c r="AI209" s="273"/>
      <c r="AJ209" s="273"/>
      <c r="AK209" s="273"/>
      <c r="AL209" s="273"/>
      <c r="AM209" s="273"/>
      <c r="AN209" s="273"/>
      <c r="AO209" s="273"/>
      <c r="AP209" s="273"/>
      <c r="AQ209" s="273"/>
      <c r="AR209" s="273"/>
      <c r="AS209" s="273"/>
      <c r="AT209" s="273"/>
      <c r="AU209" s="273"/>
      <c r="AV209" s="273"/>
      <c r="AW209" s="273"/>
      <c r="AX209" s="273"/>
      <c r="AY209" s="273"/>
      <c r="AZ209" s="273"/>
      <c r="BA209" s="273"/>
      <c r="BB209" s="273"/>
      <c r="BC209" s="273"/>
      <c r="BD209" s="273"/>
      <c r="BE209" s="273"/>
      <c r="BF209" s="273"/>
      <c r="BG209" s="273"/>
      <c r="BH209" s="273"/>
      <c r="BI209" s="273"/>
      <c r="BJ209" s="273"/>
      <c r="BK209" s="273"/>
      <c r="BL209" s="273"/>
      <c r="BM209" s="273"/>
      <c r="BN209" s="273"/>
      <c r="BO209" s="273"/>
      <c r="BP209" s="273"/>
      <c r="BQ209" s="273"/>
      <c r="BR209" s="273"/>
      <c r="BS209" s="273"/>
      <c r="BT209" s="273"/>
      <c r="BU209" s="273"/>
      <c r="BV209" s="273"/>
      <c r="BW209" s="273"/>
      <c r="BX209" s="273"/>
      <c r="BY209" s="273"/>
      <c r="BZ209" s="273"/>
      <c r="CA209" s="273"/>
      <c r="CB209" s="273"/>
      <c r="CC209" s="273"/>
      <c r="CD209" s="273"/>
      <c r="CE209" s="273"/>
      <c r="CF209" s="273"/>
      <c r="CG209" s="273"/>
      <c r="CH209" s="273"/>
      <c r="CI209" s="273"/>
      <c r="CJ209" s="273"/>
      <c r="CK209" s="273"/>
      <c r="CL209" s="273"/>
      <c r="CM209" s="273"/>
      <c r="CN209" s="273"/>
      <c r="CO209" s="273"/>
      <c r="CP209" s="273"/>
      <c r="CQ209" s="273"/>
      <c r="CR209" s="273"/>
      <c r="CS209" s="273"/>
      <c r="CT209" s="273"/>
      <c r="CU209" s="273"/>
      <c r="CV209" s="273"/>
      <c r="CW209" s="273"/>
      <c r="CX209" s="273"/>
      <c r="CY209" s="273"/>
      <c r="CZ209" s="273"/>
      <c r="DA209" s="273"/>
      <c r="DB209" s="273"/>
      <c r="DC209" s="273"/>
      <c r="DD209" s="273"/>
      <c r="DE209" s="273"/>
      <c r="DF209" s="273"/>
      <c r="DG209" s="273"/>
      <c r="DH209" s="273"/>
      <c r="DI209" s="273"/>
      <c r="DJ209" s="273"/>
      <c r="DK209" s="273"/>
      <c r="DL209" s="273"/>
      <c r="DM209" s="273"/>
      <c r="DN209" s="273"/>
      <c r="DO209" s="273"/>
      <c r="DP209" s="273"/>
      <c r="DQ209" s="273"/>
      <c r="DR209" s="273"/>
      <c r="DS209" s="273"/>
      <c r="DT209" s="273"/>
      <c r="DU209" s="273"/>
      <c r="DV209" s="273"/>
      <c r="DW209" s="273"/>
      <c r="DX209" s="273"/>
      <c r="DY209" s="273"/>
      <c r="DZ209" s="273"/>
      <c r="EA209" s="273"/>
      <c r="EB209" s="273"/>
      <c r="EC209" s="273"/>
      <c r="ED209" s="273"/>
      <c r="EE209" s="273"/>
      <c r="EF209" s="273"/>
      <c r="EG209" s="273"/>
      <c r="EH209" s="273"/>
      <c r="EI209" s="273"/>
      <c r="EJ209" s="273"/>
      <c r="EK209" s="273"/>
      <c r="EL209" s="273"/>
      <c r="EM209" s="273"/>
      <c r="EN209" s="273"/>
      <c r="EO209" s="273"/>
      <c r="EP209" s="273"/>
      <c r="EQ209" s="273"/>
      <c r="ER209" s="273"/>
      <c r="ES209" s="273"/>
      <c r="ET209" s="273"/>
      <c r="EU209" s="273"/>
      <c r="EV209" s="273"/>
      <c r="EW209" s="273"/>
      <c r="EX209" s="273"/>
      <c r="EY209" s="273"/>
      <c r="EZ209" s="273"/>
      <c r="FA209" s="273"/>
      <c r="FB209" s="273"/>
      <c r="FC209" s="273"/>
      <c r="FD209" s="273"/>
      <c r="FE209" s="273"/>
      <c r="FF209" s="273"/>
      <c r="FG209" s="273"/>
      <c r="FH209" s="273"/>
      <c r="FI209" s="273"/>
      <c r="FJ209" s="273"/>
      <c r="FK209" s="273"/>
      <c r="FL209" s="273"/>
      <c r="FM209" s="273"/>
      <c r="FN209" s="273"/>
      <c r="FO209" s="273"/>
      <c r="FP209" s="273"/>
      <c r="FQ209" s="273"/>
      <c r="FR209" s="273"/>
      <c r="FS209" s="273"/>
      <c r="FT209" s="273"/>
      <c r="FU209" s="273"/>
      <c r="FV209" s="273"/>
      <c r="FW209" s="273"/>
      <c r="FX209" s="273"/>
      <c r="FY209" s="273"/>
      <c r="FZ209" s="273"/>
      <c r="GA209" s="273"/>
      <c r="GB209" s="273"/>
      <c r="GC209" s="273"/>
      <c r="GD209" s="273"/>
      <c r="GE209" s="273"/>
      <c r="GF209" s="273"/>
      <c r="GG209" s="273"/>
      <c r="GH209" s="273"/>
      <c r="GI209" s="273"/>
      <c r="GJ209" s="273"/>
      <c r="GK209" s="273"/>
      <c r="GL209" s="273"/>
      <c r="GM209" s="273"/>
      <c r="GN209" s="273"/>
      <c r="GO209" s="273"/>
      <c r="GP209" s="273"/>
      <c r="GQ209" s="273"/>
      <c r="GR209" s="273"/>
      <c r="GS209" s="273"/>
      <c r="GT209" s="273"/>
      <c r="GU209" s="273"/>
      <c r="GV209" s="273"/>
      <c r="GW209" s="273"/>
      <c r="GX209" s="273"/>
      <c r="GY209" s="273"/>
      <c r="GZ209" s="273"/>
      <c r="HA209" s="273"/>
      <c r="HB209" s="273"/>
      <c r="HC209" s="273"/>
      <c r="HD209" s="273"/>
      <c r="HE209" s="273"/>
      <c r="HF209" s="273"/>
      <c r="HG209" s="273"/>
      <c r="HH209" s="273"/>
      <c r="HI209" s="273"/>
      <c r="HJ209" s="273"/>
      <c r="HK209" s="273"/>
      <c r="HL209" s="273"/>
      <c r="HM209" s="273"/>
      <c r="HN209" s="273"/>
      <c r="HO209" s="273"/>
      <c r="HP209" s="273"/>
      <c r="HQ209" s="273"/>
      <c r="HR209" s="273"/>
      <c r="HS209" s="273"/>
      <c r="HT209" s="273"/>
      <c r="HU209" s="273"/>
      <c r="HV209" s="273"/>
      <c r="HW209" s="273"/>
      <c r="HX209" s="273"/>
      <c r="HY209" s="273"/>
      <c r="HZ209" s="273"/>
      <c r="IA209" s="273"/>
      <c r="IB209" s="273"/>
      <c r="IC209" s="273"/>
      <c r="ID209" s="273"/>
      <c r="IE209" s="273"/>
      <c r="IF209" s="273"/>
      <c r="IG209" s="273"/>
      <c r="IH209" s="273"/>
      <c r="II209" s="273"/>
      <c r="IJ209" s="273"/>
      <c r="IK209" s="273"/>
      <c r="IL209" s="273"/>
      <c r="IM209" s="273"/>
      <c r="IN209" s="273"/>
    </row>
    <row r="210" spans="1:248" ht="33" customHeight="1">
      <c r="A210" s="259" t="s">
        <v>735</v>
      </c>
      <c r="B210" s="411" t="s">
        <v>1093</v>
      </c>
      <c r="C210" s="411">
        <v>2012</v>
      </c>
      <c r="D210" s="421" t="s">
        <v>1098</v>
      </c>
      <c r="E210" s="259" t="s">
        <v>37</v>
      </c>
      <c r="F210" s="259" t="s">
        <v>891</v>
      </c>
      <c r="G210" s="259" t="s">
        <v>346</v>
      </c>
      <c r="H210" s="411" t="s">
        <v>1506</v>
      </c>
      <c r="I210" s="344" t="s">
        <v>59</v>
      </c>
      <c r="J210" s="451" t="s">
        <v>992</v>
      </c>
      <c r="K210" s="411" t="s">
        <v>989</v>
      </c>
      <c r="L210" s="411">
        <v>2.5000000000000001E-2</v>
      </c>
      <c r="M210" s="274"/>
      <c r="N210" s="612">
        <v>400</v>
      </c>
      <c r="O210" s="615"/>
      <c r="P210" s="615"/>
      <c r="Q210" s="615"/>
      <c r="R210" s="615">
        <v>146</v>
      </c>
      <c r="S210" s="78" t="str">
        <f t="shared" si="18"/>
        <v/>
      </c>
      <c r="T210" s="78">
        <f t="shared" si="19"/>
        <v>0.36499999999999999</v>
      </c>
      <c r="U210" s="273"/>
      <c r="V210" s="273"/>
      <c r="W210" s="273"/>
      <c r="X210" s="273"/>
      <c r="Y210" s="273"/>
      <c r="Z210" s="273"/>
      <c r="AA210" s="273"/>
      <c r="AB210" s="273"/>
      <c r="AC210" s="273"/>
      <c r="AD210" s="273"/>
      <c r="AE210" s="273"/>
      <c r="AF210" s="273"/>
      <c r="AG210" s="273"/>
      <c r="AH210" s="273"/>
      <c r="AI210" s="273"/>
      <c r="AJ210" s="273"/>
      <c r="AK210" s="273"/>
      <c r="AL210" s="273"/>
      <c r="AM210" s="273"/>
      <c r="AN210" s="273"/>
      <c r="AO210" s="273"/>
      <c r="AP210" s="273"/>
      <c r="AQ210" s="273"/>
      <c r="AR210" s="273"/>
      <c r="AS210" s="273"/>
      <c r="AT210" s="273"/>
      <c r="AU210" s="273"/>
      <c r="AV210" s="273"/>
      <c r="AW210" s="273"/>
      <c r="AX210" s="273"/>
      <c r="AY210" s="273"/>
      <c r="AZ210" s="273"/>
      <c r="BA210" s="273"/>
      <c r="BB210" s="273"/>
      <c r="BC210" s="273"/>
      <c r="BD210" s="273"/>
      <c r="BE210" s="273"/>
      <c r="BF210" s="273"/>
      <c r="BG210" s="273"/>
      <c r="BH210" s="273"/>
      <c r="BI210" s="273"/>
      <c r="BJ210" s="273"/>
      <c r="BK210" s="273"/>
      <c r="BL210" s="273"/>
      <c r="BM210" s="273"/>
      <c r="BN210" s="273"/>
      <c r="BO210" s="273"/>
      <c r="BP210" s="273"/>
      <c r="BQ210" s="273"/>
      <c r="BR210" s="273"/>
      <c r="BS210" s="273"/>
      <c r="BT210" s="273"/>
      <c r="BU210" s="273"/>
      <c r="BV210" s="273"/>
      <c r="BW210" s="273"/>
      <c r="BX210" s="273"/>
      <c r="BY210" s="273"/>
      <c r="BZ210" s="273"/>
      <c r="CA210" s="273"/>
      <c r="CB210" s="273"/>
      <c r="CC210" s="273"/>
      <c r="CD210" s="273"/>
      <c r="CE210" s="273"/>
      <c r="CF210" s="273"/>
      <c r="CG210" s="273"/>
      <c r="CH210" s="273"/>
      <c r="CI210" s="273"/>
      <c r="CJ210" s="273"/>
      <c r="CK210" s="273"/>
      <c r="CL210" s="273"/>
      <c r="CM210" s="273"/>
      <c r="CN210" s="273"/>
      <c r="CO210" s="273"/>
      <c r="CP210" s="273"/>
      <c r="CQ210" s="273"/>
      <c r="CR210" s="273"/>
      <c r="CS210" s="273"/>
      <c r="CT210" s="273"/>
      <c r="CU210" s="273"/>
      <c r="CV210" s="273"/>
      <c r="CW210" s="273"/>
      <c r="CX210" s="273"/>
      <c r="CY210" s="273"/>
      <c r="CZ210" s="273"/>
      <c r="DA210" s="273"/>
      <c r="DB210" s="273"/>
      <c r="DC210" s="273"/>
      <c r="DD210" s="273"/>
      <c r="DE210" s="273"/>
      <c r="DF210" s="273"/>
      <c r="DG210" s="273"/>
      <c r="DH210" s="273"/>
      <c r="DI210" s="273"/>
      <c r="DJ210" s="273"/>
      <c r="DK210" s="273"/>
      <c r="DL210" s="273"/>
      <c r="DM210" s="273"/>
      <c r="DN210" s="273"/>
      <c r="DO210" s="273"/>
      <c r="DP210" s="273"/>
      <c r="DQ210" s="273"/>
      <c r="DR210" s="273"/>
      <c r="DS210" s="273"/>
      <c r="DT210" s="273"/>
      <c r="DU210" s="273"/>
      <c r="DV210" s="273"/>
      <c r="DW210" s="273"/>
      <c r="DX210" s="273"/>
      <c r="DY210" s="273"/>
      <c r="DZ210" s="273"/>
      <c r="EA210" s="273"/>
      <c r="EB210" s="273"/>
      <c r="EC210" s="273"/>
      <c r="ED210" s="273"/>
      <c r="EE210" s="273"/>
      <c r="EF210" s="273"/>
      <c r="EG210" s="273"/>
      <c r="EH210" s="273"/>
      <c r="EI210" s="273"/>
      <c r="EJ210" s="273"/>
      <c r="EK210" s="273"/>
      <c r="EL210" s="273"/>
      <c r="EM210" s="273"/>
      <c r="EN210" s="273"/>
      <c r="EO210" s="273"/>
      <c r="EP210" s="273"/>
      <c r="EQ210" s="273"/>
      <c r="ER210" s="273"/>
      <c r="ES210" s="273"/>
      <c r="ET210" s="273"/>
      <c r="EU210" s="273"/>
      <c r="EV210" s="273"/>
      <c r="EW210" s="273"/>
      <c r="EX210" s="273"/>
      <c r="EY210" s="273"/>
      <c r="EZ210" s="273"/>
      <c r="FA210" s="273"/>
      <c r="FB210" s="273"/>
      <c r="FC210" s="273"/>
      <c r="FD210" s="273"/>
      <c r="FE210" s="273"/>
      <c r="FF210" s="273"/>
      <c r="FG210" s="273"/>
      <c r="FH210" s="273"/>
      <c r="FI210" s="273"/>
      <c r="FJ210" s="273"/>
      <c r="FK210" s="273"/>
      <c r="FL210" s="273"/>
      <c r="FM210" s="273"/>
      <c r="FN210" s="273"/>
      <c r="FO210" s="273"/>
      <c r="FP210" s="273"/>
      <c r="FQ210" s="273"/>
      <c r="FR210" s="273"/>
      <c r="FS210" s="273"/>
      <c r="FT210" s="273"/>
      <c r="FU210" s="273"/>
      <c r="FV210" s="273"/>
      <c r="FW210" s="273"/>
      <c r="FX210" s="273"/>
      <c r="FY210" s="273"/>
      <c r="FZ210" s="273"/>
      <c r="GA210" s="273"/>
      <c r="GB210" s="273"/>
      <c r="GC210" s="273"/>
      <c r="GD210" s="273"/>
      <c r="GE210" s="273"/>
      <c r="GF210" s="273"/>
      <c r="GG210" s="273"/>
      <c r="GH210" s="273"/>
      <c r="GI210" s="273"/>
      <c r="GJ210" s="273"/>
      <c r="GK210" s="273"/>
      <c r="GL210" s="273"/>
      <c r="GM210" s="273"/>
      <c r="GN210" s="273"/>
      <c r="GO210" s="273"/>
      <c r="GP210" s="273"/>
      <c r="GQ210" s="273"/>
      <c r="GR210" s="273"/>
      <c r="GS210" s="273"/>
      <c r="GT210" s="273"/>
      <c r="GU210" s="273"/>
      <c r="GV210" s="273"/>
      <c r="GW210" s="273"/>
      <c r="GX210" s="273"/>
      <c r="GY210" s="273"/>
      <c r="GZ210" s="273"/>
      <c r="HA210" s="273"/>
      <c r="HB210" s="273"/>
      <c r="HC210" s="273"/>
      <c r="HD210" s="273"/>
      <c r="HE210" s="273"/>
      <c r="HF210" s="273"/>
      <c r="HG210" s="273"/>
      <c r="HH210" s="273"/>
      <c r="HI210" s="273"/>
      <c r="HJ210" s="273"/>
      <c r="HK210" s="273"/>
      <c r="HL210" s="273"/>
      <c r="HM210" s="273"/>
      <c r="HN210" s="273"/>
      <c r="HO210" s="273"/>
      <c r="HP210" s="273"/>
      <c r="HQ210" s="273"/>
      <c r="HR210" s="273"/>
      <c r="HS210" s="273"/>
      <c r="HT210" s="273"/>
      <c r="HU210" s="273"/>
      <c r="HV210" s="273"/>
      <c r="HW210" s="273"/>
      <c r="HX210" s="273"/>
      <c r="HY210" s="273"/>
      <c r="HZ210" s="273"/>
      <c r="IA210" s="273"/>
      <c r="IB210" s="273"/>
      <c r="IC210" s="273"/>
      <c r="ID210" s="273"/>
      <c r="IE210" s="273"/>
      <c r="IF210" s="273"/>
      <c r="IG210" s="273"/>
      <c r="IH210" s="273"/>
      <c r="II210" s="273"/>
      <c r="IJ210" s="273"/>
      <c r="IK210" s="273"/>
      <c r="IL210" s="273"/>
      <c r="IM210" s="273"/>
      <c r="IN210" s="273"/>
    </row>
    <row r="211" spans="1:248" ht="33" customHeight="1">
      <c r="A211" s="259" t="s">
        <v>735</v>
      </c>
      <c r="B211" s="411" t="s">
        <v>1093</v>
      </c>
      <c r="C211" s="411">
        <v>2012</v>
      </c>
      <c r="D211" s="421" t="s">
        <v>1099</v>
      </c>
      <c r="E211" s="259" t="s">
        <v>37</v>
      </c>
      <c r="F211" s="259" t="s">
        <v>891</v>
      </c>
      <c r="G211" s="259" t="s">
        <v>346</v>
      </c>
      <c r="H211" s="411" t="s">
        <v>1506</v>
      </c>
      <c r="I211" s="344" t="s">
        <v>59</v>
      </c>
      <c r="J211" s="451" t="s">
        <v>992</v>
      </c>
      <c r="K211" s="411" t="s">
        <v>989</v>
      </c>
      <c r="L211" s="411">
        <v>2.5000000000000001E-2</v>
      </c>
      <c r="M211" s="274"/>
      <c r="N211" s="612">
        <v>400</v>
      </c>
      <c r="O211" s="615"/>
      <c r="P211" s="615"/>
      <c r="Q211" s="615"/>
      <c r="R211" s="615">
        <v>191</v>
      </c>
      <c r="S211" s="78" t="str">
        <f t="shared" si="18"/>
        <v/>
      </c>
      <c r="T211" s="78">
        <f t="shared" si="19"/>
        <v>0.47749999999999998</v>
      </c>
      <c r="U211" s="273"/>
      <c r="V211" s="273"/>
      <c r="W211" s="273"/>
      <c r="X211" s="273"/>
      <c r="Y211" s="273"/>
      <c r="Z211" s="273"/>
      <c r="AA211" s="273"/>
      <c r="AB211" s="273"/>
      <c r="AC211" s="273"/>
      <c r="AD211" s="273"/>
      <c r="AE211" s="273"/>
      <c r="AF211" s="273"/>
      <c r="AG211" s="273"/>
      <c r="AH211" s="273"/>
      <c r="AI211" s="273"/>
      <c r="AJ211" s="273"/>
      <c r="AK211" s="273"/>
      <c r="AL211" s="273"/>
      <c r="AM211" s="273"/>
      <c r="AN211" s="273"/>
      <c r="AO211" s="273"/>
      <c r="AP211" s="273"/>
      <c r="AQ211" s="273"/>
      <c r="AR211" s="273"/>
      <c r="AS211" s="273"/>
      <c r="AT211" s="273"/>
      <c r="AU211" s="273"/>
      <c r="AV211" s="273"/>
      <c r="AW211" s="273"/>
      <c r="AX211" s="273"/>
      <c r="AY211" s="273"/>
      <c r="AZ211" s="273"/>
      <c r="BA211" s="273"/>
      <c r="BB211" s="273"/>
      <c r="BC211" s="273"/>
      <c r="BD211" s="273"/>
      <c r="BE211" s="273"/>
      <c r="BF211" s="273"/>
      <c r="BG211" s="273"/>
      <c r="BH211" s="273"/>
      <c r="BI211" s="273"/>
      <c r="BJ211" s="273"/>
      <c r="BK211" s="273"/>
      <c r="BL211" s="273"/>
      <c r="BM211" s="273"/>
      <c r="BN211" s="273"/>
      <c r="BO211" s="273"/>
      <c r="BP211" s="273"/>
      <c r="BQ211" s="273"/>
      <c r="BR211" s="273"/>
      <c r="BS211" s="273"/>
      <c r="BT211" s="273"/>
      <c r="BU211" s="273"/>
      <c r="BV211" s="273"/>
      <c r="BW211" s="273"/>
      <c r="BX211" s="273"/>
      <c r="BY211" s="273"/>
      <c r="BZ211" s="273"/>
      <c r="CA211" s="273"/>
      <c r="CB211" s="273"/>
      <c r="CC211" s="273"/>
      <c r="CD211" s="273"/>
      <c r="CE211" s="273"/>
      <c r="CF211" s="273"/>
      <c r="CG211" s="273"/>
      <c r="CH211" s="273"/>
      <c r="CI211" s="273"/>
      <c r="CJ211" s="273"/>
      <c r="CK211" s="273"/>
      <c r="CL211" s="273"/>
      <c r="CM211" s="273"/>
      <c r="CN211" s="273"/>
      <c r="CO211" s="273"/>
      <c r="CP211" s="273"/>
      <c r="CQ211" s="273"/>
      <c r="CR211" s="273"/>
      <c r="CS211" s="273"/>
      <c r="CT211" s="273"/>
      <c r="CU211" s="273"/>
      <c r="CV211" s="273"/>
      <c r="CW211" s="273"/>
      <c r="CX211" s="273"/>
      <c r="CY211" s="273"/>
      <c r="CZ211" s="273"/>
      <c r="DA211" s="273"/>
      <c r="DB211" s="273"/>
      <c r="DC211" s="273"/>
      <c r="DD211" s="273"/>
      <c r="DE211" s="273"/>
      <c r="DF211" s="273"/>
      <c r="DG211" s="273"/>
      <c r="DH211" s="273"/>
      <c r="DI211" s="273"/>
      <c r="DJ211" s="273"/>
      <c r="DK211" s="273"/>
      <c r="DL211" s="273"/>
      <c r="DM211" s="273"/>
      <c r="DN211" s="273"/>
      <c r="DO211" s="273"/>
      <c r="DP211" s="273"/>
      <c r="DQ211" s="273"/>
      <c r="DR211" s="273"/>
      <c r="DS211" s="273"/>
      <c r="DT211" s="273"/>
      <c r="DU211" s="273"/>
      <c r="DV211" s="273"/>
      <c r="DW211" s="273"/>
      <c r="DX211" s="273"/>
      <c r="DY211" s="273"/>
      <c r="DZ211" s="273"/>
      <c r="EA211" s="273"/>
      <c r="EB211" s="273"/>
      <c r="EC211" s="273"/>
      <c r="ED211" s="273"/>
      <c r="EE211" s="273"/>
      <c r="EF211" s="273"/>
      <c r="EG211" s="273"/>
      <c r="EH211" s="273"/>
      <c r="EI211" s="273"/>
      <c r="EJ211" s="273"/>
      <c r="EK211" s="273"/>
      <c r="EL211" s="273"/>
      <c r="EM211" s="273"/>
      <c r="EN211" s="273"/>
      <c r="EO211" s="273"/>
      <c r="EP211" s="273"/>
      <c r="EQ211" s="273"/>
      <c r="ER211" s="273"/>
      <c r="ES211" s="273"/>
      <c r="ET211" s="273"/>
      <c r="EU211" s="273"/>
      <c r="EV211" s="273"/>
      <c r="EW211" s="273"/>
      <c r="EX211" s="273"/>
      <c r="EY211" s="273"/>
      <c r="EZ211" s="273"/>
      <c r="FA211" s="273"/>
      <c r="FB211" s="273"/>
      <c r="FC211" s="273"/>
      <c r="FD211" s="273"/>
      <c r="FE211" s="273"/>
      <c r="FF211" s="273"/>
      <c r="FG211" s="273"/>
      <c r="FH211" s="273"/>
      <c r="FI211" s="273"/>
      <c r="FJ211" s="273"/>
      <c r="FK211" s="273"/>
      <c r="FL211" s="273"/>
      <c r="FM211" s="273"/>
      <c r="FN211" s="273"/>
      <c r="FO211" s="273"/>
      <c r="FP211" s="273"/>
      <c r="FQ211" s="273"/>
      <c r="FR211" s="273"/>
      <c r="FS211" s="273"/>
      <c r="FT211" s="273"/>
      <c r="FU211" s="273"/>
      <c r="FV211" s="273"/>
      <c r="FW211" s="273"/>
      <c r="FX211" s="273"/>
      <c r="FY211" s="273"/>
      <c r="FZ211" s="273"/>
      <c r="GA211" s="273"/>
      <c r="GB211" s="273"/>
      <c r="GC211" s="273"/>
      <c r="GD211" s="273"/>
      <c r="GE211" s="273"/>
      <c r="GF211" s="273"/>
      <c r="GG211" s="273"/>
      <c r="GH211" s="273"/>
      <c r="GI211" s="273"/>
      <c r="GJ211" s="273"/>
      <c r="GK211" s="273"/>
      <c r="GL211" s="273"/>
      <c r="GM211" s="273"/>
      <c r="GN211" s="273"/>
      <c r="GO211" s="273"/>
      <c r="GP211" s="273"/>
      <c r="GQ211" s="273"/>
      <c r="GR211" s="273"/>
      <c r="GS211" s="273"/>
      <c r="GT211" s="273"/>
      <c r="GU211" s="273"/>
      <c r="GV211" s="273"/>
      <c r="GW211" s="273"/>
      <c r="GX211" s="273"/>
      <c r="GY211" s="273"/>
      <c r="GZ211" s="273"/>
      <c r="HA211" s="273"/>
      <c r="HB211" s="273"/>
      <c r="HC211" s="273"/>
      <c r="HD211" s="273"/>
      <c r="HE211" s="273"/>
      <c r="HF211" s="273"/>
      <c r="HG211" s="273"/>
      <c r="HH211" s="273"/>
      <c r="HI211" s="273"/>
      <c r="HJ211" s="273"/>
      <c r="HK211" s="273"/>
      <c r="HL211" s="273"/>
      <c r="HM211" s="273"/>
      <c r="HN211" s="273"/>
      <c r="HO211" s="273"/>
      <c r="HP211" s="273"/>
      <c r="HQ211" s="273"/>
      <c r="HR211" s="273"/>
      <c r="HS211" s="273"/>
      <c r="HT211" s="273"/>
      <c r="HU211" s="273"/>
      <c r="HV211" s="273"/>
      <c r="HW211" s="273"/>
      <c r="HX211" s="273"/>
      <c r="HY211" s="273"/>
      <c r="HZ211" s="273"/>
      <c r="IA211" s="273"/>
      <c r="IB211" s="273"/>
      <c r="IC211" s="273"/>
      <c r="ID211" s="273"/>
      <c r="IE211" s="273"/>
      <c r="IF211" s="273"/>
      <c r="IG211" s="273"/>
      <c r="IH211" s="273"/>
      <c r="II211" s="273"/>
      <c r="IJ211" s="273"/>
      <c r="IK211" s="273"/>
      <c r="IL211" s="273"/>
      <c r="IM211" s="273"/>
      <c r="IN211" s="273"/>
    </row>
    <row r="212" spans="1:248" ht="33" customHeight="1">
      <c r="A212" s="259" t="s">
        <v>735</v>
      </c>
      <c r="B212" s="411" t="s">
        <v>1093</v>
      </c>
      <c r="C212" s="411">
        <v>2012</v>
      </c>
      <c r="D212" s="274" t="s">
        <v>1100</v>
      </c>
      <c r="E212" s="259" t="s">
        <v>37</v>
      </c>
      <c r="F212" s="259" t="s">
        <v>891</v>
      </c>
      <c r="G212" s="259" t="s">
        <v>346</v>
      </c>
      <c r="H212" s="411" t="s">
        <v>1506</v>
      </c>
      <c r="I212" s="344" t="s">
        <v>59</v>
      </c>
      <c r="J212" s="451" t="s">
        <v>992</v>
      </c>
      <c r="K212" s="411" t="s">
        <v>989</v>
      </c>
      <c r="L212" s="411">
        <v>2.5000000000000001E-2</v>
      </c>
      <c r="M212" s="274"/>
      <c r="N212" s="612">
        <v>400</v>
      </c>
      <c r="O212" s="615"/>
      <c r="P212" s="615"/>
      <c r="Q212" s="615"/>
      <c r="R212" s="615">
        <v>219</v>
      </c>
      <c r="S212" s="78" t="str">
        <f t="shared" si="18"/>
        <v/>
      </c>
      <c r="T212" s="78">
        <f t="shared" si="19"/>
        <v>0.54749999999999999</v>
      </c>
      <c r="U212" s="273"/>
      <c r="V212" s="273"/>
      <c r="W212" s="273"/>
      <c r="X212" s="273"/>
      <c r="Y212" s="273"/>
      <c r="Z212" s="273"/>
      <c r="AA212" s="273"/>
      <c r="AB212" s="273"/>
      <c r="AC212" s="273"/>
      <c r="AD212" s="273"/>
      <c r="AE212" s="273"/>
      <c r="AF212" s="273"/>
      <c r="AG212" s="273"/>
      <c r="AH212" s="273"/>
      <c r="AI212" s="273"/>
      <c r="AJ212" s="273"/>
      <c r="AK212" s="273"/>
      <c r="AL212" s="273"/>
      <c r="AM212" s="273"/>
      <c r="AN212" s="273"/>
      <c r="AO212" s="273"/>
      <c r="AP212" s="273"/>
      <c r="AQ212" s="273"/>
      <c r="AR212" s="273"/>
      <c r="AS212" s="273"/>
      <c r="AT212" s="273"/>
      <c r="AU212" s="273"/>
      <c r="AV212" s="273"/>
      <c r="AW212" s="273"/>
      <c r="AX212" s="273"/>
      <c r="AY212" s="273"/>
      <c r="AZ212" s="273"/>
      <c r="BA212" s="273"/>
      <c r="BB212" s="273"/>
      <c r="BC212" s="273"/>
      <c r="BD212" s="273"/>
      <c r="BE212" s="273"/>
      <c r="BF212" s="273"/>
      <c r="BG212" s="273"/>
      <c r="BH212" s="273"/>
      <c r="BI212" s="273"/>
      <c r="BJ212" s="273"/>
      <c r="BK212" s="273"/>
      <c r="BL212" s="273"/>
      <c r="BM212" s="273"/>
      <c r="BN212" s="273"/>
      <c r="BO212" s="273"/>
      <c r="BP212" s="273"/>
      <c r="BQ212" s="273"/>
      <c r="BR212" s="273"/>
      <c r="BS212" s="273"/>
      <c r="BT212" s="273"/>
      <c r="BU212" s="273"/>
      <c r="BV212" s="273"/>
      <c r="BW212" s="273"/>
      <c r="BX212" s="273"/>
      <c r="BY212" s="273"/>
      <c r="BZ212" s="273"/>
      <c r="CA212" s="273"/>
      <c r="CB212" s="273"/>
      <c r="CC212" s="273"/>
      <c r="CD212" s="273"/>
      <c r="CE212" s="273"/>
      <c r="CF212" s="273"/>
      <c r="CG212" s="273"/>
      <c r="CH212" s="273"/>
      <c r="CI212" s="273"/>
      <c r="CJ212" s="273"/>
      <c r="CK212" s="273"/>
      <c r="CL212" s="273"/>
      <c r="CM212" s="273"/>
      <c r="CN212" s="273"/>
      <c r="CO212" s="273"/>
      <c r="CP212" s="273"/>
      <c r="CQ212" s="273"/>
      <c r="CR212" s="273"/>
      <c r="CS212" s="273"/>
      <c r="CT212" s="273"/>
      <c r="CU212" s="273"/>
      <c r="CV212" s="273"/>
      <c r="CW212" s="273"/>
      <c r="CX212" s="273"/>
      <c r="CY212" s="273"/>
      <c r="CZ212" s="273"/>
      <c r="DA212" s="273"/>
      <c r="DB212" s="273"/>
      <c r="DC212" s="273"/>
      <c r="DD212" s="273"/>
      <c r="DE212" s="273"/>
      <c r="DF212" s="273"/>
      <c r="DG212" s="273"/>
      <c r="DH212" s="273"/>
      <c r="DI212" s="273"/>
      <c r="DJ212" s="273"/>
      <c r="DK212" s="273"/>
      <c r="DL212" s="273"/>
      <c r="DM212" s="273"/>
      <c r="DN212" s="273"/>
      <c r="DO212" s="273"/>
      <c r="DP212" s="273"/>
      <c r="DQ212" s="273"/>
      <c r="DR212" s="273"/>
      <c r="DS212" s="273"/>
      <c r="DT212" s="273"/>
      <c r="DU212" s="273"/>
      <c r="DV212" s="273"/>
      <c r="DW212" s="273"/>
      <c r="DX212" s="273"/>
      <c r="DY212" s="273"/>
      <c r="DZ212" s="273"/>
      <c r="EA212" s="273"/>
      <c r="EB212" s="273"/>
      <c r="EC212" s="273"/>
      <c r="ED212" s="273"/>
      <c r="EE212" s="273"/>
      <c r="EF212" s="273"/>
      <c r="EG212" s="273"/>
      <c r="EH212" s="273"/>
      <c r="EI212" s="273"/>
      <c r="EJ212" s="273"/>
      <c r="EK212" s="273"/>
      <c r="EL212" s="273"/>
      <c r="EM212" s="273"/>
      <c r="EN212" s="273"/>
      <c r="EO212" s="273"/>
      <c r="EP212" s="273"/>
      <c r="EQ212" s="273"/>
      <c r="ER212" s="273"/>
      <c r="ES212" s="273"/>
      <c r="ET212" s="273"/>
      <c r="EU212" s="273"/>
      <c r="EV212" s="273"/>
      <c r="EW212" s="273"/>
      <c r="EX212" s="273"/>
      <c r="EY212" s="273"/>
      <c r="EZ212" s="273"/>
      <c r="FA212" s="273"/>
      <c r="FB212" s="273"/>
      <c r="FC212" s="273"/>
      <c r="FD212" s="273"/>
      <c r="FE212" s="273"/>
      <c r="FF212" s="273"/>
      <c r="FG212" s="273"/>
      <c r="FH212" s="273"/>
      <c r="FI212" s="273"/>
      <c r="FJ212" s="273"/>
      <c r="FK212" s="273"/>
      <c r="FL212" s="273"/>
      <c r="FM212" s="273"/>
      <c r="FN212" s="273"/>
      <c r="FO212" s="273"/>
      <c r="FP212" s="273"/>
      <c r="FQ212" s="273"/>
      <c r="FR212" s="273"/>
      <c r="FS212" s="273"/>
      <c r="FT212" s="273"/>
      <c r="FU212" s="273"/>
      <c r="FV212" s="273"/>
      <c r="FW212" s="273"/>
      <c r="FX212" s="273"/>
      <c r="FY212" s="273"/>
      <c r="FZ212" s="273"/>
      <c r="GA212" s="273"/>
      <c r="GB212" s="273"/>
      <c r="GC212" s="273"/>
      <c r="GD212" s="273"/>
      <c r="GE212" s="273"/>
      <c r="GF212" s="273"/>
      <c r="GG212" s="273"/>
      <c r="GH212" s="273"/>
      <c r="GI212" s="273"/>
      <c r="GJ212" s="273"/>
      <c r="GK212" s="273"/>
      <c r="GL212" s="273"/>
      <c r="GM212" s="273"/>
      <c r="GN212" s="273"/>
      <c r="GO212" s="273"/>
      <c r="GP212" s="273"/>
      <c r="GQ212" s="273"/>
      <c r="GR212" s="273"/>
      <c r="GS212" s="273"/>
      <c r="GT212" s="273"/>
      <c r="GU212" s="273"/>
      <c r="GV212" s="273"/>
      <c r="GW212" s="273"/>
      <c r="GX212" s="273"/>
      <c r="GY212" s="273"/>
      <c r="GZ212" s="273"/>
      <c r="HA212" s="273"/>
      <c r="HB212" s="273"/>
      <c r="HC212" s="273"/>
      <c r="HD212" s="273"/>
      <c r="HE212" s="273"/>
      <c r="HF212" s="273"/>
      <c r="HG212" s="273"/>
      <c r="HH212" s="273"/>
      <c r="HI212" s="273"/>
      <c r="HJ212" s="273"/>
      <c r="HK212" s="273"/>
      <c r="HL212" s="273"/>
      <c r="HM212" s="273"/>
      <c r="HN212" s="273"/>
      <c r="HO212" s="273"/>
      <c r="HP212" s="273"/>
      <c r="HQ212" s="273"/>
      <c r="HR212" s="273"/>
      <c r="HS212" s="273"/>
      <c r="HT212" s="273"/>
      <c r="HU212" s="273"/>
      <c r="HV212" s="273"/>
      <c r="HW212" s="273"/>
      <c r="HX212" s="273"/>
      <c r="HY212" s="273"/>
      <c r="HZ212" s="273"/>
      <c r="IA212" s="273"/>
      <c r="IB212" s="273"/>
      <c r="IC212" s="273"/>
      <c r="ID212" s="273"/>
      <c r="IE212" s="273"/>
      <c r="IF212" s="273"/>
      <c r="IG212" s="273"/>
      <c r="IH212" s="273"/>
      <c r="II212" s="273"/>
      <c r="IJ212" s="273"/>
      <c r="IK212" s="273"/>
      <c r="IL212" s="273"/>
      <c r="IM212" s="273"/>
      <c r="IN212" s="273"/>
    </row>
    <row r="213" spans="1:248" ht="33" customHeight="1">
      <c r="A213" s="259" t="s">
        <v>735</v>
      </c>
      <c r="B213" s="411" t="s">
        <v>1093</v>
      </c>
      <c r="C213" s="411">
        <v>2012</v>
      </c>
      <c r="D213" s="421" t="s">
        <v>1096</v>
      </c>
      <c r="E213" s="259" t="s">
        <v>37</v>
      </c>
      <c r="F213" s="259" t="s">
        <v>891</v>
      </c>
      <c r="G213" s="259" t="s">
        <v>346</v>
      </c>
      <c r="H213" s="411" t="s">
        <v>1506</v>
      </c>
      <c r="I213" s="344" t="s">
        <v>59</v>
      </c>
      <c r="J213" s="451" t="s">
        <v>994</v>
      </c>
      <c r="K213" s="411" t="s">
        <v>989</v>
      </c>
      <c r="L213" s="411">
        <v>2.5000000000000001E-2</v>
      </c>
      <c r="M213" s="274"/>
      <c r="N213" s="612">
        <v>400</v>
      </c>
      <c r="O213" s="615"/>
      <c r="P213" s="615"/>
      <c r="Q213" s="615"/>
      <c r="R213" s="615">
        <v>823</v>
      </c>
      <c r="S213" s="78" t="str">
        <f>IF(ISBLANK(Q213),"",Q213/M213)</f>
        <v/>
      </c>
      <c r="T213" s="78">
        <f t="shared" si="19"/>
        <v>2.0575000000000001</v>
      </c>
      <c r="U213" s="273"/>
      <c r="V213" s="273"/>
      <c r="W213" s="273"/>
      <c r="X213" s="273"/>
      <c r="Y213" s="273"/>
      <c r="Z213" s="273"/>
      <c r="AA213" s="273"/>
      <c r="AB213" s="273"/>
      <c r="AC213" s="273"/>
      <c r="AD213" s="273"/>
      <c r="AE213" s="273"/>
      <c r="AF213" s="273"/>
      <c r="AG213" s="273"/>
      <c r="AH213" s="273"/>
      <c r="AI213" s="273"/>
      <c r="AJ213" s="273"/>
      <c r="AK213" s="273"/>
      <c r="AL213" s="273"/>
      <c r="AM213" s="273"/>
      <c r="AN213" s="273"/>
      <c r="AO213" s="273"/>
      <c r="AP213" s="273"/>
      <c r="AQ213" s="273"/>
      <c r="AR213" s="273"/>
      <c r="AS213" s="273"/>
      <c r="AT213" s="273"/>
      <c r="AU213" s="273"/>
      <c r="AV213" s="273"/>
      <c r="AW213" s="273"/>
      <c r="AX213" s="273"/>
      <c r="AY213" s="273"/>
      <c r="AZ213" s="273"/>
      <c r="BA213" s="273"/>
      <c r="BB213" s="273"/>
      <c r="BC213" s="273"/>
      <c r="BD213" s="273"/>
      <c r="BE213" s="273"/>
      <c r="BF213" s="273"/>
      <c r="BG213" s="273"/>
      <c r="BH213" s="273"/>
      <c r="BI213" s="273"/>
      <c r="BJ213" s="273"/>
      <c r="BK213" s="273"/>
      <c r="BL213" s="273"/>
      <c r="BM213" s="273"/>
      <c r="BN213" s="273"/>
      <c r="BO213" s="273"/>
      <c r="BP213" s="273"/>
      <c r="BQ213" s="273"/>
      <c r="BR213" s="273"/>
      <c r="BS213" s="273"/>
      <c r="BT213" s="273"/>
      <c r="BU213" s="273"/>
      <c r="BV213" s="273"/>
      <c r="BW213" s="273"/>
      <c r="BX213" s="273"/>
      <c r="BY213" s="273"/>
      <c r="BZ213" s="273"/>
      <c r="CA213" s="273"/>
      <c r="CB213" s="273"/>
      <c r="CC213" s="273"/>
      <c r="CD213" s="273"/>
      <c r="CE213" s="273"/>
      <c r="CF213" s="273"/>
      <c r="CG213" s="273"/>
      <c r="CH213" s="273"/>
      <c r="CI213" s="273"/>
      <c r="CJ213" s="273"/>
      <c r="CK213" s="273"/>
      <c r="CL213" s="273"/>
      <c r="CM213" s="273"/>
      <c r="CN213" s="273"/>
      <c r="CO213" s="273"/>
      <c r="CP213" s="273"/>
      <c r="CQ213" s="273"/>
      <c r="CR213" s="273"/>
      <c r="CS213" s="273"/>
      <c r="CT213" s="273"/>
      <c r="CU213" s="273"/>
      <c r="CV213" s="273"/>
      <c r="CW213" s="273"/>
      <c r="CX213" s="273"/>
      <c r="CY213" s="273"/>
      <c r="CZ213" s="273"/>
      <c r="DA213" s="273"/>
      <c r="DB213" s="273"/>
      <c r="DC213" s="273"/>
      <c r="DD213" s="273"/>
      <c r="DE213" s="273"/>
      <c r="DF213" s="273"/>
      <c r="DG213" s="273"/>
      <c r="DH213" s="273"/>
      <c r="DI213" s="273"/>
      <c r="DJ213" s="273"/>
      <c r="DK213" s="273"/>
      <c r="DL213" s="273"/>
      <c r="DM213" s="273"/>
      <c r="DN213" s="273"/>
      <c r="DO213" s="273"/>
      <c r="DP213" s="273"/>
      <c r="DQ213" s="273"/>
      <c r="DR213" s="273"/>
      <c r="DS213" s="273"/>
      <c r="DT213" s="273"/>
      <c r="DU213" s="273"/>
      <c r="DV213" s="273"/>
      <c r="DW213" s="273"/>
      <c r="DX213" s="273"/>
      <c r="DY213" s="273"/>
      <c r="DZ213" s="273"/>
      <c r="EA213" s="273"/>
      <c r="EB213" s="273"/>
      <c r="EC213" s="273"/>
      <c r="ED213" s="273"/>
      <c r="EE213" s="273"/>
      <c r="EF213" s="273"/>
      <c r="EG213" s="273"/>
      <c r="EH213" s="273"/>
      <c r="EI213" s="273"/>
      <c r="EJ213" s="273"/>
      <c r="EK213" s="273"/>
      <c r="EL213" s="273"/>
      <c r="EM213" s="273"/>
      <c r="EN213" s="273"/>
      <c r="EO213" s="273"/>
      <c r="EP213" s="273"/>
      <c r="EQ213" s="273"/>
      <c r="ER213" s="273"/>
      <c r="ES213" s="273"/>
      <c r="ET213" s="273"/>
      <c r="EU213" s="273"/>
      <c r="EV213" s="273"/>
      <c r="EW213" s="273"/>
      <c r="EX213" s="273"/>
      <c r="EY213" s="273"/>
      <c r="EZ213" s="273"/>
      <c r="FA213" s="273"/>
      <c r="FB213" s="273"/>
      <c r="FC213" s="273"/>
      <c r="FD213" s="273"/>
      <c r="FE213" s="273"/>
      <c r="FF213" s="273"/>
      <c r="FG213" s="273"/>
      <c r="FH213" s="273"/>
      <c r="FI213" s="273"/>
      <c r="FJ213" s="273"/>
      <c r="FK213" s="273"/>
      <c r="FL213" s="273"/>
      <c r="FM213" s="273"/>
      <c r="FN213" s="273"/>
      <c r="FO213" s="273"/>
      <c r="FP213" s="273"/>
      <c r="FQ213" s="273"/>
      <c r="FR213" s="273"/>
      <c r="FS213" s="273"/>
      <c r="FT213" s="273"/>
      <c r="FU213" s="273"/>
      <c r="FV213" s="273"/>
      <c r="FW213" s="273"/>
      <c r="FX213" s="273"/>
      <c r="FY213" s="273"/>
      <c r="FZ213" s="273"/>
      <c r="GA213" s="273"/>
      <c r="GB213" s="273"/>
      <c r="GC213" s="273"/>
      <c r="GD213" s="273"/>
      <c r="GE213" s="273"/>
      <c r="GF213" s="273"/>
      <c r="GG213" s="273"/>
      <c r="GH213" s="273"/>
      <c r="GI213" s="273"/>
      <c r="GJ213" s="273"/>
      <c r="GK213" s="273"/>
      <c r="GL213" s="273"/>
      <c r="GM213" s="273"/>
      <c r="GN213" s="273"/>
      <c r="GO213" s="273"/>
      <c r="GP213" s="273"/>
      <c r="GQ213" s="273"/>
      <c r="GR213" s="273"/>
      <c r="GS213" s="273"/>
      <c r="GT213" s="273"/>
      <c r="GU213" s="273"/>
      <c r="GV213" s="273"/>
      <c r="GW213" s="273"/>
      <c r="GX213" s="273"/>
      <c r="GY213" s="273"/>
      <c r="GZ213" s="273"/>
      <c r="HA213" s="273"/>
      <c r="HB213" s="273"/>
      <c r="HC213" s="273"/>
      <c r="HD213" s="273"/>
      <c r="HE213" s="273"/>
      <c r="HF213" s="273"/>
      <c r="HG213" s="273"/>
      <c r="HH213" s="273"/>
      <c r="HI213" s="273"/>
      <c r="HJ213" s="273"/>
      <c r="HK213" s="273"/>
      <c r="HL213" s="273"/>
      <c r="HM213" s="273"/>
      <c r="HN213" s="273"/>
      <c r="HO213" s="273"/>
      <c r="HP213" s="273"/>
      <c r="HQ213" s="273"/>
      <c r="HR213" s="273"/>
      <c r="HS213" s="273"/>
      <c r="HT213" s="273"/>
      <c r="HU213" s="273"/>
      <c r="HV213" s="273"/>
      <c r="HW213" s="273"/>
      <c r="HX213" s="273"/>
      <c r="HY213" s="273"/>
      <c r="HZ213" s="273"/>
      <c r="IA213" s="273"/>
      <c r="IB213" s="273"/>
      <c r="IC213" s="273"/>
      <c r="ID213" s="273"/>
      <c r="IE213" s="273"/>
      <c r="IF213" s="273"/>
      <c r="IG213" s="273"/>
      <c r="IH213" s="273"/>
      <c r="II213" s="273"/>
      <c r="IJ213" s="273"/>
      <c r="IK213" s="273"/>
      <c r="IL213" s="273"/>
      <c r="IM213" s="273"/>
      <c r="IN213" s="273"/>
    </row>
    <row r="214" spans="1:248" ht="33" customHeight="1">
      <c r="A214" s="259" t="s">
        <v>735</v>
      </c>
      <c r="B214" s="411" t="s">
        <v>1093</v>
      </c>
      <c r="C214" s="411">
        <v>2012</v>
      </c>
      <c r="D214" s="450" t="s">
        <v>1097</v>
      </c>
      <c r="E214" s="611" t="s">
        <v>37</v>
      </c>
      <c r="F214" s="259" t="s">
        <v>891</v>
      </c>
      <c r="G214" s="259" t="s">
        <v>346</v>
      </c>
      <c r="H214" s="411" t="s">
        <v>1506</v>
      </c>
      <c r="I214" s="344" t="s">
        <v>59</v>
      </c>
      <c r="J214" s="451" t="s">
        <v>994</v>
      </c>
      <c r="K214" s="411" t="s">
        <v>989</v>
      </c>
      <c r="L214" s="411">
        <v>2.5000000000000001E-2</v>
      </c>
      <c r="M214" s="274"/>
      <c r="N214" s="612">
        <v>400</v>
      </c>
      <c r="O214" s="615"/>
      <c r="P214" s="615"/>
      <c r="Q214" s="615"/>
      <c r="R214" s="615">
        <v>391</v>
      </c>
      <c r="S214" s="78" t="str">
        <f t="shared" ref="S214:S222" si="20">IF(ISBLANK(Q214),"",Q214/M214)</f>
        <v/>
      </c>
      <c r="T214" s="78">
        <f t="shared" si="19"/>
        <v>0.97750000000000004</v>
      </c>
      <c r="U214" s="273"/>
      <c r="V214" s="273"/>
      <c r="W214" s="273"/>
      <c r="X214" s="273"/>
      <c r="Y214" s="273"/>
      <c r="Z214" s="273"/>
      <c r="AA214" s="273"/>
      <c r="AB214" s="273"/>
      <c r="AC214" s="273"/>
      <c r="AD214" s="273"/>
      <c r="AE214" s="273"/>
      <c r="AF214" s="273"/>
      <c r="AG214" s="273"/>
      <c r="AH214" s="273"/>
      <c r="AI214" s="273"/>
      <c r="AJ214" s="273"/>
      <c r="AK214" s="273"/>
      <c r="AL214" s="273"/>
      <c r="AM214" s="273"/>
      <c r="AN214" s="273"/>
      <c r="AO214" s="273"/>
      <c r="AP214" s="273"/>
      <c r="AQ214" s="273"/>
      <c r="AR214" s="273"/>
      <c r="AS214" s="273"/>
      <c r="AT214" s="273"/>
      <c r="AU214" s="273"/>
      <c r="AV214" s="273"/>
      <c r="AW214" s="273"/>
      <c r="AX214" s="273"/>
      <c r="AY214" s="273"/>
      <c r="AZ214" s="273"/>
      <c r="BA214" s="273"/>
      <c r="BB214" s="273"/>
      <c r="BC214" s="273"/>
      <c r="BD214" s="273"/>
      <c r="BE214" s="273"/>
      <c r="BF214" s="273"/>
      <c r="BG214" s="273"/>
      <c r="BH214" s="273"/>
      <c r="BI214" s="273"/>
      <c r="BJ214" s="273"/>
      <c r="BK214" s="273"/>
      <c r="BL214" s="273"/>
      <c r="BM214" s="273"/>
      <c r="BN214" s="273"/>
      <c r="BO214" s="273"/>
      <c r="BP214" s="273"/>
      <c r="BQ214" s="273"/>
      <c r="BR214" s="273"/>
      <c r="BS214" s="273"/>
      <c r="BT214" s="273"/>
      <c r="BU214" s="273"/>
      <c r="BV214" s="273"/>
      <c r="BW214" s="273"/>
      <c r="BX214" s="273"/>
      <c r="BY214" s="273"/>
      <c r="BZ214" s="273"/>
      <c r="CA214" s="273"/>
      <c r="CB214" s="273"/>
      <c r="CC214" s="273"/>
      <c r="CD214" s="273"/>
      <c r="CE214" s="273"/>
      <c r="CF214" s="273"/>
      <c r="CG214" s="273"/>
      <c r="CH214" s="273"/>
      <c r="CI214" s="273"/>
      <c r="CJ214" s="273"/>
      <c r="CK214" s="273"/>
      <c r="CL214" s="273"/>
      <c r="CM214" s="273"/>
      <c r="CN214" s="273"/>
      <c r="CO214" s="273"/>
      <c r="CP214" s="273"/>
      <c r="CQ214" s="273"/>
      <c r="CR214" s="273"/>
      <c r="CS214" s="273"/>
      <c r="CT214" s="273"/>
      <c r="CU214" s="273"/>
      <c r="CV214" s="273"/>
      <c r="CW214" s="273"/>
      <c r="CX214" s="273"/>
      <c r="CY214" s="273"/>
      <c r="CZ214" s="273"/>
      <c r="DA214" s="273"/>
      <c r="DB214" s="273"/>
      <c r="DC214" s="273"/>
      <c r="DD214" s="273"/>
      <c r="DE214" s="273"/>
      <c r="DF214" s="273"/>
      <c r="DG214" s="273"/>
      <c r="DH214" s="273"/>
      <c r="DI214" s="273"/>
      <c r="DJ214" s="273"/>
      <c r="DK214" s="273"/>
      <c r="DL214" s="273"/>
      <c r="DM214" s="273"/>
      <c r="DN214" s="273"/>
      <c r="DO214" s="273"/>
      <c r="DP214" s="273"/>
      <c r="DQ214" s="273"/>
      <c r="DR214" s="273"/>
      <c r="DS214" s="273"/>
      <c r="DT214" s="273"/>
      <c r="DU214" s="273"/>
      <c r="DV214" s="273"/>
      <c r="DW214" s="273"/>
      <c r="DX214" s="273"/>
      <c r="DY214" s="273"/>
      <c r="DZ214" s="273"/>
      <c r="EA214" s="273"/>
      <c r="EB214" s="273"/>
      <c r="EC214" s="273"/>
      <c r="ED214" s="273"/>
      <c r="EE214" s="273"/>
      <c r="EF214" s="273"/>
      <c r="EG214" s="273"/>
      <c r="EH214" s="273"/>
      <c r="EI214" s="273"/>
      <c r="EJ214" s="273"/>
      <c r="EK214" s="273"/>
      <c r="EL214" s="273"/>
      <c r="EM214" s="273"/>
      <c r="EN214" s="273"/>
      <c r="EO214" s="273"/>
      <c r="EP214" s="273"/>
      <c r="EQ214" s="273"/>
      <c r="ER214" s="273"/>
      <c r="ES214" s="273"/>
      <c r="ET214" s="273"/>
      <c r="EU214" s="273"/>
      <c r="EV214" s="273"/>
      <c r="EW214" s="273"/>
      <c r="EX214" s="273"/>
      <c r="EY214" s="273"/>
      <c r="EZ214" s="273"/>
      <c r="FA214" s="273"/>
      <c r="FB214" s="273"/>
      <c r="FC214" s="273"/>
      <c r="FD214" s="273"/>
      <c r="FE214" s="273"/>
      <c r="FF214" s="273"/>
      <c r="FG214" s="273"/>
      <c r="FH214" s="273"/>
      <c r="FI214" s="273"/>
      <c r="FJ214" s="273"/>
      <c r="FK214" s="273"/>
      <c r="FL214" s="273"/>
      <c r="FM214" s="273"/>
      <c r="FN214" s="273"/>
      <c r="FO214" s="273"/>
      <c r="FP214" s="273"/>
      <c r="FQ214" s="273"/>
      <c r="FR214" s="273"/>
      <c r="FS214" s="273"/>
      <c r="FT214" s="273"/>
      <c r="FU214" s="273"/>
      <c r="FV214" s="273"/>
      <c r="FW214" s="273"/>
      <c r="FX214" s="273"/>
      <c r="FY214" s="273"/>
      <c r="FZ214" s="273"/>
      <c r="GA214" s="273"/>
      <c r="GB214" s="273"/>
      <c r="GC214" s="273"/>
      <c r="GD214" s="273"/>
      <c r="GE214" s="273"/>
      <c r="GF214" s="273"/>
      <c r="GG214" s="273"/>
      <c r="GH214" s="273"/>
      <c r="GI214" s="273"/>
      <c r="GJ214" s="273"/>
      <c r="GK214" s="273"/>
      <c r="GL214" s="273"/>
      <c r="GM214" s="273"/>
      <c r="GN214" s="273"/>
      <c r="GO214" s="273"/>
      <c r="GP214" s="273"/>
      <c r="GQ214" s="273"/>
      <c r="GR214" s="273"/>
      <c r="GS214" s="273"/>
      <c r="GT214" s="273"/>
      <c r="GU214" s="273"/>
      <c r="GV214" s="273"/>
      <c r="GW214" s="273"/>
      <c r="GX214" s="273"/>
      <c r="GY214" s="273"/>
      <c r="GZ214" s="273"/>
      <c r="HA214" s="273"/>
      <c r="HB214" s="273"/>
      <c r="HC214" s="273"/>
      <c r="HD214" s="273"/>
      <c r="HE214" s="273"/>
      <c r="HF214" s="273"/>
      <c r="HG214" s="273"/>
      <c r="HH214" s="273"/>
      <c r="HI214" s="273"/>
      <c r="HJ214" s="273"/>
      <c r="HK214" s="273"/>
      <c r="HL214" s="273"/>
      <c r="HM214" s="273"/>
      <c r="HN214" s="273"/>
      <c r="HO214" s="273"/>
      <c r="HP214" s="273"/>
      <c r="HQ214" s="273"/>
      <c r="HR214" s="273"/>
      <c r="HS214" s="273"/>
      <c r="HT214" s="273"/>
      <c r="HU214" s="273"/>
      <c r="HV214" s="273"/>
      <c r="HW214" s="273"/>
      <c r="HX214" s="273"/>
      <c r="HY214" s="273"/>
      <c r="HZ214" s="273"/>
      <c r="IA214" s="273"/>
      <c r="IB214" s="273"/>
      <c r="IC214" s="273"/>
      <c r="ID214" s="273"/>
      <c r="IE214" s="273"/>
      <c r="IF214" s="273"/>
      <c r="IG214" s="273"/>
      <c r="IH214" s="273"/>
      <c r="II214" s="273"/>
      <c r="IJ214" s="273"/>
      <c r="IK214" s="273"/>
      <c r="IL214" s="273"/>
      <c r="IM214" s="273"/>
      <c r="IN214" s="273"/>
    </row>
    <row r="215" spans="1:248" ht="33" customHeight="1">
      <c r="A215" s="259" t="s">
        <v>735</v>
      </c>
      <c r="B215" s="411" t="s">
        <v>1093</v>
      </c>
      <c r="C215" s="411">
        <v>2012</v>
      </c>
      <c r="D215" s="421" t="s">
        <v>1098</v>
      </c>
      <c r="E215" s="259" t="s">
        <v>37</v>
      </c>
      <c r="F215" s="259" t="s">
        <v>891</v>
      </c>
      <c r="G215" s="259" t="s">
        <v>346</v>
      </c>
      <c r="H215" s="411" t="s">
        <v>1506</v>
      </c>
      <c r="I215" s="344" t="s">
        <v>59</v>
      </c>
      <c r="J215" s="451" t="s">
        <v>994</v>
      </c>
      <c r="K215" s="411" t="s">
        <v>989</v>
      </c>
      <c r="L215" s="411">
        <v>2.5000000000000001E-2</v>
      </c>
      <c r="M215" s="274"/>
      <c r="N215" s="612">
        <v>400</v>
      </c>
      <c r="O215" s="615"/>
      <c r="P215" s="615"/>
      <c r="Q215" s="615"/>
      <c r="R215" s="615">
        <v>146</v>
      </c>
      <c r="S215" s="78" t="str">
        <f t="shared" si="20"/>
        <v/>
      </c>
      <c r="T215" s="78">
        <f t="shared" si="19"/>
        <v>0.36499999999999999</v>
      </c>
      <c r="U215" s="273"/>
      <c r="V215" s="273"/>
      <c r="W215" s="273"/>
      <c r="X215" s="273"/>
      <c r="Y215" s="273"/>
      <c r="Z215" s="273"/>
      <c r="AA215" s="273"/>
      <c r="AB215" s="273"/>
      <c r="AC215" s="273"/>
      <c r="AD215" s="273"/>
      <c r="AE215" s="273"/>
      <c r="AF215" s="273"/>
      <c r="AG215" s="273"/>
      <c r="AH215" s="273"/>
      <c r="AI215" s="273"/>
      <c r="AJ215" s="273"/>
      <c r="AK215" s="273"/>
      <c r="AL215" s="273"/>
      <c r="AM215" s="273"/>
      <c r="AN215" s="273"/>
      <c r="AO215" s="273"/>
      <c r="AP215" s="273"/>
      <c r="AQ215" s="273"/>
      <c r="AR215" s="273"/>
      <c r="AS215" s="273"/>
      <c r="AT215" s="273"/>
      <c r="AU215" s="273"/>
      <c r="AV215" s="273"/>
      <c r="AW215" s="273"/>
      <c r="AX215" s="273"/>
      <c r="AY215" s="273"/>
      <c r="AZ215" s="273"/>
      <c r="BA215" s="273"/>
      <c r="BB215" s="273"/>
      <c r="BC215" s="273"/>
      <c r="BD215" s="273"/>
      <c r="BE215" s="273"/>
      <c r="BF215" s="273"/>
      <c r="BG215" s="273"/>
      <c r="BH215" s="273"/>
      <c r="BI215" s="273"/>
      <c r="BJ215" s="273"/>
      <c r="BK215" s="273"/>
      <c r="BL215" s="273"/>
      <c r="BM215" s="273"/>
      <c r="BN215" s="273"/>
      <c r="BO215" s="273"/>
      <c r="BP215" s="273"/>
      <c r="BQ215" s="273"/>
      <c r="BR215" s="273"/>
      <c r="BS215" s="273"/>
      <c r="BT215" s="273"/>
      <c r="BU215" s="273"/>
      <c r="BV215" s="273"/>
      <c r="BW215" s="273"/>
      <c r="BX215" s="273"/>
      <c r="BY215" s="273"/>
      <c r="BZ215" s="273"/>
      <c r="CA215" s="273"/>
      <c r="CB215" s="273"/>
      <c r="CC215" s="273"/>
      <c r="CD215" s="273"/>
      <c r="CE215" s="273"/>
      <c r="CF215" s="273"/>
      <c r="CG215" s="273"/>
      <c r="CH215" s="273"/>
      <c r="CI215" s="273"/>
      <c r="CJ215" s="273"/>
      <c r="CK215" s="273"/>
      <c r="CL215" s="273"/>
      <c r="CM215" s="273"/>
      <c r="CN215" s="273"/>
      <c r="CO215" s="273"/>
      <c r="CP215" s="273"/>
      <c r="CQ215" s="273"/>
      <c r="CR215" s="273"/>
      <c r="CS215" s="273"/>
      <c r="CT215" s="273"/>
      <c r="CU215" s="273"/>
      <c r="CV215" s="273"/>
      <c r="CW215" s="273"/>
      <c r="CX215" s="273"/>
      <c r="CY215" s="273"/>
      <c r="CZ215" s="273"/>
      <c r="DA215" s="273"/>
      <c r="DB215" s="273"/>
      <c r="DC215" s="273"/>
      <c r="DD215" s="273"/>
      <c r="DE215" s="273"/>
      <c r="DF215" s="273"/>
      <c r="DG215" s="273"/>
      <c r="DH215" s="273"/>
      <c r="DI215" s="273"/>
      <c r="DJ215" s="273"/>
      <c r="DK215" s="273"/>
      <c r="DL215" s="273"/>
      <c r="DM215" s="273"/>
      <c r="DN215" s="273"/>
      <c r="DO215" s="273"/>
      <c r="DP215" s="273"/>
      <c r="DQ215" s="273"/>
      <c r="DR215" s="273"/>
      <c r="DS215" s="273"/>
      <c r="DT215" s="273"/>
      <c r="DU215" s="273"/>
      <c r="DV215" s="273"/>
      <c r="DW215" s="273"/>
      <c r="DX215" s="273"/>
      <c r="DY215" s="273"/>
      <c r="DZ215" s="273"/>
      <c r="EA215" s="273"/>
      <c r="EB215" s="273"/>
      <c r="EC215" s="273"/>
      <c r="ED215" s="273"/>
      <c r="EE215" s="273"/>
      <c r="EF215" s="273"/>
      <c r="EG215" s="273"/>
      <c r="EH215" s="273"/>
      <c r="EI215" s="273"/>
      <c r="EJ215" s="273"/>
      <c r="EK215" s="273"/>
      <c r="EL215" s="273"/>
      <c r="EM215" s="273"/>
      <c r="EN215" s="273"/>
      <c r="EO215" s="273"/>
      <c r="EP215" s="273"/>
      <c r="EQ215" s="273"/>
      <c r="ER215" s="273"/>
      <c r="ES215" s="273"/>
      <c r="ET215" s="273"/>
      <c r="EU215" s="273"/>
      <c r="EV215" s="273"/>
      <c r="EW215" s="273"/>
      <c r="EX215" s="273"/>
      <c r="EY215" s="273"/>
      <c r="EZ215" s="273"/>
      <c r="FA215" s="273"/>
      <c r="FB215" s="273"/>
      <c r="FC215" s="273"/>
      <c r="FD215" s="273"/>
      <c r="FE215" s="273"/>
      <c r="FF215" s="273"/>
      <c r="FG215" s="273"/>
      <c r="FH215" s="273"/>
      <c r="FI215" s="273"/>
      <c r="FJ215" s="273"/>
      <c r="FK215" s="273"/>
      <c r="FL215" s="273"/>
      <c r="FM215" s="273"/>
      <c r="FN215" s="273"/>
      <c r="FO215" s="273"/>
      <c r="FP215" s="273"/>
      <c r="FQ215" s="273"/>
      <c r="FR215" s="273"/>
      <c r="FS215" s="273"/>
      <c r="FT215" s="273"/>
      <c r="FU215" s="273"/>
      <c r="FV215" s="273"/>
      <c r="FW215" s="273"/>
      <c r="FX215" s="273"/>
      <c r="FY215" s="273"/>
      <c r="FZ215" s="273"/>
      <c r="GA215" s="273"/>
      <c r="GB215" s="273"/>
      <c r="GC215" s="273"/>
      <c r="GD215" s="273"/>
      <c r="GE215" s="273"/>
      <c r="GF215" s="273"/>
      <c r="GG215" s="273"/>
      <c r="GH215" s="273"/>
      <c r="GI215" s="273"/>
      <c r="GJ215" s="273"/>
      <c r="GK215" s="273"/>
      <c r="GL215" s="273"/>
      <c r="GM215" s="273"/>
      <c r="GN215" s="273"/>
      <c r="GO215" s="273"/>
      <c r="GP215" s="273"/>
      <c r="GQ215" s="273"/>
      <c r="GR215" s="273"/>
      <c r="GS215" s="273"/>
      <c r="GT215" s="273"/>
      <c r="GU215" s="273"/>
      <c r="GV215" s="273"/>
      <c r="GW215" s="273"/>
      <c r="GX215" s="273"/>
      <c r="GY215" s="273"/>
      <c r="GZ215" s="273"/>
      <c r="HA215" s="273"/>
      <c r="HB215" s="273"/>
      <c r="HC215" s="273"/>
      <c r="HD215" s="273"/>
      <c r="HE215" s="273"/>
      <c r="HF215" s="273"/>
      <c r="HG215" s="273"/>
      <c r="HH215" s="273"/>
      <c r="HI215" s="273"/>
      <c r="HJ215" s="273"/>
      <c r="HK215" s="273"/>
      <c r="HL215" s="273"/>
      <c r="HM215" s="273"/>
      <c r="HN215" s="273"/>
      <c r="HO215" s="273"/>
      <c r="HP215" s="273"/>
      <c r="HQ215" s="273"/>
      <c r="HR215" s="273"/>
      <c r="HS215" s="273"/>
      <c r="HT215" s="273"/>
      <c r="HU215" s="273"/>
      <c r="HV215" s="273"/>
      <c r="HW215" s="273"/>
      <c r="HX215" s="273"/>
      <c r="HY215" s="273"/>
      <c r="HZ215" s="273"/>
      <c r="IA215" s="273"/>
      <c r="IB215" s="273"/>
      <c r="IC215" s="273"/>
      <c r="ID215" s="273"/>
      <c r="IE215" s="273"/>
      <c r="IF215" s="273"/>
      <c r="IG215" s="273"/>
      <c r="IH215" s="273"/>
      <c r="II215" s="273"/>
      <c r="IJ215" s="273"/>
      <c r="IK215" s="273"/>
      <c r="IL215" s="273"/>
      <c r="IM215" s="273"/>
      <c r="IN215" s="273"/>
    </row>
    <row r="216" spans="1:248" ht="33" customHeight="1">
      <c r="A216" s="259" t="s">
        <v>735</v>
      </c>
      <c r="B216" s="411" t="s">
        <v>1093</v>
      </c>
      <c r="C216" s="411">
        <v>2012</v>
      </c>
      <c r="D216" s="421" t="s">
        <v>1099</v>
      </c>
      <c r="E216" s="259" t="s">
        <v>37</v>
      </c>
      <c r="F216" s="259" t="s">
        <v>891</v>
      </c>
      <c r="G216" s="259" t="s">
        <v>346</v>
      </c>
      <c r="H216" s="411" t="s">
        <v>1506</v>
      </c>
      <c r="I216" s="344" t="s">
        <v>59</v>
      </c>
      <c r="J216" s="451" t="s">
        <v>994</v>
      </c>
      <c r="K216" s="411" t="s">
        <v>989</v>
      </c>
      <c r="L216" s="411">
        <v>2.5000000000000001E-2</v>
      </c>
      <c r="M216" s="274"/>
      <c r="N216" s="612">
        <v>400</v>
      </c>
      <c r="O216" s="615"/>
      <c r="P216" s="615"/>
      <c r="Q216" s="615"/>
      <c r="R216" s="615">
        <v>191</v>
      </c>
      <c r="S216" s="78" t="str">
        <f t="shared" si="20"/>
        <v/>
      </c>
      <c r="T216" s="78">
        <f t="shared" si="19"/>
        <v>0.47749999999999998</v>
      </c>
      <c r="U216" s="273"/>
      <c r="V216" s="273"/>
      <c r="W216" s="273"/>
      <c r="X216" s="273"/>
      <c r="Y216" s="273"/>
      <c r="Z216" s="273"/>
      <c r="AA216" s="273"/>
      <c r="AB216" s="273"/>
      <c r="AC216" s="273"/>
      <c r="AD216" s="273"/>
      <c r="AE216" s="273"/>
      <c r="AF216" s="273"/>
      <c r="AG216" s="273"/>
      <c r="AH216" s="273"/>
      <c r="AI216" s="273"/>
      <c r="AJ216" s="273"/>
      <c r="AK216" s="273"/>
      <c r="AL216" s="273"/>
      <c r="AM216" s="273"/>
      <c r="AN216" s="273"/>
      <c r="AO216" s="273"/>
      <c r="AP216" s="273"/>
      <c r="AQ216" s="273"/>
      <c r="AR216" s="273"/>
      <c r="AS216" s="273"/>
      <c r="AT216" s="273"/>
      <c r="AU216" s="273"/>
      <c r="AV216" s="273"/>
      <c r="AW216" s="273"/>
      <c r="AX216" s="273"/>
      <c r="AY216" s="273"/>
      <c r="AZ216" s="273"/>
      <c r="BA216" s="273"/>
      <c r="BB216" s="273"/>
      <c r="BC216" s="273"/>
      <c r="BD216" s="273"/>
      <c r="BE216" s="273"/>
      <c r="BF216" s="273"/>
      <c r="BG216" s="273"/>
      <c r="BH216" s="273"/>
      <c r="BI216" s="273"/>
      <c r="BJ216" s="273"/>
      <c r="BK216" s="273"/>
      <c r="BL216" s="273"/>
      <c r="BM216" s="273"/>
      <c r="BN216" s="273"/>
      <c r="BO216" s="273"/>
      <c r="BP216" s="273"/>
      <c r="BQ216" s="273"/>
      <c r="BR216" s="273"/>
      <c r="BS216" s="273"/>
      <c r="BT216" s="273"/>
      <c r="BU216" s="273"/>
      <c r="BV216" s="273"/>
      <c r="BW216" s="273"/>
      <c r="BX216" s="273"/>
      <c r="BY216" s="273"/>
      <c r="BZ216" s="273"/>
      <c r="CA216" s="273"/>
      <c r="CB216" s="273"/>
      <c r="CC216" s="273"/>
      <c r="CD216" s="273"/>
      <c r="CE216" s="273"/>
      <c r="CF216" s="273"/>
      <c r="CG216" s="273"/>
      <c r="CH216" s="273"/>
      <c r="CI216" s="273"/>
      <c r="CJ216" s="273"/>
      <c r="CK216" s="273"/>
      <c r="CL216" s="273"/>
      <c r="CM216" s="273"/>
      <c r="CN216" s="273"/>
      <c r="CO216" s="273"/>
      <c r="CP216" s="273"/>
      <c r="CQ216" s="273"/>
      <c r="CR216" s="273"/>
      <c r="CS216" s="273"/>
      <c r="CT216" s="273"/>
      <c r="CU216" s="273"/>
      <c r="CV216" s="273"/>
      <c r="CW216" s="273"/>
      <c r="CX216" s="273"/>
      <c r="CY216" s="273"/>
      <c r="CZ216" s="273"/>
      <c r="DA216" s="273"/>
      <c r="DB216" s="273"/>
      <c r="DC216" s="273"/>
      <c r="DD216" s="273"/>
      <c r="DE216" s="273"/>
      <c r="DF216" s="273"/>
      <c r="DG216" s="273"/>
      <c r="DH216" s="273"/>
      <c r="DI216" s="273"/>
      <c r="DJ216" s="273"/>
      <c r="DK216" s="273"/>
      <c r="DL216" s="273"/>
      <c r="DM216" s="273"/>
      <c r="DN216" s="273"/>
      <c r="DO216" s="273"/>
      <c r="DP216" s="273"/>
      <c r="DQ216" s="273"/>
      <c r="DR216" s="273"/>
      <c r="DS216" s="273"/>
      <c r="DT216" s="273"/>
      <c r="DU216" s="273"/>
      <c r="DV216" s="273"/>
      <c r="DW216" s="273"/>
      <c r="DX216" s="273"/>
      <c r="DY216" s="273"/>
      <c r="DZ216" s="273"/>
      <c r="EA216" s="273"/>
      <c r="EB216" s="273"/>
      <c r="EC216" s="273"/>
      <c r="ED216" s="273"/>
      <c r="EE216" s="273"/>
      <c r="EF216" s="273"/>
      <c r="EG216" s="273"/>
      <c r="EH216" s="273"/>
      <c r="EI216" s="273"/>
      <c r="EJ216" s="273"/>
      <c r="EK216" s="273"/>
      <c r="EL216" s="273"/>
      <c r="EM216" s="273"/>
      <c r="EN216" s="273"/>
      <c r="EO216" s="273"/>
      <c r="EP216" s="273"/>
      <c r="EQ216" s="273"/>
      <c r="ER216" s="273"/>
      <c r="ES216" s="273"/>
      <c r="ET216" s="273"/>
      <c r="EU216" s="273"/>
      <c r="EV216" s="273"/>
      <c r="EW216" s="273"/>
      <c r="EX216" s="273"/>
      <c r="EY216" s="273"/>
      <c r="EZ216" s="273"/>
      <c r="FA216" s="273"/>
      <c r="FB216" s="273"/>
      <c r="FC216" s="273"/>
      <c r="FD216" s="273"/>
      <c r="FE216" s="273"/>
      <c r="FF216" s="273"/>
      <c r="FG216" s="273"/>
      <c r="FH216" s="273"/>
      <c r="FI216" s="273"/>
      <c r="FJ216" s="273"/>
      <c r="FK216" s="273"/>
      <c r="FL216" s="273"/>
      <c r="FM216" s="273"/>
      <c r="FN216" s="273"/>
      <c r="FO216" s="273"/>
      <c r="FP216" s="273"/>
      <c r="FQ216" s="273"/>
      <c r="FR216" s="273"/>
      <c r="FS216" s="273"/>
      <c r="FT216" s="273"/>
      <c r="FU216" s="273"/>
      <c r="FV216" s="273"/>
      <c r="FW216" s="273"/>
      <c r="FX216" s="273"/>
      <c r="FY216" s="273"/>
      <c r="FZ216" s="273"/>
      <c r="GA216" s="273"/>
      <c r="GB216" s="273"/>
      <c r="GC216" s="273"/>
      <c r="GD216" s="273"/>
      <c r="GE216" s="273"/>
      <c r="GF216" s="273"/>
      <c r="GG216" s="273"/>
      <c r="GH216" s="273"/>
      <c r="GI216" s="273"/>
      <c r="GJ216" s="273"/>
      <c r="GK216" s="273"/>
      <c r="GL216" s="273"/>
      <c r="GM216" s="273"/>
      <c r="GN216" s="273"/>
      <c r="GO216" s="273"/>
      <c r="GP216" s="273"/>
      <c r="GQ216" s="273"/>
      <c r="GR216" s="273"/>
      <c r="GS216" s="273"/>
      <c r="GT216" s="273"/>
      <c r="GU216" s="273"/>
      <c r="GV216" s="273"/>
      <c r="GW216" s="273"/>
      <c r="GX216" s="273"/>
      <c r="GY216" s="273"/>
      <c r="GZ216" s="273"/>
      <c r="HA216" s="273"/>
      <c r="HB216" s="273"/>
      <c r="HC216" s="273"/>
      <c r="HD216" s="273"/>
      <c r="HE216" s="273"/>
      <c r="HF216" s="273"/>
      <c r="HG216" s="273"/>
      <c r="HH216" s="273"/>
      <c r="HI216" s="273"/>
      <c r="HJ216" s="273"/>
      <c r="HK216" s="273"/>
      <c r="HL216" s="273"/>
      <c r="HM216" s="273"/>
      <c r="HN216" s="273"/>
      <c r="HO216" s="273"/>
      <c r="HP216" s="273"/>
      <c r="HQ216" s="273"/>
      <c r="HR216" s="273"/>
      <c r="HS216" s="273"/>
      <c r="HT216" s="273"/>
      <c r="HU216" s="273"/>
      <c r="HV216" s="273"/>
      <c r="HW216" s="273"/>
      <c r="HX216" s="273"/>
      <c r="HY216" s="273"/>
      <c r="HZ216" s="273"/>
      <c r="IA216" s="273"/>
      <c r="IB216" s="273"/>
      <c r="IC216" s="273"/>
      <c r="ID216" s="273"/>
      <c r="IE216" s="273"/>
      <c r="IF216" s="273"/>
      <c r="IG216" s="273"/>
      <c r="IH216" s="273"/>
      <c r="II216" s="273"/>
      <c r="IJ216" s="273"/>
      <c r="IK216" s="273"/>
      <c r="IL216" s="273"/>
      <c r="IM216" s="273"/>
      <c r="IN216" s="273"/>
    </row>
    <row r="217" spans="1:248" ht="33" customHeight="1">
      <c r="A217" s="259" t="s">
        <v>735</v>
      </c>
      <c r="B217" s="411" t="s">
        <v>1093</v>
      </c>
      <c r="C217" s="411">
        <v>2012</v>
      </c>
      <c r="D217" s="274" t="s">
        <v>1100</v>
      </c>
      <c r="E217" s="259" t="s">
        <v>37</v>
      </c>
      <c r="F217" s="259" t="s">
        <v>891</v>
      </c>
      <c r="G217" s="259" t="s">
        <v>346</v>
      </c>
      <c r="H217" s="411" t="s">
        <v>1506</v>
      </c>
      <c r="I217" s="344" t="s">
        <v>59</v>
      </c>
      <c r="J217" s="451" t="s">
        <v>994</v>
      </c>
      <c r="K217" s="411" t="s">
        <v>989</v>
      </c>
      <c r="L217" s="411">
        <v>2.5000000000000001E-2</v>
      </c>
      <c r="M217" s="274"/>
      <c r="N217" s="612">
        <v>400</v>
      </c>
      <c r="O217" s="615"/>
      <c r="P217" s="615"/>
      <c r="Q217" s="615"/>
      <c r="R217" s="615">
        <v>219</v>
      </c>
      <c r="S217" s="78" t="str">
        <f t="shared" si="20"/>
        <v/>
      </c>
      <c r="T217" s="78">
        <f t="shared" si="19"/>
        <v>0.54749999999999999</v>
      </c>
      <c r="U217" s="273"/>
      <c r="V217" s="273"/>
      <c r="W217" s="273"/>
      <c r="X217" s="273"/>
      <c r="Y217" s="273"/>
      <c r="Z217" s="273"/>
      <c r="AA217" s="273"/>
      <c r="AB217" s="273"/>
      <c r="AC217" s="273"/>
      <c r="AD217" s="273"/>
      <c r="AE217" s="273"/>
      <c r="AF217" s="273"/>
      <c r="AG217" s="273"/>
      <c r="AH217" s="273"/>
      <c r="AI217" s="273"/>
      <c r="AJ217" s="273"/>
      <c r="AK217" s="273"/>
      <c r="AL217" s="273"/>
      <c r="AM217" s="273"/>
      <c r="AN217" s="273"/>
      <c r="AO217" s="273"/>
      <c r="AP217" s="273"/>
      <c r="AQ217" s="273"/>
      <c r="AR217" s="273"/>
      <c r="AS217" s="273"/>
      <c r="AT217" s="273"/>
      <c r="AU217" s="273"/>
      <c r="AV217" s="273"/>
      <c r="AW217" s="273"/>
      <c r="AX217" s="273"/>
      <c r="AY217" s="273"/>
      <c r="AZ217" s="273"/>
      <c r="BA217" s="273"/>
      <c r="BB217" s="273"/>
      <c r="BC217" s="273"/>
      <c r="BD217" s="273"/>
      <c r="BE217" s="273"/>
      <c r="BF217" s="273"/>
      <c r="BG217" s="273"/>
      <c r="BH217" s="273"/>
      <c r="BI217" s="273"/>
      <c r="BJ217" s="273"/>
      <c r="BK217" s="273"/>
      <c r="BL217" s="273"/>
      <c r="BM217" s="273"/>
      <c r="BN217" s="273"/>
      <c r="BO217" s="273"/>
      <c r="BP217" s="273"/>
      <c r="BQ217" s="273"/>
      <c r="BR217" s="273"/>
      <c r="BS217" s="273"/>
      <c r="BT217" s="273"/>
      <c r="BU217" s="273"/>
      <c r="BV217" s="273"/>
      <c r="BW217" s="273"/>
      <c r="BX217" s="273"/>
      <c r="BY217" s="273"/>
      <c r="BZ217" s="273"/>
      <c r="CA217" s="273"/>
      <c r="CB217" s="273"/>
      <c r="CC217" s="273"/>
      <c r="CD217" s="273"/>
      <c r="CE217" s="273"/>
      <c r="CF217" s="273"/>
      <c r="CG217" s="273"/>
      <c r="CH217" s="273"/>
      <c r="CI217" s="273"/>
      <c r="CJ217" s="273"/>
      <c r="CK217" s="273"/>
      <c r="CL217" s="273"/>
      <c r="CM217" s="273"/>
      <c r="CN217" s="273"/>
      <c r="CO217" s="273"/>
      <c r="CP217" s="273"/>
      <c r="CQ217" s="273"/>
      <c r="CR217" s="273"/>
      <c r="CS217" s="273"/>
      <c r="CT217" s="273"/>
      <c r="CU217" s="273"/>
      <c r="CV217" s="273"/>
      <c r="CW217" s="273"/>
      <c r="CX217" s="273"/>
      <c r="CY217" s="273"/>
      <c r="CZ217" s="273"/>
      <c r="DA217" s="273"/>
      <c r="DB217" s="273"/>
      <c r="DC217" s="273"/>
      <c r="DD217" s="273"/>
      <c r="DE217" s="273"/>
      <c r="DF217" s="273"/>
      <c r="DG217" s="273"/>
      <c r="DH217" s="273"/>
      <c r="DI217" s="273"/>
      <c r="DJ217" s="273"/>
      <c r="DK217" s="273"/>
      <c r="DL217" s="273"/>
      <c r="DM217" s="273"/>
      <c r="DN217" s="273"/>
      <c r="DO217" s="273"/>
      <c r="DP217" s="273"/>
      <c r="DQ217" s="273"/>
      <c r="DR217" s="273"/>
      <c r="DS217" s="273"/>
      <c r="DT217" s="273"/>
      <c r="DU217" s="273"/>
      <c r="DV217" s="273"/>
      <c r="DW217" s="273"/>
      <c r="DX217" s="273"/>
      <c r="DY217" s="273"/>
      <c r="DZ217" s="273"/>
      <c r="EA217" s="273"/>
      <c r="EB217" s="273"/>
      <c r="EC217" s="273"/>
      <c r="ED217" s="273"/>
      <c r="EE217" s="273"/>
      <c r="EF217" s="273"/>
      <c r="EG217" s="273"/>
      <c r="EH217" s="273"/>
      <c r="EI217" s="273"/>
      <c r="EJ217" s="273"/>
      <c r="EK217" s="273"/>
      <c r="EL217" s="273"/>
      <c r="EM217" s="273"/>
      <c r="EN217" s="273"/>
      <c r="EO217" s="273"/>
      <c r="EP217" s="273"/>
      <c r="EQ217" s="273"/>
      <c r="ER217" s="273"/>
      <c r="ES217" s="273"/>
      <c r="ET217" s="273"/>
      <c r="EU217" s="273"/>
      <c r="EV217" s="273"/>
      <c r="EW217" s="273"/>
      <c r="EX217" s="273"/>
      <c r="EY217" s="273"/>
      <c r="EZ217" s="273"/>
      <c r="FA217" s="273"/>
      <c r="FB217" s="273"/>
      <c r="FC217" s="273"/>
      <c r="FD217" s="273"/>
      <c r="FE217" s="273"/>
      <c r="FF217" s="273"/>
      <c r="FG217" s="273"/>
      <c r="FH217" s="273"/>
      <c r="FI217" s="273"/>
      <c r="FJ217" s="273"/>
      <c r="FK217" s="273"/>
      <c r="FL217" s="273"/>
      <c r="FM217" s="273"/>
      <c r="FN217" s="273"/>
      <c r="FO217" s="273"/>
      <c r="FP217" s="273"/>
      <c r="FQ217" s="273"/>
      <c r="FR217" s="273"/>
      <c r="FS217" s="273"/>
      <c r="FT217" s="273"/>
      <c r="FU217" s="273"/>
      <c r="FV217" s="273"/>
      <c r="FW217" s="273"/>
      <c r="FX217" s="273"/>
      <c r="FY217" s="273"/>
      <c r="FZ217" s="273"/>
      <c r="GA217" s="273"/>
      <c r="GB217" s="273"/>
      <c r="GC217" s="273"/>
      <c r="GD217" s="273"/>
      <c r="GE217" s="273"/>
      <c r="GF217" s="273"/>
      <c r="GG217" s="273"/>
      <c r="GH217" s="273"/>
      <c r="GI217" s="273"/>
      <c r="GJ217" s="273"/>
      <c r="GK217" s="273"/>
      <c r="GL217" s="273"/>
      <c r="GM217" s="273"/>
      <c r="GN217" s="273"/>
      <c r="GO217" s="273"/>
      <c r="GP217" s="273"/>
      <c r="GQ217" s="273"/>
      <c r="GR217" s="273"/>
      <c r="GS217" s="273"/>
      <c r="GT217" s="273"/>
      <c r="GU217" s="273"/>
      <c r="GV217" s="273"/>
      <c r="GW217" s="273"/>
      <c r="GX217" s="273"/>
      <c r="GY217" s="273"/>
      <c r="GZ217" s="273"/>
      <c r="HA217" s="273"/>
      <c r="HB217" s="273"/>
      <c r="HC217" s="273"/>
      <c r="HD217" s="273"/>
      <c r="HE217" s="273"/>
      <c r="HF217" s="273"/>
      <c r="HG217" s="273"/>
      <c r="HH217" s="273"/>
      <c r="HI217" s="273"/>
      <c r="HJ217" s="273"/>
      <c r="HK217" s="273"/>
      <c r="HL217" s="273"/>
      <c r="HM217" s="273"/>
      <c r="HN217" s="273"/>
      <c r="HO217" s="273"/>
      <c r="HP217" s="273"/>
      <c r="HQ217" s="273"/>
      <c r="HR217" s="273"/>
      <c r="HS217" s="273"/>
      <c r="HT217" s="273"/>
      <c r="HU217" s="273"/>
      <c r="HV217" s="273"/>
      <c r="HW217" s="273"/>
      <c r="HX217" s="273"/>
      <c r="HY217" s="273"/>
      <c r="HZ217" s="273"/>
      <c r="IA217" s="273"/>
      <c r="IB217" s="273"/>
      <c r="IC217" s="273"/>
      <c r="ID217" s="273"/>
      <c r="IE217" s="273"/>
      <c r="IF217" s="273"/>
      <c r="IG217" s="273"/>
      <c r="IH217" s="273"/>
      <c r="II217" s="273"/>
      <c r="IJ217" s="273"/>
      <c r="IK217" s="273"/>
      <c r="IL217" s="273"/>
      <c r="IM217" s="273"/>
      <c r="IN217" s="273"/>
    </row>
    <row r="218" spans="1:248" ht="33" customHeight="1">
      <c r="A218" s="259" t="s">
        <v>735</v>
      </c>
      <c r="B218" s="411" t="s">
        <v>1093</v>
      </c>
      <c r="C218" s="411">
        <v>2012</v>
      </c>
      <c r="D218" s="421" t="s">
        <v>1096</v>
      </c>
      <c r="E218" s="259" t="s">
        <v>37</v>
      </c>
      <c r="F218" s="259" t="s">
        <v>891</v>
      </c>
      <c r="G218" s="259" t="s">
        <v>346</v>
      </c>
      <c r="H218" s="411" t="s">
        <v>1506</v>
      </c>
      <c r="I218" s="344" t="s">
        <v>59</v>
      </c>
      <c r="J218" s="451" t="s">
        <v>993</v>
      </c>
      <c r="K218" s="411" t="s">
        <v>989</v>
      </c>
      <c r="L218" s="411">
        <v>2.5000000000000001E-2</v>
      </c>
      <c r="M218" s="274"/>
      <c r="N218" s="612">
        <v>400</v>
      </c>
      <c r="O218" s="615"/>
      <c r="P218" s="615"/>
      <c r="Q218" s="615"/>
      <c r="R218" s="615">
        <v>823</v>
      </c>
      <c r="S218" s="78" t="str">
        <f t="shared" si="20"/>
        <v/>
      </c>
      <c r="T218" s="78">
        <f t="shared" si="19"/>
        <v>2.0575000000000001</v>
      </c>
      <c r="U218" s="273"/>
      <c r="V218" s="273"/>
      <c r="W218" s="273"/>
      <c r="X218" s="273"/>
      <c r="Y218" s="273"/>
      <c r="Z218" s="273"/>
      <c r="AA218" s="273"/>
      <c r="AB218" s="273"/>
      <c r="AC218" s="273"/>
      <c r="AD218" s="273"/>
      <c r="AE218" s="273"/>
      <c r="AF218" s="273"/>
      <c r="AG218" s="273"/>
      <c r="AH218" s="273"/>
      <c r="AI218" s="273"/>
      <c r="AJ218" s="273"/>
      <c r="AK218" s="273"/>
      <c r="AL218" s="273"/>
      <c r="AM218" s="273"/>
      <c r="AN218" s="273"/>
      <c r="AO218" s="273"/>
      <c r="AP218" s="273"/>
      <c r="AQ218" s="273"/>
      <c r="AR218" s="273"/>
      <c r="AS218" s="273"/>
      <c r="AT218" s="273"/>
      <c r="AU218" s="273"/>
      <c r="AV218" s="273"/>
      <c r="AW218" s="273"/>
      <c r="AX218" s="273"/>
      <c r="AY218" s="273"/>
      <c r="AZ218" s="273"/>
      <c r="BA218" s="273"/>
      <c r="BB218" s="273"/>
      <c r="BC218" s="273"/>
      <c r="BD218" s="273"/>
      <c r="BE218" s="273"/>
      <c r="BF218" s="273"/>
      <c r="BG218" s="273"/>
      <c r="BH218" s="273"/>
      <c r="BI218" s="273"/>
      <c r="BJ218" s="273"/>
      <c r="BK218" s="273"/>
      <c r="BL218" s="273"/>
      <c r="BM218" s="273"/>
      <c r="BN218" s="273"/>
      <c r="BO218" s="273"/>
      <c r="BP218" s="273"/>
      <c r="BQ218" s="273"/>
      <c r="BR218" s="273"/>
      <c r="BS218" s="273"/>
      <c r="BT218" s="273"/>
      <c r="BU218" s="273"/>
      <c r="BV218" s="273"/>
      <c r="BW218" s="273"/>
      <c r="BX218" s="273"/>
      <c r="BY218" s="273"/>
      <c r="BZ218" s="273"/>
      <c r="CA218" s="273"/>
      <c r="CB218" s="273"/>
      <c r="CC218" s="273"/>
      <c r="CD218" s="273"/>
      <c r="CE218" s="273"/>
      <c r="CF218" s="273"/>
      <c r="CG218" s="273"/>
      <c r="CH218" s="273"/>
      <c r="CI218" s="273"/>
      <c r="CJ218" s="273"/>
      <c r="CK218" s="273"/>
      <c r="CL218" s="273"/>
      <c r="CM218" s="273"/>
      <c r="CN218" s="273"/>
      <c r="CO218" s="273"/>
      <c r="CP218" s="273"/>
      <c r="CQ218" s="273"/>
      <c r="CR218" s="273"/>
      <c r="CS218" s="273"/>
      <c r="CT218" s="273"/>
      <c r="CU218" s="273"/>
      <c r="CV218" s="273"/>
      <c r="CW218" s="273"/>
      <c r="CX218" s="273"/>
      <c r="CY218" s="273"/>
      <c r="CZ218" s="273"/>
      <c r="DA218" s="273"/>
      <c r="DB218" s="273"/>
      <c r="DC218" s="273"/>
      <c r="DD218" s="273"/>
      <c r="DE218" s="273"/>
      <c r="DF218" s="273"/>
      <c r="DG218" s="273"/>
      <c r="DH218" s="273"/>
      <c r="DI218" s="273"/>
      <c r="DJ218" s="273"/>
      <c r="DK218" s="273"/>
      <c r="DL218" s="273"/>
      <c r="DM218" s="273"/>
      <c r="DN218" s="273"/>
      <c r="DO218" s="273"/>
      <c r="DP218" s="273"/>
      <c r="DQ218" s="273"/>
      <c r="DR218" s="273"/>
      <c r="DS218" s="273"/>
      <c r="DT218" s="273"/>
      <c r="DU218" s="273"/>
      <c r="DV218" s="273"/>
      <c r="DW218" s="273"/>
      <c r="DX218" s="273"/>
      <c r="DY218" s="273"/>
      <c r="DZ218" s="273"/>
      <c r="EA218" s="273"/>
      <c r="EB218" s="273"/>
      <c r="EC218" s="273"/>
      <c r="ED218" s="273"/>
      <c r="EE218" s="273"/>
      <c r="EF218" s="273"/>
      <c r="EG218" s="273"/>
      <c r="EH218" s="273"/>
      <c r="EI218" s="273"/>
      <c r="EJ218" s="273"/>
      <c r="EK218" s="273"/>
      <c r="EL218" s="273"/>
      <c r="EM218" s="273"/>
      <c r="EN218" s="273"/>
      <c r="EO218" s="273"/>
      <c r="EP218" s="273"/>
      <c r="EQ218" s="273"/>
      <c r="ER218" s="273"/>
      <c r="ES218" s="273"/>
      <c r="ET218" s="273"/>
      <c r="EU218" s="273"/>
      <c r="EV218" s="273"/>
      <c r="EW218" s="273"/>
      <c r="EX218" s="273"/>
      <c r="EY218" s="273"/>
      <c r="EZ218" s="273"/>
      <c r="FA218" s="273"/>
      <c r="FB218" s="273"/>
      <c r="FC218" s="273"/>
      <c r="FD218" s="273"/>
      <c r="FE218" s="273"/>
      <c r="FF218" s="273"/>
      <c r="FG218" s="273"/>
      <c r="FH218" s="273"/>
      <c r="FI218" s="273"/>
      <c r="FJ218" s="273"/>
      <c r="FK218" s="273"/>
      <c r="FL218" s="273"/>
      <c r="FM218" s="273"/>
      <c r="FN218" s="273"/>
      <c r="FO218" s="273"/>
      <c r="FP218" s="273"/>
      <c r="FQ218" s="273"/>
      <c r="FR218" s="273"/>
      <c r="FS218" s="273"/>
      <c r="FT218" s="273"/>
      <c r="FU218" s="273"/>
      <c r="FV218" s="273"/>
      <c r="FW218" s="273"/>
      <c r="FX218" s="273"/>
      <c r="FY218" s="273"/>
      <c r="FZ218" s="273"/>
      <c r="GA218" s="273"/>
      <c r="GB218" s="273"/>
      <c r="GC218" s="273"/>
      <c r="GD218" s="273"/>
      <c r="GE218" s="273"/>
      <c r="GF218" s="273"/>
      <c r="GG218" s="273"/>
      <c r="GH218" s="273"/>
      <c r="GI218" s="273"/>
      <c r="GJ218" s="273"/>
      <c r="GK218" s="273"/>
      <c r="GL218" s="273"/>
      <c r="GM218" s="273"/>
      <c r="GN218" s="273"/>
      <c r="GO218" s="273"/>
      <c r="GP218" s="273"/>
      <c r="GQ218" s="273"/>
      <c r="GR218" s="273"/>
      <c r="GS218" s="273"/>
      <c r="GT218" s="273"/>
      <c r="GU218" s="273"/>
      <c r="GV218" s="273"/>
      <c r="GW218" s="273"/>
      <c r="GX218" s="273"/>
      <c r="GY218" s="273"/>
      <c r="GZ218" s="273"/>
      <c r="HA218" s="273"/>
      <c r="HB218" s="273"/>
      <c r="HC218" s="273"/>
      <c r="HD218" s="273"/>
      <c r="HE218" s="273"/>
      <c r="HF218" s="273"/>
      <c r="HG218" s="273"/>
      <c r="HH218" s="273"/>
      <c r="HI218" s="273"/>
      <c r="HJ218" s="273"/>
      <c r="HK218" s="273"/>
      <c r="HL218" s="273"/>
      <c r="HM218" s="273"/>
      <c r="HN218" s="273"/>
      <c r="HO218" s="273"/>
      <c r="HP218" s="273"/>
      <c r="HQ218" s="273"/>
      <c r="HR218" s="273"/>
      <c r="HS218" s="273"/>
      <c r="HT218" s="273"/>
      <c r="HU218" s="273"/>
      <c r="HV218" s="273"/>
      <c r="HW218" s="273"/>
      <c r="HX218" s="273"/>
      <c r="HY218" s="273"/>
      <c r="HZ218" s="273"/>
      <c r="IA218" s="273"/>
      <c r="IB218" s="273"/>
      <c r="IC218" s="273"/>
      <c r="ID218" s="273"/>
      <c r="IE218" s="273"/>
      <c r="IF218" s="273"/>
      <c r="IG218" s="273"/>
      <c r="IH218" s="273"/>
      <c r="II218" s="273"/>
      <c r="IJ218" s="273"/>
      <c r="IK218" s="273"/>
      <c r="IL218" s="273"/>
      <c r="IM218" s="273"/>
      <c r="IN218" s="273"/>
    </row>
    <row r="219" spans="1:248" ht="33" customHeight="1">
      <c r="A219" s="259" t="s">
        <v>735</v>
      </c>
      <c r="B219" s="411" t="s">
        <v>1093</v>
      </c>
      <c r="C219" s="411">
        <v>2012</v>
      </c>
      <c r="D219" s="450" t="s">
        <v>1097</v>
      </c>
      <c r="E219" s="611" t="s">
        <v>37</v>
      </c>
      <c r="F219" s="259" t="s">
        <v>891</v>
      </c>
      <c r="G219" s="259" t="s">
        <v>346</v>
      </c>
      <c r="H219" s="411" t="s">
        <v>1506</v>
      </c>
      <c r="I219" s="344" t="s">
        <v>59</v>
      </c>
      <c r="J219" s="451" t="s">
        <v>993</v>
      </c>
      <c r="K219" s="411" t="s">
        <v>989</v>
      </c>
      <c r="L219" s="411">
        <v>2.5000000000000001E-2</v>
      </c>
      <c r="M219" s="274"/>
      <c r="N219" s="612">
        <v>400</v>
      </c>
      <c r="O219" s="615"/>
      <c r="P219" s="615"/>
      <c r="Q219" s="615"/>
      <c r="R219" s="615">
        <v>391</v>
      </c>
      <c r="S219" s="78" t="str">
        <f t="shared" si="20"/>
        <v/>
      </c>
      <c r="T219" s="78">
        <f t="shared" si="19"/>
        <v>0.97750000000000004</v>
      </c>
      <c r="U219" s="273"/>
      <c r="V219" s="273"/>
      <c r="W219" s="273"/>
      <c r="X219" s="273"/>
      <c r="Y219" s="273"/>
      <c r="Z219" s="273"/>
      <c r="AA219" s="273"/>
      <c r="AB219" s="273"/>
      <c r="AC219" s="273"/>
      <c r="AD219" s="273"/>
      <c r="AE219" s="273"/>
      <c r="AF219" s="273"/>
      <c r="AG219" s="273"/>
      <c r="AH219" s="273"/>
      <c r="AI219" s="273"/>
      <c r="AJ219" s="273"/>
      <c r="AK219" s="273"/>
      <c r="AL219" s="273"/>
      <c r="AM219" s="273"/>
      <c r="AN219" s="273"/>
      <c r="AO219" s="273"/>
      <c r="AP219" s="273"/>
      <c r="AQ219" s="273"/>
      <c r="AR219" s="273"/>
      <c r="AS219" s="273"/>
      <c r="AT219" s="273"/>
      <c r="AU219" s="273"/>
      <c r="AV219" s="273"/>
      <c r="AW219" s="273"/>
      <c r="AX219" s="273"/>
      <c r="AY219" s="273"/>
      <c r="AZ219" s="273"/>
      <c r="BA219" s="273"/>
      <c r="BB219" s="273"/>
      <c r="BC219" s="273"/>
      <c r="BD219" s="273"/>
      <c r="BE219" s="273"/>
      <c r="BF219" s="273"/>
      <c r="BG219" s="273"/>
      <c r="BH219" s="273"/>
      <c r="BI219" s="273"/>
      <c r="BJ219" s="273"/>
      <c r="BK219" s="273"/>
      <c r="BL219" s="273"/>
      <c r="BM219" s="273"/>
      <c r="BN219" s="273"/>
      <c r="BO219" s="273"/>
      <c r="BP219" s="273"/>
      <c r="BQ219" s="273"/>
      <c r="BR219" s="273"/>
      <c r="BS219" s="273"/>
      <c r="BT219" s="273"/>
      <c r="BU219" s="273"/>
      <c r="BV219" s="273"/>
      <c r="BW219" s="273"/>
      <c r="BX219" s="273"/>
      <c r="BY219" s="273"/>
      <c r="BZ219" s="273"/>
      <c r="CA219" s="273"/>
      <c r="CB219" s="273"/>
      <c r="CC219" s="273"/>
      <c r="CD219" s="273"/>
      <c r="CE219" s="273"/>
      <c r="CF219" s="273"/>
      <c r="CG219" s="273"/>
      <c r="CH219" s="273"/>
      <c r="CI219" s="273"/>
      <c r="CJ219" s="273"/>
      <c r="CK219" s="273"/>
      <c r="CL219" s="273"/>
      <c r="CM219" s="273"/>
      <c r="CN219" s="273"/>
      <c r="CO219" s="273"/>
      <c r="CP219" s="273"/>
      <c r="CQ219" s="273"/>
      <c r="CR219" s="273"/>
      <c r="CS219" s="273"/>
      <c r="CT219" s="273"/>
      <c r="CU219" s="273"/>
      <c r="CV219" s="273"/>
      <c r="CW219" s="273"/>
      <c r="CX219" s="273"/>
      <c r="CY219" s="273"/>
      <c r="CZ219" s="273"/>
      <c r="DA219" s="273"/>
      <c r="DB219" s="273"/>
      <c r="DC219" s="273"/>
      <c r="DD219" s="273"/>
      <c r="DE219" s="273"/>
      <c r="DF219" s="273"/>
      <c r="DG219" s="273"/>
      <c r="DH219" s="273"/>
      <c r="DI219" s="273"/>
      <c r="DJ219" s="273"/>
      <c r="DK219" s="273"/>
      <c r="DL219" s="273"/>
      <c r="DM219" s="273"/>
      <c r="DN219" s="273"/>
      <c r="DO219" s="273"/>
      <c r="DP219" s="273"/>
      <c r="DQ219" s="273"/>
      <c r="DR219" s="273"/>
      <c r="DS219" s="273"/>
      <c r="DT219" s="273"/>
      <c r="DU219" s="273"/>
      <c r="DV219" s="273"/>
      <c r="DW219" s="273"/>
      <c r="DX219" s="273"/>
      <c r="DY219" s="273"/>
      <c r="DZ219" s="273"/>
      <c r="EA219" s="273"/>
      <c r="EB219" s="273"/>
      <c r="EC219" s="273"/>
      <c r="ED219" s="273"/>
      <c r="EE219" s="273"/>
      <c r="EF219" s="273"/>
      <c r="EG219" s="273"/>
      <c r="EH219" s="273"/>
      <c r="EI219" s="273"/>
      <c r="EJ219" s="273"/>
      <c r="EK219" s="273"/>
      <c r="EL219" s="273"/>
      <c r="EM219" s="273"/>
      <c r="EN219" s="273"/>
      <c r="EO219" s="273"/>
      <c r="EP219" s="273"/>
      <c r="EQ219" s="273"/>
      <c r="ER219" s="273"/>
      <c r="ES219" s="273"/>
      <c r="ET219" s="273"/>
      <c r="EU219" s="273"/>
      <c r="EV219" s="273"/>
      <c r="EW219" s="273"/>
      <c r="EX219" s="273"/>
      <c r="EY219" s="273"/>
      <c r="EZ219" s="273"/>
      <c r="FA219" s="273"/>
      <c r="FB219" s="273"/>
      <c r="FC219" s="273"/>
      <c r="FD219" s="273"/>
      <c r="FE219" s="273"/>
      <c r="FF219" s="273"/>
      <c r="FG219" s="273"/>
      <c r="FH219" s="273"/>
      <c r="FI219" s="273"/>
      <c r="FJ219" s="273"/>
      <c r="FK219" s="273"/>
      <c r="FL219" s="273"/>
      <c r="FM219" s="273"/>
      <c r="FN219" s="273"/>
      <c r="FO219" s="273"/>
      <c r="FP219" s="273"/>
      <c r="FQ219" s="273"/>
      <c r="FR219" s="273"/>
      <c r="FS219" s="273"/>
      <c r="FT219" s="273"/>
      <c r="FU219" s="273"/>
      <c r="FV219" s="273"/>
      <c r="FW219" s="273"/>
      <c r="FX219" s="273"/>
      <c r="FY219" s="273"/>
      <c r="FZ219" s="273"/>
      <c r="GA219" s="273"/>
      <c r="GB219" s="273"/>
      <c r="GC219" s="273"/>
      <c r="GD219" s="273"/>
      <c r="GE219" s="273"/>
      <c r="GF219" s="273"/>
      <c r="GG219" s="273"/>
      <c r="GH219" s="273"/>
      <c r="GI219" s="273"/>
      <c r="GJ219" s="273"/>
      <c r="GK219" s="273"/>
      <c r="GL219" s="273"/>
      <c r="GM219" s="273"/>
      <c r="GN219" s="273"/>
      <c r="GO219" s="273"/>
      <c r="GP219" s="273"/>
      <c r="GQ219" s="273"/>
      <c r="GR219" s="273"/>
      <c r="GS219" s="273"/>
      <c r="GT219" s="273"/>
      <c r="GU219" s="273"/>
      <c r="GV219" s="273"/>
      <c r="GW219" s="273"/>
      <c r="GX219" s="273"/>
      <c r="GY219" s="273"/>
      <c r="GZ219" s="273"/>
      <c r="HA219" s="273"/>
      <c r="HB219" s="273"/>
      <c r="HC219" s="273"/>
      <c r="HD219" s="273"/>
      <c r="HE219" s="273"/>
      <c r="HF219" s="273"/>
      <c r="HG219" s="273"/>
      <c r="HH219" s="273"/>
      <c r="HI219" s="273"/>
      <c r="HJ219" s="273"/>
      <c r="HK219" s="273"/>
      <c r="HL219" s="273"/>
      <c r="HM219" s="273"/>
      <c r="HN219" s="273"/>
      <c r="HO219" s="273"/>
      <c r="HP219" s="273"/>
      <c r="HQ219" s="273"/>
      <c r="HR219" s="273"/>
      <c r="HS219" s="273"/>
      <c r="HT219" s="273"/>
      <c r="HU219" s="273"/>
      <c r="HV219" s="273"/>
      <c r="HW219" s="273"/>
      <c r="HX219" s="273"/>
      <c r="HY219" s="273"/>
      <c r="HZ219" s="273"/>
      <c r="IA219" s="273"/>
      <c r="IB219" s="273"/>
      <c r="IC219" s="273"/>
      <c r="ID219" s="273"/>
      <c r="IE219" s="273"/>
      <c r="IF219" s="273"/>
      <c r="IG219" s="273"/>
      <c r="IH219" s="273"/>
      <c r="II219" s="273"/>
      <c r="IJ219" s="273"/>
      <c r="IK219" s="273"/>
      <c r="IL219" s="273"/>
      <c r="IM219" s="273"/>
      <c r="IN219" s="273"/>
    </row>
    <row r="220" spans="1:248" ht="33" customHeight="1">
      <c r="A220" s="259" t="s">
        <v>735</v>
      </c>
      <c r="B220" s="411" t="s">
        <v>1093</v>
      </c>
      <c r="C220" s="411">
        <v>2012</v>
      </c>
      <c r="D220" s="421" t="s">
        <v>1098</v>
      </c>
      <c r="E220" s="259" t="s">
        <v>37</v>
      </c>
      <c r="F220" s="259" t="s">
        <v>891</v>
      </c>
      <c r="G220" s="259" t="s">
        <v>346</v>
      </c>
      <c r="H220" s="411" t="s">
        <v>1506</v>
      </c>
      <c r="I220" s="344" t="s">
        <v>59</v>
      </c>
      <c r="J220" s="451" t="s">
        <v>993</v>
      </c>
      <c r="K220" s="411" t="s">
        <v>989</v>
      </c>
      <c r="L220" s="411">
        <v>2.5000000000000001E-2</v>
      </c>
      <c r="M220" s="274"/>
      <c r="N220" s="612">
        <v>400</v>
      </c>
      <c r="O220" s="615"/>
      <c r="P220" s="615"/>
      <c r="Q220" s="615"/>
      <c r="R220" s="615">
        <v>146</v>
      </c>
      <c r="S220" s="78" t="str">
        <f t="shared" si="20"/>
        <v/>
      </c>
      <c r="T220" s="78">
        <f t="shared" si="19"/>
        <v>0.36499999999999999</v>
      </c>
      <c r="U220" s="273"/>
      <c r="V220" s="273"/>
      <c r="W220" s="273"/>
      <c r="X220" s="273"/>
      <c r="Y220" s="273"/>
      <c r="Z220" s="273"/>
      <c r="AA220" s="273"/>
      <c r="AB220" s="273"/>
      <c r="AC220" s="273"/>
      <c r="AD220" s="273"/>
      <c r="AE220" s="273"/>
      <c r="AF220" s="273"/>
      <c r="AG220" s="273"/>
      <c r="AH220" s="273"/>
      <c r="AI220" s="273"/>
      <c r="AJ220" s="273"/>
      <c r="AK220" s="273"/>
      <c r="AL220" s="273"/>
      <c r="AM220" s="273"/>
      <c r="AN220" s="273"/>
      <c r="AO220" s="273"/>
      <c r="AP220" s="273"/>
      <c r="AQ220" s="273"/>
      <c r="AR220" s="273"/>
      <c r="AS220" s="273"/>
      <c r="AT220" s="273"/>
      <c r="AU220" s="273"/>
      <c r="AV220" s="273"/>
      <c r="AW220" s="273"/>
      <c r="AX220" s="273"/>
      <c r="AY220" s="273"/>
      <c r="AZ220" s="273"/>
      <c r="BA220" s="273"/>
      <c r="BB220" s="273"/>
      <c r="BC220" s="273"/>
      <c r="BD220" s="273"/>
      <c r="BE220" s="273"/>
      <c r="BF220" s="273"/>
      <c r="BG220" s="273"/>
      <c r="BH220" s="273"/>
      <c r="BI220" s="273"/>
      <c r="BJ220" s="273"/>
      <c r="BK220" s="273"/>
      <c r="BL220" s="273"/>
      <c r="BM220" s="273"/>
      <c r="BN220" s="273"/>
      <c r="BO220" s="273"/>
      <c r="BP220" s="273"/>
      <c r="BQ220" s="273"/>
      <c r="BR220" s="273"/>
      <c r="BS220" s="273"/>
      <c r="BT220" s="273"/>
      <c r="BU220" s="273"/>
      <c r="BV220" s="273"/>
      <c r="BW220" s="273"/>
      <c r="BX220" s="273"/>
      <c r="BY220" s="273"/>
      <c r="BZ220" s="273"/>
      <c r="CA220" s="273"/>
      <c r="CB220" s="273"/>
      <c r="CC220" s="273"/>
      <c r="CD220" s="273"/>
      <c r="CE220" s="273"/>
      <c r="CF220" s="273"/>
      <c r="CG220" s="273"/>
      <c r="CH220" s="273"/>
      <c r="CI220" s="273"/>
      <c r="CJ220" s="273"/>
      <c r="CK220" s="273"/>
      <c r="CL220" s="273"/>
      <c r="CM220" s="273"/>
      <c r="CN220" s="273"/>
      <c r="CO220" s="273"/>
      <c r="CP220" s="273"/>
      <c r="CQ220" s="273"/>
      <c r="CR220" s="273"/>
      <c r="CS220" s="273"/>
      <c r="CT220" s="273"/>
      <c r="CU220" s="273"/>
      <c r="CV220" s="273"/>
      <c r="CW220" s="273"/>
      <c r="CX220" s="273"/>
      <c r="CY220" s="273"/>
      <c r="CZ220" s="273"/>
      <c r="DA220" s="273"/>
      <c r="DB220" s="273"/>
      <c r="DC220" s="273"/>
      <c r="DD220" s="273"/>
      <c r="DE220" s="273"/>
      <c r="DF220" s="273"/>
      <c r="DG220" s="273"/>
      <c r="DH220" s="273"/>
      <c r="DI220" s="273"/>
      <c r="DJ220" s="273"/>
      <c r="DK220" s="273"/>
      <c r="DL220" s="273"/>
      <c r="DM220" s="273"/>
      <c r="DN220" s="273"/>
      <c r="DO220" s="273"/>
      <c r="DP220" s="273"/>
      <c r="DQ220" s="273"/>
      <c r="DR220" s="273"/>
      <c r="DS220" s="273"/>
      <c r="DT220" s="273"/>
      <c r="DU220" s="273"/>
      <c r="DV220" s="273"/>
      <c r="DW220" s="273"/>
      <c r="DX220" s="273"/>
      <c r="DY220" s="273"/>
      <c r="DZ220" s="273"/>
      <c r="EA220" s="273"/>
      <c r="EB220" s="273"/>
      <c r="EC220" s="273"/>
      <c r="ED220" s="273"/>
      <c r="EE220" s="273"/>
      <c r="EF220" s="273"/>
      <c r="EG220" s="273"/>
      <c r="EH220" s="273"/>
      <c r="EI220" s="273"/>
      <c r="EJ220" s="273"/>
      <c r="EK220" s="273"/>
      <c r="EL220" s="273"/>
      <c r="EM220" s="273"/>
      <c r="EN220" s="273"/>
      <c r="EO220" s="273"/>
      <c r="EP220" s="273"/>
      <c r="EQ220" s="273"/>
      <c r="ER220" s="273"/>
      <c r="ES220" s="273"/>
      <c r="ET220" s="273"/>
      <c r="EU220" s="273"/>
      <c r="EV220" s="273"/>
      <c r="EW220" s="273"/>
      <c r="EX220" s="273"/>
      <c r="EY220" s="273"/>
      <c r="EZ220" s="273"/>
      <c r="FA220" s="273"/>
      <c r="FB220" s="273"/>
      <c r="FC220" s="273"/>
      <c r="FD220" s="273"/>
      <c r="FE220" s="273"/>
      <c r="FF220" s="273"/>
      <c r="FG220" s="273"/>
      <c r="FH220" s="273"/>
      <c r="FI220" s="273"/>
      <c r="FJ220" s="273"/>
      <c r="FK220" s="273"/>
      <c r="FL220" s="273"/>
      <c r="FM220" s="273"/>
      <c r="FN220" s="273"/>
      <c r="FO220" s="273"/>
      <c r="FP220" s="273"/>
      <c r="FQ220" s="273"/>
      <c r="FR220" s="273"/>
      <c r="FS220" s="273"/>
      <c r="FT220" s="273"/>
      <c r="FU220" s="273"/>
      <c r="FV220" s="273"/>
      <c r="FW220" s="273"/>
      <c r="FX220" s="273"/>
      <c r="FY220" s="273"/>
      <c r="FZ220" s="273"/>
      <c r="GA220" s="273"/>
      <c r="GB220" s="273"/>
      <c r="GC220" s="273"/>
      <c r="GD220" s="273"/>
      <c r="GE220" s="273"/>
      <c r="GF220" s="273"/>
      <c r="GG220" s="273"/>
      <c r="GH220" s="273"/>
      <c r="GI220" s="273"/>
      <c r="GJ220" s="273"/>
      <c r="GK220" s="273"/>
      <c r="GL220" s="273"/>
      <c r="GM220" s="273"/>
      <c r="GN220" s="273"/>
      <c r="GO220" s="273"/>
      <c r="GP220" s="273"/>
      <c r="GQ220" s="273"/>
      <c r="GR220" s="273"/>
      <c r="GS220" s="273"/>
      <c r="GT220" s="273"/>
      <c r="GU220" s="273"/>
      <c r="GV220" s="273"/>
      <c r="GW220" s="273"/>
      <c r="GX220" s="273"/>
      <c r="GY220" s="273"/>
      <c r="GZ220" s="273"/>
      <c r="HA220" s="273"/>
      <c r="HB220" s="273"/>
      <c r="HC220" s="273"/>
      <c r="HD220" s="273"/>
      <c r="HE220" s="273"/>
      <c r="HF220" s="273"/>
      <c r="HG220" s="273"/>
      <c r="HH220" s="273"/>
      <c r="HI220" s="273"/>
      <c r="HJ220" s="273"/>
      <c r="HK220" s="273"/>
      <c r="HL220" s="273"/>
      <c r="HM220" s="273"/>
      <c r="HN220" s="273"/>
      <c r="HO220" s="273"/>
      <c r="HP220" s="273"/>
      <c r="HQ220" s="273"/>
      <c r="HR220" s="273"/>
      <c r="HS220" s="273"/>
      <c r="HT220" s="273"/>
      <c r="HU220" s="273"/>
      <c r="HV220" s="273"/>
      <c r="HW220" s="273"/>
      <c r="HX220" s="273"/>
      <c r="HY220" s="273"/>
      <c r="HZ220" s="273"/>
      <c r="IA220" s="273"/>
      <c r="IB220" s="273"/>
      <c r="IC220" s="273"/>
      <c r="ID220" s="273"/>
      <c r="IE220" s="273"/>
      <c r="IF220" s="273"/>
      <c r="IG220" s="273"/>
      <c r="IH220" s="273"/>
      <c r="II220" s="273"/>
      <c r="IJ220" s="273"/>
      <c r="IK220" s="273"/>
      <c r="IL220" s="273"/>
      <c r="IM220" s="273"/>
      <c r="IN220" s="273"/>
    </row>
    <row r="221" spans="1:248" ht="33" customHeight="1">
      <c r="A221" s="259" t="s">
        <v>735</v>
      </c>
      <c r="B221" s="411" t="s">
        <v>1093</v>
      </c>
      <c r="C221" s="411">
        <v>2012</v>
      </c>
      <c r="D221" s="421" t="s">
        <v>1099</v>
      </c>
      <c r="E221" s="259" t="s">
        <v>37</v>
      </c>
      <c r="F221" s="259" t="s">
        <v>891</v>
      </c>
      <c r="G221" s="259" t="s">
        <v>346</v>
      </c>
      <c r="H221" s="411" t="s">
        <v>1506</v>
      </c>
      <c r="I221" s="344" t="s">
        <v>59</v>
      </c>
      <c r="J221" s="451" t="s">
        <v>993</v>
      </c>
      <c r="K221" s="411" t="s">
        <v>989</v>
      </c>
      <c r="L221" s="411">
        <v>2.5000000000000001E-2</v>
      </c>
      <c r="M221" s="274"/>
      <c r="N221" s="612">
        <v>400</v>
      </c>
      <c r="O221" s="615"/>
      <c r="P221" s="615"/>
      <c r="Q221" s="615"/>
      <c r="R221" s="615">
        <v>191</v>
      </c>
      <c r="S221" s="78" t="str">
        <f t="shared" si="20"/>
        <v/>
      </c>
      <c r="T221" s="78">
        <f t="shared" si="19"/>
        <v>0.47749999999999998</v>
      </c>
      <c r="U221" s="273"/>
      <c r="V221" s="273"/>
      <c r="W221" s="273"/>
      <c r="X221" s="273"/>
      <c r="Y221" s="273"/>
      <c r="Z221" s="273"/>
      <c r="AA221" s="273"/>
      <c r="AB221" s="273"/>
      <c r="AC221" s="273"/>
      <c r="AD221" s="273"/>
      <c r="AE221" s="273"/>
      <c r="AF221" s="273"/>
      <c r="AG221" s="273"/>
      <c r="AH221" s="273"/>
      <c r="AI221" s="273"/>
      <c r="AJ221" s="273"/>
      <c r="AK221" s="273"/>
      <c r="AL221" s="273"/>
      <c r="AM221" s="273"/>
      <c r="AN221" s="273"/>
      <c r="AO221" s="273"/>
      <c r="AP221" s="273"/>
      <c r="AQ221" s="273"/>
      <c r="AR221" s="273"/>
      <c r="AS221" s="273"/>
      <c r="AT221" s="273"/>
      <c r="AU221" s="273"/>
      <c r="AV221" s="273"/>
      <c r="AW221" s="273"/>
      <c r="AX221" s="273"/>
      <c r="AY221" s="273"/>
      <c r="AZ221" s="273"/>
      <c r="BA221" s="273"/>
      <c r="BB221" s="273"/>
      <c r="BC221" s="273"/>
      <c r="BD221" s="273"/>
      <c r="BE221" s="273"/>
      <c r="BF221" s="273"/>
      <c r="BG221" s="273"/>
      <c r="BH221" s="273"/>
      <c r="BI221" s="273"/>
      <c r="BJ221" s="273"/>
      <c r="BK221" s="273"/>
      <c r="BL221" s="273"/>
      <c r="BM221" s="273"/>
      <c r="BN221" s="273"/>
      <c r="BO221" s="273"/>
      <c r="BP221" s="273"/>
      <c r="BQ221" s="273"/>
      <c r="BR221" s="273"/>
      <c r="BS221" s="273"/>
      <c r="BT221" s="273"/>
      <c r="BU221" s="273"/>
      <c r="BV221" s="273"/>
      <c r="BW221" s="273"/>
      <c r="BX221" s="273"/>
      <c r="BY221" s="273"/>
      <c r="BZ221" s="273"/>
      <c r="CA221" s="273"/>
      <c r="CB221" s="273"/>
      <c r="CC221" s="273"/>
      <c r="CD221" s="273"/>
      <c r="CE221" s="273"/>
      <c r="CF221" s="273"/>
      <c r="CG221" s="273"/>
      <c r="CH221" s="273"/>
      <c r="CI221" s="273"/>
      <c r="CJ221" s="273"/>
      <c r="CK221" s="273"/>
      <c r="CL221" s="273"/>
      <c r="CM221" s="273"/>
      <c r="CN221" s="273"/>
      <c r="CO221" s="273"/>
      <c r="CP221" s="273"/>
      <c r="CQ221" s="273"/>
      <c r="CR221" s="273"/>
      <c r="CS221" s="273"/>
      <c r="CT221" s="273"/>
      <c r="CU221" s="273"/>
      <c r="CV221" s="273"/>
      <c r="CW221" s="273"/>
      <c r="CX221" s="273"/>
      <c r="CY221" s="273"/>
      <c r="CZ221" s="273"/>
      <c r="DA221" s="273"/>
      <c r="DB221" s="273"/>
      <c r="DC221" s="273"/>
      <c r="DD221" s="273"/>
      <c r="DE221" s="273"/>
      <c r="DF221" s="273"/>
      <c r="DG221" s="273"/>
      <c r="DH221" s="273"/>
      <c r="DI221" s="273"/>
      <c r="DJ221" s="273"/>
      <c r="DK221" s="273"/>
      <c r="DL221" s="273"/>
      <c r="DM221" s="273"/>
      <c r="DN221" s="273"/>
      <c r="DO221" s="273"/>
      <c r="DP221" s="273"/>
      <c r="DQ221" s="273"/>
      <c r="DR221" s="273"/>
      <c r="DS221" s="273"/>
      <c r="DT221" s="273"/>
      <c r="DU221" s="273"/>
      <c r="DV221" s="273"/>
      <c r="DW221" s="273"/>
      <c r="DX221" s="273"/>
      <c r="DY221" s="273"/>
      <c r="DZ221" s="273"/>
      <c r="EA221" s="273"/>
      <c r="EB221" s="273"/>
      <c r="EC221" s="273"/>
      <c r="ED221" s="273"/>
      <c r="EE221" s="273"/>
      <c r="EF221" s="273"/>
      <c r="EG221" s="273"/>
      <c r="EH221" s="273"/>
      <c r="EI221" s="273"/>
      <c r="EJ221" s="273"/>
      <c r="EK221" s="273"/>
      <c r="EL221" s="273"/>
      <c r="EM221" s="273"/>
      <c r="EN221" s="273"/>
      <c r="EO221" s="273"/>
      <c r="EP221" s="273"/>
      <c r="EQ221" s="273"/>
      <c r="ER221" s="273"/>
      <c r="ES221" s="273"/>
      <c r="ET221" s="273"/>
      <c r="EU221" s="273"/>
      <c r="EV221" s="273"/>
      <c r="EW221" s="273"/>
      <c r="EX221" s="273"/>
      <c r="EY221" s="273"/>
      <c r="EZ221" s="273"/>
      <c r="FA221" s="273"/>
      <c r="FB221" s="273"/>
      <c r="FC221" s="273"/>
      <c r="FD221" s="273"/>
      <c r="FE221" s="273"/>
      <c r="FF221" s="273"/>
      <c r="FG221" s="273"/>
      <c r="FH221" s="273"/>
      <c r="FI221" s="273"/>
      <c r="FJ221" s="273"/>
      <c r="FK221" s="273"/>
      <c r="FL221" s="273"/>
      <c r="FM221" s="273"/>
      <c r="FN221" s="273"/>
      <c r="FO221" s="273"/>
      <c r="FP221" s="273"/>
      <c r="FQ221" s="273"/>
      <c r="FR221" s="273"/>
      <c r="FS221" s="273"/>
      <c r="FT221" s="273"/>
      <c r="FU221" s="273"/>
      <c r="FV221" s="273"/>
      <c r="FW221" s="273"/>
      <c r="FX221" s="273"/>
      <c r="FY221" s="273"/>
      <c r="FZ221" s="273"/>
      <c r="GA221" s="273"/>
      <c r="GB221" s="273"/>
      <c r="GC221" s="273"/>
      <c r="GD221" s="273"/>
      <c r="GE221" s="273"/>
      <c r="GF221" s="273"/>
      <c r="GG221" s="273"/>
      <c r="GH221" s="273"/>
      <c r="GI221" s="273"/>
      <c r="GJ221" s="273"/>
      <c r="GK221" s="273"/>
      <c r="GL221" s="273"/>
      <c r="GM221" s="273"/>
      <c r="GN221" s="273"/>
      <c r="GO221" s="273"/>
      <c r="GP221" s="273"/>
      <c r="GQ221" s="273"/>
      <c r="GR221" s="273"/>
      <c r="GS221" s="273"/>
      <c r="GT221" s="273"/>
      <c r="GU221" s="273"/>
      <c r="GV221" s="273"/>
      <c r="GW221" s="273"/>
      <c r="GX221" s="273"/>
      <c r="GY221" s="273"/>
      <c r="GZ221" s="273"/>
      <c r="HA221" s="273"/>
      <c r="HB221" s="273"/>
      <c r="HC221" s="273"/>
      <c r="HD221" s="273"/>
      <c r="HE221" s="273"/>
      <c r="HF221" s="273"/>
      <c r="HG221" s="273"/>
      <c r="HH221" s="273"/>
      <c r="HI221" s="273"/>
      <c r="HJ221" s="273"/>
      <c r="HK221" s="273"/>
      <c r="HL221" s="273"/>
      <c r="HM221" s="273"/>
      <c r="HN221" s="273"/>
      <c r="HO221" s="273"/>
      <c r="HP221" s="273"/>
      <c r="HQ221" s="273"/>
      <c r="HR221" s="273"/>
      <c r="HS221" s="273"/>
      <c r="HT221" s="273"/>
      <c r="HU221" s="273"/>
      <c r="HV221" s="273"/>
      <c r="HW221" s="273"/>
      <c r="HX221" s="273"/>
      <c r="HY221" s="273"/>
      <c r="HZ221" s="273"/>
      <c r="IA221" s="273"/>
      <c r="IB221" s="273"/>
      <c r="IC221" s="273"/>
      <c r="ID221" s="273"/>
      <c r="IE221" s="273"/>
      <c r="IF221" s="273"/>
      <c r="IG221" s="273"/>
      <c r="IH221" s="273"/>
      <c r="II221" s="273"/>
      <c r="IJ221" s="273"/>
      <c r="IK221" s="273"/>
      <c r="IL221" s="273"/>
      <c r="IM221" s="273"/>
      <c r="IN221" s="273"/>
    </row>
    <row r="222" spans="1:248" ht="33" customHeight="1">
      <c r="A222" s="259" t="s">
        <v>735</v>
      </c>
      <c r="B222" s="411" t="s">
        <v>1093</v>
      </c>
      <c r="C222" s="411">
        <v>2012</v>
      </c>
      <c r="D222" s="274" t="s">
        <v>1100</v>
      </c>
      <c r="E222" s="259" t="s">
        <v>37</v>
      </c>
      <c r="F222" s="259" t="s">
        <v>891</v>
      </c>
      <c r="G222" s="259" t="s">
        <v>346</v>
      </c>
      <c r="H222" s="411" t="s">
        <v>1506</v>
      </c>
      <c r="I222" s="344" t="s">
        <v>59</v>
      </c>
      <c r="J222" s="451" t="s">
        <v>993</v>
      </c>
      <c r="K222" s="411" t="s">
        <v>989</v>
      </c>
      <c r="L222" s="411">
        <v>2.5000000000000001E-2</v>
      </c>
      <c r="M222" s="274"/>
      <c r="N222" s="612">
        <v>400</v>
      </c>
      <c r="O222" s="615"/>
      <c r="P222" s="615"/>
      <c r="Q222" s="615"/>
      <c r="R222" s="615">
        <v>219</v>
      </c>
      <c r="S222" s="78" t="str">
        <f t="shared" si="20"/>
        <v/>
      </c>
      <c r="T222" s="78">
        <f t="shared" si="19"/>
        <v>0.54749999999999999</v>
      </c>
      <c r="U222" s="273"/>
      <c r="V222" s="273"/>
      <c r="W222" s="273"/>
      <c r="X222" s="273"/>
      <c r="Y222" s="273"/>
      <c r="Z222" s="273"/>
      <c r="AA222" s="273"/>
      <c r="AB222" s="273"/>
      <c r="AC222" s="273"/>
      <c r="AD222" s="273"/>
      <c r="AE222" s="273"/>
      <c r="AF222" s="273"/>
      <c r="AG222" s="273"/>
      <c r="AH222" s="273"/>
      <c r="AI222" s="273"/>
      <c r="AJ222" s="273"/>
      <c r="AK222" s="273"/>
      <c r="AL222" s="273"/>
      <c r="AM222" s="273"/>
      <c r="AN222" s="273"/>
      <c r="AO222" s="273"/>
      <c r="AP222" s="273"/>
      <c r="AQ222" s="273"/>
      <c r="AR222" s="273"/>
      <c r="AS222" s="273"/>
      <c r="AT222" s="273"/>
      <c r="AU222" s="273"/>
      <c r="AV222" s="273"/>
      <c r="AW222" s="273"/>
      <c r="AX222" s="273"/>
      <c r="AY222" s="273"/>
      <c r="AZ222" s="273"/>
      <c r="BA222" s="273"/>
      <c r="BB222" s="273"/>
      <c r="BC222" s="273"/>
      <c r="BD222" s="273"/>
      <c r="BE222" s="273"/>
      <c r="BF222" s="273"/>
      <c r="BG222" s="273"/>
      <c r="BH222" s="273"/>
      <c r="BI222" s="273"/>
      <c r="BJ222" s="273"/>
      <c r="BK222" s="273"/>
      <c r="BL222" s="273"/>
      <c r="BM222" s="273"/>
      <c r="BN222" s="273"/>
      <c r="BO222" s="273"/>
      <c r="BP222" s="273"/>
      <c r="BQ222" s="273"/>
      <c r="BR222" s="273"/>
      <c r="BS222" s="273"/>
      <c r="BT222" s="273"/>
      <c r="BU222" s="273"/>
      <c r="BV222" s="273"/>
      <c r="BW222" s="273"/>
      <c r="BX222" s="273"/>
      <c r="BY222" s="273"/>
      <c r="BZ222" s="273"/>
      <c r="CA222" s="273"/>
      <c r="CB222" s="273"/>
      <c r="CC222" s="273"/>
      <c r="CD222" s="273"/>
      <c r="CE222" s="273"/>
      <c r="CF222" s="273"/>
      <c r="CG222" s="273"/>
      <c r="CH222" s="273"/>
      <c r="CI222" s="273"/>
      <c r="CJ222" s="273"/>
      <c r="CK222" s="273"/>
      <c r="CL222" s="273"/>
      <c r="CM222" s="273"/>
      <c r="CN222" s="273"/>
      <c r="CO222" s="273"/>
      <c r="CP222" s="273"/>
      <c r="CQ222" s="273"/>
      <c r="CR222" s="273"/>
      <c r="CS222" s="273"/>
      <c r="CT222" s="273"/>
      <c r="CU222" s="273"/>
      <c r="CV222" s="273"/>
      <c r="CW222" s="273"/>
      <c r="CX222" s="273"/>
      <c r="CY222" s="273"/>
      <c r="CZ222" s="273"/>
      <c r="DA222" s="273"/>
      <c r="DB222" s="273"/>
      <c r="DC222" s="273"/>
      <c r="DD222" s="273"/>
      <c r="DE222" s="273"/>
      <c r="DF222" s="273"/>
      <c r="DG222" s="273"/>
      <c r="DH222" s="273"/>
      <c r="DI222" s="273"/>
      <c r="DJ222" s="273"/>
      <c r="DK222" s="273"/>
      <c r="DL222" s="273"/>
      <c r="DM222" s="273"/>
      <c r="DN222" s="273"/>
      <c r="DO222" s="273"/>
      <c r="DP222" s="273"/>
      <c r="DQ222" s="273"/>
      <c r="DR222" s="273"/>
      <c r="DS222" s="273"/>
      <c r="DT222" s="273"/>
      <c r="DU222" s="273"/>
      <c r="DV222" s="273"/>
      <c r="DW222" s="273"/>
      <c r="DX222" s="273"/>
      <c r="DY222" s="273"/>
      <c r="DZ222" s="273"/>
      <c r="EA222" s="273"/>
      <c r="EB222" s="273"/>
      <c r="EC222" s="273"/>
      <c r="ED222" s="273"/>
      <c r="EE222" s="273"/>
      <c r="EF222" s="273"/>
      <c r="EG222" s="273"/>
      <c r="EH222" s="273"/>
      <c r="EI222" s="273"/>
      <c r="EJ222" s="273"/>
      <c r="EK222" s="273"/>
      <c r="EL222" s="273"/>
      <c r="EM222" s="273"/>
      <c r="EN222" s="273"/>
      <c r="EO222" s="273"/>
      <c r="EP222" s="273"/>
      <c r="EQ222" s="273"/>
      <c r="ER222" s="273"/>
      <c r="ES222" s="273"/>
      <c r="ET222" s="273"/>
      <c r="EU222" s="273"/>
      <c r="EV222" s="273"/>
      <c r="EW222" s="273"/>
      <c r="EX222" s="273"/>
      <c r="EY222" s="273"/>
      <c r="EZ222" s="273"/>
      <c r="FA222" s="273"/>
      <c r="FB222" s="273"/>
      <c r="FC222" s="273"/>
      <c r="FD222" s="273"/>
      <c r="FE222" s="273"/>
      <c r="FF222" s="273"/>
      <c r="FG222" s="273"/>
      <c r="FH222" s="273"/>
      <c r="FI222" s="273"/>
      <c r="FJ222" s="273"/>
      <c r="FK222" s="273"/>
      <c r="FL222" s="273"/>
      <c r="FM222" s="273"/>
      <c r="FN222" s="273"/>
      <c r="FO222" s="273"/>
      <c r="FP222" s="273"/>
      <c r="FQ222" s="273"/>
      <c r="FR222" s="273"/>
      <c r="FS222" s="273"/>
      <c r="FT222" s="273"/>
      <c r="FU222" s="273"/>
      <c r="FV222" s="273"/>
      <c r="FW222" s="273"/>
      <c r="FX222" s="273"/>
      <c r="FY222" s="273"/>
      <c r="FZ222" s="273"/>
      <c r="GA222" s="273"/>
      <c r="GB222" s="273"/>
      <c r="GC222" s="273"/>
      <c r="GD222" s="273"/>
      <c r="GE222" s="273"/>
      <c r="GF222" s="273"/>
      <c r="GG222" s="273"/>
      <c r="GH222" s="273"/>
      <c r="GI222" s="273"/>
      <c r="GJ222" s="273"/>
      <c r="GK222" s="273"/>
      <c r="GL222" s="273"/>
      <c r="GM222" s="273"/>
      <c r="GN222" s="273"/>
      <c r="GO222" s="273"/>
      <c r="GP222" s="273"/>
      <c r="GQ222" s="273"/>
      <c r="GR222" s="273"/>
      <c r="GS222" s="273"/>
      <c r="GT222" s="273"/>
      <c r="GU222" s="273"/>
      <c r="GV222" s="273"/>
      <c r="GW222" s="273"/>
      <c r="GX222" s="273"/>
      <c r="GY222" s="273"/>
      <c r="GZ222" s="273"/>
      <c r="HA222" s="273"/>
      <c r="HB222" s="273"/>
      <c r="HC222" s="273"/>
      <c r="HD222" s="273"/>
      <c r="HE222" s="273"/>
      <c r="HF222" s="273"/>
      <c r="HG222" s="273"/>
      <c r="HH222" s="273"/>
      <c r="HI222" s="273"/>
      <c r="HJ222" s="273"/>
      <c r="HK222" s="273"/>
      <c r="HL222" s="273"/>
      <c r="HM222" s="273"/>
      <c r="HN222" s="273"/>
      <c r="HO222" s="273"/>
      <c r="HP222" s="273"/>
      <c r="HQ222" s="273"/>
      <c r="HR222" s="273"/>
      <c r="HS222" s="273"/>
      <c r="HT222" s="273"/>
      <c r="HU222" s="273"/>
      <c r="HV222" s="273"/>
      <c r="HW222" s="273"/>
      <c r="HX222" s="273"/>
      <c r="HY222" s="273"/>
      <c r="HZ222" s="273"/>
      <c r="IA222" s="273"/>
      <c r="IB222" s="273"/>
      <c r="IC222" s="273"/>
      <c r="ID222" s="273"/>
      <c r="IE222" s="273"/>
      <c r="IF222" s="273"/>
      <c r="IG222" s="273"/>
      <c r="IH222" s="273"/>
      <c r="II222" s="273"/>
      <c r="IJ222" s="273"/>
      <c r="IK222" s="273"/>
      <c r="IL222" s="273"/>
      <c r="IM222" s="273"/>
      <c r="IN222" s="273"/>
    </row>
    <row r="223" spans="1:248" ht="33" customHeight="1">
      <c r="O223" s="273"/>
      <c r="P223" s="273"/>
      <c r="Q223" s="273"/>
      <c r="R223" s="273"/>
      <c r="S223" s="273"/>
      <c r="T223" s="273"/>
      <c r="U223" s="273"/>
      <c r="V223" s="273"/>
      <c r="W223" s="273"/>
      <c r="X223" s="273"/>
      <c r="Y223" s="273"/>
      <c r="Z223" s="273"/>
      <c r="AA223" s="273"/>
      <c r="AB223" s="273"/>
      <c r="AC223" s="273"/>
      <c r="AD223" s="273"/>
      <c r="AE223" s="273"/>
      <c r="AF223" s="273"/>
      <c r="AG223" s="273"/>
      <c r="AH223" s="273"/>
      <c r="AI223" s="273"/>
      <c r="AJ223" s="273"/>
      <c r="AK223" s="273"/>
      <c r="AL223" s="273"/>
      <c r="AM223" s="273"/>
      <c r="AN223" s="273"/>
      <c r="AO223" s="273"/>
      <c r="AP223" s="273"/>
      <c r="AQ223" s="273"/>
      <c r="AR223" s="273"/>
      <c r="AS223" s="273"/>
      <c r="AT223" s="273"/>
      <c r="AU223" s="273"/>
      <c r="AV223" s="273"/>
      <c r="AW223" s="273"/>
      <c r="AX223" s="273"/>
      <c r="AY223" s="273"/>
      <c r="AZ223" s="273"/>
      <c r="BA223" s="273"/>
      <c r="BB223" s="273"/>
      <c r="BC223" s="273"/>
      <c r="BD223" s="273"/>
      <c r="BE223" s="273"/>
      <c r="BF223" s="273"/>
      <c r="BG223" s="273"/>
      <c r="BH223" s="273"/>
      <c r="BI223" s="273"/>
      <c r="BJ223" s="273"/>
      <c r="BK223" s="273"/>
      <c r="BL223" s="273"/>
      <c r="BM223" s="273"/>
      <c r="BN223" s="273"/>
      <c r="BO223" s="273"/>
      <c r="BP223" s="273"/>
      <c r="BQ223" s="273"/>
      <c r="BR223" s="273"/>
      <c r="BS223" s="273"/>
      <c r="BT223" s="273"/>
      <c r="BU223" s="273"/>
      <c r="BV223" s="273"/>
      <c r="BW223" s="273"/>
      <c r="BX223" s="273"/>
      <c r="BY223" s="273"/>
      <c r="BZ223" s="273"/>
      <c r="CA223" s="273"/>
      <c r="CB223" s="273"/>
      <c r="CC223" s="273"/>
      <c r="CD223" s="273"/>
      <c r="CE223" s="273"/>
      <c r="CF223" s="273"/>
      <c r="CG223" s="273"/>
      <c r="CH223" s="273"/>
      <c r="CI223" s="273"/>
      <c r="CJ223" s="273"/>
      <c r="CK223" s="273"/>
      <c r="CL223" s="273"/>
      <c r="CM223" s="273"/>
      <c r="CN223" s="273"/>
      <c r="CO223" s="273"/>
      <c r="CP223" s="273"/>
      <c r="CQ223" s="273"/>
      <c r="CR223" s="273"/>
      <c r="CS223" s="273"/>
      <c r="CT223" s="273"/>
      <c r="CU223" s="273"/>
      <c r="CV223" s="273"/>
      <c r="CW223" s="273"/>
      <c r="CX223" s="273"/>
      <c r="CY223" s="273"/>
      <c r="CZ223" s="273"/>
      <c r="DA223" s="273"/>
      <c r="DB223" s="273"/>
      <c r="DC223" s="273"/>
      <c r="DD223" s="273"/>
      <c r="DE223" s="273"/>
      <c r="DF223" s="273"/>
      <c r="DG223" s="273"/>
      <c r="DH223" s="273"/>
      <c r="DI223" s="273"/>
      <c r="DJ223" s="273"/>
      <c r="DK223" s="273"/>
      <c r="DL223" s="273"/>
      <c r="DM223" s="273"/>
      <c r="DN223" s="273"/>
      <c r="DO223" s="273"/>
      <c r="DP223" s="273"/>
      <c r="DQ223" s="273"/>
      <c r="DR223" s="273"/>
      <c r="DS223" s="273"/>
      <c r="DT223" s="273"/>
      <c r="DU223" s="273"/>
      <c r="DV223" s="273"/>
      <c r="DW223" s="273"/>
      <c r="DX223" s="273"/>
      <c r="DY223" s="273"/>
      <c r="DZ223" s="273"/>
      <c r="EA223" s="273"/>
      <c r="EB223" s="273"/>
      <c r="EC223" s="273"/>
      <c r="ED223" s="273"/>
      <c r="EE223" s="273"/>
      <c r="EF223" s="273"/>
      <c r="EG223" s="273"/>
      <c r="EH223" s="273"/>
      <c r="EI223" s="273"/>
      <c r="EJ223" s="273"/>
      <c r="EK223" s="273"/>
      <c r="EL223" s="273"/>
      <c r="EM223" s="273"/>
      <c r="EN223" s="273"/>
      <c r="EO223" s="273"/>
      <c r="EP223" s="273"/>
      <c r="EQ223" s="273"/>
      <c r="ER223" s="273"/>
      <c r="ES223" s="273"/>
      <c r="ET223" s="273"/>
      <c r="EU223" s="273"/>
      <c r="EV223" s="273"/>
      <c r="EW223" s="273"/>
      <c r="EX223" s="273"/>
      <c r="EY223" s="273"/>
      <c r="EZ223" s="273"/>
      <c r="FA223" s="273"/>
      <c r="FB223" s="273"/>
      <c r="FC223" s="273"/>
      <c r="FD223" s="273"/>
      <c r="FE223" s="273"/>
      <c r="FF223" s="273"/>
      <c r="FG223" s="273"/>
      <c r="FH223" s="273"/>
      <c r="FI223" s="273"/>
      <c r="FJ223" s="273"/>
      <c r="FK223" s="273"/>
      <c r="FL223" s="273"/>
      <c r="FM223" s="273"/>
      <c r="FN223" s="273"/>
      <c r="FO223" s="273"/>
      <c r="FP223" s="273"/>
      <c r="FQ223" s="273"/>
      <c r="FR223" s="273"/>
      <c r="FS223" s="273"/>
      <c r="FT223" s="273"/>
      <c r="FU223" s="273"/>
      <c r="FV223" s="273"/>
      <c r="FW223" s="273"/>
      <c r="FX223" s="273"/>
      <c r="FY223" s="273"/>
      <c r="FZ223" s="273"/>
      <c r="GA223" s="273"/>
      <c r="GB223" s="273"/>
      <c r="GC223" s="273"/>
      <c r="GD223" s="273"/>
      <c r="GE223" s="273"/>
      <c r="GF223" s="273"/>
      <c r="GG223" s="273"/>
      <c r="GH223" s="273"/>
      <c r="GI223" s="273"/>
      <c r="GJ223" s="273"/>
      <c r="GK223" s="273"/>
      <c r="GL223" s="273"/>
      <c r="GM223" s="273"/>
      <c r="GN223" s="273"/>
      <c r="GO223" s="273"/>
      <c r="GP223" s="273"/>
      <c r="GQ223" s="273"/>
      <c r="GR223" s="273"/>
      <c r="GS223" s="273"/>
      <c r="GT223" s="273"/>
      <c r="GU223" s="273"/>
      <c r="GV223" s="273"/>
      <c r="GW223" s="273"/>
      <c r="GX223" s="273"/>
      <c r="GY223" s="273"/>
      <c r="GZ223" s="273"/>
      <c r="HA223" s="273"/>
      <c r="HB223" s="273"/>
      <c r="HC223" s="273"/>
      <c r="HD223" s="273"/>
      <c r="HE223" s="273"/>
      <c r="HF223" s="273"/>
      <c r="HG223" s="273"/>
      <c r="HH223" s="273"/>
      <c r="HI223" s="273"/>
      <c r="HJ223" s="273"/>
      <c r="HK223" s="273"/>
      <c r="HL223" s="273"/>
      <c r="HM223" s="273"/>
      <c r="HN223" s="273"/>
      <c r="HO223" s="273"/>
      <c r="HP223" s="273"/>
      <c r="HQ223" s="273"/>
      <c r="HR223" s="273"/>
      <c r="HS223" s="273"/>
      <c r="HT223" s="273"/>
      <c r="HU223" s="273"/>
      <c r="HV223" s="273"/>
      <c r="HW223" s="273"/>
      <c r="HX223" s="273"/>
      <c r="HY223" s="273"/>
      <c r="HZ223" s="273"/>
      <c r="IA223" s="273"/>
      <c r="IB223" s="273"/>
      <c r="IC223" s="273"/>
      <c r="ID223" s="273"/>
      <c r="IE223" s="273"/>
      <c r="IF223" s="273"/>
      <c r="IG223" s="273"/>
      <c r="IH223" s="273"/>
      <c r="II223" s="273"/>
      <c r="IJ223" s="273"/>
      <c r="IK223" s="273"/>
      <c r="IL223" s="273"/>
      <c r="IM223" s="273"/>
      <c r="IN223" s="273"/>
    </row>
    <row r="224" spans="1:248" ht="33" customHeight="1">
      <c r="O224" s="273"/>
      <c r="P224" s="273"/>
      <c r="Q224" s="273"/>
      <c r="R224" s="273"/>
      <c r="S224" s="273"/>
      <c r="T224" s="273"/>
      <c r="U224" s="273"/>
      <c r="V224" s="273"/>
      <c r="W224" s="273"/>
      <c r="X224" s="273"/>
      <c r="Y224" s="273"/>
      <c r="Z224" s="273"/>
      <c r="AA224" s="273"/>
      <c r="AB224" s="273"/>
      <c r="AC224" s="273"/>
      <c r="AD224" s="273"/>
      <c r="AE224" s="273"/>
      <c r="AF224" s="273"/>
      <c r="AG224" s="273"/>
      <c r="AH224" s="273"/>
      <c r="AI224" s="273"/>
      <c r="AJ224" s="273"/>
      <c r="AK224" s="273"/>
      <c r="AL224" s="273"/>
      <c r="AM224" s="273"/>
      <c r="AN224" s="273"/>
      <c r="AO224" s="273"/>
      <c r="AP224" s="273"/>
      <c r="AQ224" s="273"/>
      <c r="AR224" s="273"/>
      <c r="AS224" s="273"/>
      <c r="AT224" s="273"/>
      <c r="AU224" s="273"/>
      <c r="AV224" s="273"/>
      <c r="AW224" s="273"/>
      <c r="AX224" s="273"/>
      <c r="AY224" s="273"/>
      <c r="AZ224" s="273"/>
      <c r="BA224" s="273"/>
      <c r="BB224" s="273"/>
      <c r="BC224" s="273"/>
      <c r="BD224" s="273"/>
      <c r="BE224" s="273"/>
      <c r="BF224" s="273"/>
      <c r="BG224" s="273"/>
      <c r="BH224" s="273"/>
      <c r="BI224" s="273"/>
      <c r="BJ224" s="273"/>
      <c r="BK224" s="273"/>
      <c r="BL224" s="273"/>
      <c r="BM224" s="273"/>
      <c r="BN224" s="273"/>
      <c r="BO224" s="273"/>
      <c r="BP224" s="273"/>
      <c r="BQ224" s="273"/>
      <c r="BR224" s="273"/>
      <c r="BS224" s="273"/>
      <c r="BT224" s="273"/>
      <c r="BU224" s="273"/>
      <c r="BV224" s="273"/>
      <c r="BW224" s="273"/>
      <c r="BX224" s="273"/>
      <c r="BY224" s="273"/>
      <c r="BZ224" s="273"/>
      <c r="CA224" s="273"/>
      <c r="CB224" s="273"/>
      <c r="CC224" s="273"/>
      <c r="CD224" s="273"/>
      <c r="CE224" s="273"/>
      <c r="CF224" s="273"/>
      <c r="CG224" s="273"/>
      <c r="CH224" s="273"/>
      <c r="CI224" s="273"/>
      <c r="CJ224" s="273"/>
      <c r="CK224" s="273"/>
      <c r="CL224" s="273"/>
      <c r="CM224" s="273"/>
      <c r="CN224" s="273"/>
      <c r="CO224" s="273"/>
      <c r="CP224" s="273"/>
      <c r="CQ224" s="273"/>
      <c r="CR224" s="273"/>
      <c r="CS224" s="273"/>
      <c r="CT224" s="273"/>
      <c r="CU224" s="273"/>
      <c r="CV224" s="273"/>
      <c r="CW224" s="273"/>
      <c r="CX224" s="273"/>
      <c r="CY224" s="273"/>
      <c r="CZ224" s="273"/>
      <c r="DA224" s="273"/>
      <c r="DB224" s="273"/>
      <c r="DC224" s="273"/>
      <c r="DD224" s="273"/>
      <c r="DE224" s="273"/>
      <c r="DF224" s="273"/>
      <c r="DG224" s="273"/>
      <c r="DH224" s="273"/>
      <c r="DI224" s="273"/>
      <c r="DJ224" s="273"/>
      <c r="DK224" s="273"/>
      <c r="DL224" s="273"/>
      <c r="DM224" s="273"/>
      <c r="DN224" s="273"/>
      <c r="DO224" s="273"/>
      <c r="DP224" s="273"/>
      <c r="DQ224" s="273"/>
      <c r="DR224" s="273"/>
      <c r="DS224" s="273"/>
      <c r="DT224" s="273"/>
      <c r="DU224" s="273"/>
      <c r="DV224" s="273"/>
      <c r="DW224" s="273"/>
      <c r="DX224" s="273"/>
      <c r="DY224" s="273"/>
      <c r="DZ224" s="273"/>
      <c r="EA224" s="273"/>
      <c r="EB224" s="273"/>
      <c r="EC224" s="273"/>
      <c r="ED224" s="273"/>
      <c r="EE224" s="273"/>
      <c r="EF224" s="273"/>
      <c r="EG224" s="273"/>
      <c r="EH224" s="273"/>
      <c r="EI224" s="273"/>
      <c r="EJ224" s="273"/>
      <c r="EK224" s="273"/>
      <c r="EL224" s="273"/>
      <c r="EM224" s="273"/>
      <c r="EN224" s="273"/>
      <c r="EO224" s="273"/>
      <c r="EP224" s="273"/>
      <c r="EQ224" s="273"/>
      <c r="ER224" s="273"/>
      <c r="ES224" s="273"/>
      <c r="ET224" s="273"/>
      <c r="EU224" s="273"/>
      <c r="EV224" s="273"/>
      <c r="EW224" s="273"/>
      <c r="EX224" s="273"/>
      <c r="EY224" s="273"/>
      <c r="EZ224" s="273"/>
      <c r="FA224" s="273"/>
      <c r="FB224" s="273"/>
      <c r="FC224" s="273"/>
      <c r="FD224" s="273"/>
      <c r="FE224" s="273"/>
      <c r="FF224" s="273"/>
      <c r="FG224" s="273"/>
      <c r="FH224" s="273"/>
      <c r="FI224" s="273"/>
      <c r="FJ224" s="273"/>
      <c r="FK224" s="273"/>
      <c r="FL224" s="273"/>
      <c r="FM224" s="273"/>
      <c r="FN224" s="273"/>
      <c r="FO224" s="273"/>
      <c r="FP224" s="273"/>
      <c r="FQ224" s="273"/>
      <c r="FR224" s="273"/>
      <c r="FS224" s="273"/>
      <c r="FT224" s="273"/>
      <c r="FU224" s="273"/>
      <c r="FV224" s="273"/>
      <c r="FW224" s="273"/>
      <c r="FX224" s="273"/>
      <c r="FY224" s="273"/>
      <c r="FZ224" s="273"/>
      <c r="GA224" s="273"/>
      <c r="GB224" s="273"/>
      <c r="GC224" s="273"/>
      <c r="GD224" s="273"/>
      <c r="GE224" s="273"/>
      <c r="GF224" s="273"/>
      <c r="GG224" s="273"/>
      <c r="GH224" s="273"/>
      <c r="GI224" s="273"/>
      <c r="GJ224" s="273"/>
      <c r="GK224" s="273"/>
      <c r="GL224" s="273"/>
      <c r="GM224" s="273"/>
      <c r="GN224" s="273"/>
      <c r="GO224" s="273"/>
      <c r="GP224" s="273"/>
      <c r="GQ224" s="273"/>
      <c r="GR224" s="273"/>
      <c r="GS224" s="273"/>
      <c r="GT224" s="273"/>
      <c r="GU224" s="273"/>
      <c r="GV224" s="273"/>
      <c r="GW224" s="273"/>
      <c r="GX224" s="273"/>
      <c r="GY224" s="273"/>
      <c r="GZ224" s="273"/>
      <c r="HA224" s="273"/>
      <c r="HB224" s="273"/>
      <c r="HC224" s="273"/>
      <c r="HD224" s="273"/>
      <c r="HE224" s="273"/>
      <c r="HF224" s="273"/>
      <c r="HG224" s="273"/>
      <c r="HH224" s="273"/>
      <c r="HI224" s="273"/>
      <c r="HJ224" s="273"/>
      <c r="HK224" s="273"/>
      <c r="HL224" s="273"/>
      <c r="HM224" s="273"/>
      <c r="HN224" s="273"/>
      <c r="HO224" s="273"/>
      <c r="HP224" s="273"/>
      <c r="HQ224" s="273"/>
      <c r="HR224" s="273"/>
      <c r="HS224" s="273"/>
      <c r="HT224" s="273"/>
      <c r="HU224" s="273"/>
      <c r="HV224" s="273"/>
      <c r="HW224" s="273"/>
      <c r="HX224" s="273"/>
      <c r="HY224" s="273"/>
      <c r="HZ224" s="273"/>
      <c r="IA224" s="273"/>
      <c r="IB224" s="273"/>
      <c r="IC224" s="273"/>
      <c r="ID224" s="273"/>
      <c r="IE224" s="273"/>
      <c r="IF224" s="273"/>
      <c r="IG224" s="273"/>
      <c r="IH224" s="273"/>
      <c r="II224" s="273"/>
      <c r="IJ224" s="273"/>
      <c r="IK224" s="273"/>
      <c r="IL224" s="273"/>
      <c r="IM224" s="273"/>
      <c r="IN224" s="273"/>
    </row>
    <row r="225" spans="2:248" ht="33" customHeight="1">
      <c r="B225" s="269" t="s">
        <v>991</v>
      </c>
      <c r="O225" s="273"/>
      <c r="P225" s="273"/>
      <c r="Q225" s="273"/>
      <c r="R225" s="273"/>
      <c r="S225" s="273"/>
      <c r="T225" s="273"/>
      <c r="U225" s="273"/>
      <c r="V225" s="273"/>
      <c r="W225" s="273"/>
      <c r="X225" s="273"/>
      <c r="Y225" s="273"/>
      <c r="Z225" s="273"/>
      <c r="AA225" s="273"/>
      <c r="AB225" s="273"/>
      <c r="AC225" s="273"/>
      <c r="AD225" s="273"/>
      <c r="AE225" s="273"/>
      <c r="AF225" s="273"/>
      <c r="AG225" s="273"/>
      <c r="AH225" s="273"/>
      <c r="AI225" s="273"/>
      <c r="AJ225" s="273"/>
      <c r="AK225" s="273"/>
      <c r="AL225" s="273"/>
      <c r="AM225" s="273"/>
      <c r="AN225" s="273"/>
      <c r="AO225" s="273"/>
      <c r="AP225" s="273"/>
      <c r="AQ225" s="273"/>
      <c r="AR225" s="273"/>
      <c r="AS225" s="273"/>
      <c r="AT225" s="273"/>
      <c r="AU225" s="273"/>
      <c r="AV225" s="273"/>
      <c r="AW225" s="273"/>
      <c r="AX225" s="273"/>
      <c r="AY225" s="273"/>
      <c r="AZ225" s="273"/>
      <c r="BA225" s="273"/>
      <c r="BB225" s="273"/>
      <c r="BC225" s="273"/>
      <c r="BD225" s="273"/>
      <c r="BE225" s="273"/>
      <c r="BF225" s="273"/>
      <c r="BG225" s="273"/>
      <c r="BH225" s="273"/>
      <c r="BI225" s="273"/>
      <c r="BJ225" s="273"/>
      <c r="BK225" s="273"/>
      <c r="BL225" s="273"/>
      <c r="BM225" s="273"/>
      <c r="BN225" s="273"/>
      <c r="BO225" s="273"/>
      <c r="BP225" s="273"/>
      <c r="BQ225" s="273"/>
      <c r="BR225" s="273"/>
      <c r="BS225" s="273"/>
      <c r="BT225" s="273"/>
      <c r="BU225" s="273"/>
      <c r="BV225" s="273"/>
      <c r="BW225" s="273"/>
      <c r="BX225" s="273"/>
      <c r="BY225" s="273"/>
      <c r="BZ225" s="273"/>
      <c r="CA225" s="273"/>
      <c r="CB225" s="273"/>
      <c r="CC225" s="273"/>
      <c r="CD225" s="273"/>
      <c r="CE225" s="273"/>
      <c r="CF225" s="273"/>
      <c r="CG225" s="273"/>
      <c r="CH225" s="273"/>
      <c r="CI225" s="273"/>
      <c r="CJ225" s="273"/>
      <c r="CK225" s="273"/>
      <c r="CL225" s="273"/>
      <c r="CM225" s="273"/>
      <c r="CN225" s="273"/>
      <c r="CO225" s="273"/>
      <c r="CP225" s="273"/>
      <c r="CQ225" s="273"/>
      <c r="CR225" s="273"/>
      <c r="CS225" s="273"/>
      <c r="CT225" s="273"/>
      <c r="CU225" s="273"/>
      <c r="CV225" s="273"/>
      <c r="CW225" s="273"/>
      <c r="CX225" s="273"/>
      <c r="CY225" s="273"/>
      <c r="CZ225" s="273"/>
      <c r="DA225" s="273"/>
      <c r="DB225" s="273"/>
      <c r="DC225" s="273"/>
      <c r="DD225" s="273"/>
      <c r="DE225" s="273"/>
      <c r="DF225" s="273"/>
      <c r="DG225" s="273"/>
      <c r="DH225" s="273"/>
      <c r="DI225" s="273"/>
      <c r="DJ225" s="273"/>
      <c r="DK225" s="273"/>
      <c r="DL225" s="273"/>
      <c r="DM225" s="273"/>
      <c r="DN225" s="273"/>
      <c r="DO225" s="273"/>
      <c r="DP225" s="273"/>
      <c r="DQ225" s="273"/>
      <c r="DR225" s="273"/>
      <c r="DS225" s="273"/>
      <c r="DT225" s="273"/>
      <c r="DU225" s="273"/>
      <c r="DV225" s="273"/>
      <c r="DW225" s="273"/>
      <c r="DX225" s="273"/>
      <c r="DY225" s="273"/>
      <c r="DZ225" s="273"/>
      <c r="EA225" s="273"/>
      <c r="EB225" s="273"/>
      <c r="EC225" s="273"/>
      <c r="ED225" s="273"/>
      <c r="EE225" s="273"/>
      <c r="EF225" s="273"/>
      <c r="EG225" s="273"/>
      <c r="EH225" s="273"/>
      <c r="EI225" s="273"/>
      <c r="EJ225" s="273"/>
      <c r="EK225" s="273"/>
      <c r="EL225" s="273"/>
      <c r="EM225" s="273"/>
      <c r="EN225" s="273"/>
      <c r="EO225" s="273"/>
      <c r="EP225" s="273"/>
      <c r="EQ225" s="273"/>
      <c r="ER225" s="273"/>
      <c r="ES225" s="273"/>
      <c r="ET225" s="273"/>
      <c r="EU225" s="273"/>
      <c r="EV225" s="273"/>
      <c r="EW225" s="273"/>
      <c r="EX225" s="273"/>
      <c r="EY225" s="273"/>
      <c r="EZ225" s="273"/>
      <c r="FA225" s="273"/>
      <c r="FB225" s="273"/>
      <c r="FC225" s="273"/>
      <c r="FD225" s="273"/>
      <c r="FE225" s="273"/>
      <c r="FF225" s="273"/>
      <c r="FG225" s="273"/>
      <c r="FH225" s="273"/>
      <c r="FI225" s="273"/>
      <c r="FJ225" s="273"/>
      <c r="FK225" s="273"/>
      <c r="FL225" s="273"/>
      <c r="FM225" s="273"/>
      <c r="FN225" s="273"/>
      <c r="FO225" s="273"/>
      <c r="FP225" s="273"/>
      <c r="FQ225" s="273"/>
      <c r="FR225" s="273"/>
      <c r="FS225" s="273"/>
      <c r="FT225" s="273"/>
      <c r="FU225" s="273"/>
      <c r="FV225" s="273"/>
      <c r="FW225" s="273"/>
      <c r="FX225" s="273"/>
      <c r="FY225" s="273"/>
      <c r="FZ225" s="273"/>
      <c r="GA225" s="273"/>
      <c r="GB225" s="273"/>
      <c r="GC225" s="273"/>
      <c r="GD225" s="273"/>
      <c r="GE225" s="273"/>
      <c r="GF225" s="273"/>
      <c r="GG225" s="273"/>
      <c r="GH225" s="273"/>
      <c r="GI225" s="273"/>
      <c r="GJ225" s="273"/>
      <c r="GK225" s="273"/>
      <c r="GL225" s="273"/>
      <c r="GM225" s="273"/>
      <c r="GN225" s="273"/>
      <c r="GO225" s="273"/>
      <c r="GP225" s="273"/>
      <c r="GQ225" s="273"/>
      <c r="GR225" s="273"/>
      <c r="GS225" s="273"/>
      <c r="GT225" s="273"/>
      <c r="GU225" s="273"/>
      <c r="GV225" s="273"/>
      <c r="GW225" s="273"/>
      <c r="GX225" s="273"/>
      <c r="GY225" s="273"/>
      <c r="GZ225" s="273"/>
      <c r="HA225" s="273"/>
      <c r="HB225" s="273"/>
      <c r="HC225" s="273"/>
      <c r="HD225" s="273"/>
      <c r="HE225" s="273"/>
      <c r="HF225" s="273"/>
      <c r="HG225" s="273"/>
      <c r="HH225" s="273"/>
      <c r="HI225" s="273"/>
      <c r="HJ225" s="273"/>
      <c r="HK225" s="273"/>
      <c r="HL225" s="273"/>
      <c r="HM225" s="273"/>
      <c r="HN225" s="273"/>
      <c r="HO225" s="273"/>
      <c r="HP225" s="273"/>
      <c r="HQ225" s="273"/>
      <c r="HR225" s="273"/>
      <c r="HS225" s="273"/>
      <c r="HT225" s="273"/>
      <c r="HU225" s="273"/>
      <c r="HV225" s="273"/>
      <c r="HW225" s="273"/>
      <c r="HX225" s="273"/>
      <c r="HY225" s="273"/>
      <c r="HZ225" s="273"/>
      <c r="IA225" s="273"/>
      <c r="IB225" s="273"/>
      <c r="IC225" s="273"/>
      <c r="ID225" s="273"/>
      <c r="IE225" s="273"/>
      <c r="IF225" s="273"/>
      <c r="IG225" s="273"/>
      <c r="IH225" s="273"/>
      <c r="II225" s="273"/>
      <c r="IJ225" s="273"/>
      <c r="IK225" s="273"/>
      <c r="IL225" s="273"/>
      <c r="IM225" s="273"/>
      <c r="IN225" s="273"/>
    </row>
    <row r="226" spans="2:248" ht="19.5" customHeight="1">
      <c r="B226" s="507" t="s">
        <v>983</v>
      </c>
      <c r="O226" s="273"/>
      <c r="P226" s="273"/>
      <c r="Q226" s="273"/>
      <c r="R226" s="273"/>
      <c r="S226" s="273"/>
      <c r="T226" s="273"/>
      <c r="U226" s="273"/>
      <c r="V226" s="273"/>
      <c r="W226" s="273"/>
      <c r="X226" s="273"/>
      <c r="Y226" s="273"/>
      <c r="Z226" s="273"/>
      <c r="AA226" s="273"/>
      <c r="AB226" s="273"/>
      <c r="AC226" s="273"/>
      <c r="AD226" s="273"/>
      <c r="AE226" s="273"/>
      <c r="AF226" s="273"/>
      <c r="AG226" s="273"/>
      <c r="AH226" s="273"/>
      <c r="AI226" s="273"/>
      <c r="AJ226" s="273"/>
      <c r="AK226" s="273"/>
      <c r="AL226" s="273"/>
      <c r="AM226" s="273"/>
      <c r="AN226" s="273"/>
      <c r="AO226" s="273"/>
      <c r="AP226" s="273"/>
      <c r="AQ226" s="273"/>
      <c r="AR226" s="273"/>
      <c r="AS226" s="273"/>
      <c r="AT226" s="273"/>
      <c r="AU226" s="273"/>
      <c r="AV226" s="273"/>
      <c r="AW226" s="273"/>
      <c r="AX226" s="273"/>
      <c r="AY226" s="273"/>
      <c r="AZ226" s="273"/>
      <c r="BA226" s="273"/>
      <c r="BB226" s="273"/>
      <c r="BC226" s="273"/>
      <c r="BD226" s="273"/>
      <c r="BE226" s="273"/>
      <c r="BF226" s="273"/>
      <c r="BG226" s="273"/>
      <c r="BH226" s="273"/>
      <c r="BI226" s="273"/>
      <c r="BJ226" s="273"/>
      <c r="BK226" s="273"/>
      <c r="BL226" s="273"/>
      <c r="BM226" s="273"/>
      <c r="BN226" s="273"/>
      <c r="BO226" s="273"/>
      <c r="BP226" s="273"/>
      <c r="BQ226" s="273"/>
      <c r="BR226" s="273"/>
      <c r="BS226" s="273"/>
      <c r="BT226" s="273"/>
      <c r="BU226" s="273"/>
      <c r="BV226" s="273"/>
      <c r="BW226" s="273"/>
      <c r="BX226" s="273"/>
      <c r="BY226" s="273"/>
      <c r="BZ226" s="273"/>
      <c r="CA226" s="273"/>
      <c r="CB226" s="273"/>
      <c r="CC226" s="273"/>
      <c r="CD226" s="273"/>
      <c r="CE226" s="273"/>
      <c r="CF226" s="273"/>
      <c r="CG226" s="273"/>
      <c r="CH226" s="273"/>
      <c r="CI226" s="273"/>
      <c r="CJ226" s="273"/>
      <c r="CK226" s="273"/>
      <c r="CL226" s="273"/>
      <c r="CM226" s="273"/>
      <c r="CN226" s="273"/>
      <c r="CO226" s="273"/>
      <c r="CP226" s="273"/>
      <c r="CQ226" s="273"/>
      <c r="CR226" s="273"/>
      <c r="CS226" s="273"/>
      <c r="CT226" s="273"/>
      <c r="CU226" s="273"/>
      <c r="CV226" s="273"/>
      <c r="CW226" s="273"/>
      <c r="CX226" s="273"/>
      <c r="CY226" s="273"/>
      <c r="CZ226" s="273"/>
      <c r="DA226" s="273"/>
      <c r="DB226" s="273"/>
      <c r="DC226" s="273"/>
      <c r="DD226" s="273"/>
      <c r="DE226" s="273"/>
      <c r="DF226" s="273"/>
      <c r="DG226" s="273"/>
      <c r="DH226" s="273"/>
      <c r="DI226" s="273"/>
      <c r="DJ226" s="273"/>
      <c r="DK226" s="273"/>
      <c r="DL226" s="273"/>
      <c r="DM226" s="273"/>
      <c r="DN226" s="273"/>
      <c r="DO226" s="273"/>
      <c r="DP226" s="273"/>
      <c r="DQ226" s="273"/>
      <c r="DR226" s="273"/>
      <c r="DS226" s="273"/>
      <c r="DT226" s="273"/>
      <c r="DU226" s="273"/>
      <c r="DV226" s="273"/>
      <c r="DW226" s="273"/>
      <c r="DX226" s="273"/>
      <c r="DY226" s="273"/>
      <c r="DZ226" s="273"/>
      <c r="EA226" s="273"/>
      <c r="EB226" s="273"/>
      <c r="EC226" s="273"/>
      <c r="ED226" s="273"/>
      <c r="EE226" s="273"/>
      <c r="EF226" s="273"/>
      <c r="EG226" s="273"/>
      <c r="EH226" s="273"/>
      <c r="EI226" s="273"/>
      <c r="EJ226" s="273"/>
      <c r="EK226" s="273"/>
      <c r="EL226" s="273"/>
      <c r="EM226" s="273"/>
      <c r="EN226" s="273"/>
      <c r="EO226" s="273"/>
      <c r="EP226" s="273"/>
      <c r="EQ226" s="273"/>
      <c r="ER226" s="273"/>
      <c r="ES226" s="273"/>
      <c r="ET226" s="273"/>
      <c r="EU226" s="273"/>
      <c r="EV226" s="273"/>
      <c r="EW226" s="273"/>
      <c r="EX226" s="273"/>
      <c r="EY226" s="273"/>
      <c r="EZ226" s="273"/>
      <c r="FA226" s="273"/>
      <c r="FB226" s="273"/>
      <c r="FC226" s="273"/>
      <c r="FD226" s="273"/>
      <c r="FE226" s="273"/>
      <c r="FF226" s="273"/>
      <c r="FG226" s="273"/>
      <c r="FH226" s="273"/>
      <c r="FI226" s="273"/>
      <c r="FJ226" s="273"/>
      <c r="FK226" s="273"/>
      <c r="FL226" s="273"/>
      <c r="FM226" s="273"/>
      <c r="FN226" s="273"/>
      <c r="FO226" s="273"/>
      <c r="FP226" s="273"/>
      <c r="FQ226" s="273"/>
      <c r="FR226" s="273"/>
      <c r="FS226" s="273"/>
      <c r="FT226" s="273"/>
      <c r="FU226" s="273"/>
      <c r="FV226" s="273"/>
      <c r="FW226" s="273"/>
      <c r="FX226" s="273"/>
      <c r="FY226" s="273"/>
      <c r="FZ226" s="273"/>
      <c r="GA226" s="273"/>
      <c r="GB226" s="273"/>
      <c r="GC226" s="273"/>
      <c r="GD226" s="273"/>
      <c r="GE226" s="273"/>
      <c r="GF226" s="273"/>
      <c r="GG226" s="273"/>
      <c r="GH226" s="273"/>
      <c r="GI226" s="273"/>
      <c r="GJ226" s="273"/>
      <c r="GK226" s="273"/>
      <c r="GL226" s="273"/>
      <c r="GM226" s="273"/>
      <c r="GN226" s="273"/>
      <c r="GO226" s="273"/>
      <c r="GP226" s="273"/>
      <c r="GQ226" s="273"/>
      <c r="GR226" s="273"/>
      <c r="GS226" s="273"/>
      <c r="GT226" s="273"/>
      <c r="GU226" s="273"/>
      <c r="GV226" s="273"/>
      <c r="GW226" s="273"/>
      <c r="GX226" s="273"/>
      <c r="GY226" s="273"/>
      <c r="GZ226" s="273"/>
      <c r="HA226" s="273"/>
      <c r="HB226" s="273"/>
      <c r="HC226" s="273"/>
      <c r="HD226" s="273"/>
      <c r="HE226" s="273"/>
      <c r="HF226" s="273"/>
      <c r="HG226" s="273"/>
      <c r="HH226" s="273"/>
      <c r="HI226" s="273"/>
      <c r="HJ226" s="273"/>
      <c r="HK226" s="273"/>
      <c r="HL226" s="273"/>
      <c r="HM226" s="273"/>
      <c r="HN226" s="273"/>
      <c r="HO226" s="273"/>
      <c r="HP226" s="273"/>
      <c r="HQ226" s="273"/>
      <c r="HR226" s="273"/>
      <c r="HS226" s="273"/>
      <c r="HT226" s="273"/>
      <c r="HU226" s="273"/>
      <c r="HV226" s="273"/>
      <c r="HW226" s="273"/>
      <c r="HX226" s="273"/>
      <c r="HY226" s="273"/>
      <c r="HZ226" s="273"/>
      <c r="IA226" s="273"/>
      <c r="IB226" s="273"/>
      <c r="IC226" s="273"/>
      <c r="ID226" s="273"/>
      <c r="IE226" s="273"/>
      <c r="IF226" s="273"/>
      <c r="IG226" s="273"/>
      <c r="IH226" s="273"/>
      <c r="II226" s="273"/>
      <c r="IJ226" s="273"/>
      <c r="IK226" s="273"/>
      <c r="IL226" s="273"/>
      <c r="IM226" s="273"/>
      <c r="IN226" s="273"/>
    </row>
    <row r="227" spans="2:248" ht="19.5" customHeight="1">
      <c r="B227" s="507" t="s">
        <v>992</v>
      </c>
      <c r="O227" s="273"/>
      <c r="P227" s="273"/>
      <c r="Q227" s="273"/>
      <c r="R227" s="273"/>
      <c r="S227" s="273"/>
      <c r="T227" s="273"/>
      <c r="U227" s="273"/>
      <c r="V227" s="273"/>
      <c r="W227" s="273"/>
      <c r="X227" s="273"/>
      <c r="Y227" s="273"/>
      <c r="Z227" s="273"/>
      <c r="AA227" s="273"/>
      <c r="AB227" s="273"/>
      <c r="AC227" s="273"/>
      <c r="AD227" s="273"/>
      <c r="AE227" s="273"/>
      <c r="AF227" s="273"/>
      <c r="AG227" s="273"/>
      <c r="AH227" s="273"/>
      <c r="AI227" s="273"/>
      <c r="AJ227" s="273"/>
      <c r="AK227" s="273"/>
      <c r="AL227" s="273"/>
      <c r="AM227" s="273"/>
      <c r="AN227" s="273"/>
      <c r="AO227" s="273"/>
      <c r="AP227" s="273"/>
      <c r="AQ227" s="273"/>
      <c r="AR227" s="273"/>
      <c r="AS227" s="273"/>
      <c r="AT227" s="273"/>
      <c r="AU227" s="273"/>
      <c r="AV227" s="273"/>
      <c r="AW227" s="273"/>
      <c r="AX227" s="273"/>
      <c r="AY227" s="273"/>
      <c r="AZ227" s="273"/>
      <c r="BA227" s="273"/>
      <c r="BB227" s="273"/>
      <c r="BC227" s="273"/>
      <c r="BD227" s="273"/>
      <c r="BE227" s="273"/>
      <c r="BF227" s="273"/>
      <c r="BG227" s="273"/>
      <c r="BH227" s="273"/>
      <c r="BI227" s="273"/>
      <c r="BJ227" s="273"/>
      <c r="BK227" s="273"/>
      <c r="BL227" s="273"/>
      <c r="BM227" s="273"/>
      <c r="BN227" s="273"/>
      <c r="BO227" s="273"/>
      <c r="BP227" s="273"/>
      <c r="BQ227" s="273"/>
      <c r="BR227" s="273"/>
      <c r="BS227" s="273"/>
      <c r="BT227" s="273"/>
      <c r="BU227" s="273"/>
      <c r="BV227" s="273"/>
      <c r="BW227" s="273"/>
      <c r="BX227" s="273"/>
      <c r="BY227" s="273"/>
      <c r="BZ227" s="273"/>
      <c r="CA227" s="273"/>
      <c r="CB227" s="273"/>
      <c r="CC227" s="273"/>
      <c r="CD227" s="273"/>
      <c r="CE227" s="273"/>
      <c r="CF227" s="273"/>
      <c r="CG227" s="273"/>
      <c r="CH227" s="273"/>
      <c r="CI227" s="273"/>
      <c r="CJ227" s="273"/>
      <c r="CK227" s="273"/>
      <c r="CL227" s="273"/>
      <c r="CM227" s="273"/>
      <c r="CN227" s="273"/>
      <c r="CO227" s="273"/>
      <c r="CP227" s="273"/>
      <c r="CQ227" s="273"/>
      <c r="CR227" s="273"/>
      <c r="CS227" s="273"/>
      <c r="CT227" s="273"/>
      <c r="CU227" s="273"/>
      <c r="CV227" s="273"/>
      <c r="CW227" s="273"/>
      <c r="CX227" s="273"/>
      <c r="CY227" s="273"/>
      <c r="CZ227" s="273"/>
      <c r="DA227" s="273"/>
      <c r="DB227" s="273"/>
      <c r="DC227" s="273"/>
      <c r="DD227" s="273"/>
      <c r="DE227" s="273"/>
      <c r="DF227" s="273"/>
      <c r="DG227" s="273"/>
      <c r="DH227" s="273"/>
      <c r="DI227" s="273"/>
      <c r="DJ227" s="273"/>
      <c r="DK227" s="273"/>
      <c r="DL227" s="273"/>
      <c r="DM227" s="273"/>
      <c r="DN227" s="273"/>
      <c r="DO227" s="273"/>
      <c r="DP227" s="273"/>
      <c r="DQ227" s="273"/>
      <c r="DR227" s="273"/>
      <c r="DS227" s="273"/>
      <c r="DT227" s="273"/>
      <c r="DU227" s="273"/>
      <c r="DV227" s="273"/>
      <c r="DW227" s="273"/>
      <c r="DX227" s="273"/>
      <c r="DY227" s="273"/>
      <c r="DZ227" s="273"/>
      <c r="EA227" s="273"/>
      <c r="EB227" s="273"/>
      <c r="EC227" s="273"/>
      <c r="ED227" s="273"/>
      <c r="EE227" s="273"/>
      <c r="EF227" s="273"/>
      <c r="EG227" s="273"/>
      <c r="EH227" s="273"/>
      <c r="EI227" s="273"/>
      <c r="EJ227" s="273"/>
      <c r="EK227" s="273"/>
      <c r="EL227" s="273"/>
      <c r="EM227" s="273"/>
      <c r="EN227" s="273"/>
      <c r="EO227" s="273"/>
      <c r="EP227" s="273"/>
      <c r="EQ227" s="273"/>
      <c r="ER227" s="273"/>
      <c r="ES227" s="273"/>
      <c r="ET227" s="273"/>
      <c r="EU227" s="273"/>
      <c r="EV227" s="273"/>
      <c r="EW227" s="273"/>
      <c r="EX227" s="273"/>
      <c r="EY227" s="273"/>
      <c r="EZ227" s="273"/>
      <c r="FA227" s="273"/>
      <c r="FB227" s="273"/>
      <c r="FC227" s="273"/>
      <c r="FD227" s="273"/>
      <c r="FE227" s="273"/>
      <c r="FF227" s="273"/>
      <c r="FG227" s="273"/>
      <c r="FH227" s="273"/>
      <c r="FI227" s="273"/>
      <c r="FJ227" s="273"/>
      <c r="FK227" s="273"/>
      <c r="FL227" s="273"/>
      <c r="FM227" s="273"/>
      <c r="FN227" s="273"/>
      <c r="FO227" s="273"/>
      <c r="FP227" s="273"/>
      <c r="FQ227" s="273"/>
      <c r="FR227" s="273"/>
      <c r="FS227" s="273"/>
      <c r="FT227" s="273"/>
      <c r="FU227" s="273"/>
      <c r="FV227" s="273"/>
      <c r="FW227" s="273"/>
      <c r="FX227" s="273"/>
      <c r="FY227" s="273"/>
      <c r="FZ227" s="273"/>
      <c r="GA227" s="273"/>
      <c r="GB227" s="273"/>
      <c r="GC227" s="273"/>
      <c r="GD227" s="273"/>
      <c r="GE227" s="273"/>
      <c r="GF227" s="273"/>
      <c r="GG227" s="273"/>
      <c r="GH227" s="273"/>
      <c r="GI227" s="273"/>
      <c r="GJ227" s="273"/>
      <c r="GK227" s="273"/>
      <c r="GL227" s="273"/>
      <c r="GM227" s="273"/>
      <c r="GN227" s="273"/>
      <c r="GO227" s="273"/>
      <c r="GP227" s="273"/>
      <c r="GQ227" s="273"/>
      <c r="GR227" s="273"/>
      <c r="GS227" s="273"/>
      <c r="GT227" s="273"/>
      <c r="GU227" s="273"/>
      <c r="GV227" s="273"/>
      <c r="GW227" s="273"/>
      <c r="GX227" s="273"/>
      <c r="GY227" s="273"/>
      <c r="GZ227" s="273"/>
      <c r="HA227" s="273"/>
      <c r="HB227" s="273"/>
      <c r="HC227" s="273"/>
      <c r="HD227" s="273"/>
      <c r="HE227" s="273"/>
      <c r="HF227" s="273"/>
      <c r="HG227" s="273"/>
      <c r="HH227" s="273"/>
      <c r="HI227" s="273"/>
      <c r="HJ227" s="273"/>
      <c r="HK227" s="273"/>
      <c r="HL227" s="273"/>
      <c r="HM227" s="273"/>
      <c r="HN227" s="273"/>
      <c r="HO227" s="273"/>
      <c r="HP227" s="273"/>
      <c r="HQ227" s="273"/>
      <c r="HR227" s="273"/>
      <c r="HS227" s="273"/>
      <c r="HT227" s="273"/>
      <c r="HU227" s="273"/>
      <c r="HV227" s="273"/>
      <c r="HW227" s="273"/>
      <c r="HX227" s="273"/>
      <c r="HY227" s="273"/>
      <c r="HZ227" s="273"/>
      <c r="IA227" s="273"/>
      <c r="IB227" s="273"/>
      <c r="IC227" s="273"/>
      <c r="ID227" s="273"/>
      <c r="IE227" s="273"/>
      <c r="IF227" s="273"/>
      <c r="IG227" s="273"/>
      <c r="IH227" s="273"/>
      <c r="II227" s="273"/>
      <c r="IJ227" s="273"/>
      <c r="IK227" s="273"/>
      <c r="IL227" s="273"/>
      <c r="IM227" s="273"/>
      <c r="IN227" s="273"/>
    </row>
    <row r="228" spans="2:248" ht="19.5" customHeight="1">
      <c r="B228" s="507" t="s">
        <v>984</v>
      </c>
      <c r="O228" s="273"/>
      <c r="P228" s="273"/>
      <c r="Q228" s="273"/>
      <c r="R228" s="273"/>
      <c r="S228" s="273"/>
      <c r="T228" s="273"/>
      <c r="U228" s="273"/>
      <c r="V228" s="273"/>
      <c r="W228" s="273"/>
      <c r="X228" s="273"/>
      <c r="Y228" s="273"/>
      <c r="Z228" s="273"/>
      <c r="AA228" s="273"/>
      <c r="AB228" s="273"/>
      <c r="AC228" s="273"/>
      <c r="AD228" s="273"/>
      <c r="AE228" s="273"/>
      <c r="AF228" s="273"/>
      <c r="AG228" s="273"/>
      <c r="AH228" s="273"/>
      <c r="AI228" s="273"/>
      <c r="AJ228" s="273"/>
      <c r="AK228" s="273"/>
      <c r="AL228" s="273"/>
      <c r="AM228" s="273"/>
      <c r="AN228" s="273"/>
      <c r="AO228" s="273"/>
      <c r="AP228" s="273"/>
      <c r="AQ228" s="273"/>
      <c r="AR228" s="273"/>
      <c r="AS228" s="273"/>
      <c r="AT228" s="273"/>
      <c r="AU228" s="273"/>
      <c r="AV228" s="273"/>
      <c r="AW228" s="273"/>
      <c r="AX228" s="273"/>
      <c r="AY228" s="273"/>
      <c r="AZ228" s="273"/>
      <c r="BA228" s="273"/>
      <c r="BB228" s="273"/>
      <c r="BC228" s="273"/>
      <c r="BD228" s="273"/>
      <c r="BE228" s="273"/>
      <c r="BF228" s="273"/>
      <c r="BG228" s="273"/>
      <c r="BH228" s="273"/>
      <c r="BI228" s="273"/>
      <c r="BJ228" s="273"/>
      <c r="BK228" s="273"/>
      <c r="BL228" s="273"/>
      <c r="BM228" s="273"/>
      <c r="BN228" s="273"/>
      <c r="BO228" s="273"/>
      <c r="BP228" s="273"/>
      <c r="BQ228" s="273"/>
      <c r="BR228" s="273"/>
      <c r="BS228" s="273"/>
      <c r="BT228" s="273"/>
      <c r="BU228" s="273"/>
      <c r="BV228" s="273"/>
      <c r="BW228" s="273"/>
      <c r="BX228" s="273"/>
      <c r="BY228" s="273"/>
      <c r="BZ228" s="273"/>
      <c r="CA228" s="273"/>
      <c r="CB228" s="273"/>
      <c r="CC228" s="273"/>
      <c r="CD228" s="273"/>
      <c r="CE228" s="273"/>
      <c r="CF228" s="273"/>
      <c r="CG228" s="273"/>
      <c r="CH228" s="273"/>
      <c r="CI228" s="273"/>
      <c r="CJ228" s="273"/>
      <c r="CK228" s="273"/>
      <c r="CL228" s="273"/>
      <c r="CM228" s="273"/>
      <c r="CN228" s="273"/>
      <c r="CO228" s="273"/>
      <c r="CP228" s="273"/>
      <c r="CQ228" s="273"/>
      <c r="CR228" s="273"/>
      <c r="CS228" s="273"/>
      <c r="CT228" s="273"/>
      <c r="CU228" s="273"/>
      <c r="CV228" s="273"/>
      <c r="CW228" s="273"/>
      <c r="CX228" s="273"/>
      <c r="CY228" s="273"/>
      <c r="CZ228" s="273"/>
      <c r="DA228" s="273"/>
      <c r="DB228" s="273"/>
      <c r="DC228" s="273"/>
      <c r="DD228" s="273"/>
      <c r="DE228" s="273"/>
      <c r="DF228" s="273"/>
      <c r="DG228" s="273"/>
      <c r="DH228" s="273"/>
      <c r="DI228" s="273"/>
      <c r="DJ228" s="273"/>
      <c r="DK228" s="273"/>
      <c r="DL228" s="273"/>
      <c r="DM228" s="273"/>
      <c r="DN228" s="273"/>
      <c r="DO228" s="273"/>
      <c r="DP228" s="273"/>
      <c r="DQ228" s="273"/>
      <c r="DR228" s="273"/>
      <c r="DS228" s="273"/>
      <c r="DT228" s="273"/>
      <c r="DU228" s="273"/>
      <c r="DV228" s="273"/>
      <c r="DW228" s="273"/>
      <c r="DX228" s="273"/>
      <c r="DY228" s="273"/>
      <c r="DZ228" s="273"/>
      <c r="EA228" s="273"/>
      <c r="EB228" s="273"/>
      <c r="EC228" s="273"/>
      <c r="ED228" s="273"/>
      <c r="EE228" s="273"/>
      <c r="EF228" s="273"/>
      <c r="EG228" s="273"/>
      <c r="EH228" s="273"/>
      <c r="EI228" s="273"/>
      <c r="EJ228" s="273"/>
      <c r="EK228" s="273"/>
      <c r="EL228" s="273"/>
      <c r="EM228" s="273"/>
      <c r="EN228" s="273"/>
      <c r="EO228" s="273"/>
      <c r="EP228" s="273"/>
      <c r="EQ228" s="273"/>
      <c r="ER228" s="273"/>
      <c r="ES228" s="273"/>
      <c r="ET228" s="273"/>
      <c r="EU228" s="273"/>
      <c r="EV228" s="273"/>
      <c r="EW228" s="273"/>
      <c r="EX228" s="273"/>
      <c r="EY228" s="273"/>
      <c r="EZ228" s="273"/>
      <c r="FA228" s="273"/>
      <c r="FB228" s="273"/>
      <c r="FC228" s="273"/>
      <c r="FD228" s="273"/>
      <c r="FE228" s="273"/>
      <c r="FF228" s="273"/>
      <c r="FG228" s="273"/>
      <c r="FH228" s="273"/>
      <c r="FI228" s="273"/>
      <c r="FJ228" s="273"/>
      <c r="FK228" s="273"/>
      <c r="FL228" s="273"/>
      <c r="FM228" s="273"/>
      <c r="FN228" s="273"/>
      <c r="FO228" s="273"/>
      <c r="FP228" s="273"/>
      <c r="FQ228" s="273"/>
      <c r="FR228" s="273"/>
      <c r="FS228" s="273"/>
      <c r="FT228" s="273"/>
      <c r="FU228" s="273"/>
      <c r="FV228" s="273"/>
      <c r="FW228" s="273"/>
      <c r="FX228" s="273"/>
      <c r="FY228" s="273"/>
      <c r="FZ228" s="273"/>
      <c r="GA228" s="273"/>
      <c r="GB228" s="273"/>
      <c r="GC228" s="273"/>
      <c r="GD228" s="273"/>
      <c r="GE228" s="273"/>
      <c r="GF228" s="273"/>
      <c r="GG228" s="273"/>
      <c r="GH228" s="273"/>
      <c r="GI228" s="273"/>
      <c r="GJ228" s="273"/>
      <c r="GK228" s="273"/>
      <c r="GL228" s="273"/>
      <c r="GM228" s="273"/>
      <c r="GN228" s="273"/>
      <c r="GO228" s="273"/>
      <c r="GP228" s="273"/>
      <c r="GQ228" s="273"/>
      <c r="GR228" s="273"/>
      <c r="GS228" s="273"/>
      <c r="GT228" s="273"/>
      <c r="GU228" s="273"/>
      <c r="GV228" s="273"/>
      <c r="GW228" s="273"/>
      <c r="GX228" s="273"/>
      <c r="GY228" s="273"/>
      <c r="GZ228" s="273"/>
      <c r="HA228" s="273"/>
      <c r="HB228" s="273"/>
      <c r="HC228" s="273"/>
      <c r="HD228" s="273"/>
      <c r="HE228" s="273"/>
      <c r="HF228" s="273"/>
      <c r="HG228" s="273"/>
      <c r="HH228" s="273"/>
      <c r="HI228" s="273"/>
      <c r="HJ228" s="273"/>
      <c r="HK228" s="273"/>
      <c r="HL228" s="273"/>
      <c r="HM228" s="273"/>
      <c r="HN228" s="273"/>
      <c r="HO228" s="273"/>
      <c r="HP228" s="273"/>
      <c r="HQ228" s="273"/>
      <c r="HR228" s="273"/>
      <c r="HS228" s="273"/>
      <c r="HT228" s="273"/>
      <c r="HU228" s="273"/>
      <c r="HV228" s="273"/>
      <c r="HW228" s="273"/>
      <c r="HX228" s="273"/>
      <c r="HY228" s="273"/>
      <c r="HZ228" s="273"/>
      <c r="IA228" s="273"/>
      <c r="IB228" s="273"/>
      <c r="IC228" s="273"/>
      <c r="ID228" s="273"/>
      <c r="IE228" s="273"/>
      <c r="IF228" s="273"/>
      <c r="IG228" s="273"/>
      <c r="IH228" s="273"/>
      <c r="II228" s="273"/>
      <c r="IJ228" s="273"/>
      <c r="IK228" s="273"/>
      <c r="IL228" s="273"/>
      <c r="IM228" s="273"/>
      <c r="IN228" s="273"/>
    </row>
    <row r="229" spans="2:248" ht="19.5" customHeight="1">
      <c r="B229" s="507" t="s">
        <v>993</v>
      </c>
      <c r="O229" s="273"/>
      <c r="P229" s="273"/>
      <c r="Q229" s="273"/>
      <c r="R229" s="273"/>
      <c r="S229" s="273"/>
      <c r="T229" s="273"/>
      <c r="U229" s="273"/>
      <c r="V229" s="273"/>
      <c r="W229" s="273"/>
      <c r="X229" s="273"/>
      <c r="Y229" s="273"/>
      <c r="Z229" s="273"/>
      <c r="AA229" s="273"/>
      <c r="AB229" s="273"/>
      <c r="AC229" s="273"/>
      <c r="AD229" s="273"/>
      <c r="AE229" s="273"/>
      <c r="AF229" s="273"/>
      <c r="AG229" s="273"/>
      <c r="AH229" s="273"/>
      <c r="AI229" s="273"/>
      <c r="AJ229" s="273"/>
      <c r="AK229" s="273"/>
      <c r="AL229" s="273"/>
      <c r="AM229" s="273"/>
      <c r="AN229" s="273"/>
      <c r="AO229" s="273"/>
      <c r="AP229" s="273"/>
      <c r="AQ229" s="273"/>
      <c r="AR229" s="273"/>
      <c r="AS229" s="273"/>
      <c r="AT229" s="273"/>
      <c r="AU229" s="273"/>
      <c r="AV229" s="273"/>
      <c r="AW229" s="273"/>
      <c r="AX229" s="273"/>
      <c r="AY229" s="273"/>
      <c r="AZ229" s="273"/>
      <c r="BA229" s="273"/>
      <c r="BB229" s="273"/>
      <c r="BC229" s="273"/>
      <c r="BD229" s="273"/>
      <c r="BE229" s="273"/>
      <c r="BF229" s="273"/>
      <c r="BG229" s="273"/>
      <c r="BH229" s="273"/>
      <c r="BI229" s="273"/>
      <c r="BJ229" s="273"/>
      <c r="BK229" s="273"/>
      <c r="BL229" s="273"/>
      <c r="BM229" s="273"/>
      <c r="BN229" s="273"/>
      <c r="BO229" s="273"/>
      <c r="BP229" s="273"/>
      <c r="BQ229" s="273"/>
      <c r="BR229" s="273"/>
      <c r="BS229" s="273"/>
      <c r="BT229" s="273"/>
      <c r="BU229" s="273"/>
      <c r="BV229" s="273"/>
      <c r="BW229" s="273"/>
      <c r="BX229" s="273"/>
      <c r="BY229" s="273"/>
      <c r="BZ229" s="273"/>
      <c r="CA229" s="273"/>
      <c r="CB229" s="273"/>
      <c r="CC229" s="273"/>
      <c r="CD229" s="273"/>
      <c r="CE229" s="273"/>
      <c r="CF229" s="273"/>
      <c r="CG229" s="273"/>
      <c r="CH229" s="273"/>
      <c r="CI229" s="273"/>
      <c r="CJ229" s="273"/>
      <c r="CK229" s="273"/>
      <c r="CL229" s="273"/>
      <c r="CM229" s="273"/>
      <c r="CN229" s="273"/>
      <c r="CO229" s="273"/>
      <c r="CP229" s="273"/>
      <c r="CQ229" s="273"/>
      <c r="CR229" s="273"/>
      <c r="CS229" s="273"/>
      <c r="CT229" s="273"/>
      <c r="CU229" s="273"/>
      <c r="CV229" s="273"/>
      <c r="CW229" s="273"/>
      <c r="CX229" s="273"/>
      <c r="CY229" s="273"/>
      <c r="CZ229" s="273"/>
      <c r="DA229" s="273"/>
      <c r="DB229" s="273"/>
      <c r="DC229" s="273"/>
      <c r="DD229" s="273"/>
      <c r="DE229" s="273"/>
      <c r="DF229" s="273"/>
      <c r="DG229" s="273"/>
      <c r="DH229" s="273"/>
      <c r="DI229" s="273"/>
      <c r="DJ229" s="273"/>
      <c r="DK229" s="273"/>
      <c r="DL229" s="273"/>
      <c r="DM229" s="273"/>
      <c r="DN229" s="273"/>
      <c r="DO229" s="273"/>
      <c r="DP229" s="273"/>
      <c r="DQ229" s="273"/>
      <c r="DR229" s="273"/>
      <c r="DS229" s="273"/>
      <c r="DT229" s="273"/>
      <c r="DU229" s="273"/>
      <c r="DV229" s="273"/>
      <c r="DW229" s="273"/>
      <c r="DX229" s="273"/>
      <c r="DY229" s="273"/>
      <c r="DZ229" s="273"/>
      <c r="EA229" s="273"/>
      <c r="EB229" s="273"/>
      <c r="EC229" s="273"/>
      <c r="ED229" s="273"/>
      <c r="EE229" s="273"/>
      <c r="EF229" s="273"/>
      <c r="EG229" s="273"/>
      <c r="EH229" s="273"/>
      <c r="EI229" s="273"/>
      <c r="EJ229" s="273"/>
      <c r="EK229" s="273"/>
      <c r="EL229" s="273"/>
      <c r="EM229" s="273"/>
      <c r="EN229" s="273"/>
      <c r="EO229" s="273"/>
      <c r="EP229" s="273"/>
      <c r="EQ229" s="273"/>
      <c r="ER229" s="273"/>
      <c r="ES229" s="273"/>
      <c r="ET229" s="273"/>
      <c r="EU229" s="273"/>
      <c r="EV229" s="273"/>
      <c r="EW229" s="273"/>
      <c r="EX229" s="273"/>
      <c r="EY229" s="273"/>
      <c r="EZ229" s="273"/>
      <c r="FA229" s="273"/>
      <c r="FB229" s="273"/>
      <c r="FC229" s="273"/>
      <c r="FD229" s="273"/>
      <c r="FE229" s="273"/>
      <c r="FF229" s="273"/>
      <c r="FG229" s="273"/>
      <c r="FH229" s="273"/>
      <c r="FI229" s="273"/>
      <c r="FJ229" s="273"/>
      <c r="FK229" s="273"/>
      <c r="FL229" s="273"/>
      <c r="FM229" s="273"/>
      <c r="FN229" s="273"/>
      <c r="FO229" s="273"/>
      <c r="FP229" s="273"/>
      <c r="FQ229" s="273"/>
      <c r="FR229" s="273"/>
      <c r="FS229" s="273"/>
      <c r="FT229" s="273"/>
      <c r="FU229" s="273"/>
      <c r="FV229" s="273"/>
      <c r="FW229" s="273"/>
      <c r="FX229" s="273"/>
      <c r="FY229" s="273"/>
      <c r="FZ229" s="273"/>
      <c r="GA229" s="273"/>
      <c r="GB229" s="273"/>
      <c r="GC229" s="273"/>
      <c r="GD229" s="273"/>
      <c r="GE229" s="273"/>
      <c r="GF229" s="273"/>
      <c r="GG229" s="273"/>
      <c r="GH229" s="273"/>
      <c r="GI229" s="273"/>
      <c r="GJ229" s="273"/>
      <c r="GK229" s="273"/>
      <c r="GL229" s="273"/>
      <c r="GM229" s="273"/>
      <c r="GN229" s="273"/>
      <c r="GO229" s="273"/>
      <c r="GP229" s="273"/>
      <c r="GQ229" s="273"/>
      <c r="GR229" s="273"/>
      <c r="GS229" s="273"/>
      <c r="GT229" s="273"/>
      <c r="GU229" s="273"/>
      <c r="GV229" s="273"/>
      <c r="GW229" s="273"/>
      <c r="GX229" s="273"/>
      <c r="GY229" s="273"/>
      <c r="GZ229" s="273"/>
      <c r="HA229" s="273"/>
      <c r="HB229" s="273"/>
      <c r="HC229" s="273"/>
      <c r="HD229" s="273"/>
      <c r="HE229" s="273"/>
      <c r="HF229" s="273"/>
      <c r="HG229" s="273"/>
      <c r="HH229" s="273"/>
      <c r="HI229" s="273"/>
      <c r="HJ229" s="273"/>
      <c r="HK229" s="273"/>
      <c r="HL229" s="273"/>
      <c r="HM229" s="273"/>
      <c r="HN229" s="273"/>
      <c r="HO229" s="273"/>
      <c r="HP229" s="273"/>
      <c r="HQ229" s="273"/>
      <c r="HR229" s="273"/>
      <c r="HS229" s="273"/>
      <c r="HT229" s="273"/>
      <c r="HU229" s="273"/>
      <c r="HV229" s="273"/>
      <c r="HW229" s="273"/>
      <c r="HX229" s="273"/>
      <c r="HY229" s="273"/>
      <c r="HZ229" s="273"/>
      <c r="IA229" s="273"/>
      <c r="IB229" s="273"/>
      <c r="IC229" s="273"/>
      <c r="ID229" s="273"/>
      <c r="IE229" s="273"/>
      <c r="IF229" s="273"/>
      <c r="IG229" s="273"/>
      <c r="IH229" s="273"/>
      <c r="II229" s="273"/>
      <c r="IJ229" s="273"/>
      <c r="IK229" s="273"/>
      <c r="IL229" s="273"/>
      <c r="IM229" s="273"/>
      <c r="IN229" s="273"/>
    </row>
    <row r="230" spans="2:248" ht="19.5" customHeight="1">
      <c r="B230" s="507" t="s">
        <v>986</v>
      </c>
      <c r="O230" s="273"/>
      <c r="P230" s="273"/>
      <c r="Q230" s="273"/>
      <c r="R230" s="273"/>
      <c r="S230" s="273"/>
      <c r="T230" s="273"/>
      <c r="U230" s="273"/>
      <c r="V230" s="273"/>
      <c r="W230" s="273"/>
      <c r="X230" s="273"/>
      <c r="Y230" s="273"/>
      <c r="Z230" s="273"/>
      <c r="AA230" s="273"/>
      <c r="AB230" s="273"/>
      <c r="AC230" s="273"/>
      <c r="AD230" s="273"/>
      <c r="AE230" s="273"/>
      <c r="AF230" s="273"/>
      <c r="AG230" s="273"/>
      <c r="AH230" s="273"/>
      <c r="AI230" s="273"/>
      <c r="AJ230" s="273"/>
      <c r="AK230" s="273"/>
      <c r="AL230" s="273"/>
      <c r="AM230" s="273"/>
      <c r="AN230" s="273"/>
      <c r="AO230" s="273"/>
      <c r="AP230" s="273"/>
      <c r="AQ230" s="273"/>
      <c r="AR230" s="273"/>
      <c r="AS230" s="273"/>
      <c r="AT230" s="273"/>
      <c r="AU230" s="273"/>
      <c r="AV230" s="273"/>
      <c r="AW230" s="273"/>
      <c r="AX230" s="273"/>
      <c r="AY230" s="273"/>
      <c r="AZ230" s="273"/>
      <c r="BA230" s="273"/>
      <c r="BB230" s="273"/>
      <c r="BC230" s="273"/>
      <c r="BD230" s="273"/>
      <c r="BE230" s="273"/>
      <c r="BF230" s="273"/>
      <c r="BG230" s="273"/>
      <c r="BH230" s="273"/>
      <c r="BI230" s="273"/>
      <c r="BJ230" s="273"/>
      <c r="BK230" s="273"/>
      <c r="BL230" s="273"/>
      <c r="BM230" s="273"/>
      <c r="BN230" s="273"/>
      <c r="BO230" s="273"/>
      <c r="BP230" s="273"/>
      <c r="BQ230" s="273"/>
      <c r="BR230" s="273"/>
      <c r="BS230" s="273"/>
      <c r="BT230" s="273"/>
      <c r="BU230" s="273"/>
      <c r="BV230" s="273"/>
      <c r="BW230" s="273"/>
      <c r="BX230" s="273"/>
      <c r="BY230" s="273"/>
      <c r="BZ230" s="273"/>
      <c r="CA230" s="273"/>
      <c r="CB230" s="273"/>
      <c r="CC230" s="273"/>
      <c r="CD230" s="273"/>
      <c r="CE230" s="273"/>
      <c r="CF230" s="273"/>
      <c r="CG230" s="273"/>
      <c r="CH230" s="273"/>
      <c r="CI230" s="273"/>
      <c r="CJ230" s="273"/>
      <c r="CK230" s="273"/>
      <c r="CL230" s="273"/>
      <c r="CM230" s="273"/>
      <c r="CN230" s="273"/>
      <c r="CO230" s="273"/>
      <c r="CP230" s="273"/>
      <c r="CQ230" s="273"/>
      <c r="CR230" s="273"/>
      <c r="CS230" s="273"/>
      <c r="CT230" s="273"/>
      <c r="CU230" s="273"/>
      <c r="CV230" s="273"/>
      <c r="CW230" s="273"/>
      <c r="CX230" s="273"/>
      <c r="CY230" s="273"/>
      <c r="CZ230" s="273"/>
      <c r="DA230" s="273"/>
      <c r="DB230" s="273"/>
      <c r="DC230" s="273"/>
      <c r="DD230" s="273"/>
      <c r="DE230" s="273"/>
      <c r="DF230" s="273"/>
      <c r="DG230" s="273"/>
      <c r="DH230" s="273"/>
      <c r="DI230" s="273"/>
      <c r="DJ230" s="273"/>
      <c r="DK230" s="273"/>
      <c r="DL230" s="273"/>
      <c r="DM230" s="273"/>
      <c r="DN230" s="273"/>
      <c r="DO230" s="273"/>
      <c r="DP230" s="273"/>
      <c r="DQ230" s="273"/>
      <c r="DR230" s="273"/>
      <c r="DS230" s="273"/>
      <c r="DT230" s="273"/>
      <c r="DU230" s="273"/>
      <c r="DV230" s="273"/>
      <c r="DW230" s="273"/>
      <c r="DX230" s="273"/>
      <c r="DY230" s="273"/>
      <c r="DZ230" s="273"/>
      <c r="EA230" s="273"/>
      <c r="EB230" s="273"/>
      <c r="EC230" s="273"/>
      <c r="ED230" s="273"/>
      <c r="EE230" s="273"/>
      <c r="EF230" s="273"/>
      <c r="EG230" s="273"/>
      <c r="EH230" s="273"/>
      <c r="EI230" s="273"/>
      <c r="EJ230" s="273"/>
      <c r="EK230" s="273"/>
      <c r="EL230" s="273"/>
      <c r="EM230" s="273"/>
      <c r="EN230" s="273"/>
      <c r="EO230" s="273"/>
      <c r="EP230" s="273"/>
      <c r="EQ230" s="273"/>
      <c r="ER230" s="273"/>
      <c r="ES230" s="273"/>
      <c r="ET230" s="273"/>
      <c r="EU230" s="273"/>
      <c r="EV230" s="273"/>
      <c r="EW230" s="273"/>
      <c r="EX230" s="273"/>
      <c r="EY230" s="273"/>
      <c r="EZ230" s="273"/>
      <c r="FA230" s="273"/>
      <c r="FB230" s="273"/>
      <c r="FC230" s="273"/>
      <c r="FD230" s="273"/>
      <c r="FE230" s="273"/>
      <c r="FF230" s="273"/>
      <c r="FG230" s="273"/>
      <c r="FH230" s="273"/>
      <c r="FI230" s="273"/>
      <c r="FJ230" s="273"/>
      <c r="FK230" s="273"/>
      <c r="FL230" s="273"/>
      <c r="FM230" s="273"/>
      <c r="FN230" s="273"/>
      <c r="FO230" s="273"/>
      <c r="FP230" s="273"/>
      <c r="FQ230" s="273"/>
      <c r="FR230" s="273"/>
      <c r="FS230" s="273"/>
      <c r="FT230" s="273"/>
      <c r="FU230" s="273"/>
      <c r="FV230" s="273"/>
      <c r="FW230" s="273"/>
      <c r="FX230" s="273"/>
      <c r="FY230" s="273"/>
      <c r="FZ230" s="273"/>
      <c r="GA230" s="273"/>
      <c r="GB230" s="273"/>
      <c r="GC230" s="273"/>
      <c r="GD230" s="273"/>
      <c r="GE230" s="273"/>
      <c r="GF230" s="273"/>
      <c r="GG230" s="273"/>
      <c r="GH230" s="273"/>
      <c r="GI230" s="273"/>
      <c r="GJ230" s="273"/>
      <c r="GK230" s="273"/>
      <c r="GL230" s="273"/>
      <c r="GM230" s="273"/>
      <c r="GN230" s="273"/>
      <c r="GO230" s="273"/>
      <c r="GP230" s="273"/>
      <c r="GQ230" s="273"/>
      <c r="GR230" s="273"/>
      <c r="GS230" s="273"/>
      <c r="GT230" s="273"/>
      <c r="GU230" s="273"/>
      <c r="GV230" s="273"/>
      <c r="GW230" s="273"/>
      <c r="GX230" s="273"/>
      <c r="GY230" s="273"/>
      <c r="GZ230" s="273"/>
      <c r="HA230" s="273"/>
      <c r="HB230" s="273"/>
      <c r="HC230" s="273"/>
      <c r="HD230" s="273"/>
      <c r="HE230" s="273"/>
      <c r="HF230" s="273"/>
      <c r="HG230" s="273"/>
      <c r="HH230" s="273"/>
      <c r="HI230" s="273"/>
      <c r="HJ230" s="273"/>
      <c r="HK230" s="273"/>
      <c r="HL230" s="273"/>
      <c r="HM230" s="273"/>
      <c r="HN230" s="273"/>
      <c r="HO230" s="273"/>
      <c r="HP230" s="273"/>
      <c r="HQ230" s="273"/>
      <c r="HR230" s="273"/>
      <c r="HS230" s="273"/>
      <c r="HT230" s="273"/>
      <c r="HU230" s="273"/>
      <c r="HV230" s="273"/>
      <c r="HW230" s="273"/>
      <c r="HX230" s="273"/>
      <c r="HY230" s="273"/>
      <c r="HZ230" s="273"/>
      <c r="IA230" s="273"/>
      <c r="IB230" s="273"/>
      <c r="IC230" s="273"/>
      <c r="ID230" s="273"/>
      <c r="IE230" s="273"/>
      <c r="IF230" s="273"/>
      <c r="IG230" s="273"/>
      <c r="IH230" s="273"/>
      <c r="II230" s="273"/>
      <c r="IJ230" s="273"/>
      <c r="IK230" s="273"/>
      <c r="IL230" s="273"/>
      <c r="IM230" s="273"/>
      <c r="IN230" s="273"/>
    </row>
    <row r="231" spans="2:248" ht="19.5" customHeight="1">
      <c r="B231" s="507" t="s">
        <v>994</v>
      </c>
      <c r="O231" s="273"/>
      <c r="P231" s="273"/>
      <c r="Q231" s="273"/>
      <c r="R231" s="273"/>
      <c r="S231" s="273"/>
      <c r="T231" s="273"/>
      <c r="U231" s="273"/>
      <c r="V231" s="273"/>
      <c r="W231" s="273"/>
      <c r="X231" s="273"/>
      <c r="Y231" s="273"/>
      <c r="Z231" s="273"/>
      <c r="AA231" s="273"/>
      <c r="AB231" s="273"/>
      <c r="AC231" s="273"/>
      <c r="AD231" s="273"/>
      <c r="AE231" s="273"/>
      <c r="AF231" s="273"/>
      <c r="AG231" s="273"/>
      <c r="AH231" s="273"/>
      <c r="AI231" s="273"/>
      <c r="AJ231" s="273"/>
      <c r="AK231" s="273"/>
      <c r="AL231" s="273"/>
      <c r="AM231" s="273"/>
      <c r="AN231" s="273"/>
      <c r="AO231" s="273"/>
      <c r="AP231" s="273"/>
      <c r="AQ231" s="273"/>
      <c r="AR231" s="273"/>
      <c r="AS231" s="273"/>
      <c r="AT231" s="273"/>
      <c r="AU231" s="273"/>
      <c r="AV231" s="273"/>
      <c r="AW231" s="273"/>
      <c r="AX231" s="273"/>
      <c r="AY231" s="273"/>
      <c r="AZ231" s="273"/>
      <c r="BA231" s="273"/>
      <c r="BB231" s="273"/>
      <c r="BC231" s="273"/>
      <c r="BD231" s="273"/>
      <c r="BE231" s="273"/>
      <c r="BF231" s="273"/>
      <c r="BG231" s="273"/>
      <c r="BH231" s="273"/>
      <c r="BI231" s="273"/>
      <c r="BJ231" s="273"/>
      <c r="BK231" s="273"/>
      <c r="BL231" s="273"/>
      <c r="BM231" s="273"/>
      <c r="BN231" s="273"/>
      <c r="BO231" s="273"/>
      <c r="BP231" s="273"/>
      <c r="BQ231" s="273"/>
      <c r="BR231" s="273"/>
      <c r="BS231" s="273"/>
      <c r="BT231" s="273"/>
      <c r="BU231" s="273"/>
      <c r="BV231" s="273"/>
      <c r="BW231" s="273"/>
      <c r="BX231" s="273"/>
      <c r="BY231" s="273"/>
      <c r="BZ231" s="273"/>
      <c r="CA231" s="273"/>
      <c r="CB231" s="273"/>
      <c r="CC231" s="273"/>
      <c r="CD231" s="273"/>
      <c r="CE231" s="273"/>
      <c r="CF231" s="273"/>
      <c r="CG231" s="273"/>
      <c r="CH231" s="273"/>
      <c r="CI231" s="273"/>
      <c r="CJ231" s="273"/>
      <c r="CK231" s="273"/>
      <c r="CL231" s="273"/>
      <c r="CM231" s="273"/>
      <c r="CN231" s="273"/>
      <c r="CO231" s="273"/>
      <c r="CP231" s="273"/>
      <c r="CQ231" s="273"/>
      <c r="CR231" s="273"/>
      <c r="CS231" s="273"/>
      <c r="CT231" s="273"/>
      <c r="CU231" s="273"/>
      <c r="CV231" s="273"/>
      <c r="CW231" s="273"/>
      <c r="CX231" s="273"/>
      <c r="CY231" s="273"/>
      <c r="CZ231" s="273"/>
      <c r="DA231" s="273"/>
      <c r="DB231" s="273"/>
      <c r="DC231" s="273"/>
      <c r="DD231" s="273"/>
      <c r="DE231" s="273"/>
      <c r="DF231" s="273"/>
      <c r="DG231" s="273"/>
      <c r="DH231" s="273"/>
      <c r="DI231" s="273"/>
      <c r="DJ231" s="273"/>
      <c r="DK231" s="273"/>
      <c r="DL231" s="273"/>
      <c r="DM231" s="273"/>
      <c r="DN231" s="273"/>
      <c r="DO231" s="273"/>
      <c r="DP231" s="273"/>
      <c r="DQ231" s="273"/>
      <c r="DR231" s="273"/>
      <c r="DS231" s="273"/>
      <c r="DT231" s="273"/>
      <c r="DU231" s="273"/>
      <c r="DV231" s="273"/>
      <c r="DW231" s="273"/>
      <c r="DX231" s="273"/>
      <c r="DY231" s="273"/>
      <c r="DZ231" s="273"/>
      <c r="EA231" s="273"/>
      <c r="EB231" s="273"/>
      <c r="EC231" s="273"/>
      <c r="ED231" s="273"/>
      <c r="EE231" s="273"/>
      <c r="EF231" s="273"/>
      <c r="EG231" s="273"/>
      <c r="EH231" s="273"/>
      <c r="EI231" s="273"/>
      <c r="EJ231" s="273"/>
      <c r="EK231" s="273"/>
      <c r="EL231" s="273"/>
      <c r="EM231" s="273"/>
      <c r="EN231" s="273"/>
      <c r="EO231" s="273"/>
      <c r="EP231" s="273"/>
      <c r="EQ231" s="273"/>
      <c r="ER231" s="273"/>
      <c r="ES231" s="273"/>
      <c r="ET231" s="273"/>
      <c r="EU231" s="273"/>
      <c r="EV231" s="273"/>
      <c r="EW231" s="273"/>
      <c r="EX231" s="273"/>
      <c r="EY231" s="273"/>
      <c r="EZ231" s="273"/>
      <c r="FA231" s="273"/>
      <c r="FB231" s="273"/>
      <c r="FC231" s="273"/>
      <c r="FD231" s="273"/>
      <c r="FE231" s="273"/>
      <c r="FF231" s="273"/>
      <c r="FG231" s="273"/>
      <c r="FH231" s="273"/>
      <c r="FI231" s="273"/>
      <c r="FJ231" s="273"/>
      <c r="FK231" s="273"/>
      <c r="FL231" s="273"/>
      <c r="FM231" s="273"/>
      <c r="FN231" s="273"/>
      <c r="FO231" s="273"/>
      <c r="FP231" s="273"/>
      <c r="FQ231" s="273"/>
      <c r="FR231" s="273"/>
      <c r="FS231" s="273"/>
      <c r="FT231" s="273"/>
      <c r="FU231" s="273"/>
      <c r="FV231" s="273"/>
      <c r="FW231" s="273"/>
      <c r="FX231" s="273"/>
      <c r="FY231" s="273"/>
      <c r="FZ231" s="273"/>
      <c r="GA231" s="273"/>
      <c r="GB231" s="273"/>
      <c r="GC231" s="273"/>
      <c r="GD231" s="273"/>
      <c r="GE231" s="273"/>
      <c r="GF231" s="273"/>
      <c r="GG231" s="273"/>
      <c r="GH231" s="273"/>
      <c r="GI231" s="273"/>
      <c r="GJ231" s="273"/>
      <c r="GK231" s="273"/>
      <c r="GL231" s="273"/>
      <c r="GM231" s="273"/>
      <c r="GN231" s="273"/>
      <c r="GO231" s="273"/>
      <c r="GP231" s="273"/>
      <c r="GQ231" s="273"/>
      <c r="GR231" s="273"/>
      <c r="GS231" s="273"/>
      <c r="GT231" s="273"/>
      <c r="GU231" s="273"/>
      <c r="GV231" s="273"/>
      <c r="GW231" s="273"/>
      <c r="GX231" s="273"/>
      <c r="GY231" s="273"/>
      <c r="GZ231" s="273"/>
      <c r="HA231" s="273"/>
      <c r="HB231" s="273"/>
      <c r="HC231" s="273"/>
      <c r="HD231" s="273"/>
      <c r="HE231" s="273"/>
      <c r="HF231" s="273"/>
      <c r="HG231" s="273"/>
      <c r="HH231" s="273"/>
      <c r="HI231" s="273"/>
      <c r="HJ231" s="273"/>
      <c r="HK231" s="273"/>
      <c r="HL231" s="273"/>
      <c r="HM231" s="273"/>
      <c r="HN231" s="273"/>
      <c r="HO231" s="273"/>
      <c r="HP231" s="273"/>
      <c r="HQ231" s="273"/>
      <c r="HR231" s="273"/>
      <c r="HS231" s="273"/>
      <c r="HT231" s="273"/>
      <c r="HU231" s="273"/>
      <c r="HV231" s="273"/>
      <c r="HW231" s="273"/>
      <c r="HX231" s="273"/>
      <c r="HY231" s="273"/>
      <c r="HZ231" s="273"/>
      <c r="IA231" s="273"/>
      <c r="IB231" s="273"/>
      <c r="IC231" s="273"/>
      <c r="ID231" s="273"/>
      <c r="IE231" s="273"/>
      <c r="IF231" s="273"/>
      <c r="IG231" s="273"/>
      <c r="IH231" s="273"/>
      <c r="II231" s="273"/>
      <c r="IJ231" s="273"/>
      <c r="IK231" s="273"/>
      <c r="IL231" s="273"/>
      <c r="IM231" s="273"/>
      <c r="IN231" s="273"/>
    </row>
    <row r="232" spans="2:248" ht="19.5" customHeight="1">
      <c r="B232" s="507" t="s">
        <v>985</v>
      </c>
      <c r="O232" s="273"/>
      <c r="P232" s="273"/>
      <c r="Q232" s="273"/>
      <c r="R232" s="273"/>
      <c r="S232" s="273"/>
      <c r="T232" s="273"/>
      <c r="U232" s="273"/>
      <c r="V232" s="273"/>
      <c r="W232" s="273"/>
      <c r="X232" s="273"/>
      <c r="Y232" s="273"/>
      <c r="Z232" s="273"/>
      <c r="AA232" s="273"/>
      <c r="AB232" s="273"/>
      <c r="AC232" s="273"/>
      <c r="AD232" s="273"/>
      <c r="AE232" s="273"/>
      <c r="AF232" s="273"/>
      <c r="AG232" s="273"/>
      <c r="AH232" s="273"/>
      <c r="AI232" s="273"/>
      <c r="AJ232" s="273"/>
      <c r="AK232" s="273"/>
      <c r="AL232" s="273"/>
      <c r="AM232" s="273"/>
      <c r="AN232" s="273"/>
      <c r="AO232" s="273"/>
      <c r="AP232" s="273"/>
      <c r="AQ232" s="273"/>
      <c r="AR232" s="273"/>
      <c r="AS232" s="273"/>
      <c r="AT232" s="273"/>
      <c r="AU232" s="273"/>
      <c r="AV232" s="273"/>
      <c r="AW232" s="273"/>
      <c r="AX232" s="273"/>
      <c r="AY232" s="273"/>
      <c r="AZ232" s="273"/>
      <c r="BA232" s="273"/>
      <c r="BB232" s="273"/>
      <c r="BC232" s="273"/>
      <c r="BD232" s="273"/>
      <c r="BE232" s="273"/>
      <c r="BF232" s="273"/>
      <c r="BG232" s="273"/>
      <c r="BH232" s="273"/>
      <c r="BI232" s="273"/>
      <c r="BJ232" s="273"/>
      <c r="BK232" s="273"/>
      <c r="BL232" s="273"/>
      <c r="BM232" s="273"/>
      <c r="BN232" s="273"/>
      <c r="BO232" s="273"/>
      <c r="BP232" s="273"/>
      <c r="BQ232" s="273"/>
      <c r="BR232" s="273"/>
      <c r="BS232" s="273"/>
      <c r="BT232" s="273"/>
      <c r="BU232" s="273"/>
      <c r="BV232" s="273"/>
      <c r="BW232" s="273"/>
      <c r="BX232" s="273"/>
      <c r="BY232" s="273"/>
      <c r="BZ232" s="273"/>
      <c r="CA232" s="273"/>
      <c r="CB232" s="273"/>
      <c r="CC232" s="273"/>
      <c r="CD232" s="273"/>
      <c r="CE232" s="273"/>
      <c r="CF232" s="273"/>
      <c r="CG232" s="273"/>
      <c r="CH232" s="273"/>
      <c r="CI232" s="273"/>
      <c r="CJ232" s="273"/>
      <c r="CK232" s="273"/>
      <c r="CL232" s="273"/>
      <c r="CM232" s="273"/>
      <c r="CN232" s="273"/>
      <c r="CO232" s="273"/>
      <c r="CP232" s="273"/>
      <c r="CQ232" s="273"/>
      <c r="CR232" s="273"/>
      <c r="CS232" s="273"/>
      <c r="CT232" s="273"/>
      <c r="CU232" s="273"/>
      <c r="CV232" s="273"/>
      <c r="CW232" s="273"/>
      <c r="CX232" s="273"/>
      <c r="CY232" s="273"/>
      <c r="CZ232" s="273"/>
      <c r="DA232" s="273"/>
      <c r="DB232" s="273"/>
      <c r="DC232" s="273"/>
      <c r="DD232" s="273"/>
      <c r="DE232" s="273"/>
      <c r="DF232" s="273"/>
      <c r="DG232" s="273"/>
      <c r="DH232" s="273"/>
      <c r="DI232" s="273"/>
      <c r="DJ232" s="273"/>
      <c r="DK232" s="273"/>
      <c r="DL232" s="273"/>
      <c r="DM232" s="273"/>
      <c r="DN232" s="273"/>
      <c r="DO232" s="273"/>
      <c r="DP232" s="273"/>
      <c r="DQ232" s="273"/>
      <c r="DR232" s="273"/>
      <c r="DS232" s="273"/>
      <c r="DT232" s="273"/>
      <c r="DU232" s="273"/>
      <c r="DV232" s="273"/>
      <c r="DW232" s="273"/>
      <c r="DX232" s="273"/>
      <c r="DY232" s="273"/>
      <c r="DZ232" s="273"/>
      <c r="EA232" s="273"/>
      <c r="EB232" s="273"/>
      <c r="EC232" s="273"/>
      <c r="ED232" s="273"/>
      <c r="EE232" s="273"/>
      <c r="EF232" s="273"/>
      <c r="EG232" s="273"/>
      <c r="EH232" s="273"/>
      <c r="EI232" s="273"/>
      <c r="EJ232" s="273"/>
      <c r="EK232" s="273"/>
      <c r="EL232" s="273"/>
      <c r="EM232" s="273"/>
      <c r="EN232" s="273"/>
      <c r="EO232" s="273"/>
      <c r="EP232" s="273"/>
      <c r="EQ232" s="273"/>
      <c r="ER232" s="273"/>
      <c r="ES232" s="273"/>
      <c r="ET232" s="273"/>
      <c r="EU232" s="273"/>
      <c r="EV232" s="273"/>
      <c r="EW232" s="273"/>
      <c r="EX232" s="273"/>
      <c r="EY232" s="273"/>
      <c r="EZ232" s="273"/>
      <c r="FA232" s="273"/>
      <c r="FB232" s="273"/>
      <c r="FC232" s="273"/>
      <c r="FD232" s="273"/>
      <c r="FE232" s="273"/>
      <c r="FF232" s="273"/>
      <c r="FG232" s="273"/>
      <c r="FH232" s="273"/>
      <c r="FI232" s="273"/>
      <c r="FJ232" s="273"/>
      <c r="FK232" s="273"/>
      <c r="FL232" s="273"/>
      <c r="FM232" s="273"/>
      <c r="FN232" s="273"/>
      <c r="FO232" s="273"/>
      <c r="FP232" s="273"/>
      <c r="FQ232" s="273"/>
      <c r="FR232" s="273"/>
      <c r="FS232" s="273"/>
      <c r="FT232" s="273"/>
      <c r="FU232" s="273"/>
      <c r="FV232" s="273"/>
      <c r="FW232" s="273"/>
      <c r="FX232" s="273"/>
      <c r="FY232" s="273"/>
      <c r="FZ232" s="273"/>
      <c r="GA232" s="273"/>
      <c r="GB232" s="273"/>
      <c r="GC232" s="273"/>
      <c r="GD232" s="273"/>
      <c r="GE232" s="273"/>
      <c r="GF232" s="273"/>
      <c r="GG232" s="273"/>
      <c r="GH232" s="273"/>
      <c r="GI232" s="273"/>
      <c r="GJ232" s="273"/>
      <c r="GK232" s="273"/>
      <c r="GL232" s="273"/>
      <c r="GM232" s="273"/>
      <c r="GN232" s="273"/>
      <c r="GO232" s="273"/>
      <c r="GP232" s="273"/>
      <c r="GQ232" s="273"/>
      <c r="GR232" s="273"/>
      <c r="GS232" s="273"/>
      <c r="GT232" s="273"/>
      <c r="GU232" s="273"/>
      <c r="GV232" s="273"/>
      <c r="GW232" s="273"/>
      <c r="GX232" s="273"/>
      <c r="GY232" s="273"/>
      <c r="GZ232" s="273"/>
      <c r="HA232" s="273"/>
      <c r="HB232" s="273"/>
      <c r="HC232" s="273"/>
      <c r="HD232" s="273"/>
      <c r="HE232" s="273"/>
      <c r="HF232" s="273"/>
      <c r="HG232" s="273"/>
      <c r="HH232" s="273"/>
      <c r="HI232" s="273"/>
      <c r="HJ232" s="273"/>
      <c r="HK232" s="273"/>
      <c r="HL232" s="273"/>
      <c r="HM232" s="273"/>
      <c r="HN232" s="273"/>
      <c r="HO232" s="273"/>
      <c r="HP232" s="273"/>
      <c r="HQ232" s="273"/>
      <c r="HR232" s="273"/>
      <c r="HS232" s="273"/>
      <c r="HT232" s="273"/>
      <c r="HU232" s="273"/>
      <c r="HV232" s="273"/>
      <c r="HW232" s="273"/>
      <c r="HX232" s="273"/>
      <c r="HY232" s="273"/>
      <c r="HZ232" s="273"/>
      <c r="IA232" s="273"/>
      <c r="IB232" s="273"/>
      <c r="IC232" s="273"/>
      <c r="ID232" s="273"/>
      <c r="IE232" s="273"/>
      <c r="IF232" s="273"/>
      <c r="IG232" s="273"/>
      <c r="IH232" s="273"/>
      <c r="II232" s="273"/>
      <c r="IJ232" s="273"/>
      <c r="IK232" s="273"/>
      <c r="IL232" s="273"/>
      <c r="IM232" s="273"/>
      <c r="IN232" s="273"/>
    </row>
    <row r="233" spans="2:248" ht="19.5" customHeight="1">
      <c r="B233" s="507" t="s">
        <v>995</v>
      </c>
      <c r="O233" s="273"/>
      <c r="P233" s="273"/>
      <c r="Q233" s="273"/>
      <c r="R233" s="273"/>
      <c r="S233" s="273"/>
      <c r="T233" s="273"/>
      <c r="U233" s="273"/>
      <c r="V233" s="273"/>
      <c r="W233" s="273"/>
      <c r="X233" s="273"/>
      <c r="Y233" s="273"/>
      <c r="Z233" s="273"/>
      <c r="AA233" s="273"/>
      <c r="AB233" s="273"/>
      <c r="AC233" s="273"/>
      <c r="AD233" s="273"/>
      <c r="AE233" s="273"/>
      <c r="AF233" s="273"/>
      <c r="AG233" s="273"/>
      <c r="AH233" s="273"/>
      <c r="AI233" s="273"/>
      <c r="AJ233" s="273"/>
      <c r="AK233" s="273"/>
      <c r="AL233" s="273"/>
      <c r="AM233" s="273"/>
      <c r="AN233" s="273"/>
      <c r="AO233" s="273"/>
      <c r="AP233" s="273"/>
      <c r="AQ233" s="273"/>
      <c r="AR233" s="273"/>
      <c r="AS233" s="273"/>
      <c r="AT233" s="273"/>
      <c r="AU233" s="273"/>
      <c r="AV233" s="273"/>
      <c r="AW233" s="273"/>
      <c r="AX233" s="273"/>
      <c r="AY233" s="273"/>
      <c r="AZ233" s="273"/>
      <c r="BA233" s="273"/>
      <c r="BB233" s="273"/>
      <c r="BC233" s="273"/>
      <c r="BD233" s="273"/>
      <c r="BE233" s="273"/>
      <c r="BF233" s="273"/>
      <c r="BG233" s="273"/>
      <c r="BH233" s="273"/>
      <c r="BI233" s="273"/>
      <c r="BJ233" s="273"/>
      <c r="BK233" s="273"/>
      <c r="BL233" s="273"/>
      <c r="BM233" s="273"/>
      <c r="BN233" s="273"/>
      <c r="BO233" s="273"/>
      <c r="BP233" s="273"/>
      <c r="BQ233" s="273"/>
      <c r="BR233" s="273"/>
      <c r="BS233" s="273"/>
      <c r="BT233" s="273"/>
      <c r="BU233" s="273"/>
      <c r="BV233" s="273"/>
      <c r="BW233" s="273"/>
      <c r="BX233" s="273"/>
      <c r="BY233" s="273"/>
      <c r="BZ233" s="273"/>
      <c r="CA233" s="273"/>
      <c r="CB233" s="273"/>
      <c r="CC233" s="273"/>
      <c r="CD233" s="273"/>
      <c r="CE233" s="273"/>
      <c r="CF233" s="273"/>
      <c r="CG233" s="273"/>
      <c r="CH233" s="273"/>
      <c r="CI233" s="273"/>
      <c r="CJ233" s="273"/>
      <c r="CK233" s="273"/>
      <c r="CL233" s="273"/>
      <c r="CM233" s="273"/>
      <c r="CN233" s="273"/>
      <c r="CO233" s="273"/>
      <c r="CP233" s="273"/>
      <c r="CQ233" s="273"/>
      <c r="CR233" s="273"/>
      <c r="CS233" s="273"/>
      <c r="CT233" s="273"/>
      <c r="CU233" s="273"/>
      <c r="CV233" s="273"/>
      <c r="CW233" s="273"/>
      <c r="CX233" s="273"/>
      <c r="CY233" s="273"/>
      <c r="CZ233" s="273"/>
      <c r="DA233" s="273"/>
      <c r="DB233" s="273"/>
      <c r="DC233" s="273"/>
      <c r="DD233" s="273"/>
      <c r="DE233" s="273"/>
      <c r="DF233" s="273"/>
      <c r="DG233" s="273"/>
      <c r="DH233" s="273"/>
      <c r="DI233" s="273"/>
      <c r="DJ233" s="273"/>
      <c r="DK233" s="273"/>
      <c r="DL233" s="273"/>
      <c r="DM233" s="273"/>
      <c r="DN233" s="273"/>
      <c r="DO233" s="273"/>
      <c r="DP233" s="273"/>
      <c r="DQ233" s="273"/>
      <c r="DR233" s="273"/>
      <c r="DS233" s="273"/>
      <c r="DT233" s="273"/>
      <c r="DU233" s="273"/>
      <c r="DV233" s="273"/>
      <c r="DW233" s="273"/>
      <c r="DX233" s="273"/>
      <c r="DY233" s="273"/>
      <c r="DZ233" s="273"/>
      <c r="EA233" s="273"/>
      <c r="EB233" s="273"/>
      <c r="EC233" s="273"/>
      <c r="ED233" s="273"/>
      <c r="EE233" s="273"/>
      <c r="EF233" s="273"/>
      <c r="EG233" s="273"/>
      <c r="EH233" s="273"/>
      <c r="EI233" s="273"/>
      <c r="EJ233" s="273"/>
      <c r="EK233" s="273"/>
      <c r="EL233" s="273"/>
      <c r="EM233" s="273"/>
      <c r="EN233" s="273"/>
      <c r="EO233" s="273"/>
      <c r="EP233" s="273"/>
      <c r="EQ233" s="273"/>
      <c r="ER233" s="273"/>
      <c r="ES233" s="273"/>
      <c r="ET233" s="273"/>
      <c r="EU233" s="273"/>
      <c r="EV233" s="273"/>
      <c r="EW233" s="273"/>
      <c r="EX233" s="273"/>
      <c r="EY233" s="273"/>
      <c r="EZ233" s="273"/>
      <c r="FA233" s="273"/>
      <c r="FB233" s="273"/>
      <c r="FC233" s="273"/>
      <c r="FD233" s="273"/>
      <c r="FE233" s="273"/>
      <c r="FF233" s="273"/>
      <c r="FG233" s="273"/>
      <c r="FH233" s="273"/>
      <c r="FI233" s="273"/>
      <c r="FJ233" s="273"/>
      <c r="FK233" s="273"/>
      <c r="FL233" s="273"/>
      <c r="FM233" s="273"/>
      <c r="FN233" s="273"/>
      <c r="FO233" s="273"/>
      <c r="FP233" s="273"/>
      <c r="FQ233" s="273"/>
      <c r="FR233" s="273"/>
      <c r="FS233" s="273"/>
      <c r="FT233" s="273"/>
      <c r="FU233" s="273"/>
      <c r="FV233" s="273"/>
      <c r="FW233" s="273"/>
      <c r="FX233" s="273"/>
      <c r="FY233" s="273"/>
      <c r="FZ233" s="273"/>
      <c r="GA233" s="273"/>
      <c r="GB233" s="273"/>
      <c r="GC233" s="273"/>
      <c r="GD233" s="273"/>
      <c r="GE233" s="273"/>
      <c r="GF233" s="273"/>
      <c r="GG233" s="273"/>
      <c r="GH233" s="273"/>
      <c r="GI233" s="273"/>
      <c r="GJ233" s="273"/>
      <c r="GK233" s="273"/>
      <c r="GL233" s="273"/>
      <c r="GM233" s="273"/>
      <c r="GN233" s="273"/>
      <c r="GO233" s="273"/>
      <c r="GP233" s="273"/>
      <c r="GQ233" s="273"/>
      <c r="GR233" s="273"/>
      <c r="GS233" s="273"/>
      <c r="GT233" s="273"/>
      <c r="GU233" s="273"/>
      <c r="GV233" s="273"/>
      <c r="GW233" s="273"/>
      <c r="GX233" s="273"/>
      <c r="GY233" s="273"/>
      <c r="GZ233" s="273"/>
      <c r="HA233" s="273"/>
      <c r="HB233" s="273"/>
      <c r="HC233" s="273"/>
      <c r="HD233" s="273"/>
      <c r="HE233" s="273"/>
      <c r="HF233" s="273"/>
      <c r="HG233" s="273"/>
      <c r="HH233" s="273"/>
      <c r="HI233" s="273"/>
      <c r="HJ233" s="273"/>
      <c r="HK233" s="273"/>
      <c r="HL233" s="273"/>
      <c r="HM233" s="273"/>
      <c r="HN233" s="273"/>
      <c r="HO233" s="273"/>
      <c r="HP233" s="273"/>
      <c r="HQ233" s="273"/>
      <c r="HR233" s="273"/>
      <c r="HS233" s="273"/>
      <c r="HT233" s="273"/>
      <c r="HU233" s="273"/>
      <c r="HV233" s="273"/>
      <c r="HW233" s="273"/>
      <c r="HX233" s="273"/>
      <c r="HY233" s="273"/>
      <c r="HZ233" s="273"/>
      <c r="IA233" s="273"/>
      <c r="IB233" s="273"/>
      <c r="IC233" s="273"/>
      <c r="ID233" s="273"/>
      <c r="IE233" s="273"/>
      <c r="IF233" s="273"/>
      <c r="IG233" s="273"/>
      <c r="IH233" s="273"/>
      <c r="II233" s="273"/>
      <c r="IJ233" s="273"/>
      <c r="IK233" s="273"/>
      <c r="IL233" s="273"/>
      <c r="IM233" s="273"/>
      <c r="IN233" s="273"/>
    </row>
    <row r="234" spans="2:248" ht="19.5" customHeight="1">
      <c r="B234" s="507" t="s">
        <v>996</v>
      </c>
      <c r="O234" s="273"/>
      <c r="P234" s="273"/>
      <c r="Q234" s="273"/>
      <c r="R234" s="273"/>
      <c r="S234" s="273"/>
      <c r="T234" s="273"/>
      <c r="U234" s="273"/>
      <c r="V234" s="273"/>
      <c r="W234" s="273"/>
      <c r="X234" s="273"/>
      <c r="Y234" s="273"/>
      <c r="Z234" s="273"/>
      <c r="AA234" s="273"/>
      <c r="AB234" s="273"/>
      <c r="AC234" s="273"/>
      <c r="AD234" s="273"/>
      <c r="AE234" s="273"/>
      <c r="AF234" s="273"/>
      <c r="AG234" s="273"/>
      <c r="AH234" s="273"/>
      <c r="AI234" s="273"/>
      <c r="AJ234" s="273"/>
      <c r="AK234" s="273"/>
      <c r="AL234" s="273"/>
      <c r="AM234" s="273"/>
      <c r="AN234" s="273"/>
      <c r="AO234" s="273"/>
      <c r="AP234" s="273"/>
      <c r="AQ234" s="273"/>
      <c r="AR234" s="273"/>
      <c r="AS234" s="273"/>
      <c r="AT234" s="273"/>
      <c r="AU234" s="273"/>
      <c r="AV234" s="273"/>
      <c r="AW234" s="273"/>
      <c r="AX234" s="273"/>
      <c r="AY234" s="273"/>
      <c r="AZ234" s="273"/>
      <c r="BA234" s="273"/>
      <c r="BB234" s="273"/>
      <c r="BC234" s="273"/>
      <c r="BD234" s="273"/>
      <c r="BE234" s="273"/>
      <c r="BF234" s="273"/>
      <c r="BG234" s="273"/>
      <c r="BH234" s="273"/>
      <c r="BI234" s="273"/>
      <c r="BJ234" s="273"/>
      <c r="BK234" s="273"/>
      <c r="BL234" s="273"/>
      <c r="BM234" s="273"/>
      <c r="BN234" s="273"/>
      <c r="BO234" s="273"/>
      <c r="BP234" s="273"/>
      <c r="BQ234" s="273"/>
      <c r="BR234" s="273"/>
      <c r="BS234" s="273"/>
      <c r="BT234" s="273"/>
      <c r="BU234" s="273"/>
      <c r="BV234" s="273"/>
      <c r="BW234" s="273"/>
      <c r="BX234" s="273"/>
      <c r="BY234" s="273"/>
      <c r="BZ234" s="273"/>
      <c r="CA234" s="273"/>
      <c r="CB234" s="273"/>
      <c r="CC234" s="273"/>
      <c r="CD234" s="273"/>
      <c r="CE234" s="273"/>
      <c r="CF234" s="273"/>
      <c r="CG234" s="273"/>
      <c r="CH234" s="273"/>
      <c r="CI234" s="273"/>
      <c r="CJ234" s="273"/>
      <c r="CK234" s="273"/>
      <c r="CL234" s="273"/>
      <c r="CM234" s="273"/>
      <c r="CN234" s="273"/>
      <c r="CO234" s="273"/>
      <c r="CP234" s="273"/>
      <c r="CQ234" s="273"/>
      <c r="CR234" s="273"/>
      <c r="CS234" s="273"/>
      <c r="CT234" s="273"/>
      <c r="CU234" s="273"/>
      <c r="CV234" s="273"/>
      <c r="CW234" s="273"/>
      <c r="CX234" s="273"/>
      <c r="CY234" s="273"/>
      <c r="CZ234" s="273"/>
      <c r="DA234" s="273"/>
      <c r="DB234" s="273"/>
      <c r="DC234" s="273"/>
      <c r="DD234" s="273"/>
      <c r="DE234" s="273"/>
      <c r="DF234" s="273"/>
      <c r="DG234" s="273"/>
      <c r="DH234" s="273"/>
      <c r="DI234" s="273"/>
      <c r="DJ234" s="273"/>
      <c r="DK234" s="273"/>
      <c r="DL234" s="273"/>
      <c r="DM234" s="273"/>
      <c r="DN234" s="273"/>
      <c r="DO234" s="273"/>
      <c r="DP234" s="273"/>
      <c r="DQ234" s="273"/>
      <c r="DR234" s="273"/>
      <c r="DS234" s="273"/>
      <c r="DT234" s="273"/>
      <c r="DU234" s="273"/>
      <c r="DV234" s="273"/>
      <c r="DW234" s="273"/>
      <c r="DX234" s="273"/>
      <c r="DY234" s="273"/>
      <c r="DZ234" s="273"/>
      <c r="EA234" s="273"/>
      <c r="EB234" s="273"/>
      <c r="EC234" s="273"/>
      <c r="ED234" s="273"/>
      <c r="EE234" s="273"/>
      <c r="EF234" s="273"/>
      <c r="EG234" s="273"/>
      <c r="EH234" s="273"/>
      <c r="EI234" s="273"/>
      <c r="EJ234" s="273"/>
      <c r="EK234" s="273"/>
      <c r="EL234" s="273"/>
      <c r="EM234" s="273"/>
      <c r="EN234" s="273"/>
      <c r="EO234" s="273"/>
      <c r="EP234" s="273"/>
      <c r="EQ234" s="273"/>
      <c r="ER234" s="273"/>
      <c r="ES234" s="273"/>
      <c r="ET234" s="273"/>
      <c r="EU234" s="273"/>
      <c r="EV234" s="273"/>
      <c r="EW234" s="273"/>
      <c r="EX234" s="273"/>
      <c r="EY234" s="273"/>
      <c r="EZ234" s="273"/>
      <c r="FA234" s="273"/>
      <c r="FB234" s="273"/>
      <c r="FC234" s="273"/>
      <c r="FD234" s="273"/>
      <c r="FE234" s="273"/>
      <c r="FF234" s="273"/>
      <c r="FG234" s="273"/>
      <c r="FH234" s="273"/>
      <c r="FI234" s="273"/>
      <c r="FJ234" s="273"/>
      <c r="FK234" s="273"/>
      <c r="FL234" s="273"/>
      <c r="FM234" s="273"/>
      <c r="FN234" s="273"/>
      <c r="FO234" s="273"/>
      <c r="FP234" s="273"/>
      <c r="FQ234" s="273"/>
      <c r="FR234" s="273"/>
      <c r="FS234" s="273"/>
      <c r="FT234" s="273"/>
      <c r="FU234" s="273"/>
      <c r="FV234" s="273"/>
      <c r="FW234" s="273"/>
      <c r="FX234" s="273"/>
      <c r="FY234" s="273"/>
      <c r="FZ234" s="273"/>
      <c r="GA234" s="273"/>
      <c r="GB234" s="273"/>
      <c r="GC234" s="273"/>
      <c r="GD234" s="273"/>
      <c r="GE234" s="273"/>
      <c r="GF234" s="273"/>
      <c r="GG234" s="273"/>
      <c r="GH234" s="273"/>
      <c r="GI234" s="273"/>
      <c r="GJ234" s="273"/>
      <c r="GK234" s="273"/>
      <c r="GL234" s="273"/>
      <c r="GM234" s="273"/>
      <c r="GN234" s="273"/>
      <c r="GO234" s="273"/>
      <c r="GP234" s="273"/>
      <c r="GQ234" s="273"/>
      <c r="GR234" s="273"/>
      <c r="GS234" s="273"/>
      <c r="GT234" s="273"/>
      <c r="GU234" s="273"/>
      <c r="GV234" s="273"/>
      <c r="GW234" s="273"/>
      <c r="GX234" s="273"/>
      <c r="GY234" s="273"/>
      <c r="GZ234" s="273"/>
      <c r="HA234" s="273"/>
      <c r="HB234" s="273"/>
      <c r="HC234" s="273"/>
      <c r="HD234" s="273"/>
      <c r="HE234" s="273"/>
      <c r="HF234" s="273"/>
      <c r="HG234" s="273"/>
      <c r="HH234" s="273"/>
      <c r="HI234" s="273"/>
      <c r="HJ234" s="273"/>
      <c r="HK234" s="273"/>
      <c r="HL234" s="273"/>
      <c r="HM234" s="273"/>
      <c r="HN234" s="273"/>
      <c r="HO234" s="273"/>
      <c r="HP234" s="273"/>
      <c r="HQ234" s="273"/>
      <c r="HR234" s="273"/>
      <c r="HS234" s="273"/>
      <c r="HT234" s="273"/>
      <c r="HU234" s="273"/>
      <c r="HV234" s="273"/>
      <c r="HW234" s="273"/>
      <c r="HX234" s="273"/>
      <c r="HY234" s="273"/>
      <c r="HZ234" s="273"/>
      <c r="IA234" s="273"/>
      <c r="IB234" s="273"/>
      <c r="IC234" s="273"/>
      <c r="ID234" s="273"/>
      <c r="IE234" s="273"/>
      <c r="IF234" s="273"/>
      <c r="IG234" s="273"/>
      <c r="IH234" s="273"/>
      <c r="II234" s="273"/>
      <c r="IJ234" s="273"/>
      <c r="IK234" s="273"/>
      <c r="IL234" s="273"/>
      <c r="IM234" s="273"/>
      <c r="IN234" s="273"/>
    </row>
    <row r="235" spans="2:248" ht="19.5" customHeight="1">
      <c r="B235" s="508" t="s">
        <v>997</v>
      </c>
      <c r="O235" s="273"/>
      <c r="P235" s="273"/>
      <c r="Q235" s="273"/>
      <c r="R235" s="273"/>
      <c r="S235" s="273"/>
      <c r="T235" s="273"/>
      <c r="U235" s="273"/>
      <c r="V235" s="273"/>
      <c r="W235" s="273"/>
      <c r="X235" s="273"/>
      <c r="Y235" s="273"/>
      <c r="Z235" s="273"/>
      <c r="AA235" s="273"/>
      <c r="AB235" s="273"/>
      <c r="AC235" s="273"/>
      <c r="AD235" s="273"/>
      <c r="AE235" s="273"/>
      <c r="AF235" s="273"/>
      <c r="AG235" s="273"/>
      <c r="AH235" s="273"/>
      <c r="AI235" s="273"/>
      <c r="AJ235" s="273"/>
      <c r="AK235" s="273"/>
      <c r="AL235" s="273"/>
      <c r="AM235" s="273"/>
      <c r="AN235" s="273"/>
      <c r="AO235" s="273"/>
      <c r="AP235" s="273"/>
      <c r="AQ235" s="273"/>
      <c r="AR235" s="273"/>
      <c r="AS235" s="273"/>
      <c r="AT235" s="273"/>
      <c r="AU235" s="273"/>
      <c r="AV235" s="273"/>
      <c r="AW235" s="273"/>
      <c r="AX235" s="273"/>
      <c r="AY235" s="273"/>
      <c r="AZ235" s="273"/>
      <c r="BA235" s="273"/>
      <c r="BB235" s="273"/>
      <c r="BC235" s="273"/>
      <c r="BD235" s="273"/>
      <c r="BE235" s="273"/>
      <c r="BF235" s="273"/>
      <c r="BG235" s="273"/>
      <c r="BH235" s="273"/>
      <c r="BI235" s="273"/>
      <c r="BJ235" s="273"/>
      <c r="BK235" s="273"/>
      <c r="BL235" s="273"/>
      <c r="BM235" s="273"/>
      <c r="BN235" s="273"/>
      <c r="BO235" s="273"/>
      <c r="BP235" s="273"/>
      <c r="BQ235" s="273"/>
      <c r="BR235" s="273"/>
      <c r="BS235" s="273"/>
      <c r="BT235" s="273"/>
      <c r="BU235" s="273"/>
      <c r="BV235" s="273"/>
      <c r="BW235" s="273"/>
      <c r="BX235" s="273"/>
      <c r="BY235" s="273"/>
      <c r="BZ235" s="273"/>
      <c r="CA235" s="273"/>
      <c r="CB235" s="273"/>
      <c r="CC235" s="273"/>
      <c r="CD235" s="273"/>
      <c r="CE235" s="273"/>
      <c r="CF235" s="273"/>
      <c r="CG235" s="273"/>
      <c r="CH235" s="273"/>
      <c r="CI235" s="273"/>
      <c r="CJ235" s="273"/>
      <c r="CK235" s="273"/>
      <c r="CL235" s="273"/>
      <c r="CM235" s="273"/>
      <c r="CN235" s="273"/>
      <c r="CO235" s="273"/>
      <c r="CP235" s="273"/>
      <c r="CQ235" s="273"/>
      <c r="CR235" s="273"/>
      <c r="CS235" s="273"/>
      <c r="CT235" s="273"/>
      <c r="CU235" s="273"/>
      <c r="CV235" s="273"/>
      <c r="CW235" s="273"/>
      <c r="CX235" s="273"/>
      <c r="CY235" s="273"/>
      <c r="CZ235" s="273"/>
      <c r="DA235" s="273"/>
      <c r="DB235" s="273"/>
      <c r="DC235" s="273"/>
      <c r="DD235" s="273"/>
      <c r="DE235" s="273"/>
      <c r="DF235" s="273"/>
      <c r="DG235" s="273"/>
      <c r="DH235" s="273"/>
      <c r="DI235" s="273"/>
      <c r="DJ235" s="273"/>
      <c r="DK235" s="273"/>
      <c r="DL235" s="273"/>
      <c r="DM235" s="273"/>
      <c r="DN235" s="273"/>
      <c r="DO235" s="273"/>
      <c r="DP235" s="273"/>
      <c r="DQ235" s="273"/>
      <c r="DR235" s="273"/>
      <c r="DS235" s="273"/>
      <c r="DT235" s="273"/>
      <c r="DU235" s="273"/>
      <c r="DV235" s="273"/>
      <c r="DW235" s="273"/>
      <c r="DX235" s="273"/>
      <c r="DY235" s="273"/>
      <c r="DZ235" s="273"/>
      <c r="EA235" s="273"/>
      <c r="EB235" s="273"/>
      <c r="EC235" s="273"/>
      <c r="ED235" s="273"/>
      <c r="EE235" s="273"/>
      <c r="EF235" s="273"/>
      <c r="EG235" s="273"/>
      <c r="EH235" s="273"/>
      <c r="EI235" s="273"/>
      <c r="EJ235" s="273"/>
      <c r="EK235" s="273"/>
      <c r="EL235" s="273"/>
      <c r="EM235" s="273"/>
      <c r="EN235" s="273"/>
      <c r="EO235" s="273"/>
      <c r="EP235" s="273"/>
      <c r="EQ235" s="273"/>
      <c r="ER235" s="273"/>
      <c r="ES235" s="273"/>
      <c r="ET235" s="273"/>
      <c r="EU235" s="273"/>
      <c r="EV235" s="273"/>
      <c r="EW235" s="273"/>
      <c r="EX235" s="273"/>
      <c r="EY235" s="273"/>
      <c r="EZ235" s="273"/>
      <c r="FA235" s="273"/>
      <c r="FB235" s="273"/>
      <c r="FC235" s="273"/>
      <c r="FD235" s="273"/>
      <c r="FE235" s="273"/>
      <c r="FF235" s="273"/>
      <c r="FG235" s="273"/>
      <c r="FH235" s="273"/>
      <c r="FI235" s="273"/>
      <c r="FJ235" s="273"/>
      <c r="FK235" s="273"/>
      <c r="FL235" s="273"/>
      <c r="FM235" s="273"/>
      <c r="FN235" s="273"/>
      <c r="FO235" s="273"/>
      <c r="FP235" s="273"/>
      <c r="FQ235" s="273"/>
      <c r="FR235" s="273"/>
      <c r="FS235" s="273"/>
      <c r="FT235" s="273"/>
      <c r="FU235" s="273"/>
      <c r="FV235" s="273"/>
      <c r="FW235" s="273"/>
      <c r="FX235" s="273"/>
      <c r="FY235" s="273"/>
      <c r="FZ235" s="273"/>
      <c r="GA235" s="273"/>
      <c r="GB235" s="273"/>
      <c r="GC235" s="273"/>
      <c r="GD235" s="273"/>
      <c r="GE235" s="273"/>
      <c r="GF235" s="273"/>
      <c r="GG235" s="273"/>
      <c r="GH235" s="273"/>
      <c r="GI235" s="273"/>
      <c r="GJ235" s="273"/>
      <c r="GK235" s="273"/>
      <c r="GL235" s="273"/>
      <c r="GM235" s="273"/>
      <c r="GN235" s="273"/>
      <c r="GO235" s="273"/>
      <c r="GP235" s="273"/>
      <c r="GQ235" s="273"/>
      <c r="GR235" s="273"/>
      <c r="GS235" s="273"/>
      <c r="GT235" s="273"/>
      <c r="GU235" s="273"/>
      <c r="GV235" s="273"/>
      <c r="GW235" s="273"/>
      <c r="GX235" s="273"/>
      <c r="GY235" s="273"/>
      <c r="GZ235" s="273"/>
      <c r="HA235" s="273"/>
      <c r="HB235" s="273"/>
      <c r="HC235" s="273"/>
      <c r="HD235" s="273"/>
      <c r="HE235" s="273"/>
      <c r="HF235" s="273"/>
      <c r="HG235" s="273"/>
      <c r="HH235" s="273"/>
      <c r="HI235" s="273"/>
      <c r="HJ235" s="273"/>
      <c r="HK235" s="273"/>
      <c r="HL235" s="273"/>
      <c r="HM235" s="273"/>
      <c r="HN235" s="273"/>
      <c r="HO235" s="273"/>
      <c r="HP235" s="273"/>
      <c r="HQ235" s="273"/>
      <c r="HR235" s="273"/>
      <c r="HS235" s="273"/>
      <c r="HT235" s="273"/>
      <c r="HU235" s="273"/>
      <c r="HV235" s="273"/>
      <c r="HW235" s="273"/>
      <c r="HX235" s="273"/>
      <c r="HY235" s="273"/>
      <c r="HZ235" s="273"/>
      <c r="IA235" s="273"/>
      <c r="IB235" s="273"/>
      <c r="IC235" s="273"/>
      <c r="ID235" s="273"/>
      <c r="IE235" s="273"/>
      <c r="IF235" s="273"/>
      <c r="IG235" s="273"/>
      <c r="IH235" s="273"/>
      <c r="II235" s="273"/>
      <c r="IJ235" s="273"/>
      <c r="IK235" s="273"/>
      <c r="IL235" s="273"/>
      <c r="IM235" s="273"/>
      <c r="IN235" s="273"/>
    </row>
  </sheetData>
  <sortState ref="A4:T185">
    <sortCondition ref="D4:D185"/>
    <sortCondition ref="H4:H185"/>
    <sortCondition ref="K4:K185"/>
  </sortState>
  <customSheetViews>
    <customSheetView guid="{07C8CEEF-9046-4EF8-9C0B-911B65CC3011}" scale="85" showPageBreaks="1" printArea="1" showAutoFilter="1" topLeftCell="A31">
      <selection activeCell="F35" sqref="F35"/>
      <pageMargins left="0.78749999999999998" right="0.78749999999999998" top="1.0631944444444446" bottom="1.0631944444444446" header="0.51180555555555551" footer="0.51180555555555551"/>
      <pageSetup paperSize="9" scale="37" firstPageNumber="0" fitToHeight="14" orientation="portrait" horizontalDpi="300" verticalDpi="300" r:id="rId1"/>
      <headerFooter alignWithMargins="0">
        <oddHeader>&amp;R&amp;P of &amp;N</oddHeader>
        <oddFooter>&amp;L&amp;F&amp;C&amp;A&amp;R&amp;D</oddFooter>
      </headerFooter>
      <autoFilter ref="A3:Z331"/>
    </customSheetView>
    <customSheetView guid="{7665AB54-3FD1-4E19-96C0-77A2754FE0B5}" scale="85" showPageBreaks="1" printArea="1" showRuler="0">
      <selection activeCell="F7" sqref="F7"/>
      <pageMargins left="0.78749999999999998" right="0.78749999999999998" top="1.0631944444444446" bottom="1.0631944444444446" header="0.51180555555555551" footer="0.51180555555555551"/>
      <pageSetup paperSize="9" scale="37" firstPageNumber="0" fitToHeight="14" orientation="portrait" horizontalDpi="300" verticalDpi="300"/>
      <headerFooter alignWithMargins="0">
        <oddHeader>&amp;R&amp;P of &amp;N</oddHeader>
        <oddFooter>&amp;L&amp;F&amp;C&amp;A&amp;R&amp;D</oddFooter>
      </headerFooter>
    </customSheetView>
    <customSheetView guid="{1A05CC46-E8C1-47E6-B06E-E341483B0B83}" scale="85" showPageBreaks="1" printArea="1" filter="1" showAutoFilter="1" topLeftCell="C3">
      <selection activeCell="M224" sqref="M224"/>
      <pageMargins left="0.78749999999999998" right="0.78749999999999998" top="1.0631944444444446" bottom="1.0631944444444446" header="0.51180555555555551" footer="0.51180555555555551"/>
      <pageSetup paperSize="9" scale="37" firstPageNumber="0" fitToHeight="14" orientation="portrait" horizontalDpi="300" verticalDpi="300" r:id="rId2"/>
      <headerFooter alignWithMargins="0">
        <oddHeader>&amp;R&amp;P of &amp;N</oddHeader>
        <oddFooter>&amp;L&amp;F&amp;C&amp;A&amp;R&amp;D</oddFooter>
      </headerFooter>
      <autoFilter ref="A3:Z331">
        <filterColumn colId="3">
          <filters>
            <filter val="Anguilla anguilla"/>
          </filters>
        </filterColumn>
      </autoFilter>
    </customSheetView>
  </customSheetViews>
  <phoneticPr fontId="48" type="noConversion"/>
  <pageMargins left="0.78749999999999998" right="0.78749999999999998" top="1.0631944444444446" bottom="1.0631944444444446" header="0.51180555555555551" footer="0.51180555555555551"/>
  <pageSetup paperSize="9" scale="37" firstPageNumber="0" fitToHeight="14" orientation="portrait" horizontalDpi="300" verticalDpi="300" r:id="rId3"/>
  <headerFooter alignWithMargins="0">
    <oddHeader>&amp;R&amp;P of &amp;N</oddHeader>
    <oddFooter>&amp;L&amp;F&amp;C&amp;A&amp;R&amp;D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zoomScale="85" zoomScaleNormal="85" workbookViewId="0">
      <selection activeCell="C109" sqref="C109"/>
    </sheetView>
  </sheetViews>
  <sheetFormatPr defaultColWidth="11.5703125" defaultRowHeight="12.75"/>
  <cols>
    <col min="1" max="1" width="11.5703125" style="412" customWidth="1"/>
    <col min="2" max="2" width="25.7109375" style="412" customWidth="1"/>
    <col min="3" max="3" width="11.5703125" style="412" customWidth="1"/>
    <col min="4" max="4" width="38" style="412" customWidth="1"/>
    <col min="5" max="5" width="21.42578125" style="412" customWidth="1"/>
    <col min="6" max="6" width="19" style="412" bestFit="1" customWidth="1"/>
    <col min="7" max="7" width="22.42578125" style="412" customWidth="1"/>
    <col min="8" max="8" width="13.140625" style="412" bestFit="1" customWidth="1"/>
    <col min="9" max="9" width="19.7109375" style="412" customWidth="1"/>
    <col min="10" max="10" width="31" style="412" customWidth="1"/>
    <col min="11" max="11" width="22.5703125" style="412" customWidth="1"/>
    <col min="12" max="256" width="11.5703125" style="412"/>
    <col min="257" max="257" width="11.5703125" style="412" customWidth="1"/>
    <col min="258" max="258" width="25.7109375" style="412" customWidth="1"/>
    <col min="259" max="259" width="11.5703125" style="412" customWidth="1"/>
    <col min="260" max="260" width="38" style="412" customWidth="1"/>
    <col min="261" max="261" width="21.42578125" style="412" customWidth="1"/>
    <col min="262" max="262" width="14.140625" style="412" customWidth="1"/>
    <col min="263" max="263" width="22.42578125" style="412" customWidth="1"/>
    <col min="264" max="264" width="13.140625" style="412" bestFit="1" customWidth="1"/>
    <col min="265" max="265" width="19.7109375" style="412" customWidth="1"/>
    <col min="266" max="266" width="13.7109375" style="412" customWidth="1"/>
    <col min="267" max="267" width="22.5703125" style="412" customWidth="1"/>
    <col min="268" max="512" width="11.5703125" style="412"/>
    <col min="513" max="513" width="11.5703125" style="412" customWidth="1"/>
    <col min="514" max="514" width="25.7109375" style="412" customWidth="1"/>
    <col min="515" max="515" width="11.5703125" style="412" customWidth="1"/>
    <col min="516" max="516" width="38" style="412" customWidth="1"/>
    <col min="517" max="517" width="21.42578125" style="412" customWidth="1"/>
    <col min="518" max="518" width="14.140625" style="412" customWidth="1"/>
    <col min="519" max="519" width="22.42578125" style="412" customWidth="1"/>
    <col min="520" max="520" width="13.140625" style="412" bestFit="1" customWidth="1"/>
    <col min="521" max="521" width="19.7109375" style="412" customWidth="1"/>
    <col min="522" max="522" width="13.7109375" style="412" customWidth="1"/>
    <col min="523" max="523" width="22.5703125" style="412" customWidth="1"/>
    <col min="524" max="768" width="11.5703125" style="412"/>
    <col min="769" max="769" width="11.5703125" style="412" customWidth="1"/>
    <col min="770" max="770" width="25.7109375" style="412" customWidth="1"/>
    <col min="771" max="771" width="11.5703125" style="412" customWidth="1"/>
    <col min="772" max="772" width="38" style="412" customWidth="1"/>
    <col min="773" max="773" width="21.42578125" style="412" customWidth="1"/>
    <col min="774" max="774" width="14.140625" style="412" customWidth="1"/>
    <col min="775" max="775" width="22.42578125" style="412" customWidth="1"/>
    <col min="776" max="776" width="13.140625" style="412" bestFit="1" customWidth="1"/>
    <col min="777" max="777" width="19.7109375" style="412" customWidth="1"/>
    <col min="778" max="778" width="13.7109375" style="412" customWidth="1"/>
    <col min="779" max="779" width="22.5703125" style="412" customWidth="1"/>
    <col min="780" max="1024" width="11.5703125" style="412"/>
    <col min="1025" max="1025" width="11.5703125" style="412" customWidth="1"/>
    <col min="1026" max="1026" width="25.7109375" style="412" customWidth="1"/>
    <col min="1027" max="1027" width="11.5703125" style="412" customWidth="1"/>
    <col min="1028" max="1028" width="38" style="412" customWidth="1"/>
    <col min="1029" max="1029" width="21.42578125" style="412" customWidth="1"/>
    <col min="1030" max="1030" width="14.140625" style="412" customWidth="1"/>
    <col min="1031" max="1031" width="22.42578125" style="412" customWidth="1"/>
    <col min="1032" max="1032" width="13.140625" style="412" bestFit="1" customWidth="1"/>
    <col min="1033" max="1033" width="19.7109375" style="412" customWidth="1"/>
    <col min="1034" max="1034" width="13.7109375" style="412" customWidth="1"/>
    <col min="1035" max="1035" width="22.5703125" style="412" customWidth="1"/>
    <col min="1036" max="1280" width="11.5703125" style="412"/>
    <col min="1281" max="1281" width="11.5703125" style="412" customWidth="1"/>
    <col min="1282" max="1282" width="25.7109375" style="412" customWidth="1"/>
    <col min="1283" max="1283" width="11.5703125" style="412" customWidth="1"/>
    <col min="1284" max="1284" width="38" style="412" customWidth="1"/>
    <col min="1285" max="1285" width="21.42578125" style="412" customWidth="1"/>
    <col min="1286" max="1286" width="14.140625" style="412" customWidth="1"/>
    <col min="1287" max="1287" width="22.42578125" style="412" customWidth="1"/>
    <col min="1288" max="1288" width="13.140625" style="412" bestFit="1" customWidth="1"/>
    <col min="1289" max="1289" width="19.7109375" style="412" customWidth="1"/>
    <col min="1290" max="1290" width="13.7109375" style="412" customWidth="1"/>
    <col min="1291" max="1291" width="22.5703125" style="412" customWidth="1"/>
    <col min="1292" max="1536" width="11.5703125" style="412"/>
    <col min="1537" max="1537" width="11.5703125" style="412" customWidth="1"/>
    <col min="1538" max="1538" width="25.7109375" style="412" customWidth="1"/>
    <col min="1539" max="1539" width="11.5703125" style="412" customWidth="1"/>
    <col min="1540" max="1540" width="38" style="412" customWidth="1"/>
    <col min="1541" max="1541" width="21.42578125" style="412" customWidth="1"/>
    <col min="1542" max="1542" width="14.140625" style="412" customWidth="1"/>
    <col min="1543" max="1543" width="22.42578125" style="412" customWidth="1"/>
    <col min="1544" max="1544" width="13.140625" style="412" bestFit="1" customWidth="1"/>
    <col min="1545" max="1545" width="19.7109375" style="412" customWidth="1"/>
    <col min="1546" max="1546" width="13.7109375" style="412" customWidth="1"/>
    <col min="1547" max="1547" width="22.5703125" style="412" customWidth="1"/>
    <col min="1548" max="1792" width="11.5703125" style="412"/>
    <col min="1793" max="1793" width="11.5703125" style="412" customWidth="1"/>
    <col min="1794" max="1794" width="25.7109375" style="412" customWidth="1"/>
    <col min="1795" max="1795" width="11.5703125" style="412" customWidth="1"/>
    <col min="1796" max="1796" width="38" style="412" customWidth="1"/>
    <col min="1797" max="1797" width="21.42578125" style="412" customWidth="1"/>
    <col min="1798" max="1798" width="14.140625" style="412" customWidth="1"/>
    <col min="1799" max="1799" width="22.42578125" style="412" customWidth="1"/>
    <col min="1800" max="1800" width="13.140625" style="412" bestFit="1" customWidth="1"/>
    <col min="1801" max="1801" width="19.7109375" style="412" customWidth="1"/>
    <col min="1802" max="1802" width="13.7109375" style="412" customWidth="1"/>
    <col min="1803" max="1803" width="22.5703125" style="412" customWidth="1"/>
    <col min="1804" max="2048" width="11.5703125" style="412"/>
    <col min="2049" max="2049" width="11.5703125" style="412" customWidth="1"/>
    <col min="2050" max="2050" width="25.7109375" style="412" customWidth="1"/>
    <col min="2051" max="2051" width="11.5703125" style="412" customWidth="1"/>
    <col min="2052" max="2052" width="38" style="412" customWidth="1"/>
    <col min="2053" max="2053" width="21.42578125" style="412" customWidth="1"/>
    <col min="2054" max="2054" width="14.140625" style="412" customWidth="1"/>
    <col min="2055" max="2055" width="22.42578125" style="412" customWidth="1"/>
    <col min="2056" max="2056" width="13.140625" style="412" bestFit="1" customWidth="1"/>
    <col min="2057" max="2057" width="19.7109375" style="412" customWidth="1"/>
    <col min="2058" max="2058" width="13.7109375" style="412" customWidth="1"/>
    <col min="2059" max="2059" width="22.5703125" style="412" customWidth="1"/>
    <col min="2060" max="2304" width="11.5703125" style="412"/>
    <col min="2305" max="2305" width="11.5703125" style="412" customWidth="1"/>
    <col min="2306" max="2306" width="25.7109375" style="412" customWidth="1"/>
    <col min="2307" max="2307" width="11.5703125" style="412" customWidth="1"/>
    <col min="2308" max="2308" width="38" style="412" customWidth="1"/>
    <col min="2309" max="2309" width="21.42578125" style="412" customWidth="1"/>
    <col min="2310" max="2310" width="14.140625" style="412" customWidth="1"/>
    <col min="2311" max="2311" width="22.42578125" style="412" customWidth="1"/>
    <col min="2312" max="2312" width="13.140625" style="412" bestFit="1" customWidth="1"/>
    <col min="2313" max="2313" width="19.7109375" style="412" customWidth="1"/>
    <col min="2314" max="2314" width="13.7109375" style="412" customWidth="1"/>
    <col min="2315" max="2315" width="22.5703125" style="412" customWidth="1"/>
    <col min="2316" max="2560" width="11.5703125" style="412"/>
    <col min="2561" max="2561" width="11.5703125" style="412" customWidth="1"/>
    <col min="2562" max="2562" width="25.7109375" style="412" customWidth="1"/>
    <col min="2563" max="2563" width="11.5703125" style="412" customWidth="1"/>
    <col min="2564" max="2564" width="38" style="412" customWidth="1"/>
    <col min="2565" max="2565" width="21.42578125" style="412" customWidth="1"/>
    <col min="2566" max="2566" width="14.140625" style="412" customWidth="1"/>
    <col min="2567" max="2567" width="22.42578125" style="412" customWidth="1"/>
    <col min="2568" max="2568" width="13.140625" style="412" bestFit="1" customWidth="1"/>
    <col min="2569" max="2569" width="19.7109375" style="412" customWidth="1"/>
    <col min="2570" max="2570" width="13.7109375" style="412" customWidth="1"/>
    <col min="2571" max="2571" width="22.5703125" style="412" customWidth="1"/>
    <col min="2572" max="2816" width="11.5703125" style="412"/>
    <col min="2817" max="2817" width="11.5703125" style="412" customWidth="1"/>
    <col min="2818" max="2818" width="25.7109375" style="412" customWidth="1"/>
    <col min="2819" max="2819" width="11.5703125" style="412" customWidth="1"/>
    <col min="2820" max="2820" width="38" style="412" customWidth="1"/>
    <col min="2821" max="2821" width="21.42578125" style="412" customWidth="1"/>
    <col min="2822" max="2822" width="14.140625" style="412" customWidth="1"/>
    <col min="2823" max="2823" width="22.42578125" style="412" customWidth="1"/>
    <col min="2824" max="2824" width="13.140625" style="412" bestFit="1" customWidth="1"/>
    <col min="2825" max="2825" width="19.7109375" style="412" customWidth="1"/>
    <col min="2826" max="2826" width="13.7109375" style="412" customWidth="1"/>
    <col min="2827" max="2827" width="22.5703125" style="412" customWidth="1"/>
    <col min="2828" max="3072" width="11.5703125" style="412"/>
    <col min="3073" max="3073" width="11.5703125" style="412" customWidth="1"/>
    <col min="3074" max="3074" width="25.7109375" style="412" customWidth="1"/>
    <col min="3075" max="3075" width="11.5703125" style="412" customWidth="1"/>
    <col min="3076" max="3076" width="38" style="412" customWidth="1"/>
    <col min="3077" max="3077" width="21.42578125" style="412" customWidth="1"/>
    <col min="3078" max="3078" width="14.140625" style="412" customWidth="1"/>
    <col min="3079" max="3079" width="22.42578125" style="412" customWidth="1"/>
    <col min="3080" max="3080" width="13.140625" style="412" bestFit="1" customWidth="1"/>
    <col min="3081" max="3081" width="19.7109375" style="412" customWidth="1"/>
    <col min="3082" max="3082" width="13.7109375" style="412" customWidth="1"/>
    <col min="3083" max="3083" width="22.5703125" style="412" customWidth="1"/>
    <col min="3084" max="3328" width="11.5703125" style="412"/>
    <col min="3329" max="3329" width="11.5703125" style="412" customWidth="1"/>
    <col min="3330" max="3330" width="25.7109375" style="412" customWidth="1"/>
    <col min="3331" max="3331" width="11.5703125" style="412" customWidth="1"/>
    <col min="3332" max="3332" width="38" style="412" customWidth="1"/>
    <col min="3333" max="3333" width="21.42578125" style="412" customWidth="1"/>
    <col min="3334" max="3334" width="14.140625" style="412" customWidth="1"/>
    <col min="3335" max="3335" width="22.42578125" style="412" customWidth="1"/>
    <col min="3336" max="3336" width="13.140625" style="412" bestFit="1" customWidth="1"/>
    <col min="3337" max="3337" width="19.7109375" style="412" customWidth="1"/>
    <col min="3338" max="3338" width="13.7109375" style="412" customWidth="1"/>
    <col min="3339" max="3339" width="22.5703125" style="412" customWidth="1"/>
    <col min="3340" max="3584" width="11.5703125" style="412"/>
    <col min="3585" max="3585" width="11.5703125" style="412" customWidth="1"/>
    <col min="3586" max="3586" width="25.7109375" style="412" customWidth="1"/>
    <col min="3587" max="3587" width="11.5703125" style="412" customWidth="1"/>
    <col min="3588" max="3588" width="38" style="412" customWidth="1"/>
    <col min="3589" max="3589" width="21.42578125" style="412" customWidth="1"/>
    <col min="3590" max="3590" width="14.140625" style="412" customWidth="1"/>
    <col min="3591" max="3591" width="22.42578125" style="412" customWidth="1"/>
    <col min="3592" max="3592" width="13.140625" style="412" bestFit="1" customWidth="1"/>
    <col min="3593" max="3593" width="19.7109375" style="412" customWidth="1"/>
    <col min="3594" max="3594" width="13.7109375" style="412" customWidth="1"/>
    <col min="3595" max="3595" width="22.5703125" style="412" customWidth="1"/>
    <col min="3596" max="3840" width="11.5703125" style="412"/>
    <col min="3841" max="3841" width="11.5703125" style="412" customWidth="1"/>
    <col min="3842" max="3842" width="25.7109375" style="412" customWidth="1"/>
    <col min="3843" max="3843" width="11.5703125" style="412" customWidth="1"/>
    <col min="3844" max="3844" width="38" style="412" customWidth="1"/>
    <col min="3845" max="3845" width="21.42578125" style="412" customWidth="1"/>
    <col min="3846" max="3846" width="14.140625" style="412" customWidth="1"/>
    <col min="3847" max="3847" width="22.42578125" style="412" customWidth="1"/>
    <col min="3848" max="3848" width="13.140625" style="412" bestFit="1" customWidth="1"/>
    <col min="3849" max="3849" width="19.7109375" style="412" customWidth="1"/>
    <col min="3850" max="3850" width="13.7109375" style="412" customWidth="1"/>
    <col min="3851" max="3851" width="22.5703125" style="412" customWidth="1"/>
    <col min="3852" max="4096" width="11.5703125" style="412"/>
    <col min="4097" max="4097" width="11.5703125" style="412" customWidth="1"/>
    <col min="4098" max="4098" width="25.7109375" style="412" customWidth="1"/>
    <col min="4099" max="4099" width="11.5703125" style="412" customWidth="1"/>
    <col min="4100" max="4100" width="38" style="412" customWidth="1"/>
    <col min="4101" max="4101" width="21.42578125" style="412" customWidth="1"/>
    <col min="4102" max="4102" width="14.140625" style="412" customWidth="1"/>
    <col min="4103" max="4103" width="22.42578125" style="412" customWidth="1"/>
    <col min="4104" max="4104" width="13.140625" style="412" bestFit="1" customWidth="1"/>
    <col min="4105" max="4105" width="19.7109375" style="412" customWidth="1"/>
    <col min="4106" max="4106" width="13.7109375" style="412" customWidth="1"/>
    <col min="4107" max="4107" width="22.5703125" style="412" customWidth="1"/>
    <col min="4108" max="4352" width="11.5703125" style="412"/>
    <col min="4353" max="4353" width="11.5703125" style="412" customWidth="1"/>
    <col min="4354" max="4354" width="25.7109375" style="412" customWidth="1"/>
    <col min="4355" max="4355" width="11.5703125" style="412" customWidth="1"/>
    <col min="4356" max="4356" width="38" style="412" customWidth="1"/>
    <col min="4357" max="4357" width="21.42578125" style="412" customWidth="1"/>
    <col min="4358" max="4358" width="14.140625" style="412" customWidth="1"/>
    <col min="4359" max="4359" width="22.42578125" style="412" customWidth="1"/>
    <col min="4360" max="4360" width="13.140625" style="412" bestFit="1" customWidth="1"/>
    <col min="4361" max="4361" width="19.7109375" style="412" customWidth="1"/>
    <col min="4362" max="4362" width="13.7109375" style="412" customWidth="1"/>
    <col min="4363" max="4363" width="22.5703125" style="412" customWidth="1"/>
    <col min="4364" max="4608" width="11.5703125" style="412"/>
    <col min="4609" max="4609" width="11.5703125" style="412" customWidth="1"/>
    <col min="4610" max="4610" width="25.7109375" style="412" customWidth="1"/>
    <col min="4611" max="4611" width="11.5703125" style="412" customWidth="1"/>
    <col min="4612" max="4612" width="38" style="412" customWidth="1"/>
    <col min="4613" max="4613" width="21.42578125" style="412" customWidth="1"/>
    <col min="4614" max="4614" width="14.140625" style="412" customWidth="1"/>
    <col min="4615" max="4615" width="22.42578125" style="412" customWidth="1"/>
    <col min="4616" max="4616" width="13.140625" style="412" bestFit="1" customWidth="1"/>
    <col min="4617" max="4617" width="19.7109375" style="412" customWidth="1"/>
    <col min="4618" max="4618" width="13.7109375" style="412" customWidth="1"/>
    <col min="4619" max="4619" width="22.5703125" style="412" customWidth="1"/>
    <col min="4620" max="4864" width="11.5703125" style="412"/>
    <col min="4865" max="4865" width="11.5703125" style="412" customWidth="1"/>
    <col min="4866" max="4866" width="25.7109375" style="412" customWidth="1"/>
    <col min="4867" max="4867" width="11.5703125" style="412" customWidth="1"/>
    <col min="4868" max="4868" width="38" style="412" customWidth="1"/>
    <col min="4869" max="4869" width="21.42578125" style="412" customWidth="1"/>
    <col min="4870" max="4870" width="14.140625" style="412" customWidth="1"/>
    <col min="4871" max="4871" width="22.42578125" style="412" customWidth="1"/>
    <col min="4872" max="4872" width="13.140625" style="412" bestFit="1" customWidth="1"/>
    <col min="4873" max="4873" width="19.7109375" style="412" customWidth="1"/>
    <col min="4874" max="4874" width="13.7109375" style="412" customWidth="1"/>
    <col min="4875" max="4875" width="22.5703125" style="412" customWidth="1"/>
    <col min="4876" max="5120" width="11.5703125" style="412"/>
    <col min="5121" max="5121" width="11.5703125" style="412" customWidth="1"/>
    <col min="5122" max="5122" width="25.7109375" style="412" customWidth="1"/>
    <col min="5123" max="5123" width="11.5703125" style="412" customWidth="1"/>
    <col min="5124" max="5124" width="38" style="412" customWidth="1"/>
    <col min="5125" max="5125" width="21.42578125" style="412" customWidth="1"/>
    <col min="5126" max="5126" width="14.140625" style="412" customWidth="1"/>
    <col min="5127" max="5127" width="22.42578125" style="412" customWidth="1"/>
    <col min="5128" max="5128" width="13.140625" style="412" bestFit="1" customWidth="1"/>
    <col min="5129" max="5129" width="19.7109375" style="412" customWidth="1"/>
    <col min="5130" max="5130" width="13.7109375" style="412" customWidth="1"/>
    <col min="5131" max="5131" width="22.5703125" style="412" customWidth="1"/>
    <col min="5132" max="5376" width="11.5703125" style="412"/>
    <col min="5377" max="5377" width="11.5703125" style="412" customWidth="1"/>
    <col min="5378" max="5378" width="25.7109375" style="412" customWidth="1"/>
    <col min="5379" max="5379" width="11.5703125" style="412" customWidth="1"/>
    <col min="5380" max="5380" width="38" style="412" customWidth="1"/>
    <col min="5381" max="5381" width="21.42578125" style="412" customWidth="1"/>
    <col min="5382" max="5382" width="14.140625" style="412" customWidth="1"/>
    <col min="5383" max="5383" width="22.42578125" style="412" customWidth="1"/>
    <col min="5384" max="5384" width="13.140625" style="412" bestFit="1" customWidth="1"/>
    <col min="5385" max="5385" width="19.7109375" style="412" customWidth="1"/>
    <col min="5386" max="5386" width="13.7109375" style="412" customWidth="1"/>
    <col min="5387" max="5387" width="22.5703125" style="412" customWidth="1"/>
    <col min="5388" max="5632" width="11.5703125" style="412"/>
    <col min="5633" max="5633" width="11.5703125" style="412" customWidth="1"/>
    <col min="5634" max="5634" width="25.7109375" style="412" customWidth="1"/>
    <col min="5635" max="5635" width="11.5703125" style="412" customWidth="1"/>
    <col min="5636" max="5636" width="38" style="412" customWidth="1"/>
    <col min="5637" max="5637" width="21.42578125" style="412" customWidth="1"/>
    <col min="5638" max="5638" width="14.140625" style="412" customWidth="1"/>
    <col min="5639" max="5639" width="22.42578125" style="412" customWidth="1"/>
    <col min="5640" max="5640" width="13.140625" style="412" bestFit="1" customWidth="1"/>
    <col min="5641" max="5641" width="19.7109375" style="412" customWidth="1"/>
    <col min="5642" max="5642" width="13.7109375" style="412" customWidth="1"/>
    <col min="5643" max="5643" width="22.5703125" style="412" customWidth="1"/>
    <col min="5644" max="5888" width="11.5703125" style="412"/>
    <col min="5889" max="5889" width="11.5703125" style="412" customWidth="1"/>
    <col min="5890" max="5890" width="25.7109375" style="412" customWidth="1"/>
    <col min="5891" max="5891" width="11.5703125" style="412" customWidth="1"/>
    <col min="5892" max="5892" width="38" style="412" customWidth="1"/>
    <col min="5893" max="5893" width="21.42578125" style="412" customWidth="1"/>
    <col min="5894" max="5894" width="14.140625" style="412" customWidth="1"/>
    <col min="5895" max="5895" width="22.42578125" style="412" customWidth="1"/>
    <col min="5896" max="5896" width="13.140625" style="412" bestFit="1" customWidth="1"/>
    <col min="5897" max="5897" width="19.7109375" style="412" customWidth="1"/>
    <col min="5898" max="5898" width="13.7109375" style="412" customWidth="1"/>
    <col min="5899" max="5899" width="22.5703125" style="412" customWidth="1"/>
    <col min="5900" max="6144" width="11.5703125" style="412"/>
    <col min="6145" max="6145" width="11.5703125" style="412" customWidth="1"/>
    <col min="6146" max="6146" width="25.7109375" style="412" customWidth="1"/>
    <col min="6147" max="6147" width="11.5703125" style="412" customWidth="1"/>
    <col min="6148" max="6148" width="38" style="412" customWidth="1"/>
    <col min="6149" max="6149" width="21.42578125" style="412" customWidth="1"/>
    <col min="6150" max="6150" width="14.140625" style="412" customWidth="1"/>
    <col min="6151" max="6151" width="22.42578125" style="412" customWidth="1"/>
    <col min="6152" max="6152" width="13.140625" style="412" bestFit="1" customWidth="1"/>
    <col min="6153" max="6153" width="19.7109375" style="412" customWidth="1"/>
    <col min="6154" max="6154" width="13.7109375" style="412" customWidth="1"/>
    <col min="6155" max="6155" width="22.5703125" style="412" customWidth="1"/>
    <col min="6156" max="6400" width="11.5703125" style="412"/>
    <col min="6401" max="6401" width="11.5703125" style="412" customWidth="1"/>
    <col min="6402" max="6402" width="25.7109375" style="412" customWidth="1"/>
    <col min="6403" max="6403" width="11.5703125" style="412" customWidth="1"/>
    <col min="6404" max="6404" width="38" style="412" customWidth="1"/>
    <col min="6405" max="6405" width="21.42578125" style="412" customWidth="1"/>
    <col min="6406" max="6406" width="14.140625" style="412" customWidth="1"/>
    <col min="6407" max="6407" width="22.42578125" style="412" customWidth="1"/>
    <col min="6408" max="6408" width="13.140625" style="412" bestFit="1" customWidth="1"/>
    <col min="6409" max="6409" width="19.7109375" style="412" customWidth="1"/>
    <col min="6410" max="6410" width="13.7109375" style="412" customWidth="1"/>
    <col min="6411" max="6411" width="22.5703125" style="412" customWidth="1"/>
    <col min="6412" max="6656" width="11.5703125" style="412"/>
    <col min="6657" max="6657" width="11.5703125" style="412" customWidth="1"/>
    <col min="6658" max="6658" width="25.7109375" style="412" customWidth="1"/>
    <col min="6659" max="6659" width="11.5703125" style="412" customWidth="1"/>
    <col min="6660" max="6660" width="38" style="412" customWidth="1"/>
    <col min="6661" max="6661" width="21.42578125" style="412" customWidth="1"/>
    <col min="6662" max="6662" width="14.140625" style="412" customWidth="1"/>
    <col min="6663" max="6663" width="22.42578125" style="412" customWidth="1"/>
    <col min="6664" max="6664" width="13.140625" style="412" bestFit="1" customWidth="1"/>
    <col min="6665" max="6665" width="19.7109375" style="412" customWidth="1"/>
    <col min="6666" max="6666" width="13.7109375" style="412" customWidth="1"/>
    <col min="6667" max="6667" width="22.5703125" style="412" customWidth="1"/>
    <col min="6668" max="6912" width="11.5703125" style="412"/>
    <col min="6913" max="6913" width="11.5703125" style="412" customWidth="1"/>
    <col min="6914" max="6914" width="25.7109375" style="412" customWidth="1"/>
    <col min="6915" max="6915" width="11.5703125" style="412" customWidth="1"/>
    <col min="6916" max="6916" width="38" style="412" customWidth="1"/>
    <col min="6917" max="6917" width="21.42578125" style="412" customWidth="1"/>
    <col min="6918" max="6918" width="14.140625" style="412" customWidth="1"/>
    <col min="6919" max="6919" width="22.42578125" style="412" customWidth="1"/>
    <col min="6920" max="6920" width="13.140625" style="412" bestFit="1" customWidth="1"/>
    <col min="6921" max="6921" width="19.7109375" style="412" customWidth="1"/>
    <col min="6922" max="6922" width="13.7109375" style="412" customWidth="1"/>
    <col min="6923" max="6923" width="22.5703125" style="412" customWidth="1"/>
    <col min="6924" max="7168" width="11.5703125" style="412"/>
    <col min="7169" max="7169" width="11.5703125" style="412" customWidth="1"/>
    <col min="7170" max="7170" width="25.7109375" style="412" customWidth="1"/>
    <col min="7171" max="7171" width="11.5703125" style="412" customWidth="1"/>
    <col min="7172" max="7172" width="38" style="412" customWidth="1"/>
    <col min="7173" max="7173" width="21.42578125" style="412" customWidth="1"/>
    <col min="7174" max="7174" width="14.140625" style="412" customWidth="1"/>
    <col min="7175" max="7175" width="22.42578125" style="412" customWidth="1"/>
    <col min="7176" max="7176" width="13.140625" style="412" bestFit="1" customWidth="1"/>
    <col min="7177" max="7177" width="19.7109375" style="412" customWidth="1"/>
    <col min="7178" max="7178" width="13.7109375" style="412" customWidth="1"/>
    <col min="7179" max="7179" width="22.5703125" style="412" customWidth="1"/>
    <col min="7180" max="7424" width="11.5703125" style="412"/>
    <col min="7425" max="7425" width="11.5703125" style="412" customWidth="1"/>
    <col min="7426" max="7426" width="25.7109375" style="412" customWidth="1"/>
    <col min="7427" max="7427" width="11.5703125" style="412" customWidth="1"/>
    <col min="7428" max="7428" width="38" style="412" customWidth="1"/>
    <col min="7429" max="7429" width="21.42578125" style="412" customWidth="1"/>
    <col min="7430" max="7430" width="14.140625" style="412" customWidth="1"/>
    <col min="7431" max="7431" width="22.42578125" style="412" customWidth="1"/>
    <col min="7432" max="7432" width="13.140625" style="412" bestFit="1" customWidth="1"/>
    <col min="7433" max="7433" width="19.7109375" style="412" customWidth="1"/>
    <col min="7434" max="7434" width="13.7109375" style="412" customWidth="1"/>
    <col min="7435" max="7435" width="22.5703125" style="412" customWidth="1"/>
    <col min="7436" max="7680" width="11.5703125" style="412"/>
    <col min="7681" max="7681" width="11.5703125" style="412" customWidth="1"/>
    <col min="7682" max="7682" width="25.7109375" style="412" customWidth="1"/>
    <col min="7683" max="7683" width="11.5703125" style="412" customWidth="1"/>
    <col min="7684" max="7684" width="38" style="412" customWidth="1"/>
    <col min="7685" max="7685" width="21.42578125" style="412" customWidth="1"/>
    <col min="7686" max="7686" width="14.140625" style="412" customWidth="1"/>
    <col min="7687" max="7687" width="22.42578125" style="412" customWidth="1"/>
    <col min="7688" max="7688" width="13.140625" style="412" bestFit="1" customWidth="1"/>
    <col min="7689" max="7689" width="19.7109375" style="412" customWidth="1"/>
    <col min="7690" max="7690" width="13.7109375" style="412" customWidth="1"/>
    <col min="7691" max="7691" width="22.5703125" style="412" customWidth="1"/>
    <col min="7692" max="7936" width="11.5703125" style="412"/>
    <col min="7937" max="7937" width="11.5703125" style="412" customWidth="1"/>
    <col min="7938" max="7938" width="25.7109375" style="412" customWidth="1"/>
    <col min="7939" max="7939" width="11.5703125" style="412" customWidth="1"/>
    <col min="7940" max="7940" width="38" style="412" customWidth="1"/>
    <col min="7941" max="7941" width="21.42578125" style="412" customWidth="1"/>
    <col min="7942" max="7942" width="14.140625" style="412" customWidth="1"/>
    <col min="7943" max="7943" width="22.42578125" style="412" customWidth="1"/>
    <col min="7944" max="7944" width="13.140625" style="412" bestFit="1" customWidth="1"/>
    <col min="7945" max="7945" width="19.7109375" style="412" customWidth="1"/>
    <col min="7946" max="7946" width="13.7109375" style="412" customWidth="1"/>
    <col min="7947" max="7947" width="22.5703125" style="412" customWidth="1"/>
    <col min="7948" max="8192" width="11.5703125" style="412"/>
    <col min="8193" max="8193" width="11.5703125" style="412" customWidth="1"/>
    <col min="8194" max="8194" width="25.7109375" style="412" customWidth="1"/>
    <col min="8195" max="8195" width="11.5703125" style="412" customWidth="1"/>
    <col min="8196" max="8196" width="38" style="412" customWidth="1"/>
    <col min="8197" max="8197" width="21.42578125" style="412" customWidth="1"/>
    <col min="8198" max="8198" width="14.140625" style="412" customWidth="1"/>
    <col min="8199" max="8199" width="22.42578125" style="412" customWidth="1"/>
    <col min="8200" max="8200" width="13.140625" style="412" bestFit="1" customWidth="1"/>
    <col min="8201" max="8201" width="19.7109375" style="412" customWidth="1"/>
    <col min="8202" max="8202" width="13.7109375" style="412" customWidth="1"/>
    <col min="8203" max="8203" width="22.5703125" style="412" customWidth="1"/>
    <col min="8204" max="8448" width="11.5703125" style="412"/>
    <col min="8449" max="8449" width="11.5703125" style="412" customWidth="1"/>
    <col min="8450" max="8450" width="25.7109375" style="412" customWidth="1"/>
    <col min="8451" max="8451" width="11.5703125" style="412" customWidth="1"/>
    <col min="8452" max="8452" width="38" style="412" customWidth="1"/>
    <col min="8453" max="8453" width="21.42578125" style="412" customWidth="1"/>
    <col min="8454" max="8454" width="14.140625" style="412" customWidth="1"/>
    <col min="8455" max="8455" width="22.42578125" style="412" customWidth="1"/>
    <col min="8456" max="8456" width="13.140625" style="412" bestFit="1" customWidth="1"/>
    <col min="8457" max="8457" width="19.7109375" style="412" customWidth="1"/>
    <col min="8458" max="8458" width="13.7109375" style="412" customWidth="1"/>
    <col min="8459" max="8459" width="22.5703125" style="412" customWidth="1"/>
    <col min="8460" max="8704" width="11.5703125" style="412"/>
    <col min="8705" max="8705" width="11.5703125" style="412" customWidth="1"/>
    <col min="8706" max="8706" width="25.7109375" style="412" customWidth="1"/>
    <col min="8707" max="8707" width="11.5703125" style="412" customWidth="1"/>
    <col min="8708" max="8708" width="38" style="412" customWidth="1"/>
    <col min="8709" max="8709" width="21.42578125" style="412" customWidth="1"/>
    <col min="8710" max="8710" width="14.140625" style="412" customWidth="1"/>
    <col min="8711" max="8711" width="22.42578125" style="412" customWidth="1"/>
    <col min="8712" max="8712" width="13.140625" style="412" bestFit="1" customWidth="1"/>
    <col min="8713" max="8713" width="19.7109375" style="412" customWidth="1"/>
    <col min="8714" max="8714" width="13.7109375" style="412" customWidth="1"/>
    <col min="8715" max="8715" width="22.5703125" style="412" customWidth="1"/>
    <col min="8716" max="8960" width="11.5703125" style="412"/>
    <col min="8961" max="8961" width="11.5703125" style="412" customWidth="1"/>
    <col min="8962" max="8962" width="25.7109375" style="412" customWidth="1"/>
    <col min="8963" max="8963" width="11.5703125" style="412" customWidth="1"/>
    <col min="8964" max="8964" width="38" style="412" customWidth="1"/>
    <col min="8965" max="8965" width="21.42578125" style="412" customWidth="1"/>
    <col min="8966" max="8966" width="14.140625" style="412" customWidth="1"/>
    <col min="8967" max="8967" width="22.42578125" style="412" customWidth="1"/>
    <col min="8968" max="8968" width="13.140625" style="412" bestFit="1" customWidth="1"/>
    <col min="8969" max="8969" width="19.7109375" style="412" customWidth="1"/>
    <col min="8970" max="8970" width="13.7109375" style="412" customWidth="1"/>
    <col min="8971" max="8971" width="22.5703125" style="412" customWidth="1"/>
    <col min="8972" max="9216" width="11.5703125" style="412"/>
    <col min="9217" max="9217" width="11.5703125" style="412" customWidth="1"/>
    <col min="9218" max="9218" width="25.7109375" style="412" customWidth="1"/>
    <col min="9219" max="9219" width="11.5703125" style="412" customWidth="1"/>
    <col min="9220" max="9220" width="38" style="412" customWidth="1"/>
    <col min="9221" max="9221" width="21.42578125" style="412" customWidth="1"/>
    <col min="9222" max="9222" width="14.140625" style="412" customWidth="1"/>
    <col min="9223" max="9223" width="22.42578125" style="412" customWidth="1"/>
    <col min="9224" max="9224" width="13.140625" style="412" bestFit="1" customWidth="1"/>
    <col min="9225" max="9225" width="19.7109375" style="412" customWidth="1"/>
    <col min="9226" max="9226" width="13.7109375" style="412" customWidth="1"/>
    <col min="9227" max="9227" width="22.5703125" style="412" customWidth="1"/>
    <col min="9228" max="9472" width="11.5703125" style="412"/>
    <col min="9473" max="9473" width="11.5703125" style="412" customWidth="1"/>
    <col min="9474" max="9474" width="25.7109375" style="412" customWidth="1"/>
    <col min="9475" max="9475" width="11.5703125" style="412" customWidth="1"/>
    <col min="9476" max="9476" width="38" style="412" customWidth="1"/>
    <col min="9477" max="9477" width="21.42578125" style="412" customWidth="1"/>
    <col min="9478" max="9478" width="14.140625" style="412" customWidth="1"/>
    <col min="9479" max="9479" width="22.42578125" style="412" customWidth="1"/>
    <col min="9480" max="9480" width="13.140625" style="412" bestFit="1" customWidth="1"/>
    <col min="9481" max="9481" width="19.7109375" style="412" customWidth="1"/>
    <col min="9482" max="9482" width="13.7109375" style="412" customWidth="1"/>
    <col min="9483" max="9483" width="22.5703125" style="412" customWidth="1"/>
    <col min="9484" max="9728" width="11.5703125" style="412"/>
    <col min="9729" max="9729" width="11.5703125" style="412" customWidth="1"/>
    <col min="9730" max="9730" width="25.7109375" style="412" customWidth="1"/>
    <col min="9731" max="9731" width="11.5703125" style="412" customWidth="1"/>
    <col min="9732" max="9732" width="38" style="412" customWidth="1"/>
    <col min="9733" max="9733" width="21.42578125" style="412" customWidth="1"/>
    <col min="9734" max="9734" width="14.140625" style="412" customWidth="1"/>
    <col min="9735" max="9735" width="22.42578125" style="412" customWidth="1"/>
    <col min="9736" max="9736" width="13.140625" style="412" bestFit="1" customWidth="1"/>
    <col min="9737" max="9737" width="19.7109375" style="412" customWidth="1"/>
    <col min="9738" max="9738" width="13.7109375" style="412" customWidth="1"/>
    <col min="9739" max="9739" width="22.5703125" style="412" customWidth="1"/>
    <col min="9740" max="9984" width="11.5703125" style="412"/>
    <col min="9985" max="9985" width="11.5703125" style="412" customWidth="1"/>
    <col min="9986" max="9986" width="25.7109375" style="412" customWidth="1"/>
    <col min="9987" max="9987" width="11.5703125" style="412" customWidth="1"/>
    <col min="9988" max="9988" width="38" style="412" customWidth="1"/>
    <col min="9989" max="9989" width="21.42578125" style="412" customWidth="1"/>
    <col min="9990" max="9990" width="14.140625" style="412" customWidth="1"/>
    <col min="9991" max="9991" width="22.42578125" style="412" customWidth="1"/>
    <col min="9992" max="9992" width="13.140625" style="412" bestFit="1" customWidth="1"/>
    <col min="9993" max="9993" width="19.7109375" style="412" customWidth="1"/>
    <col min="9994" max="9994" width="13.7109375" style="412" customWidth="1"/>
    <col min="9995" max="9995" width="22.5703125" style="412" customWidth="1"/>
    <col min="9996" max="10240" width="11.5703125" style="412"/>
    <col min="10241" max="10241" width="11.5703125" style="412" customWidth="1"/>
    <col min="10242" max="10242" width="25.7109375" style="412" customWidth="1"/>
    <col min="10243" max="10243" width="11.5703125" style="412" customWidth="1"/>
    <col min="10244" max="10244" width="38" style="412" customWidth="1"/>
    <col min="10245" max="10245" width="21.42578125" style="412" customWidth="1"/>
    <col min="10246" max="10246" width="14.140625" style="412" customWidth="1"/>
    <col min="10247" max="10247" width="22.42578125" style="412" customWidth="1"/>
    <col min="10248" max="10248" width="13.140625" style="412" bestFit="1" customWidth="1"/>
    <col min="10249" max="10249" width="19.7109375" style="412" customWidth="1"/>
    <col min="10250" max="10250" width="13.7109375" style="412" customWidth="1"/>
    <col min="10251" max="10251" width="22.5703125" style="412" customWidth="1"/>
    <col min="10252" max="10496" width="11.5703125" style="412"/>
    <col min="10497" max="10497" width="11.5703125" style="412" customWidth="1"/>
    <col min="10498" max="10498" width="25.7109375" style="412" customWidth="1"/>
    <col min="10499" max="10499" width="11.5703125" style="412" customWidth="1"/>
    <col min="10500" max="10500" width="38" style="412" customWidth="1"/>
    <col min="10501" max="10501" width="21.42578125" style="412" customWidth="1"/>
    <col min="10502" max="10502" width="14.140625" style="412" customWidth="1"/>
    <col min="10503" max="10503" width="22.42578125" style="412" customWidth="1"/>
    <col min="10504" max="10504" width="13.140625" style="412" bestFit="1" customWidth="1"/>
    <col min="10505" max="10505" width="19.7109375" style="412" customWidth="1"/>
    <col min="10506" max="10506" width="13.7109375" style="412" customWidth="1"/>
    <col min="10507" max="10507" width="22.5703125" style="412" customWidth="1"/>
    <col min="10508" max="10752" width="11.5703125" style="412"/>
    <col min="10753" max="10753" width="11.5703125" style="412" customWidth="1"/>
    <col min="10754" max="10754" width="25.7109375" style="412" customWidth="1"/>
    <col min="10755" max="10755" width="11.5703125" style="412" customWidth="1"/>
    <col min="10756" max="10756" width="38" style="412" customWidth="1"/>
    <col min="10757" max="10757" width="21.42578125" style="412" customWidth="1"/>
    <col min="10758" max="10758" width="14.140625" style="412" customWidth="1"/>
    <col min="10759" max="10759" width="22.42578125" style="412" customWidth="1"/>
    <col min="10760" max="10760" width="13.140625" style="412" bestFit="1" customWidth="1"/>
    <col min="10761" max="10761" width="19.7109375" style="412" customWidth="1"/>
    <col min="10762" max="10762" width="13.7109375" style="412" customWidth="1"/>
    <col min="10763" max="10763" width="22.5703125" style="412" customWidth="1"/>
    <col min="10764" max="11008" width="11.5703125" style="412"/>
    <col min="11009" max="11009" width="11.5703125" style="412" customWidth="1"/>
    <col min="11010" max="11010" width="25.7109375" style="412" customWidth="1"/>
    <col min="11011" max="11011" width="11.5703125" style="412" customWidth="1"/>
    <col min="11012" max="11012" width="38" style="412" customWidth="1"/>
    <col min="11013" max="11013" width="21.42578125" style="412" customWidth="1"/>
    <col min="11014" max="11014" width="14.140625" style="412" customWidth="1"/>
    <col min="11015" max="11015" width="22.42578125" style="412" customWidth="1"/>
    <col min="11016" max="11016" width="13.140625" style="412" bestFit="1" customWidth="1"/>
    <col min="11017" max="11017" width="19.7109375" style="412" customWidth="1"/>
    <col min="11018" max="11018" width="13.7109375" style="412" customWidth="1"/>
    <col min="11019" max="11019" width="22.5703125" style="412" customWidth="1"/>
    <col min="11020" max="11264" width="11.5703125" style="412"/>
    <col min="11265" max="11265" width="11.5703125" style="412" customWidth="1"/>
    <col min="11266" max="11266" width="25.7109375" style="412" customWidth="1"/>
    <col min="11267" max="11267" width="11.5703125" style="412" customWidth="1"/>
    <col min="11268" max="11268" width="38" style="412" customWidth="1"/>
    <col min="11269" max="11269" width="21.42578125" style="412" customWidth="1"/>
    <col min="11270" max="11270" width="14.140625" style="412" customWidth="1"/>
    <col min="11271" max="11271" width="22.42578125" style="412" customWidth="1"/>
    <col min="11272" max="11272" width="13.140625" style="412" bestFit="1" customWidth="1"/>
    <col min="11273" max="11273" width="19.7109375" style="412" customWidth="1"/>
    <col min="11274" max="11274" width="13.7109375" style="412" customWidth="1"/>
    <col min="11275" max="11275" width="22.5703125" style="412" customWidth="1"/>
    <col min="11276" max="11520" width="11.5703125" style="412"/>
    <col min="11521" max="11521" width="11.5703125" style="412" customWidth="1"/>
    <col min="11522" max="11522" width="25.7109375" style="412" customWidth="1"/>
    <col min="11523" max="11523" width="11.5703125" style="412" customWidth="1"/>
    <col min="11524" max="11524" width="38" style="412" customWidth="1"/>
    <col min="11525" max="11525" width="21.42578125" style="412" customWidth="1"/>
    <col min="11526" max="11526" width="14.140625" style="412" customWidth="1"/>
    <col min="11527" max="11527" width="22.42578125" style="412" customWidth="1"/>
    <col min="11528" max="11528" width="13.140625" style="412" bestFit="1" customWidth="1"/>
    <col min="11529" max="11529" width="19.7109375" style="412" customWidth="1"/>
    <col min="11530" max="11530" width="13.7109375" style="412" customWidth="1"/>
    <col min="11531" max="11531" width="22.5703125" style="412" customWidth="1"/>
    <col min="11532" max="11776" width="11.5703125" style="412"/>
    <col min="11777" max="11777" width="11.5703125" style="412" customWidth="1"/>
    <col min="11778" max="11778" width="25.7109375" style="412" customWidth="1"/>
    <col min="11779" max="11779" width="11.5703125" style="412" customWidth="1"/>
    <col min="11780" max="11780" width="38" style="412" customWidth="1"/>
    <col min="11781" max="11781" width="21.42578125" style="412" customWidth="1"/>
    <col min="11782" max="11782" width="14.140625" style="412" customWidth="1"/>
    <col min="11783" max="11783" width="22.42578125" style="412" customWidth="1"/>
    <col min="11784" max="11784" width="13.140625" style="412" bestFit="1" customWidth="1"/>
    <col min="11785" max="11785" width="19.7109375" style="412" customWidth="1"/>
    <col min="11786" max="11786" width="13.7109375" style="412" customWidth="1"/>
    <col min="11787" max="11787" width="22.5703125" style="412" customWidth="1"/>
    <col min="11788" max="12032" width="11.5703125" style="412"/>
    <col min="12033" max="12033" width="11.5703125" style="412" customWidth="1"/>
    <col min="12034" max="12034" width="25.7109375" style="412" customWidth="1"/>
    <col min="12035" max="12035" width="11.5703125" style="412" customWidth="1"/>
    <col min="12036" max="12036" width="38" style="412" customWidth="1"/>
    <col min="12037" max="12037" width="21.42578125" style="412" customWidth="1"/>
    <col min="12038" max="12038" width="14.140625" style="412" customWidth="1"/>
    <col min="12039" max="12039" width="22.42578125" style="412" customWidth="1"/>
    <col min="12040" max="12040" width="13.140625" style="412" bestFit="1" customWidth="1"/>
    <col min="12041" max="12041" width="19.7109375" style="412" customWidth="1"/>
    <col min="12042" max="12042" width="13.7109375" style="412" customWidth="1"/>
    <col min="12043" max="12043" width="22.5703125" style="412" customWidth="1"/>
    <col min="12044" max="12288" width="11.5703125" style="412"/>
    <col min="12289" max="12289" width="11.5703125" style="412" customWidth="1"/>
    <col min="12290" max="12290" width="25.7109375" style="412" customWidth="1"/>
    <col min="12291" max="12291" width="11.5703125" style="412" customWidth="1"/>
    <col min="12292" max="12292" width="38" style="412" customWidth="1"/>
    <col min="12293" max="12293" width="21.42578125" style="412" customWidth="1"/>
    <col min="12294" max="12294" width="14.140625" style="412" customWidth="1"/>
    <col min="12295" max="12295" width="22.42578125" style="412" customWidth="1"/>
    <col min="12296" max="12296" width="13.140625" style="412" bestFit="1" customWidth="1"/>
    <col min="12297" max="12297" width="19.7109375" style="412" customWidth="1"/>
    <col min="12298" max="12298" width="13.7109375" style="412" customWidth="1"/>
    <col min="12299" max="12299" width="22.5703125" style="412" customWidth="1"/>
    <col min="12300" max="12544" width="11.5703125" style="412"/>
    <col min="12545" max="12545" width="11.5703125" style="412" customWidth="1"/>
    <col min="12546" max="12546" width="25.7109375" style="412" customWidth="1"/>
    <col min="12547" max="12547" width="11.5703125" style="412" customWidth="1"/>
    <col min="12548" max="12548" width="38" style="412" customWidth="1"/>
    <col min="12549" max="12549" width="21.42578125" style="412" customWidth="1"/>
    <col min="12550" max="12550" width="14.140625" style="412" customWidth="1"/>
    <col min="12551" max="12551" width="22.42578125" style="412" customWidth="1"/>
    <col min="12552" max="12552" width="13.140625" style="412" bestFit="1" customWidth="1"/>
    <col min="12553" max="12553" width="19.7109375" style="412" customWidth="1"/>
    <col min="12554" max="12554" width="13.7109375" style="412" customWidth="1"/>
    <col min="12555" max="12555" width="22.5703125" style="412" customWidth="1"/>
    <col min="12556" max="12800" width="11.5703125" style="412"/>
    <col min="12801" max="12801" width="11.5703125" style="412" customWidth="1"/>
    <col min="12802" max="12802" width="25.7109375" style="412" customWidth="1"/>
    <col min="12803" max="12803" width="11.5703125" style="412" customWidth="1"/>
    <col min="12804" max="12804" width="38" style="412" customWidth="1"/>
    <col min="12805" max="12805" width="21.42578125" style="412" customWidth="1"/>
    <col min="12806" max="12806" width="14.140625" style="412" customWidth="1"/>
    <col min="12807" max="12807" width="22.42578125" style="412" customWidth="1"/>
    <col min="12808" max="12808" width="13.140625" style="412" bestFit="1" customWidth="1"/>
    <col min="12809" max="12809" width="19.7109375" style="412" customWidth="1"/>
    <col min="12810" max="12810" width="13.7109375" style="412" customWidth="1"/>
    <col min="12811" max="12811" width="22.5703125" style="412" customWidth="1"/>
    <col min="12812" max="13056" width="11.5703125" style="412"/>
    <col min="13057" max="13057" width="11.5703125" style="412" customWidth="1"/>
    <col min="13058" max="13058" width="25.7109375" style="412" customWidth="1"/>
    <col min="13059" max="13059" width="11.5703125" style="412" customWidth="1"/>
    <col min="13060" max="13060" width="38" style="412" customWidth="1"/>
    <col min="13061" max="13061" width="21.42578125" style="412" customWidth="1"/>
    <col min="13062" max="13062" width="14.140625" style="412" customWidth="1"/>
    <col min="13063" max="13063" width="22.42578125" style="412" customWidth="1"/>
    <col min="13064" max="13064" width="13.140625" style="412" bestFit="1" customWidth="1"/>
    <col min="13065" max="13065" width="19.7109375" style="412" customWidth="1"/>
    <col min="13066" max="13066" width="13.7109375" style="412" customWidth="1"/>
    <col min="13067" max="13067" width="22.5703125" style="412" customWidth="1"/>
    <col min="13068" max="13312" width="11.5703125" style="412"/>
    <col min="13313" max="13313" width="11.5703125" style="412" customWidth="1"/>
    <col min="13314" max="13314" width="25.7109375" style="412" customWidth="1"/>
    <col min="13315" max="13315" width="11.5703125" style="412" customWidth="1"/>
    <col min="13316" max="13316" width="38" style="412" customWidth="1"/>
    <col min="13317" max="13317" width="21.42578125" style="412" customWidth="1"/>
    <col min="13318" max="13318" width="14.140625" style="412" customWidth="1"/>
    <col min="13319" max="13319" width="22.42578125" style="412" customWidth="1"/>
    <col min="13320" max="13320" width="13.140625" style="412" bestFit="1" customWidth="1"/>
    <col min="13321" max="13321" width="19.7109375" style="412" customWidth="1"/>
    <col min="13322" max="13322" width="13.7109375" style="412" customWidth="1"/>
    <col min="13323" max="13323" width="22.5703125" style="412" customWidth="1"/>
    <col min="13324" max="13568" width="11.5703125" style="412"/>
    <col min="13569" max="13569" width="11.5703125" style="412" customWidth="1"/>
    <col min="13570" max="13570" width="25.7109375" style="412" customWidth="1"/>
    <col min="13571" max="13571" width="11.5703125" style="412" customWidth="1"/>
    <col min="13572" max="13572" width="38" style="412" customWidth="1"/>
    <col min="13573" max="13573" width="21.42578125" style="412" customWidth="1"/>
    <col min="13574" max="13574" width="14.140625" style="412" customWidth="1"/>
    <col min="13575" max="13575" width="22.42578125" style="412" customWidth="1"/>
    <col min="13576" max="13576" width="13.140625" style="412" bestFit="1" customWidth="1"/>
    <col min="13577" max="13577" width="19.7109375" style="412" customWidth="1"/>
    <col min="13578" max="13578" width="13.7109375" style="412" customWidth="1"/>
    <col min="13579" max="13579" width="22.5703125" style="412" customWidth="1"/>
    <col min="13580" max="13824" width="11.5703125" style="412"/>
    <col min="13825" max="13825" width="11.5703125" style="412" customWidth="1"/>
    <col min="13826" max="13826" width="25.7109375" style="412" customWidth="1"/>
    <col min="13827" max="13827" width="11.5703125" style="412" customWidth="1"/>
    <col min="13828" max="13828" width="38" style="412" customWidth="1"/>
    <col min="13829" max="13829" width="21.42578125" style="412" customWidth="1"/>
    <col min="13830" max="13830" width="14.140625" style="412" customWidth="1"/>
    <col min="13831" max="13831" width="22.42578125" style="412" customWidth="1"/>
    <col min="13832" max="13832" width="13.140625" style="412" bestFit="1" customWidth="1"/>
    <col min="13833" max="13833" width="19.7109375" style="412" customWidth="1"/>
    <col min="13834" max="13834" width="13.7109375" style="412" customWidth="1"/>
    <col min="13835" max="13835" width="22.5703125" style="412" customWidth="1"/>
    <col min="13836" max="14080" width="11.5703125" style="412"/>
    <col min="14081" max="14081" width="11.5703125" style="412" customWidth="1"/>
    <col min="14082" max="14082" width="25.7109375" style="412" customWidth="1"/>
    <col min="14083" max="14083" width="11.5703125" style="412" customWidth="1"/>
    <col min="14084" max="14084" width="38" style="412" customWidth="1"/>
    <col min="14085" max="14085" width="21.42578125" style="412" customWidth="1"/>
    <col min="14086" max="14086" width="14.140625" style="412" customWidth="1"/>
    <col min="14087" max="14087" width="22.42578125" style="412" customWidth="1"/>
    <col min="14088" max="14088" width="13.140625" style="412" bestFit="1" customWidth="1"/>
    <col min="14089" max="14089" width="19.7109375" style="412" customWidth="1"/>
    <col min="14090" max="14090" width="13.7109375" style="412" customWidth="1"/>
    <col min="14091" max="14091" width="22.5703125" style="412" customWidth="1"/>
    <col min="14092" max="14336" width="11.5703125" style="412"/>
    <col min="14337" max="14337" width="11.5703125" style="412" customWidth="1"/>
    <col min="14338" max="14338" width="25.7109375" style="412" customWidth="1"/>
    <col min="14339" max="14339" width="11.5703125" style="412" customWidth="1"/>
    <col min="14340" max="14340" width="38" style="412" customWidth="1"/>
    <col min="14341" max="14341" width="21.42578125" style="412" customWidth="1"/>
    <col min="14342" max="14342" width="14.140625" style="412" customWidth="1"/>
    <col min="14343" max="14343" width="22.42578125" style="412" customWidth="1"/>
    <col min="14344" max="14344" width="13.140625" style="412" bestFit="1" customWidth="1"/>
    <col min="14345" max="14345" width="19.7109375" style="412" customWidth="1"/>
    <col min="14346" max="14346" width="13.7109375" style="412" customWidth="1"/>
    <col min="14347" max="14347" width="22.5703125" style="412" customWidth="1"/>
    <col min="14348" max="14592" width="11.5703125" style="412"/>
    <col min="14593" max="14593" width="11.5703125" style="412" customWidth="1"/>
    <col min="14594" max="14594" width="25.7109375" style="412" customWidth="1"/>
    <col min="14595" max="14595" width="11.5703125" style="412" customWidth="1"/>
    <col min="14596" max="14596" width="38" style="412" customWidth="1"/>
    <col min="14597" max="14597" width="21.42578125" style="412" customWidth="1"/>
    <col min="14598" max="14598" width="14.140625" style="412" customWidth="1"/>
    <col min="14599" max="14599" width="22.42578125" style="412" customWidth="1"/>
    <col min="14600" max="14600" width="13.140625" style="412" bestFit="1" customWidth="1"/>
    <col min="14601" max="14601" width="19.7109375" style="412" customWidth="1"/>
    <col min="14602" max="14602" width="13.7109375" style="412" customWidth="1"/>
    <col min="14603" max="14603" width="22.5703125" style="412" customWidth="1"/>
    <col min="14604" max="14848" width="11.5703125" style="412"/>
    <col min="14849" max="14849" width="11.5703125" style="412" customWidth="1"/>
    <col min="14850" max="14850" width="25.7109375" style="412" customWidth="1"/>
    <col min="14851" max="14851" width="11.5703125" style="412" customWidth="1"/>
    <col min="14852" max="14852" width="38" style="412" customWidth="1"/>
    <col min="14853" max="14853" width="21.42578125" style="412" customWidth="1"/>
    <col min="14854" max="14854" width="14.140625" style="412" customWidth="1"/>
    <col min="14855" max="14855" width="22.42578125" style="412" customWidth="1"/>
    <col min="14856" max="14856" width="13.140625" style="412" bestFit="1" customWidth="1"/>
    <col min="14857" max="14857" width="19.7109375" style="412" customWidth="1"/>
    <col min="14858" max="14858" width="13.7109375" style="412" customWidth="1"/>
    <col min="14859" max="14859" width="22.5703125" style="412" customWidth="1"/>
    <col min="14860" max="15104" width="11.5703125" style="412"/>
    <col min="15105" max="15105" width="11.5703125" style="412" customWidth="1"/>
    <col min="15106" max="15106" width="25.7109375" style="412" customWidth="1"/>
    <col min="15107" max="15107" width="11.5703125" style="412" customWidth="1"/>
    <col min="15108" max="15108" width="38" style="412" customWidth="1"/>
    <col min="15109" max="15109" width="21.42578125" style="412" customWidth="1"/>
    <col min="15110" max="15110" width="14.140625" style="412" customWidth="1"/>
    <col min="15111" max="15111" width="22.42578125" style="412" customWidth="1"/>
    <col min="15112" max="15112" width="13.140625" style="412" bestFit="1" customWidth="1"/>
    <col min="15113" max="15113" width="19.7109375" style="412" customWidth="1"/>
    <col min="15114" max="15114" width="13.7109375" style="412" customWidth="1"/>
    <col min="15115" max="15115" width="22.5703125" style="412" customWidth="1"/>
    <col min="15116" max="15360" width="11.5703125" style="412"/>
    <col min="15361" max="15361" width="11.5703125" style="412" customWidth="1"/>
    <col min="15362" max="15362" width="25.7109375" style="412" customWidth="1"/>
    <col min="15363" max="15363" width="11.5703125" style="412" customWidth="1"/>
    <col min="15364" max="15364" width="38" style="412" customWidth="1"/>
    <col min="15365" max="15365" width="21.42578125" style="412" customWidth="1"/>
    <col min="15366" max="15366" width="14.140625" style="412" customWidth="1"/>
    <col min="15367" max="15367" width="22.42578125" style="412" customWidth="1"/>
    <col min="15368" max="15368" width="13.140625" style="412" bestFit="1" customWidth="1"/>
    <col min="15369" max="15369" width="19.7109375" style="412" customWidth="1"/>
    <col min="15370" max="15370" width="13.7109375" style="412" customWidth="1"/>
    <col min="15371" max="15371" width="22.5703125" style="412" customWidth="1"/>
    <col min="15372" max="15616" width="11.5703125" style="412"/>
    <col min="15617" max="15617" width="11.5703125" style="412" customWidth="1"/>
    <col min="15618" max="15618" width="25.7109375" style="412" customWidth="1"/>
    <col min="15619" max="15619" width="11.5703125" style="412" customWidth="1"/>
    <col min="15620" max="15620" width="38" style="412" customWidth="1"/>
    <col min="15621" max="15621" width="21.42578125" style="412" customWidth="1"/>
    <col min="15622" max="15622" width="14.140625" style="412" customWidth="1"/>
    <col min="15623" max="15623" width="22.42578125" style="412" customWidth="1"/>
    <col min="15624" max="15624" width="13.140625" style="412" bestFit="1" customWidth="1"/>
    <col min="15625" max="15625" width="19.7109375" style="412" customWidth="1"/>
    <col min="15626" max="15626" width="13.7109375" style="412" customWidth="1"/>
    <col min="15627" max="15627" width="22.5703125" style="412" customWidth="1"/>
    <col min="15628" max="15872" width="11.5703125" style="412"/>
    <col min="15873" max="15873" width="11.5703125" style="412" customWidth="1"/>
    <col min="15874" max="15874" width="25.7109375" style="412" customWidth="1"/>
    <col min="15875" max="15875" width="11.5703125" style="412" customWidth="1"/>
    <col min="15876" max="15876" width="38" style="412" customWidth="1"/>
    <col min="15877" max="15877" width="21.42578125" style="412" customWidth="1"/>
    <col min="15878" max="15878" width="14.140625" style="412" customWidth="1"/>
    <col min="15879" max="15879" width="22.42578125" style="412" customWidth="1"/>
    <col min="15880" max="15880" width="13.140625" style="412" bestFit="1" customWidth="1"/>
    <col min="15881" max="15881" width="19.7109375" style="412" customWidth="1"/>
    <col min="15882" max="15882" width="13.7109375" style="412" customWidth="1"/>
    <col min="15883" max="15883" width="22.5703125" style="412" customWidth="1"/>
    <col min="15884" max="16128" width="11.5703125" style="412"/>
    <col min="16129" max="16129" width="11.5703125" style="412" customWidth="1"/>
    <col min="16130" max="16130" width="25.7109375" style="412" customWidth="1"/>
    <col min="16131" max="16131" width="11.5703125" style="412" customWidth="1"/>
    <col min="16132" max="16132" width="38" style="412" customWidth="1"/>
    <col min="16133" max="16133" width="21.42578125" style="412" customWidth="1"/>
    <col min="16134" max="16134" width="14.140625" style="412" customWidth="1"/>
    <col min="16135" max="16135" width="22.42578125" style="412" customWidth="1"/>
    <col min="16136" max="16136" width="13.140625" style="412" bestFit="1" customWidth="1"/>
    <col min="16137" max="16137" width="19.7109375" style="412" customWidth="1"/>
    <col min="16138" max="16138" width="13.7109375" style="412" customWidth="1"/>
    <col min="16139" max="16139" width="22.5703125" style="412" customWidth="1"/>
    <col min="16140" max="16384" width="11.5703125" style="412"/>
  </cols>
  <sheetData>
    <row r="1" spans="1:11" ht="16.5" thickBot="1">
      <c r="A1" s="711" t="s">
        <v>998</v>
      </c>
      <c r="B1" s="711"/>
      <c r="C1" s="711"/>
      <c r="D1" s="711"/>
      <c r="E1" s="711"/>
      <c r="F1" s="711"/>
      <c r="G1" s="711"/>
      <c r="H1" s="715"/>
      <c r="I1" s="707"/>
      <c r="J1" s="716" t="s">
        <v>862</v>
      </c>
      <c r="K1" s="708" t="s">
        <v>800</v>
      </c>
    </row>
    <row r="2" spans="1:11" ht="16.5" thickBot="1">
      <c r="A2" s="712" t="s">
        <v>1445</v>
      </c>
      <c r="B2" s="712"/>
      <c r="C2" s="712"/>
      <c r="D2" s="712"/>
      <c r="E2" s="712"/>
      <c r="F2" s="712"/>
      <c r="G2" s="712"/>
      <c r="H2" s="715"/>
      <c r="I2" s="703"/>
      <c r="J2" s="716" t="s">
        <v>804</v>
      </c>
      <c r="K2" s="722">
        <v>2012</v>
      </c>
    </row>
    <row r="3" spans="1:11" ht="26.25" thickBot="1">
      <c r="A3" s="710" t="s">
        <v>791</v>
      </c>
      <c r="B3" s="702" t="s">
        <v>805</v>
      </c>
      <c r="C3" s="710" t="s">
        <v>863</v>
      </c>
      <c r="D3" s="710" t="s">
        <v>864</v>
      </c>
      <c r="E3" s="710" t="s">
        <v>865</v>
      </c>
      <c r="F3" s="730" t="s">
        <v>1455</v>
      </c>
      <c r="G3" s="731" t="s">
        <v>1456</v>
      </c>
      <c r="H3" s="732" t="s">
        <v>834</v>
      </c>
      <c r="I3" s="733" t="s">
        <v>1457</v>
      </c>
      <c r="J3" s="733" t="s">
        <v>1458</v>
      </c>
      <c r="K3" s="732" t="s">
        <v>1459</v>
      </c>
    </row>
    <row r="4" spans="1:11">
      <c r="A4" s="706" t="s">
        <v>735</v>
      </c>
      <c r="B4" s="705" t="s">
        <v>816</v>
      </c>
      <c r="C4" s="724" t="s">
        <v>999</v>
      </c>
      <c r="D4" s="718" t="s">
        <v>1000</v>
      </c>
      <c r="E4" s="719" t="s">
        <v>760</v>
      </c>
      <c r="F4" s="723" t="s">
        <v>868</v>
      </c>
      <c r="G4" s="729" t="s">
        <v>844</v>
      </c>
      <c r="H4" s="726">
        <v>2011</v>
      </c>
      <c r="I4" s="727">
        <v>1</v>
      </c>
      <c r="J4" s="727">
        <v>1</v>
      </c>
      <c r="K4" s="728">
        <v>0</v>
      </c>
    </row>
    <row r="5" spans="1:11">
      <c r="A5" s="706" t="s">
        <v>735</v>
      </c>
      <c r="B5" s="705" t="s">
        <v>816</v>
      </c>
      <c r="C5" s="724" t="s">
        <v>999</v>
      </c>
      <c r="D5" s="718" t="s">
        <v>1001</v>
      </c>
      <c r="E5" s="719" t="s">
        <v>760</v>
      </c>
      <c r="F5" s="723" t="s">
        <v>868</v>
      </c>
      <c r="G5" s="729" t="s">
        <v>844</v>
      </c>
      <c r="H5" s="726">
        <v>2011</v>
      </c>
      <c r="I5" s="727">
        <v>1</v>
      </c>
      <c r="J5" s="727">
        <v>1</v>
      </c>
      <c r="K5" s="728">
        <v>0</v>
      </c>
    </row>
    <row r="6" spans="1:11">
      <c r="A6" s="706" t="s">
        <v>735</v>
      </c>
      <c r="B6" s="705" t="s">
        <v>816</v>
      </c>
      <c r="C6" s="724" t="s">
        <v>1002</v>
      </c>
      <c r="D6" s="718" t="s">
        <v>1000</v>
      </c>
      <c r="E6" s="720" t="s">
        <v>867</v>
      </c>
      <c r="F6" s="723" t="s">
        <v>868</v>
      </c>
      <c r="G6" s="729" t="s">
        <v>844</v>
      </c>
      <c r="H6" s="726">
        <v>2011</v>
      </c>
      <c r="I6" s="727">
        <v>1</v>
      </c>
      <c r="J6" s="727">
        <v>1</v>
      </c>
      <c r="K6" s="728">
        <v>0</v>
      </c>
    </row>
    <row r="7" spans="1:11">
      <c r="A7" s="706" t="s">
        <v>735</v>
      </c>
      <c r="B7" s="705" t="s">
        <v>816</v>
      </c>
      <c r="C7" s="724" t="s">
        <v>1002</v>
      </c>
      <c r="D7" s="718" t="s">
        <v>1003</v>
      </c>
      <c r="E7" s="720" t="s">
        <v>867</v>
      </c>
      <c r="F7" s="723" t="s">
        <v>868</v>
      </c>
      <c r="G7" s="729" t="s">
        <v>844</v>
      </c>
      <c r="H7" s="726">
        <v>2011</v>
      </c>
      <c r="I7" s="727">
        <v>1</v>
      </c>
      <c r="J7" s="727">
        <v>1</v>
      </c>
      <c r="K7" s="728">
        <v>0</v>
      </c>
    </row>
    <row r="8" spans="1:11">
      <c r="A8" s="706" t="s">
        <v>735</v>
      </c>
      <c r="B8" s="705" t="s">
        <v>816</v>
      </c>
      <c r="C8" s="724" t="s">
        <v>1002</v>
      </c>
      <c r="D8" s="718" t="s">
        <v>1004</v>
      </c>
      <c r="E8" s="720" t="s">
        <v>867</v>
      </c>
      <c r="F8" s="723" t="s">
        <v>868</v>
      </c>
      <c r="G8" s="729" t="s">
        <v>844</v>
      </c>
      <c r="H8" s="726">
        <v>2011</v>
      </c>
      <c r="I8" s="727">
        <v>1</v>
      </c>
      <c r="J8" s="727">
        <v>1</v>
      </c>
      <c r="K8" s="728">
        <v>0</v>
      </c>
    </row>
    <row r="9" spans="1:11">
      <c r="A9" s="706" t="s">
        <v>735</v>
      </c>
      <c r="B9" s="705" t="s">
        <v>816</v>
      </c>
      <c r="C9" s="724" t="s">
        <v>1002</v>
      </c>
      <c r="D9" s="718" t="s">
        <v>1005</v>
      </c>
      <c r="E9" s="720" t="s">
        <v>867</v>
      </c>
      <c r="F9" s="723" t="s">
        <v>868</v>
      </c>
      <c r="G9" s="729" t="s">
        <v>844</v>
      </c>
      <c r="H9" s="726">
        <v>2011</v>
      </c>
      <c r="I9" s="727">
        <v>1</v>
      </c>
      <c r="J9" s="727">
        <v>1</v>
      </c>
      <c r="K9" s="728">
        <v>0</v>
      </c>
    </row>
    <row r="10" spans="1:11">
      <c r="A10" s="706" t="s">
        <v>735</v>
      </c>
      <c r="B10" s="705" t="s">
        <v>816</v>
      </c>
      <c r="C10" s="724" t="s">
        <v>1002</v>
      </c>
      <c r="D10" s="718" t="s">
        <v>711</v>
      </c>
      <c r="E10" s="720" t="s">
        <v>867</v>
      </c>
      <c r="F10" s="723" t="s">
        <v>868</v>
      </c>
      <c r="G10" s="729" t="s">
        <v>844</v>
      </c>
      <c r="H10" s="726">
        <v>2011</v>
      </c>
      <c r="I10" s="727">
        <v>1</v>
      </c>
      <c r="J10" s="727">
        <v>1</v>
      </c>
      <c r="K10" s="728">
        <v>0</v>
      </c>
    </row>
    <row r="11" spans="1:11">
      <c r="A11" s="706" t="s">
        <v>735</v>
      </c>
      <c r="B11" s="705" t="s">
        <v>816</v>
      </c>
      <c r="C11" s="724" t="s">
        <v>1002</v>
      </c>
      <c r="D11" s="709" t="s">
        <v>712</v>
      </c>
      <c r="E11" s="720" t="s">
        <v>867</v>
      </c>
      <c r="F11" s="723" t="s">
        <v>868</v>
      </c>
      <c r="G11" s="729" t="s">
        <v>844</v>
      </c>
      <c r="H11" s="726">
        <v>2011</v>
      </c>
      <c r="I11" s="727">
        <v>1</v>
      </c>
      <c r="J11" s="727">
        <v>1</v>
      </c>
      <c r="K11" s="728">
        <v>0</v>
      </c>
    </row>
    <row r="12" spans="1:11">
      <c r="A12" s="706" t="s">
        <v>735</v>
      </c>
      <c r="B12" s="705" t="s">
        <v>816</v>
      </c>
      <c r="C12" s="724" t="s">
        <v>1002</v>
      </c>
      <c r="D12" s="718" t="s">
        <v>713</v>
      </c>
      <c r="E12" s="720" t="s">
        <v>867</v>
      </c>
      <c r="F12" s="723" t="s">
        <v>868</v>
      </c>
      <c r="G12" s="729" t="s">
        <v>844</v>
      </c>
      <c r="H12" s="726">
        <v>2011</v>
      </c>
      <c r="I12" s="727" t="s">
        <v>1086</v>
      </c>
      <c r="J12" s="727" t="s">
        <v>1086</v>
      </c>
      <c r="K12" s="728" t="s">
        <v>1086</v>
      </c>
    </row>
    <row r="13" spans="1:11">
      <c r="A13" s="706" t="s">
        <v>735</v>
      </c>
      <c r="B13" s="705" t="s">
        <v>816</v>
      </c>
      <c r="C13" s="725" t="s">
        <v>1006</v>
      </c>
      <c r="D13" s="718" t="s">
        <v>1007</v>
      </c>
      <c r="E13" s="720" t="s">
        <v>867</v>
      </c>
      <c r="F13" s="723" t="s">
        <v>868</v>
      </c>
      <c r="G13" s="729" t="s">
        <v>844</v>
      </c>
      <c r="H13" s="726">
        <v>2011</v>
      </c>
      <c r="I13" s="727">
        <v>1</v>
      </c>
      <c r="J13" s="727">
        <v>1</v>
      </c>
      <c r="K13" s="728">
        <v>0</v>
      </c>
    </row>
    <row r="14" spans="1:11">
      <c r="A14" s="706" t="s">
        <v>735</v>
      </c>
      <c r="B14" s="705" t="s">
        <v>816</v>
      </c>
      <c r="C14" s="725" t="s">
        <v>1006</v>
      </c>
      <c r="D14" s="718" t="s">
        <v>1008</v>
      </c>
      <c r="E14" s="720" t="s">
        <v>867</v>
      </c>
      <c r="F14" s="723" t="s">
        <v>868</v>
      </c>
      <c r="G14" s="729" t="s">
        <v>844</v>
      </c>
      <c r="H14" s="726">
        <v>2011</v>
      </c>
      <c r="I14" s="727">
        <v>1</v>
      </c>
      <c r="J14" s="727">
        <v>1</v>
      </c>
      <c r="K14" s="728">
        <v>0</v>
      </c>
    </row>
    <row r="15" spans="1:11">
      <c r="A15" s="706" t="s">
        <v>735</v>
      </c>
      <c r="B15" s="705" t="s">
        <v>816</v>
      </c>
      <c r="C15" s="725" t="s">
        <v>1006</v>
      </c>
      <c r="D15" s="718" t="s">
        <v>714</v>
      </c>
      <c r="E15" s="734" t="s">
        <v>762</v>
      </c>
      <c r="F15" s="723" t="s">
        <v>868</v>
      </c>
      <c r="G15" s="729" t="s">
        <v>844</v>
      </c>
      <c r="H15" s="726">
        <v>2011</v>
      </c>
      <c r="I15" s="727">
        <v>1</v>
      </c>
      <c r="J15" s="727">
        <v>1</v>
      </c>
      <c r="K15" s="728">
        <v>0</v>
      </c>
    </row>
    <row r="16" spans="1:11" ht="25.5">
      <c r="A16" s="706" t="s">
        <v>735</v>
      </c>
      <c r="B16" s="704" t="s">
        <v>818</v>
      </c>
      <c r="C16" s="724" t="s">
        <v>999</v>
      </c>
      <c r="D16" s="718" t="s">
        <v>1000</v>
      </c>
      <c r="E16" s="719" t="s">
        <v>760</v>
      </c>
      <c r="F16" s="721" t="s">
        <v>746</v>
      </c>
      <c r="G16" s="729" t="s">
        <v>844</v>
      </c>
      <c r="H16" s="726">
        <v>2011</v>
      </c>
      <c r="I16" s="727">
        <v>1</v>
      </c>
      <c r="J16" s="727">
        <v>1</v>
      </c>
      <c r="K16" s="728">
        <v>0</v>
      </c>
    </row>
    <row r="17" spans="1:11" ht="25.5">
      <c r="A17" s="706" t="s">
        <v>735</v>
      </c>
      <c r="B17" s="704" t="s">
        <v>818</v>
      </c>
      <c r="C17" s="724" t="s">
        <v>999</v>
      </c>
      <c r="D17" s="718" t="s">
        <v>1001</v>
      </c>
      <c r="E17" s="719" t="s">
        <v>760</v>
      </c>
      <c r="F17" s="721" t="s">
        <v>746</v>
      </c>
      <c r="G17" s="729" t="s">
        <v>844</v>
      </c>
      <c r="H17" s="726">
        <v>2011</v>
      </c>
      <c r="I17" s="727">
        <v>1</v>
      </c>
      <c r="J17" s="727">
        <v>1</v>
      </c>
      <c r="K17" s="728">
        <v>0</v>
      </c>
    </row>
    <row r="18" spans="1:11" ht="25.5">
      <c r="A18" s="706" t="s">
        <v>735</v>
      </c>
      <c r="B18" s="704" t="s">
        <v>818</v>
      </c>
      <c r="C18" s="724" t="s">
        <v>1002</v>
      </c>
      <c r="D18" s="718" t="s">
        <v>1000</v>
      </c>
      <c r="E18" s="720" t="s">
        <v>867</v>
      </c>
      <c r="F18" s="721" t="s">
        <v>746</v>
      </c>
      <c r="G18" s="729" t="s">
        <v>844</v>
      </c>
      <c r="H18" s="726">
        <v>2011</v>
      </c>
      <c r="I18" s="727">
        <v>1</v>
      </c>
      <c r="J18" s="727">
        <v>1</v>
      </c>
      <c r="K18" s="728">
        <v>0</v>
      </c>
    </row>
    <row r="19" spans="1:11" ht="25.5">
      <c r="A19" s="706" t="s">
        <v>735</v>
      </c>
      <c r="B19" s="704" t="s">
        <v>818</v>
      </c>
      <c r="C19" s="724" t="s">
        <v>1002</v>
      </c>
      <c r="D19" s="718" t="s">
        <v>1003</v>
      </c>
      <c r="E19" s="720" t="s">
        <v>867</v>
      </c>
      <c r="F19" s="721" t="s">
        <v>746</v>
      </c>
      <c r="G19" s="729" t="s">
        <v>844</v>
      </c>
      <c r="H19" s="726">
        <v>2011</v>
      </c>
      <c r="I19" s="727">
        <v>1</v>
      </c>
      <c r="J19" s="727">
        <v>1</v>
      </c>
      <c r="K19" s="728">
        <v>0</v>
      </c>
    </row>
    <row r="20" spans="1:11" ht="25.5">
      <c r="A20" s="706" t="s">
        <v>735</v>
      </c>
      <c r="B20" s="704" t="s">
        <v>818</v>
      </c>
      <c r="C20" s="724" t="s">
        <v>1002</v>
      </c>
      <c r="D20" s="718" t="s">
        <v>1004</v>
      </c>
      <c r="E20" s="720" t="s">
        <v>867</v>
      </c>
      <c r="F20" s="721" t="s">
        <v>746</v>
      </c>
      <c r="G20" s="729" t="s">
        <v>844</v>
      </c>
      <c r="H20" s="726">
        <v>2011</v>
      </c>
      <c r="I20" s="727">
        <v>1</v>
      </c>
      <c r="J20" s="727">
        <v>1</v>
      </c>
      <c r="K20" s="728">
        <v>0</v>
      </c>
    </row>
    <row r="21" spans="1:11" ht="25.5">
      <c r="A21" s="706" t="s">
        <v>735</v>
      </c>
      <c r="B21" s="704" t="s">
        <v>818</v>
      </c>
      <c r="C21" s="724" t="s">
        <v>1002</v>
      </c>
      <c r="D21" s="718" t="s">
        <v>1005</v>
      </c>
      <c r="E21" s="720" t="s">
        <v>867</v>
      </c>
      <c r="F21" s="721" t="s">
        <v>746</v>
      </c>
      <c r="G21" s="729" t="s">
        <v>844</v>
      </c>
      <c r="H21" s="726">
        <v>2011</v>
      </c>
      <c r="I21" s="727">
        <v>1</v>
      </c>
      <c r="J21" s="727">
        <v>1</v>
      </c>
      <c r="K21" s="728">
        <v>0</v>
      </c>
    </row>
    <row r="22" spans="1:11" ht="25.5">
      <c r="A22" s="706" t="s">
        <v>735</v>
      </c>
      <c r="B22" s="704" t="s">
        <v>818</v>
      </c>
      <c r="C22" s="724" t="s">
        <v>1002</v>
      </c>
      <c r="D22" s="718" t="s">
        <v>711</v>
      </c>
      <c r="E22" s="720" t="s">
        <v>867</v>
      </c>
      <c r="F22" s="721" t="s">
        <v>746</v>
      </c>
      <c r="G22" s="729" t="s">
        <v>844</v>
      </c>
      <c r="H22" s="726">
        <v>2011</v>
      </c>
      <c r="I22" s="727">
        <v>1</v>
      </c>
      <c r="J22" s="727">
        <v>1</v>
      </c>
      <c r="K22" s="728">
        <v>0</v>
      </c>
    </row>
    <row r="23" spans="1:11" ht="25.5">
      <c r="A23" s="706" t="s">
        <v>735</v>
      </c>
      <c r="B23" s="704" t="s">
        <v>818</v>
      </c>
      <c r="C23" s="724" t="s">
        <v>1002</v>
      </c>
      <c r="D23" s="709" t="s">
        <v>712</v>
      </c>
      <c r="E23" s="720" t="s">
        <v>867</v>
      </c>
      <c r="F23" s="721" t="s">
        <v>746</v>
      </c>
      <c r="G23" s="729" t="s">
        <v>844</v>
      </c>
      <c r="H23" s="726">
        <v>2011</v>
      </c>
      <c r="I23" s="727">
        <v>1</v>
      </c>
      <c r="J23" s="727">
        <v>1</v>
      </c>
      <c r="K23" s="728">
        <v>0</v>
      </c>
    </row>
    <row r="24" spans="1:11" ht="25.5">
      <c r="A24" s="706" t="s">
        <v>735</v>
      </c>
      <c r="B24" s="704" t="s">
        <v>818</v>
      </c>
      <c r="C24" s="724" t="s">
        <v>1002</v>
      </c>
      <c r="D24" s="718" t="s">
        <v>715</v>
      </c>
      <c r="E24" s="720" t="s">
        <v>867</v>
      </c>
      <c r="F24" s="721" t="s">
        <v>746</v>
      </c>
      <c r="G24" s="729" t="s">
        <v>844</v>
      </c>
      <c r="H24" s="726">
        <v>2011</v>
      </c>
      <c r="I24" s="727" t="s">
        <v>1086</v>
      </c>
      <c r="J24" s="727" t="s">
        <v>1086</v>
      </c>
      <c r="K24" s="728" t="s">
        <v>1086</v>
      </c>
    </row>
    <row r="25" spans="1:11" ht="25.5">
      <c r="A25" s="706" t="s">
        <v>735</v>
      </c>
      <c r="B25" s="704" t="s">
        <v>818</v>
      </c>
      <c r="C25" s="725" t="s">
        <v>1006</v>
      </c>
      <c r="D25" s="718" t="s">
        <v>1007</v>
      </c>
      <c r="E25" s="720" t="s">
        <v>867</v>
      </c>
      <c r="F25" s="721" t="s">
        <v>746</v>
      </c>
      <c r="G25" s="729" t="s">
        <v>844</v>
      </c>
      <c r="H25" s="726">
        <v>2011</v>
      </c>
      <c r="I25" s="727">
        <v>1</v>
      </c>
      <c r="J25" s="727">
        <v>1</v>
      </c>
      <c r="K25" s="728">
        <v>0</v>
      </c>
    </row>
    <row r="26" spans="1:11" ht="25.5">
      <c r="A26" s="706" t="s">
        <v>735</v>
      </c>
      <c r="B26" s="704" t="s">
        <v>818</v>
      </c>
      <c r="C26" s="725" t="s">
        <v>1006</v>
      </c>
      <c r="D26" s="718" t="s">
        <v>1008</v>
      </c>
      <c r="E26" s="720" t="s">
        <v>867</v>
      </c>
      <c r="F26" s="721" t="s">
        <v>746</v>
      </c>
      <c r="G26" s="729" t="s">
        <v>844</v>
      </c>
      <c r="H26" s="726">
        <v>2011</v>
      </c>
      <c r="I26" s="727">
        <v>1</v>
      </c>
      <c r="J26" s="727">
        <v>1</v>
      </c>
      <c r="K26" s="728">
        <v>0</v>
      </c>
    </row>
    <row r="27" spans="1:11" ht="25.5">
      <c r="A27" s="706" t="s">
        <v>735</v>
      </c>
      <c r="B27" s="704" t="s">
        <v>818</v>
      </c>
      <c r="C27" s="725" t="s">
        <v>1006</v>
      </c>
      <c r="D27" s="718" t="s">
        <v>714</v>
      </c>
      <c r="E27" s="734" t="s">
        <v>745</v>
      </c>
      <c r="F27" s="721" t="s">
        <v>746</v>
      </c>
      <c r="G27" s="729" t="s">
        <v>844</v>
      </c>
      <c r="H27" s="726">
        <v>2011</v>
      </c>
      <c r="I27" s="727">
        <v>1</v>
      </c>
      <c r="J27" s="727">
        <v>1</v>
      </c>
      <c r="K27" s="728">
        <v>0</v>
      </c>
    </row>
    <row r="28" spans="1:11" ht="25.5">
      <c r="A28" s="706" t="s">
        <v>735</v>
      </c>
      <c r="B28" s="704" t="s">
        <v>891</v>
      </c>
      <c r="C28" s="724" t="s">
        <v>999</v>
      </c>
      <c r="D28" s="718" t="s">
        <v>1000</v>
      </c>
      <c r="E28" s="719" t="s">
        <v>760</v>
      </c>
      <c r="F28" s="721" t="s">
        <v>746</v>
      </c>
      <c r="G28" s="729" t="s">
        <v>844</v>
      </c>
      <c r="H28" s="726">
        <v>2011</v>
      </c>
      <c r="I28" s="727">
        <v>1</v>
      </c>
      <c r="J28" s="727">
        <v>1</v>
      </c>
      <c r="K28" s="728">
        <v>0</v>
      </c>
    </row>
    <row r="29" spans="1:11" ht="25.5">
      <c r="A29" s="706" t="s">
        <v>735</v>
      </c>
      <c r="B29" s="704" t="s">
        <v>891</v>
      </c>
      <c r="C29" s="724" t="s">
        <v>999</v>
      </c>
      <c r="D29" s="718" t="s">
        <v>1001</v>
      </c>
      <c r="E29" s="719" t="s">
        <v>760</v>
      </c>
      <c r="F29" s="721" t="s">
        <v>746</v>
      </c>
      <c r="G29" s="729" t="s">
        <v>844</v>
      </c>
      <c r="H29" s="726">
        <v>2011</v>
      </c>
      <c r="I29" s="727">
        <v>1</v>
      </c>
      <c r="J29" s="727">
        <v>1</v>
      </c>
      <c r="K29" s="728">
        <v>0</v>
      </c>
    </row>
    <row r="30" spans="1:11" ht="25.5">
      <c r="A30" s="706" t="s">
        <v>735</v>
      </c>
      <c r="B30" s="704" t="s">
        <v>891</v>
      </c>
      <c r="C30" s="724" t="s">
        <v>1002</v>
      </c>
      <c r="D30" s="718" t="s">
        <v>1000</v>
      </c>
      <c r="E30" s="720" t="s">
        <v>867</v>
      </c>
      <c r="F30" s="721" t="s">
        <v>746</v>
      </c>
      <c r="G30" s="729" t="s">
        <v>844</v>
      </c>
      <c r="H30" s="726">
        <v>2011</v>
      </c>
      <c r="I30" s="727">
        <v>1</v>
      </c>
      <c r="J30" s="727">
        <v>1</v>
      </c>
      <c r="K30" s="728">
        <v>0</v>
      </c>
    </row>
    <row r="31" spans="1:11" ht="25.5">
      <c r="A31" s="706" t="s">
        <v>735</v>
      </c>
      <c r="B31" s="704" t="s">
        <v>891</v>
      </c>
      <c r="C31" s="724" t="s">
        <v>1002</v>
      </c>
      <c r="D31" s="718" t="s">
        <v>1003</v>
      </c>
      <c r="E31" s="720" t="s">
        <v>867</v>
      </c>
      <c r="F31" s="721" t="s">
        <v>746</v>
      </c>
      <c r="G31" s="729" t="s">
        <v>844</v>
      </c>
      <c r="H31" s="726">
        <v>2011</v>
      </c>
      <c r="I31" s="727">
        <v>1</v>
      </c>
      <c r="J31" s="727">
        <v>1</v>
      </c>
      <c r="K31" s="728">
        <v>0</v>
      </c>
    </row>
    <row r="32" spans="1:11" ht="25.5">
      <c r="A32" s="706" t="s">
        <v>735</v>
      </c>
      <c r="B32" s="704" t="s">
        <v>891</v>
      </c>
      <c r="C32" s="724" t="s">
        <v>1002</v>
      </c>
      <c r="D32" s="718" t="s">
        <v>1004</v>
      </c>
      <c r="E32" s="720" t="s">
        <v>867</v>
      </c>
      <c r="F32" s="721" t="s">
        <v>746</v>
      </c>
      <c r="G32" s="729" t="s">
        <v>844</v>
      </c>
      <c r="H32" s="726">
        <v>2011</v>
      </c>
      <c r="I32" s="727">
        <v>1</v>
      </c>
      <c r="J32" s="727">
        <v>1</v>
      </c>
      <c r="K32" s="728">
        <v>0</v>
      </c>
    </row>
    <row r="33" spans="1:11" ht="25.5">
      <c r="A33" s="706" t="s">
        <v>735</v>
      </c>
      <c r="B33" s="704" t="s">
        <v>891</v>
      </c>
      <c r="C33" s="724" t="s">
        <v>1002</v>
      </c>
      <c r="D33" s="718" t="s">
        <v>1005</v>
      </c>
      <c r="E33" s="720" t="s">
        <v>867</v>
      </c>
      <c r="F33" s="721" t="s">
        <v>746</v>
      </c>
      <c r="G33" s="729" t="s">
        <v>844</v>
      </c>
      <c r="H33" s="726">
        <v>2011</v>
      </c>
      <c r="I33" s="727">
        <v>1</v>
      </c>
      <c r="J33" s="727">
        <v>1</v>
      </c>
      <c r="K33" s="728">
        <v>0</v>
      </c>
    </row>
    <row r="34" spans="1:11" ht="25.5">
      <c r="A34" s="706" t="s">
        <v>735</v>
      </c>
      <c r="B34" s="704" t="s">
        <v>891</v>
      </c>
      <c r="C34" s="724" t="s">
        <v>1002</v>
      </c>
      <c r="D34" s="718" t="s">
        <v>711</v>
      </c>
      <c r="E34" s="720" t="s">
        <v>867</v>
      </c>
      <c r="F34" s="721" t="s">
        <v>746</v>
      </c>
      <c r="G34" s="729" t="s">
        <v>844</v>
      </c>
      <c r="H34" s="726">
        <v>2011</v>
      </c>
      <c r="I34" s="727">
        <v>1</v>
      </c>
      <c r="J34" s="727">
        <v>1</v>
      </c>
      <c r="K34" s="728">
        <v>0</v>
      </c>
    </row>
    <row r="35" spans="1:11" ht="25.5">
      <c r="A35" s="706" t="s">
        <v>735</v>
      </c>
      <c r="B35" s="704" t="s">
        <v>891</v>
      </c>
      <c r="C35" s="725" t="s">
        <v>1006</v>
      </c>
      <c r="D35" s="718" t="s">
        <v>1007</v>
      </c>
      <c r="E35" s="720" t="s">
        <v>867</v>
      </c>
      <c r="F35" s="721" t="s">
        <v>746</v>
      </c>
      <c r="G35" s="729" t="s">
        <v>844</v>
      </c>
      <c r="H35" s="726">
        <v>2011</v>
      </c>
      <c r="I35" s="727">
        <v>1</v>
      </c>
      <c r="J35" s="727">
        <v>1</v>
      </c>
      <c r="K35" s="728">
        <v>0</v>
      </c>
    </row>
    <row r="36" spans="1:11" ht="25.5">
      <c r="A36" s="706" t="s">
        <v>735</v>
      </c>
      <c r="B36" s="704" t="s">
        <v>891</v>
      </c>
      <c r="C36" s="725" t="s">
        <v>1006</v>
      </c>
      <c r="D36" s="718" t="s">
        <v>1008</v>
      </c>
      <c r="E36" s="720" t="s">
        <v>867</v>
      </c>
      <c r="F36" s="721" t="s">
        <v>746</v>
      </c>
      <c r="G36" s="729" t="s">
        <v>844</v>
      </c>
      <c r="H36" s="726">
        <v>2011</v>
      </c>
      <c r="I36" s="727">
        <v>1</v>
      </c>
      <c r="J36" s="727">
        <v>1</v>
      </c>
      <c r="K36" s="728">
        <v>0</v>
      </c>
    </row>
    <row r="37" spans="1:11" ht="25.5">
      <c r="A37" s="706" t="s">
        <v>735</v>
      </c>
      <c r="B37" s="704" t="s">
        <v>891</v>
      </c>
      <c r="C37" s="725" t="s">
        <v>1006</v>
      </c>
      <c r="D37" s="718" t="s">
        <v>714</v>
      </c>
      <c r="E37" s="734" t="s">
        <v>745</v>
      </c>
      <c r="F37" s="721" t="s">
        <v>746</v>
      </c>
      <c r="G37" s="729" t="s">
        <v>844</v>
      </c>
      <c r="H37" s="726">
        <v>2011</v>
      </c>
      <c r="I37" s="727">
        <v>1</v>
      </c>
      <c r="J37" s="727">
        <v>1</v>
      </c>
      <c r="K37" s="728">
        <v>0</v>
      </c>
    </row>
    <row r="38" spans="1:11">
      <c r="A38" s="713" t="s">
        <v>870</v>
      </c>
      <c r="B38" s="701"/>
      <c r="C38" s="701"/>
      <c r="D38" s="701"/>
      <c r="E38" s="714"/>
      <c r="F38" s="714"/>
      <c r="G38" s="714"/>
      <c r="H38" s="717"/>
      <c r="I38" s="701"/>
      <c r="J38" s="701"/>
      <c r="K38" s="701"/>
    </row>
    <row r="39" spans="1:11">
      <c r="A39" s="713" t="s">
        <v>1009</v>
      </c>
      <c r="B39" s="701"/>
      <c r="C39" s="701"/>
      <c r="D39" s="701"/>
      <c r="E39" s="714"/>
      <c r="F39" s="714"/>
      <c r="G39" s="714"/>
      <c r="H39" s="714"/>
      <c r="I39" s="701"/>
      <c r="J39" s="701"/>
      <c r="K39" s="701"/>
    </row>
  </sheetData>
  <customSheetViews>
    <customSheetView guid="{07C8CEEF-9046-4EF8-9C0B-911B65CC3011}" showPageBreaks="1" fitToPage="1" printArea="1">
      <selection activeCell="D12" sqref="D12"/>
      <rowBreaks count="1" manualBreakCount="1">
        <brk id="4" max="10" man="1"/>
      </rowBreaks>
      <pageMargins left="0.7" right="0.7" top="0.75" bottom="0.75" header="0.51180555555555551" footer="0.51180555555555551"/>
      <pageSetup paperSize="9" scale="57" firstPageNumber="0" orientation="landscape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activeCell="C3" sqref="C3"/>
      <rowBreaks count="1" manualBreakCount="1">
        <brk id="40" max="10" man="1"/>
      </rowBreaks>
      <pageMargins left="0.7" right="0.7" top="0.75" bottom="0.75" header="0.51180555555555551" footer="0.51180555555555551"/>
      <pageSetup paperSize="9" scale="59" firstPageNumber="0" orientation="landscape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>
      <selection activeCell="I9" sqref="I9"/>
      <rowBreaks count="1" manualBreakCount="1">
        <brk id="40" max="10" man="1"/>
      </rowBreaks>
      <pageMargins left="0.7" right="0.7" top="0.75" bottom="0.75" header="0.51180555555555551" footer="0.51180555555555551"/>
      <pageSetup paperSize="9" scale="57" firstPageNumber="0" orientation="landscape" horizontalDpi="300" verticalDpi="300" r:id="rId2"/>
      <headerFooter alignWithMargins="0">
        <oddFooter>&amp;L&amp;F&amp;C&amp;A&amp;R&amp;D</oddFooter>
      </headerFooter>
    </customSheetView>
  </customSheetViews>
  <phoneticPr fontId="48" type="noConversion"/>
  <pageMargins left="0.7" right="0.7" top="0.75" bottom="0.75" header="0.51180555555555551" footer="0.51180555555555551"/>
  <pageSetup paperSize="9" scale="57" firstPageNumber="0" orientation="landscape" horizontalDpi="300" verticalDpi="300" r:id="rId3"/>
  <headerFooter alignWithMargins="0">
    <oddFooter>&amp;L&amp;F&amp;C&amp;A&amp;R&amp;D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0"/>
  <sheetViews>
    <sheetView workbookViewId="0">
      <selection activeCell="C109" sqref="C109"/>
    </sheetView>
  </sheetViews>
  <sheetFormatPr defaultColWidth="11.42578125" defaultRowHeight="12.75"/>
  <cols>
    <col min="1" max="1" width="9.5703125" style="1" customWidth="1"/>
    <col min="2" max="2" width="40" style="1" customWidth="1"/>
    <col min="3" max="3" width="18.28515625" style="1" customWidth="1"/>
    <col min="4" max="4" width="16.7109375" style="1" customWidth="1"/>
  </cols>
  <sheetData>
    <row r="1" spans="1:4" ht="19.899999999999999" customHeight="1">
      <c r="A1" s="113" t="s">
        <v>1010</v>
      </c>
      <c r="B1" s="114"/>
      <c r="C1" s="115" t="s">
        <v>862</v>
      </c>
      <c r="D1" s="116" t="s">
        <v>800</v>
      </c>
    </row>
    <row r="2" spans="1:4" ht="18.600000000000001" customHeight="1">
      <c r="A2" s="36"/>
      <c r="B2" s="117"/>
      <c r="C2" s="112"/>
      <c r="D2" s="116"/>
    </row>
    <row r="3" spans="1:4" ht="25.5">
      <c r="A3" s="118" t="s">
        <v>791</v>
      </c>
      <c r="B3" s="119" t="s">
        <v>936</v>
      </c>
      <c r="C3" s="120" t="s">
        <v>1011</v>
      </c>
      <c r="D3" s="121" t="s">
        <v>1012</v>
      </c>
    </row>
    <row r="4" spans="1:4">
      <c r="A4" s="46" t="s">
        <v>735</v>
      </c>
      <c r="B4" s="306" t="s">
        <v>572</v>
      </c>
      <c r="C4" s="307" t="s">
        <v>628</v>
      </c>
      <c r="D4" s="308">
        <v>1.04</v>
      </c>
    </row>
    <row r="5" spans="1:4">
      <c r="A5" s="46" t="s">
        <v>735</v>
      </c>
      <c r="B5" s="306" t="s">
        <v>572</v>
      </c>
      <c r="C5" s="307" t="s">
        <v>629</v>
      </c>
      <c r="D5" s="308">
        <v>1</v>
      </c>
    </row>
    <row r="6" spans="1:4">
      <c r="A6" s="46" t="s">
        <v>735</v>
      </c>
      <c r="B6" s="306" t="s">
        <v>572</v>
      </c>
      <c r="C6" s="307" t="s">
        <v>538</v>
      </c>
      <c r="D6" s="308">
        <v>1.04</v>
      </c>
    </row>
    <row r="7" spans="1:4">
      <c r="A7" s="46" t="s">
        <v>735</v>
      </c>
      <c r="B7" s="306" t="s">
        <v>573</v>
      </c>
      <c r="C7" s="307" t="s">
        <v>628</v>
      </c>
      <c r="D7" s="308">
        <v>1.1100000000000001</v>
      </c>
    </row>
    <row r="8" spans="1:4">
      <c r="A8" s="46" t="s">
        <v>735</v>
      </c>
      <c r="B8" s="306" t="s">
        <v>573</v>
      </c>
      <c r="C8" s="307" t="s">
        <v>629</v>
      </c>
      <c r="D8" s="308">
        <v>1.01</v>
      </c>
    </row>
    <row r="9" spans="1:4">
      <c r="A9" s="46" t="s">
        <v>735</v>
      </c>
      <c r="B9" s="306" t="s">
        <v>573</v>
      </c>
      <c r="C9" s="307" t="s">
        <v>538</v>
      </c>
      <c r="D9" s="308">
        <v>1.1100000000000001</v>
      </c>
    </row>
    <row r="10" spans="1:4">
      <c r="A10" s="46" t="s">
        <v>735</v>
      </c>
      <c r="B10" s="306" t="s">
        <v>178</v>
      </c>
      <c r="C10" s="307" t="s">
        <v>629</v>
      </c>
      <c r="D10" s="308">
        <v>1</v>
      </c>
    </row>
    <row r="11" spans="1:4">
      <c r="A11" s="46" t="s">
        <v>735</v>
      </c>
      <c r="B11" s="306" t="s">
        <v>178</v>
      </c>
      <c r="C11" s="307" t="s">
        <v>538</v>
      </c>
      <c r="D11" s="308">
        <v>1</v>
      </c>
    </row>
    <row r="12" spans="1:4">
      <c r="A12" s="46" t="s">
        <v>735</v>
      </c>
      <c r="B12" s="306" t="s">
        <v>574</v>
      </c>
      <c r="C12" s="307" t="s">
        <v>629</v>
      </c>
      <c r="D12" s="308">
        <v>1.01</v>
      </c>
    </row>
    <row r="13" spans="1:4">
      <c r="A13" s="46" t="s">
        <v>735</v>
      </c>
      <c r="B13" s="306" t="s">
        <v>574</v>
      </c>
      <c r="C13" s="307" t="s">
        <v>538</v>
      </c>
      <c r="D13" s="308">
        <v>1.1499999999999999</v>
      </c>
    </row>
    <row r="14" spans="1:4">
      <c r="A14" s="46" t="s">
        <v>735</v>
      </c>
      <c r="B14" s="306" t="s">
        <v>574</v>
      </c>
      <c r="C14" s="307" t="s">
        <v>630</v>
      </c>
      <c r="D14" s="308">
        <v>2.48</v>
      </c>
    </row>
    <row r="15" spans="1:4">
      <c r="A15" s="46" t="s">
        <v>735</v>
      </c>
      <c r="B15" s="306" t="s">
        <v>574</v>
      </c>
      <c r="C15" s="307" t="s">
        <v>628</v>
      </c>
      <c r="D15" s="308">
        <v>1.1499999999999999</v>
      </c>
    </row>
    <row r="16" spans="1:4">
      <c r="A16" s="46" t="s">
        <v>735</v>
      </c>
      <c r="B16" s="306" t="s">
        <v>575</v>
      </c>
      <c r="C16" s="307" t="s">
        <v>628</v>
      </c>
      <c r="D16" s="308">
        <v>1.1499999999999999</v>
      </c>
    </row>
    <row r="17" spans="1:4">
      <c r="A17" s="46" t="s">
        <v>735</v>
      </c>
      <c r="B17" s="306" t="s">
        <v>575</v>
      </c>
      <c r="C17" s="307" t="s">
        <v>629</v>
      </c>
      <c r="D17" s="308">
        <v>1.01</v>
      </c>
    </row>
    <row r="18" spans="1:4">
      <c r="A18" s="46" t="s">
        <v>735</v>
      </c>
      <c r="B18" s="306" t="s">
        <v>575</v>
      </c>
      <c r="C18" s="307" t="s">
        <v>538</v>
      </c>
      <c r="D18" s="308">
        <v>1.1499999999999999</v>
      </c>
    </row>
    <row r="19" spans="1:4">
      <c r="A19" s="46" t="s">
        <v>735</v>
      </c>
      <c r="B19" s="306" t="s">
        <v>576</v>
      </c>
      <c r="C19" s="307" t="s">
        <v>629</v>
      </c>
      <c r="D19" s="308">
        <v>1</v>
      </c>
    </row>
    <row r="20" spans="1:4">
      <c r="A20" s="46" t="s">
        <v>735</v>
      </c>
      <c r="B20" s="306" t="s">
        <v>576</v>
      </c>
      <c r="C20" s="307" t="s">
        <v>538</v>
      </c>
      <c r="D20" s="308">
        <v>1</v>
      </c>
    </row>
    <row r="21" spans="1:4">
      <c r="A21" s="46" t="s">
        <v>735</v>
      </c>
      <c r="B21" s="306" t="s">
        <v>577</v>
      </c>
      <c r="C21" s="307" t="s">
        <v>629</v>
      </c>
      <c r="D21" s="308">
        <v>1.1000000000000001</v>
      </c>
    </row>
    <row r="22" spans="1:4">
      <c r="A22" s="46" t="s">
        <v>735</v>
      </c>
      <c r="B22" s="306" t="s">
        <v>577</v>
      </c>
      <c r="C22" s="307" t="s">
        <v>538</v>
      </c>
      <c r="D22" s="308">
        <v>1.1000000000000001</v>
      </c>
    </row>
    <row r="23" spans="1:4">
      <c r="A23" s="46" t="s">
        <v>735</v>
      </c>
      <c r="B23" s="306" t="s">
        <v>82</v>
      </c>
      <c r="C23" s="307" t="s">
        <v>628</v>
      </c>
      <c r="D23" s="308">
        <v>1.1100000000000001</v>
      </c>
    </row>
    <row r="24" spans="1:4">
      <c r="A24" s="46" t="s">
        <v>735</v>
      </c>
      <c r="B24" s="306" t="s">
        <v>82</v>
      </c>
      <c r="C24" s="307" t="s">
        <v>629</v>
      </c>
      <c r="D24" s="308">
        <v>1.01</v>
      </c>
    </row>
    <row r="25" spans="1:4">
      <c r="A25" s="46" t="s">
        <v>735</v>
      </c>
      <c r="B25" s="306" t="s">
        <v>82</v>
      </c>
      <c r="C25" s="307" t="s">
        <v>538</v>
      </c>
      <c r="D25" s="308">
        <v>1.1100000000000001</v>
      </c>
    </row>
    <row r="26" spans="1:4">
      <c r="A26" s="46" t="s">
        <v>735</v>
      </c>
      <c r="B26" s="306" t="s">
        <v>578</v>
      </c>
      <c r="C26" s="307" t="s">
        <v>629</v>
      </c>
      <c r="D26" s="308">
        <v>1</v>
      </c>
    </row>
    <row r="27" spans="1:4">
      <c r="A27" s="46" t="s">
        <v>735</v>
      </c>
      <c r="B27" s="306" t="s">
        <v>578</v>
      </c>
      <c r="C27" s="307" t="s">
        <v>628</v>
      </c>
      <c r="D27" s="308">
        <v>1.33</v>
      </c>
    </row>
    <row r="28" spans="1:4">
      <c r="A28" s="46" t="s">
        <v>735</v>
      </c>
      <c r="B28" s="306" t="s">
        <v>578</v>
      </c>
      <c r="C28" s="307" t="s">
        <v>538</v>
      </c>
      <c r="D28" s="308">
        <v>1.33</v>
      </c>
    </row>
    <row r="29" spans="1:4">
      <c r="A29" s="46" t="s">
        <v>735</v>
      </c>
      <c r="B29" s="306" t="s">
        <v>70</v>
      </c>
      <c r="C29" s="307" t="s">
        <v>629</v>
      </c>
      <c r="D29" s="308">
        <v>1</v>
      </c>
    </row>
    <row r="30" spans="1:4">
      <c r="A30" s="46" t="s">
        <v>735</v>
      </c>
      <c r="B30" s="306" t="s">
        <v>70</v>
      </c>
      <c r="C30" s="307" t="s">
        <v>628</v>
      </c>
      <c r="D30" s="308">
        <v>1.24</v>
      </c>
    </row>
    <row r="31" spans="1:4">
      <c r="A31" s="46" t="s">
        <v>735</v>
      </c>
      <c r="B31" s="306" t="s">
        <v>70</v>
      </c>
      <c r="C31" s="307" t="s">
        <v>538</v>
      </c>
      <c r="D31" s="308">
        <v>1.24</v>
      </c>
    </row>
    <row r="32" spans="1:4">
      <c r="A32" s="46" t="s">
        <v>735</v>
      </c>
      <c r="B32" s="306" t="s">
        <v>579</v>
      </c>
      <c r="C32" s="307" t="s">
        <v>629</v>
      </c>
      <c r="D32" s="308">
        <v>1.18</v>
      </c>
    </row>
    <row r="33" spans="1:4">
      <c r="A33" s="46" t="s">
        <v>735</v>
      </c>
      <c r="B33" s="306" t="s">
        <v>579</v>
      </c>
      <c r="C33" s="307" t="s">
        <v>538</v>
      </c>
      <c r="D33" s="308">
        <v>1.18</v>
      </c>
    </row>
    <row r="34" spans="1:4">
      <c r="A34" s="46" t="s">
        <v>735</v>
      </c>
      <c r="B34" s="306" t="s">
        <v>580</v>
      </c>
      <c r="C34" s="307" t="s">
        <v>629</v>
      </c>
      <c r="D34" s="308">
        <v>1</v>
      </c>
    </row>
    <row r="35" spans="1:4">
      <c r="A35" s="46" t="s">
        <v>735</v>
      </c>
      <c r="B35" s="306" t="s">
        <v>580</v>
      </c>
      <c r="C35" s="307" t="s">
        <v>538</v>
      </c>
      <c r="D35" s="308">
        <v>1</v>
      </c>
    </row>
    <row r="36" spans="1:4">
      <c r="A36" s="46" t="s">
        <v>735</v>
      </c>
      <c r="B36" s="306" t="s">
        <v>581</v>
      </c>
      <c r="C36" s="307" t="s">
        <v>629</v>
      </c>
      <c r="D36" s="308">
        <v>1</v>
      </c>
    </row>
    <row r="37" spans="1:4">
      <c r="A37" s="46" t="s">
        <v>735</v>
      </c>
      <c r="B37" s="306" t="s">
        <v>581</v>
      </c>
      <c r="C37" s="307" t="s">
        <v>628</v>
      </c>
      <c r="D37" s="308">
        <v>1.24</v>
      </c>
    </row>
    <row r="38" spans="1:4">
      <c r="A38" s="46" t="s">
        <v>735</v>
      </c>
      <c r="B38" s="306" t="s">
        <v>581</v>
      </c>
      <c r="C38" s="307" t="s">
        <v>538</v>
      </c>
      <c r="D38" s="308">
        <v>1.24</v>
      </c>
    </row>
    <row r="39" spans="1:4">
      <c r="A39" s="46" t="s">
        <v>735</v>
      </c>
      <c r="B39" s="306" t="s">
        <v>582</v>
      </c>
      <c r="C39" s="307" t="s">
        <v>628</v>
      </c>
      <c r="D39" s="308">
        <v>1.1299999999999999</v>
      </c>
    </row>
    <row r="40" spans="1:4">
      <c r="A40" s="46" t="s">
        <v>735</v>
      </c>
      <c r="B40" s="306" t="s">
        <v>582</v>
      </c>
      <c r="C40" s="307" t="s">
        <v>629</v>
      </c>
      <c r="D40" s="308">
        <v>1.01</v>
      </c>
    </row>
    <row r="41" spans="1:4">
      <c r="A41" s="46" t="s">
        <v>735</v>
      </c>
      <c r="B41" s="306" t="s">
        <v>582</v>
      </c>
      <c r="C41" s="307" t="s">
        <v>538</v>
      </c>
      <c r="D41" s="308">
        <v>1.1299999999999999</v>
      </c>
    </row>
    <row r="42" spans="1:4">
      <c r="A42" s="46" t="s">
        <v>735</v>
      </c>
      <c r="B42" s="306" t="s">
        <v>583</v>
      </c>
      <c r="C42" s="307" t="s">
        <v>628</v>
      </c>
      <c r="D42" s="308">
        <v>1.1100000000000001</v>
      </c>
    </row>
    <row r="43" spans="1:4">
      <c r="A43" s="46" t="s">
        <v>735</v>
      </c>
      <c r="B43" s="306" t="s">
        <v>583</v>
      </c>
      <c r="C43" s="307" t="s">
        <v>629</v>
      </c>
      <c r="D43" s="308">
        <v>1.01</v>
      </c>
    </row>
    <row r="44" spans="1:4">
      <c r="A44" s="46" t="s">
        <v>735</v>
      </c>
      <c r="B44" s="306" t="s">
        <v>583</v>
      </c>
      <c r="C44" s="307" t="s">
        <v>538</v>
      </c>
      <c r="D44" s="308">
        <v>1.1100000000000001</v>
      </c>
    </row>
    <row r="45" spans="1:4">
      <c r="A45" s="46" t="s">
        <v>735</v>
      </c>
      <c r="B45" s="306" t="s">
        <v>584</v>
      </c>
      <c r="C45" s="307" t="s">
        <v>629</v>
      </c>
      <c r="D45" s="308">
        <v>1.01</v>
      </c>
    </row>
    <row r="46" spans="1:4">
      <c r="A46" s="46" t="s">
        <v>735</v>
      </c>
      <c r="B46" s="306" t="s">
        <v>584</v>
      </c>
      <c r="C46" s="307" t="s">
        <v>538</v>
      </c>
      <c r="D46" s="308">
        <v>1.01</v>
      </c>
    </row>
    <row r="47" spans="1:4">
      <c r="A47" s="46" t="s">
        <v>735</v>
      </c>
      <c r="B47" s="306" t="s">
        <v>585</v>
      </c>
      <c r="C47" s="307" t="s">
        <v>630</v>
      </c>
      <c r="D47" s="308">
        <v>2.0299999999999998</v>
      </c>
    </row>
    <row r="48" spans="1:4">
      <c r="A48" s="46" t="s">
        <v>735</v>
      </c>
      <c r="B48" s="306" t="s">
        <v>585</v>
      </c>
      <c r="C48" s="307" t="s">
        <v>628</v>
      </c>
      <c r="D48" s="308">
        <v>1.08</v>
      </c>
    </row>
    <row r="49" spans="1:4">
      <c r="A49" s="46" t="s">
        <v>735</v>
      </c>
      <c r="B49" s="306" t="s">
        <v>585</v>
      </c>
      <c r="C49" s="307" t="s">
        <v>631</v>
      </c>
      <c r="D49" s="308">
        <v>1.2</v>
      </c>
    </row>
    <row r="50" spans="1:4">
      <c r="A50" s="46" t="s">
        <v>735</v>
      </c>
      <c r="B50" s="306" t="s">
        <v>585</v>
      </c>
      <c r="C50" s="307" t="s">
        <v>632</v>
      </c>
      <c r="D50" s="308">
        <v>1.1200000000000001</v>
      </c>
    </row>
    <row r="51" spans="1:4">
      <c r="A51" s="46" t="s">
        <v>735</v>
      </c>
      <c r="B51" s="306" t="s">
        <v>585</v>
      </c>
      <c r="C51" s="307" t="s">
        <v>629</v>
      </c>
      <c r="D51" s="308">
        <v>1</v>
      </c>
    </row>
    <row r="52" spans="1:4">
      <c r="A52" s="46" t="s">
        <v>735</v>
      </c>
      <c r="B52" s="306" t="s">
        <v>585</v>
      </c>
      <c r="C52" s="307" t="s">
        <v>538</v>
      </c>
      <c r="D52" s="308">
        <v>1.01</v>
      </c>
    </row>
    <row r="53" spans="1:4">
      <c r="A53" s="46" t="s">
        <v>735</v>
      </c>
      <c r="B53" s="306" t="s">
        <v>586</v>
      </c>
      <c r="C53" s="307" t="s">
        <v>628</v>
      </c>
      <c r="D53" s="308">
        <v>1.17</v>
      </c>
    </row>
    <row r="54" spans="1:4">
      <c r="A54" s="46" t="s">
        <v>735</v>
      </c>
      <c r="B54" s="306" t="s">
        <v>586</v>
      </c>
      <c r="C54" s="307" t="s">
        <v>629</v>
      </c>
      <c r="D54" s="308">
        <v>1.01</v>
      </c>
    </row>
    <row r="55" spans="1:4">
      <c r="A55" s="46" t="s">
        <v>735</v>
      </c>
      <c r="B55" s="306" t="s">
        <v>586</v>
      </c>
      <c r="C55" s="307" t="s">
        <v>538</v>
      </c>
      <c r="D55" s="308">
        <v>1.17</v>
      </c>
    </row>
    <row r="56" spans="1:4">
      <c r="A56" s="46" t="s">
        <v>735</v>
      </c>
      <c r="B56" s="306" t="s">
        <v>587</v>
      </c>
      <c r="C56" s="307" t="s">
        <v>628</v>
      </c>
      <c r="D56" s="308">
        <v>1.1100000000000001</v>
      </c>
    </row>
    <row r="57" spans="1:4">
      <c r="A57" s="46" t="s">
        <v>735</v>
      </c>
      <c r="B57" s="306" t="s">
        <v>587</v>
      </c>
      <c r="C57" s="307" t="s">
        <v>629</v>
      </c>
      <c r="D57" s="308">
        <v>1.01</v>
      </c>
    </row>
    <row r="58" spans="1:4">
      <c r="A58" s="46" t="s">
        <v>735</v>
      </c>
      <c r="B58" s="306" t="s">
        <v>587</v>
      </c>
      <c r="C58" s="307" t="s">
        <v>538</v>
      </c>
      <c r="D58" s="308">
        <v>1.1100000000000001</v>
      </c>
    </row>
    <row r="59" spans="1:4">
      <c r="A59" s="46" t="s">
        <v>735</v>
      </c>
      <c r="B59" s="306" t="s">
        <v>199</v>
      </c>
      <c r="C59" s="307" t="s">
        <v>629</v>
      </c>
      <c r="D59" s="308">
        <v>1</v>
      </c>
    </row>
    <row r="60" spans="1:4">
      <c r="A60" s="46" t="s">
        <v>735</v>
      </c>
      <c r="B60" s="306" t="s">
        <v>199</v>
      </c>
      <c r="C60" s="307" t="s">
        <v>538</v>
      </c>
      <c r="D60" s="308">
        <v>1</v>
      </c>
    </row>
    <row r="61" spans="1:4">
      <c r="A61" s="46" t="s">
        <v>735</v>
      </c>
      <c r="B61" s="306" t="s">
        <v>588</v>
      </c>
      <c r="C61" s="307" t="s">
        <v>628</v>
      </c>
      <c r="D61" s="308">
        <v>1.22</v>
      </c>
    </row>
    <row r="62" spans="1:4">
      <c r="A62" s="46" t="s">
        <v>735</v>
      </c>
      <c r="B62" s="306" t="s">
        <v>588</v>
      </c>
      <c r="C62" s="307" t="s">
        <v>629</v>
      </c>
      <c r="D62" s="308">
        <v>1.01</v>
      </c>
    </row>
    <row r="63" spans="1:4">
      <c r="A63" s="46" t="s">
        <v>735</v>
      </c>
      <c r="B63" s="306" t="s">
        <v>588</v>
      </c>
      <c r="C63" s="307" t="s">
        <v>538</v>
      </c>
      <c r="D63" s="308">
        <v>1.22</v>
      </c>
    </row>
    <row r="64" spans="1:4">
      <c r="A64" s="46" t="s">
        <v>735</v>
      </c>
      <c r="B64" s="306" t="s">
        <v>589</v>
      </c>
      <c r="C64" s="307" t="s">
        <v>629</v>
      </c>
      <c r="D64" s="308">
        <v>1</v>
      </c>
    </row>
    <row r="65" spans="1:4">
      <c r="A65" s="46" t="s">
        <v>735</v>
      </c>
      <c r="B65" s="306" t="s">
        <v>589</v>
      </c>
      <c r="C65" s="307" t="s">
        <v>538</v>
      </c>
      <c r="D65" s="308">
        <v>1</v>
      </c>
    </row>
    <row r="66" spans="1:4">
      <c r="A66" s="46" t="s">
        <v>735</v>
      </c>
      <c r="B66" s="306" t="s">
        <v>959</v>
      </c>
      <c r="C66" s="307" t="s">
        <v>630</v>
      </c>
      <c r="D66" s="308">
        <v>2.48</v>
      </c>
    </row>
    <row r="67" spans="1:4">
      <c r="A67" s="46" t="s">
        <v>735</v>
      </c>
      <c r="B67" s="306" t="s">
        <v>959</v>
      </c>
      <c r="C67" s="307" t="s">
        <v>628</v>
      </c>
      <c r="D67" s="308">
        <v>1.1499999999999999</v>
      </c>
    </row>
    <row r="68" spans="1:4">
      <c r="A68" s="46" t="s">
        <v>735</v>
      </c>
      <c r="B68" s="306" t="s">
        <v>959</v>
      </c>
      <c r="C68" s="307" t="s">
        <v>629</v>
      </c>
      <c r="D68" s="308">
        <v>1.01</v>
      </c>
    </row>
    <row r="69" spans="1:4">
      <c r="A69" s="46" t="s">
        <v>735</v>
      </c>
      <c r="B69" s="306" t="s">
        <v>959</v>
      </c>
      <c r="C69" s="307" t="s">
        <v>538</v>
      </c>
      <c r="D69" s="308">
        <v>1.1499999999999999</v>
      </c>
    </row>
    <row r="70" spans="1:4">
      <c r="A70" s="46" t="s">
        <v>735</v>
      </c>
      <c r="B70" s="306" t="s">
        <v>590</v>
      </c>
      <c r="C70" s="307" t="s">
        <v>629</v>
      </c>
      <c r="D70" s="308">
        <v>1</v>
      </c>
    </row>
    <row r="71" spans="1:4">
      <c r="A71" s="46" t="s">
        <v>735</v>
      </c>
      <c r="B71" s="306" t="s">
        <v>590</v>
      </c>
      <c r="C71" s="307" t="s">
        <v>538</v>
      </c>
      <c r="D71" s="308">
        <v>1</v>
      </c>
    </row>
    <row r="72" spans="1:4">
      <c r="A72" s="46" t="s">
        <v>735</v>
      </c>
      <c r="B72" s="306" t="s">
        <v>591</v>
      </c>
      <c r="C72" s="307" t="s">
        <v>629</v>
      </c>
      <c r="D72" s="308">
        <v>1.01</v>
      </c>
    </row>
    <row r="73" spans="1:4">
      <c r="A73" s="46" t="s">
        <v>735</v>
      </c>
      <c r="B73" s="306" t="s">
        <v>591</v>
      </c>
      <c r="C73" s="307" t="s">
        <v>538</v>
      </c>
      <c r="D73" s="308">
        <v>1.01</v>
      </c>
    </row>
    <row r="74" spans="1:4">
      <c r="A74" s="46" t="s">
        <v>735</v>
      </c>
      <c r="B74" s="306" t="s">
        <v>592</v>
      </c>
      <c r="C74" s="307" t="s">
        <v>629</v>
      </c>
      <c r="D74" s="308">
        <v>1.01</v>
      </c>
    </row>
    <row r="75" spans="1:4">
      <c r="A75" s="46" t="s">
        <v>735</v>
      </c>
      <c r="B75" s="306" t="s">
        <v>592</v>
      </c>
      <c r="C75" s="307" t="s">
        <v>538</v>
      </c>
      <c r="D75" s="308">
        <v>1.01</v>
      </c>
    </row>
    <row r="76" spans="1:4">
      <c r="A76" s="46" t="s">
        <v>735</v>
      </c>
      <c r="B76" s="306" t="s">
        <v>593</v>
      </c>
      <c r="C76" s="307" t="s">
        <v>629</v>
      </c>
      <c r="D76" s="308">
        <v>1</v>
      </c>
    </row>
    <row r="77" spans="1:4">
      <c r="A77" s="46" t="s">
        <v>735</v>
      </c>
      <c r="B77" s="306" t="s">
        <v>593</v>
      </c>
      <c r="C77" s="307" t="s">
        <v>538</v>
      </c>
      <c r="D77" s="308">
        <v>1</v>
      </c>
    </row>
    <row r="78" spans="1:4">
      <c r="A78" s="46" t="s">
        <v>735</v>
      </c>
      <c r="B78" s="306" t="s">
        <v>962</v>
      </c>
      <c r="C78" s="307" t="s">
        <v>629</v>
      </c>
      <c r="D78" s="308">
        <v>1</v>
      </c>
    </row>
    <row r="79" spans="1:4">
      <c r="A79" s="46" t="s">
        <v>735</v>
      </c>
      <c r="B79" s="306" t="s">
        <v>962</v>
      </c>
      <c r="C79" s="307" t="s">
        <v>538</v>
      </c>
      <c r="D79" s="308">
        <v>1</v>
      </c>
    </row>
    <row r="80" spans="1:4">
      <c r="A80" s="46" t="s">
        <v>735</v>
      </c>
      <c r="B80" s="306" t="s">
        <v>594</v>
      </c>
      <c r="C80" s="307" t="s">
        <v>628</v>
      </c>
      <c r="D80" s="308">
        <v>1.17</v>
      </c>
    </row>
    <row r="81" spans="1:4">
      <c r="A81" s="46" t="s">
        <v>735</v>
      </c>
      <c r="B81" s="306" t="s">
        <v>594</v>
      </c>
      <c r="C81" s="307" t="s">
        <v>629</v>
      </c>
      <c r="D81" s="308">
        <v>1.01</v>
      </c>
    </row>
    <row r="82" spans="1:4">
      <c r="A82" s="46" t="s">
        <v>735</v>
      </c>
      <c r="B82" s="306" t="s">
        <v>594</v>
      </c>
      <c r="C82" s="307" t="s">
        <v>538</v>
      </c>
      <c r="D82" s="308">
        <v>1.17</v>
      </c>
    </row>
    <row r="83" spans="1:4">
      <c r="A83" s="46" t="s">
        <v>735</v>
      </c>
      <c r="B83" s="306" t="s">
        <v>595</v>
      </c>
      <c r="C83" s="307" t="s">
        <v>629</v>
      </c>
      <c r="D83" s="308">
        <v>1</v>
      </c>
    </row>
    <row r="84" spans="1:4">
      <c r="A84" s="46" t="s">
        <v>735</v>
      </c>
      <c r="B84" s="306" t="s">
        <v>595</v>
      </c>
      <c r="C84" s="307" t="s">
        <v>538</v>
      </c>
      <c r="D84" s="308">
        <v>1</v>
      </c>
    </row>
    <row r="85" spans="1:4">
      <c r="A85" s="46" t="s">
        <v>735</v>
      </c>
      <c r="B85" s="306" t="s">
        <v>596</v>
      </c>
      <c r="C85" s="307" t="s">
        <v>628</v>
      </c>
      <c r="D85" s="308">
        <v>1.18</v>
      </c>
    </row>
    <row r="86" spans="1:4">
      <c r="A86" s="46" t="s">
        <v>735</v>
      </c>
      <c r="B86" s="306" t="s">
        <v>596</v>
      </c>
      <c r="C86" s="307" t="s">
        <v>629</v>
      </c>
      <c r="D86" s="308">
        <v>1.01</v>
      </c>
    </row>
    <row r="87" spans="1:4">
      <c r="A87" s="46" t="s">
        <v>735</v>
      </c>
      <c r="B87" s="306" t="s">
        <v>596</v>
      </c>
      <c r="C87" s="307" t="s">
        <v>538</v>
      </c>
      <c r="D87" s="308">
        <v>1.18</v>
      </c>
    </row>
    <row r="88" spans="1:4">
      <c r="A88" s="46" t="s">
        <v>735</v>
      </c>
      <c r="B88" s="306" t="s">
        <v>597</v>
      </c>
      <c r="C88" s="307" t="s">
        <v>630</v>
      </c>
      <c r="D88" s="308">
        <v>1.92</v>
      </c>
    </row>
    <row r="89" spans="1:4">
      <c r="A89" s="46" t="s">
        <v>735</v>
      </c>
      <c r="B89" s="306" t="s">
        <v>597</v>
      </c>
      <c r="C89" s="307" t="s">
        <v>628</v>
      </c>
      <c r="D89" s="308">
        <v>1.1100000000000001</v>
      </c>
    </row>
    <row r="90" spans="1:4">
      <c r="A90" s="46" t="s">
        <v>735</v>
      </c>
      <c r="B90" s="306" t="s">
        <v>597</v>
      </c>
      <c r="C90" s="307" t="s">
        <v>629</v>
      </c>
      <c r="D90" s="308">
        <v>1</v>
      </c>
    </row>
    <row r="91" spans="1:4">
      <c r="A91" s="46" t="s">
        <v>735</v>
      </c>
      <c r="B91" s="306" t="s">
        <v>597</v>
      </c>
      <c r="C91" s="307" t="s">
        <v>538</v>
      </c>
      <c r="D91" s="308">
        <v>1</v>
      </c>
    </row>
    <row r="92" spans="1:4">
      <c r="A92" s="46" t="s">
        <v>735</v>
      </c>
      <c r="B92" s="306" t="s">
        <v>598</v>
      </c>
      <c r="C92" s="307" t="s">
        <v>629</v>
      </c>
      <c r="D92" s="308">
        <v>1.01</v>
      </c>
    </row>
    <row r="93" spans="1:4">
      <c r="A93" s="46" t="s">
        <v>735</v>
      </c>
      <c r="B93" s="306" t="s">
        <v>598</v>
      </c>
      <c r="C93" s="307" t="s">
        <v>538</v>
      </c>
      <c r="D93" s="308">
        <v>1.01</v>
      </c>
    </row>
    <row r="94" spans="1:4">
      <c r="A94" s="46" t="s">
        <v>735</v>
      </c>
      <c r="B94" s="306" t="s">
        <v>599</v>
      </c>
      <c r="C94" s="307" t="s">
        <v>629</v>
      </c>
      <c r="D94" s="308">
        <v>1</v>
      </c>
    </row>
    <row r="95" spans="1:4">
      <c r="A95" s="46" t="s">
        <v>735</v>
      </c>
      <c r="B95" s="306" t="s">
        <v>599</v>
      </c>
      <c r="C95" s="307" t="s">
        <v>538</v>
      </c>
      <c r="D95" s="308">
        <v>1</v>
      </c>
    </row>
    <row r="96" spans="1:4">
      <c r="A96" s="46" t="s">
        <v>735</v>
      </c>
      <c r="B96" s="306" t="s">
        <v>600</v>
      </c>
      <c r="C96" s="307" t="s">
        <v>628</v>
      </c>
      <c r="D96" s="308">
        <v>1.01</v>
      </c>
    </row>
    <row r="97" spans="1:4">
      <c r="A97" s="46" t="s">
        <v>735</v>
      </c>
      <c r="B97" s="306" t="s">
        <v>600</v>
      </c>
      <c r="C97" s="307" t="s">
        <v>629</v>
      </c>
      <c r="D97" s="308">
        <v>1</v>
      </c>
    </row>
    <row r="98" spans="1:4">
      <c r="A98" s="46" t="s">
        <v>735</v>
      </c>
      <c r="B98" s="306" t="s">
        <v>600</v>
      </c>
      <c r="C98" s="307" t="s">
        <v>538</v>
      </c>
      <c r="D98" s="308">
        <v>1.01</v>
      </c>
    </row>
    <row r="99" spans="1:4">
      <c r="A99" s="46" t="s">
        <v>735</v>
      </c>
      <c r="B99" s="306" t="s">
        <v>584</v>
      </c>
      <c r="C99" s="307" t="s">
        <v>629</v>
      </c>
      <c r="D99" s="308">
        <v>1.01</v>
      </c>
    </row>
    <row r="100" spans="1:4">
      <c r="A100" s="46" t="s">
        <v>735</v>
      </c>
      <c r="B100" s="306" t="s">
        <v>584</v>
      </c>
      <c r="C100" s="307" t="s">
        <v>538</v>
      </c>
      <c r="D100" s="308">
        <v>1.01</v>
      </c>
    </row>
    <row r="101" spans="1:4">
      <c r="A101" s="46" t="s">
        <v>735</v>
      </c>
      <c r="B101" s="306" t="s">
        <v>601</v>
      </c>
      <c r="C101" s="307" t="s">
        <v>628</v>
      </c>
      <c r="D101" s="308">
        <v>1.1399999999999999</v>
      </c>
    </row>
    <row r="102" spans="1:4">
      <c r="A102" s="46" t="s">
        <v>735</v>
      </c>
      <c r="B102" s="306" t="s">
        <v>601</v>
      </c>
      <c r="C102" s="307" t="s">
        <v>629</v>
      </c>
      <c r="D102" s="308">
        <v>1.01</v>
      </c>
    </row>
    <row r="103" spans="1:4">
      <c r="A103" s="46" t="s">
        <v>735</v>
      </c>
      <c r="B103" s="306" t="s">
        <v>601</v>
      </c>
      <c r="C103" s="307" t="s">
        <v>538</v>
      </c>
      <c r="D103" s="308">
        <v>1.1399999999999999</v>
      </c>
    </row>
    <row r="104" spans="1:4">
      <c r="A104" s="46" t="s">
        <v>735</v>
      </c>
      <c r="B104" s="306" t="s">
        <v>602</v>
      </c>
      <c r="C104" s="307" t="s">
        <v>628</v>
      </c>
      <c r="D104" s="308">
        <v>1.24</v>
      </c>
    </row>
    <row r="105" spans="1:4">
      <c r="A105" s="46" t="s">
        <v>735</v>
      </c>
      <c r="B105" s="306" t="s">
        <v>602</v>
      </c>
      <c r="C105" s="307" t="s">
        <v>629</v>
      </c>
      <c r="D105" s="308">
        <v>1</v>
      </c>
    </row>
    <row r="106" spans="1:4">
      <c r="A106" s="46" t="s">
        <v>735</v>
      </c>
      <c r="B106" s="306" t="s">
        <v>602</v>
      </c>
      <c r="C106" s="307" t="s">
        <v>538</v>
      </c>
      <c r="D106" s="308">
        <v>1.24</v>
      </c>
    </row>
    <row r="107" spans="1:4">
      <c r="A107" s="46" t="s">
        <v>735</v>
      </c>
      <c r="B107" s="306" t="s">
        <v>211</v>
      </c>
      <c r="C107" s="307" t="s">
        <v>628</v>
      </c>
      <c r="D107" s="308">
        <v>1.1599999999999999</v>
      </c>
    </row>
    <row r="108" spans="1:4">
      <c r="A108" s="46" t="s">
        <v>735</v>
      </c>
      <c r="B108" s="306" t="s">
        <v>211</v>
      </c>
      <c r="C108" s="307" t="s">
        <v>629</v>
      </c>
      <c r="D108" s="308">
        <v>1.01</v>
      </c>
    </row>
    <row r="109" spans="1:4">
      <c r="A109" s="46" t="s">
        <v>735</v>
      </c>
      <c r="B109" s="306" t="s">
        <v>211</v>
      </c>
      <c r="C109" s="307" t="s">
        <v>538</v>
      </c>
      <c r="D109" s="308">
        <v>1.1599999999999999</v>
      </c>
    </row>
    <row r="110" spans="1:4">
      <c r="A110" s="46" t="s">
        <v>735</v>
      </c>
      <c r="B110" s="306" t="s">
        <v>603</v>
      </c>
      <c r="C110" s="307" t="s">
        <v>628</v>
      </c>
      <c r="D110" s="308">
        <v>1</v>
      </c>
    </row>
    <row r="111" spans="1:4">
      <c r="A111" s="46" t="s">
        <v>735</v>
      </c>
      <c r="B111" s="306" t="s">
        <v>603</v>
      </c>
      <c r="C111" s="307" t="s">
        <v>629</v>
      </c>
      <c r="D111" s="308">
        <v>1</v>
      </c>
    </row>
    <row r="112" spans="1:4">
      <c r="A112" s="46" t="s">
        <v>735</v>
      </c>
      <c r="B112" s="306" t="s">
        <v>603</v>
      </c>
      <c r="C112" s="307" t="s">
        <v>538</v>
      </c>
      <c r="D112" s="308">
        <v>1</v>
      </c>
    </row>
    <row r="113" spans="1:4">
      <c r="A113" s="46" t="s">
        <v>735</v>
      </c>
      <c r="B113" s="306" t="s">
        <v>107</v>
      </c>
      <c r="C113" s="307" t="s">
        <v>628</v>
      </c>
      <c r="D113" s="308">
        <v>1.1299999999999999</v>
      </c>
    </row>
    <row r="114" spans="1:4">
      <c r="A114" s="46" t="s">
        <v>735</v>
      </c>
      <c r="B114" s="306" t="s">
        <v>107</v>
      </c>
      <c r="C114" s="307" t="s">
        <v>629</v>
      </c>
      <c r="D114" s="308">
        <v>1.01</v>
      </c>
    </row>
    <row r="115" spans="1:4">
      <c r="A115" s="46" t="s">
        <v>735</v>
      </c>
      <c r="B115" s="306" t="s">
        <v>107</v>
      </c>
      <c r="C115" s="307" t="s">
        <v>538</v>
      </c>
      <c r="D115" s="308">
        <v>1.1299999999999999</v>
      </c>
    </row>
    <row r="116" spans="1:4">
      <c r="A116" s="46" t="s">
        <v>735</v>
      </c>
      <c r="B116" s="306" t="s">
        <v>604</v>
      </c>
      <c r="C116" s="307" t="s">
        <v>628</v>
      </c>
      <c r="D116" s="308">
        <v>1.1100000000000001</v>
      </c>
    </row>
    <row r="117" spans="1:4">
      <c r="A117" s="46" t="s">
        <v>735</v>
      </c>
      <c r="B117" s="306" t="s">
        <v>604</v>
      </c>
      <c r="C117" s="307" t="s">
        <v>629</v>
      </c>
      <c r="D117" s="308">
        <v>1.01</v>
      </c>
    </row>
    <row r="118" spans="1:4">
      <c r="A118" s="46" t="s">
        <v>735</v>
      </c>
      <c r="B118" s="306" t="s">
        <v>604</v>
      </c>
      <c r="C118" s="307" t="s">
        <v>538</v>
      </c>
      <c r="D118" s="308">
        <v>1.1100000000000001</v>
      </c>
    </row>
    <row r="119" spans="1:4">
      <c r="A119" s="46" t="s">
        <v>735</v>
      </c>
      <c r="B119" s="306" t="s">
        <v>605</v>
      </c>
      <c r="C119" s="307" t="s">
        <v>628</v>
      </c>
      <c r="D119" s="308">
        <v>1.17</v>
      </c>
    </row>
    <row r="120" spans="1:4">
      <c r="A120" s="46" t="s">
        <v>735</v>
      </c>
      <c r="B120" s="306" t="s">
        <v>605</v>
      </c>
      <c r="C120" s="307" t="s">
        <v>629</v>
      </c>
      <c r="D120" s="308">
        <v>1.01</v>
      </c>
    </row>
    <row r="121" spans="1:4">
      <c r="A121" s="46" t="s">
        <v>735</v>
      </c>
      <c r="B121" s="306" t="s">
        <v>605</v>
      </c>
      <c r="C121" s="307" t="s">
        <v>538</v>
      </c>
      <c r="D121" s="308">
        <v>1.17</v>
      </c>
    </row>
    <row r="122" spans="1:4">
      <c r="A122" s="46" t="s">
        <v>735</v>
      </c>
      <c r="B122" s="306" t="s">
        <v>950</v>
      </c>
      <c r="C122" s="307" t="s">
        <v>628</v>
      </c>
      <c r="D122" s="308">
        <v>1.05</v>
      </c>
    </row>
    <row r="123" spans="1:4">
      <c r="A123" s="46" t="s">
        <v>735</v>
      </c>
      <c r="B123" s="306" t="s">
        <v>950</v>
      </c>
      <c r="C123" s="307" t="s">
        <v>629</v>
      </c>
      <c r="D123" s="308">
        <v>1.01</v>
      </c>
    </row>
    <row r="124" spans="1:4">
      <c r="A124" s="46" t="s">
        <v>735</v>
      </c>
      <c r="B124" s="306" t="s">
        <v>950</v>
      </c>
      <c r="C124" s="307" t="s">
        <v>538</v>
      </c>
      <c r="D124" s="308">
        <v>1.05</v>
      </c>
    </row>
    <row r="125" spans="1:4">
      <c r="A125" s="46" t="s">
        <v>735</v>
      </c>
      <c r="B125" s="306" t="s">
        <v>950</v>
      </c>
      <c r="C125" s="307" t="s">
        <v>630</v>
      </c>
      <c r="D125" s="308">
        <v>2.38</v>
      </c>
    </row>
    <row r="126" spans="1:4">
      <c r="A126" s="46" t="s">
        <v>735</v>
      </c>
      <c r="B126" s="306" t="s">
        <v>606</v>
      </c>
      <c r="C126" s="307" t="s">
        <v>629</v>
      </c>
      <c r="D126" s="308">
        <v>1</v>
      </c>
    </row>
    <row r="127" spans="1:4">
      <c r="A127" s="46" t="s">
        <v>735</v>
      </c>
      <c r="B127" s="306" t="s">
        <v>606</v>
      </c>
      <c r="C127" s="307" t="s">
        <v>628</v>
      </c>
      <c r="D127" s="308">
        <v>1.1299999999999999</v>
      </c>
    </row>
    <row r="128" spans="1:4">
      <c r="A128" s="46" t="s">
        <v>735</v>
      </c>
      <c r="B128" s="306" t="s">
        <v>606</v>
      </c>
      <c r="C128" s="307" t="s">
        <v>538</v>
      </c>
      <c r="D128" s="308">
        <v>1.1299999999999999</v>
      </c>
    </row>
    <row r="129" spans="1:4">
      <c r="A129" s="46" t="s">
        <v>735</v>
      </c>
      <c r="B129" s="306" t="s">
        <v>607</v>
      </c>
      <c r="C129" s="307" t="s">
        <v>629</v>
      </c>
      <c r="D129" s="308">
        <v>1</v>
      </c>
    </row>
    <row r="130" spans="1:4">
      <c r="A130" s="46" t="s">
        <v>735</v>
      </c>
      <c r="B130" s="306" t="s">
        <v>607</v>
      </c>
      <c r="C130" s="307" t="s">
        <v>538</v>
      </c>
      <c r="D130" s="308">
        <v>1</v>
      </c>
    </row>
    <row r="131" spans="1:4">
      <c r="A131" s="46" t="s">
        <v>735</v>
      </c>
      <c r="B131" s="306" t="s">
        <v>608</v>
      </c>
      <c r="C131" s="307" t="s">
        <v>629</v>
      </c>
      <c r="D131" s="308">
        <v>1</v>
      </c>
    </row>
    <row r="132" spans="1:4">
      <c r="A132" s="46" t="s">
        <v>735</v>
      </c>
      <c r="B132" s="306" t="s">
        <v>608</v>
      </c>
      <c r="C132" s="307" t="s">
        <v>538</v>
      </c>
      <c r="D132" s="308">
        <v>1</v>
      </c>
    </row>
    <row r="133" spans="1:4">
      <c r="A133" s="46" t="s">
        <v>735</v>
      </c>
      <c r="B133" s="306" t="s">
        <v>609</v>
      </c>
      <c r="C133" s="307" t="s">
        <v>629</v>
      </c>
      <c r="D133" s="308">
        <v>1</v>
      </c>
    </row>
    <row r="134" spans="1:4">
      <c r="A134" s="46" t="s">
        <v>735</v>
      </c>
      <c r="B134" s="306" t="s">
        <v>609</v>
      </c>
      <c r="C134" s="307" t="s">
        <v>538</v>
      </c>
      <c r="D134" s="308">
        <v>1</v>
      </c>
    </row>
    <row r="135" spans="1:4">
      <c r="A135" s="46" t="s">
        <v>735</v>
      </c>
      <c r="B135" s="306" t="s">
        <v>610</v>
      </c>
      <c r="C135" s="307" t="s">
        <v>628</v>
      </c>
      <c r="D135" s="308">
        <v>1.3</v>
      </c>
    </row>
    <row r="136" spans="1:4">
      <c r="A136" s="46" t="s">
        <v>735</v>
      </c>
      <c r="B136" s="306" t="s">
        <v>610</v>
      </c>
      <c r="C136" s="307" t="s">
        <v>629</v>
      </c>
      <c r="D136" s="308">
        <v>1.01</v>
      </c>
    </row>
    <row r="137" spans="1:4">
      <c r="A137" s="46" t="s">
        <v>735</v>
      </c>
      <c r="B137" s="306" t="s">
        <v>610</v>
      </c>
      <c r="C137" s="307" t="s">
        <v>538</v>
      </c>
      <c r="D137" s="308">
        <v>1.3</v>
      </c>
    </row>
    <row r="138" spans="1:4">
      <c r="A138" s="46" t="s">
        <v>735</v>
      </c>
      <c r="B138" s="306" t="s">
        <v>66</v>
      </c>
      <c r="C138" s="307" t="s">
        <v>628</v>
      </c>
      <c r="D138" s="308">
        <v>1.1100000000000001</v>
      </c>
    </row>
    <row r="139" spans="1:4">
      <c r="A139" s="46" t="s">
        <v>735</v>
      </c>
      <c r="B139" s="306" t="s">
        <v>66</v>
      </c>
      <c r="C139" s="307" t="s">
        <v>629</v>
      </c>
      <c r="D139" s="308">
        <v>1.01</v>
      </c>
    </row>
    <row r="140" spans="1:4">
      <c r="A140" s="46" t="s">
        <v>735</v>
      </c>
      <c r="B140" s="306" t="s">
        <v>66</v>
      </c>
      <c r="C140" s="307" t="s">
        <v>538</v>
      </c>
      <c r="D140" s="308">
        <v>1.1100000000000001</v>
      </c>
    </row>
    <row r="141" spans="1:4">
      <c r="A141" s="46" t="s">
        <v>735</v>
      </c>
      <c r="B141" s="306" t="s">
        <v>611</v>
      </c>
      <c r="C141" s="307" t="s">
        <v>628</v>
      </c>
      <c r="D141" s="308">
        <v>1.04</v>
      </c>
    </row>
    <row r="142" spans="1:4">
      <c r="A142" s="46" t="s">
        <v>735</v>
      </c>
      <c r="B142" s="306" t="s">
        <v>611</v>
      </c>
      <c r="C142" s="307" t="s">
        <v>629</v>
      </c>
      <c r="D142" s="308">
        <v>1.01</v>
      </c>
    </row>
    <row r="143" spans="1:4">
      <c r="A143" s="46" t="s">
        <v>735</v>
      </c>
      <c r="B143" s="306" t="s">
        <v>611</v>
      </c>
      <c r="C143" s="307" t="s">
        <v>538</v>
      </c>
      <c r="D143" s="308">
        <v>1.04</v>
      </c>
    </row>
    <row r="144" spans="1:4">
      <c r="A144" s="46" t="s">
        <v>735</v>
      </c>
      <c r="B144" s="306" t="s">
        <v>612</v>
      </c>
      <c r="C144" s="307" t="s">
        <v>628</v>
      </c>
      <c r="D144" s="308">
        <v>1.04</v>
      </c>
    </row>
    <row r="145" spans="1:4">
      <c r="A145" s="46" t="s">
        <v>735</v>
      </c>
      <c r="B145" s="306" t="s">
        <v>612</v>
      </c>
      <c r="C145" s="307" t="s">
        <v>629</v>
      </c>
      <c r="D145" s="308">
        <v>1.01</v>
      </c>
    </row>
    <row r="146" spans="1:4">
      <c r="A146" s="46" t="s">
        <v>735</v>
      </c>
      <c r="B146" s="306" t="s">
        <v>612</v>
      </c>
      <c r="C146" s="307" t="s">
        <v>538</v>
      </c>
      <c r="D146" s="308">
        <v>1.04</v>
      </c>
    </row>
    <row r="147" spans="1:4">
      <c r="A147" s="46" t="s">
        <v>735</v>
      </c>
      <c r="B147" s="306" t="s">
        <v>613</v>
      </c>
      <c r="C147" s="307" t="s">
        <v>628</v>
      </c>
      <c r="D147" s="308">
        <v>1.1100000000000001</v>
      </c>
    </row>
    <row r="148" spans="1:4">
      <c r="A148" s="46" t="s">
        <v>735</v>
      </c>
      <c r="B148" s="306" t="s">
        <v>613</v>
      </c>
      <c r="C148" s="307" t="s">
        <v>629</v>
      </c>
      <c r="D148" s="308">
        <v>1.01</v>
      </c>
    </row>
    <row r="149" spans="1:4">
      <c r="A149" s="46" t="s">
        <v>735</v>
      </c>
      <c r="B149" s="306" t="s">
        <v>613</v>
      </c>
      <c r="C149" s="307" t="s">
        <v>538</v>
      </c>
      <c r="D149" s="308">
        <v>1.1100000000000001</v>
      </c>
    </row>
    <row r="150" spans="1:4">
      <c r="A150" s="46" t="s">
        <v>735</v>
      </c>
      <c r="B150" s="306" t="s">
        <v>614</v>
      </c>
      <c r="C150" s="307" t="s">
        <v>629</v>
      </c>
      <c r="D150" s="308">
        <v>1</v>
      </c>
    </row>
    <row r="151" spans="1:4">
      <c r="A151" s="46" t="s">
        <v>735</v>
      </c>
      <c r="B151" s="306" t="s">
        <v>614</v>
      </c>
      <c r="C151" s="307" t="s">
        <v>633</v>
      </c>
      <c r="D151" s="308">
        <v>1.28</v>
      </c>
    </row>
    <row r="152" spans="1:4">
      <c r="A152" s="46" t="s">
        <v>735</v>
      </c>
      <c r="B152" s="306" t="s">
        <v>614</v>
      </c>
      <c r="C152" s="307" t="s">
        <v>634</v>
      </c>
      <c r="D152" s="308">
        <v>1.1000000000000001</v>
      </c>
    </row>
    <row r="153" spans="1:4">
      <c r="A153" s="46" t="s">
        <v>735</v>
      </c>
      <c r="B153" s="306" t="s">
        <v>615</v>
      </c>
      <c r="C153" s="307" t="s">
        <v>628</v>
      </c>
      <c r="D153" s="308">
        <v>1.1399999999999999</v>
      </c>
    </row>
    <row r="154" spans="1:4">
      <c r="A154" s="46" t="s">
        <v>735</v>
      </c>
      <c r="B154" s="306" t="s">
        <v>615</v>
      </c>
      <c r="C154" s="307" t="s">
        <v>629</v>
      </c>
      <c r="D154" s="308">
        <v>1.01</v>
      </c>
    </row>
    <row r="155" spans="1:4">
      <c r="A155" s="46" t="s">
        <v>735</v>
      </c>
      <c r="B155" s="306" t="s">
        <v>615</v>
      </c>
      <c r="C155" s="307" t="s">
        <v>538</v>
      </c>
      <c r="D155" s="308">
        <v>1.1399999999999999</v>
      </c>
    </row>
    <row r="156" spans="1:4">
      <c r="A156" s="46" t="s">
        <v>735</v>
      </c>
      <c r="B156" s="306" t="s">
        <v>616</v>
      </c>
      <c r="C156" s="307" t="s">
        <v>628</v>
      </c>
      <c r="D156" s="308">
        <v>1.1100000000000001</v>
      </c>
    </row>
    <row r="157" spans="1:4">
      <c r="A157" s="46" t="s">
        <v>735</v>
      </c>
      <c r="B157" s="306" t="s">
        <v>616</v>
      </c>
      <c r="C157" s="307" t="s">
        <v>629</v>
      </c>
      <c r="D157" s="308">
        <v>1.01</v>
      </c>
    </row>
    <row r="158" spans="1:4">
      <c r="A158" s="46" t="s">
        <v>735</v>
      </c>
      <c r="B158" s="306" t="s">
        <v>616</v>
      </c>
      <c r="C158" s="307" t="s">
        <v>538</v>
      </c>
      <c r="D158" s="308">
        <v>1.1100000000000001</v>
      </c>
    </row>
    <row r="159" spans="1:4">
      <c r="A159" s="46" t="s">
        <v>735</v>
      </c>
      <c r="B159" s="306" t="s">
        <v>617</v>
      </c>
      <c r="C159" s="307" t="s">
        <v>629</v>
      </c>
      <c r="D159" s="308">
        <v>1</v>
      </c>
    </row>
    <row r="160" spans="1:4">
      <c r="A160" s="46" t="s">
        <v>735</v>
      </c>
      <c r="B160" s="306" t="s">
        <v>617</v>
      </c>
      <c r="C160" s="307" t="s">
        <v>538</v>
      </c>
      <c r="D160" s="308">
        <v>1</v>
      </c>
    </row>
    <row r="161" spans="1:4">
      <c r="A161" s="46" t="s">
        <v>735</v>
      </c>
      <c r="B161" s="306" t="s">
        <v>618</v>
      </c>
      <c r="C161" s="307" t="s">
        <v>628</v>
      </c>
      <c r="D161" s="308">
        <v>1.22</v>
      </c>
    </row>
    <row r="162" spans="1:4">
      <c r="A162" s="46" t="s">
        <v>735</v>
      </c>
      <c r="B162" s="306" t="s">
        <v>618</v>
      </c>
      <c r="C162" s="307" t="s">
        <v>629</v>
      </c>
      <c r="D162" s="308">
        <v>1.01</v>
      </c>
    </row>
    <row r="163" spans="1:4">
      <c r="A163" s="46" t="s">
        <v>735</v>
      </c>
      <c r="B163" s="306" t="s">
        <v>618</v>
      </c>
      <c r="C163" s="307" t="s">
        <v>538</v>
      </c>
      <c r="D163" s="308">
        <v>1.22</v>
      </c>
    </row>
    <row r="164" spans="1:4">
      <c r="A164" s="46" t="s">
        <v>735</v>
      </c>
      <c r="B164" s="306" t="s">
        <v>619</v>
      </c>
      <c r="C164" s="307" t="s">
        <v>629</v>
      </c>
      <c r="D164" s="308">
        <v>1</v>
      </c>
    </row>
    <row r="165" spans="1:4">
      <c r="A165" s="46" t="s">
        <v>735</v>
      </c>
      <c r="B165" s="306" t="s">
        <v>619</v>
      </c>
      <c r="C165" s="307" t="s">
        <v>538</v>
      </c>
      <c r="D165" s="308">
        <v>1</v>
      </c>
    </row>
    <row r="166" spans="1:4">
      <c r="A166" s="46" t="s">
        <v>735</v>
      </c>
      <c r="B166" s="306" t="s">
        <v>620</v>
      </c>
      <c r="C166" s="307" t="s">
        <v>629</v>
      </c>
      <c r="D166" s="308">
        <v>1.01</v>
      </c>
    </row>
    <row r="167" spans="1:4">
      <c r="A167" s="46" t="s">
        <v>735</v>
      </c>
      <c r="B167" s="306" t="s">
        <v>620</v>
      </c>
      <c r="C167" s="307" t="s">
        <v>538</v>
      </c>
      <c r="D167" s="308">
        <v>1.01</v>
      </c>
    </row>
    <row r="168" spans="1:4">
      <c r="A168" s="46" t="s">
        <v>735</v>
      </c>
      <c r="B168" s="306" t="s">
        <v>621</v>
      </c>
      <c r="C168" s="307" t="s">
        <v>629</v>
      </c>
      <c r="D168" s="308">
        <v>1.01</v>
      </c>
    </row>
    <row r="169" spans="1:4">
      <c r="A169" s="46" t="s">
        <v>735</v>
      </c>
      <c r="B169" s="306" t="s">
        <v>621</v>
      </c>
      <c r="C169" s="307" t="s">
        <v>538</v>
      </c>
      <c r="D169" s="308">
        <v>1.01</v>
      </c>
    </row>
    <row r="170" spans="1:4">
      <c r="A170" s="46" t="s">
        <v>735</v>
      </c>
      <c r="B170" s="306" t="s">
        <v>622</v>
      </c>
      <c r="C170" s="307" t="s">
        <v>628</v>
      </c>
      <c r="D170" s="308">
        <v>1.22</v>
      </c>
    </row>
    <row r="171" spans="1:4">
      <c r="A171" s="46" t="s">
        <v>735</v>
      </c>
      <c r="B171" s="306" t="s">
        <v>622</v>
      </c>
      <c r="C171" s="307" t="s">
        <v>633</v>
      </c>
      <c r="D171" s="308">
        <v>3</v>
      </c>
    </row>
    <row r="172" spans="1:4">
      <c r="A172" s="46" t="s">
        <v>735</v>
      </c>
      <c r="B172" s="306" t="s">
        <v>622</v>
      </c>
      <c r="C172" s="307" t="s">
        <v>629</v>
      </c>
      <c r="D172" s="308">
        <v>1</v>
      </c>
    </row>
    <row r="173" spans="1:4">
      <c r="A173" s="46" t="s">
        <v>735</v>
      </c>
      <c r="B173" s="306" t="s">
        <v>622</v>
      </c>
      <c r="C173" s="307" t="s">
        <v>538</v>
      </c>
      <c r="D173" s="308">
        <v>3</v>
      </c>
    </row>
    <row r="174" spans="1:4">
      <c r="A174" s="46" t="s">
        <v>735</v>
      </c>
      <c r="B174" s="306" t="s">
        <v>623</v>
      </c>
      <c r="C174" s="307" t="s">
        <v>628</v>
      </c>
      <c r="D174" s="308">
        <v>1.3</v>
      </c>
    </row>
    <row r="175" spans="1:4">
      <c r="A175" s="46" t="s">
        <v>735</v>
      </c>
      <c r="B175" s="306" t="s">
        <v>623</v>
      </c>
      <c r="C175" s="307" t="s">
        <v>629</v>
      </c>
      <c r="D175" s="308">
        <v>1.01</v>
      </c>
    </row>
    <row r="176" spans="1:4">
      <c r="A176" s="46" t="s">
        <v>735</v>
      </c>
      <c r="B176" s="306" t="s">
        <v>623</v>
      </c>
      <c r="C176" s="307" t="s">
        <v>538</v>
      </c>
      <c r="D176" s="308">
        <v>1.3</v>
      </c>
    </row>
    <row r="177" spans="1:4">
      <c r="A177" s="46" t="s">
        <v>735</v>
      </c>
      <c r="B177" s="306" t="s">
        <v>624</v>
      </c>
      <c r="C177" s="307" t="s">
        <v>630</v>
      </c>
      <c r="D177" s="308">
        <v>2.7</v>
      </c>
    </row>
    <row r="178" spans="1:4">
      <c r="A178" s="46" t="s">
        <v>735</v>
      </c>
      <c r="B178" s="306" t="s">
        <v>624</v>
      </c>
      <c r="C178" s="307" t="s">
        <v>629</v>
      </c>
      <c r="D178" s="308">
        <v>1</v>
      </c>
    </row>
    <row r="179" spans="1:4">
      <c r="A179" s="46" t="s">
        <v>735</v>
      </c>
      <c r="B179" s="306" t="s">
        <v>624</v>
      </c>
      <c r="C179" s="307" t="s">
        <v>538</v>
      </c>
      <c r="D179" s="308">
        <v>1</v>
      </c>
    </row>
    <row r="180" spans="1:4">
      <c r="A180" s="46" t="s">
        <v>735</v>
      </c>
      <c r="B180" s="306" t="s">
        <v>84</v>
      </c>
      <c r="C180" s="307" t="s">
        <v>629</v>
      </c>
      <c r="D180" s="308">
        <v>1</v>
      </c>
    </row>
    <row r="181" spans="1:4">
      <c r="A181" s="46" t="s">
        <v>735</v>
      </c>
      <c r="B181" s="306" t="s">
        <v>84</v>
      </c>
      <c r="C181" s="307" t="s">
        <v>628</v>
      </c>
      <c r="D181" s="308">
        <v>1.1299999999999999</v>
      </c>
    </row>
    <row r="182" spans="1:4">
      <c r="A182" s="46" t="s">
        <v>735</v>
      </c>
      <c r="B182" s="306" t="s">
        <v>84</v>
      </c>
      <c r="C182" s="307" t="s">
        <v>538</v>
      </c>
      <c r="D182" s="308">
        <v>1.1299999999999999</v>
      </c>
    </row>
    <row r="183" spans="1:4">
      <c r="A183" s="46" t="s">
        <v>735</v>
      </c>
      <c r="B183" s="306" t="s">
        <v>625</v>
      </c>
      <c r="C183" s="307" t="s">
        <v>629</v>
      </c>
      <c r="D183" s="308">
        <v>1.1499999999999999</v>
      </c>
    </row>
    <row r="184" spans="1:4">
      <c r="A184" s="46" t="s">
        <v>735</v>
      </c>
      <c r="B184" s="306" t="s">
        <v>625</v>
      </c>
      <c r="C184" s="307" t="s">
        <v>538</v>
      </c>
      <c r="D184" s="308">
        <v>1.1499999999999999</v>
      </c>
    </row>
    <row r="185" spans="1:4">
      <c r="A185" s="46" t="s">
        <v>735</v>
      </c>
      <c r="B185" s="306" t="s">
        <v>626</v>
      </c>
      <c r="C185" s="307" t="s">
        <v>628</v>
      </c>
      <c r="D185" s="308">
        <v>1.22</v>
      </c>
    </row>
    <row r="186" spans="1:4">
      <c r="A186" s="46" t="s">
        <v>735</v>
      </c>
      <c r="B186" s="306" t="s">
        <v>626</v>
      </c>
      <c r="C186" s="307" t="s">
        <v>629</v>
      </c>
      <c r="D186" s="308">
        <v>1.01</v>
      </c>
    </row>
    <row r="187" spans="1:4">
      <c r="A187" s="46" t="s">
        <v>735</v>
      </c>
      <c r="B187" s="306" t="s">
        <v>626</v>
      </c>
      <c r="C187" s="307" t="s">
        <v>538</v>
      </c>
      <c r="D187" s="308">
        <v>1.22</v>
      </c>
    </row>
    <row r="188" spans="1:4">
      <c r="A188" s="46" t="s">
        <v>735</v>
      </c>
      <c r="B188" s="306" t="s">
        <v>627</v>
      </c>
      <c r="C188" s="307" t="s">
        <v>628</v>
      </c>
      <c r="D188" s="308">
        <v>1.1100000000000001</v>
      </c>
    </row>
    <row r="189" spans="1:4">
      <c r="A189" s="46" t="s">
        <v>735</v>
      </c>
      <c r="B189" s="306" t="s">
        <v>627</v>
      </c>
      <c r="C189" s="307" t="s">
        <v>629</v>
      </c>
      <c r="D189" s="308">
        <v>1.01</v>
      </c>
    </row>
    <row r="190" spans="1:4">
      <c r="A190" s="46" t="s">
        <v>735</v>
      </c>
      <c r="B190" s="306" t="s">
        <v>627</v>
      </c>
      <c r="C190" s="307" t="s">
        <v>538</v>
      </c>
      <c r="D190" s="308">
        <v>1.1100000000000001</v>
      </c>
    </row>
  </sheetData>
  <customSheetViews>
    <customSheetView guid="{07C8CEEF-9046-4EF8-9C0B-911B65CC3011}" showPageBreaks="1" fitToPage="1" printArea="1">
      <selection activeCell="C6" sqref="C6"/>
      <pageMargins left="0.70833333333333337" right="0.70833333333333337" top="0.78749999999999998" bottom="0.78749999999999998" header="0.51180555555555551" footer="0.51180555555555551"/>
      <pageSetup paperSize="9" scale="10" firstPageNumber="0" fitToHeight="3" orientation="portrait" horizontalDpi="300" verticalDpi="300" r:id="rId1"/>
      <headerFooter alignWithMargins="0">
        <oddHeader>&amp;R&amp;P of  &amp;N</oddHeader>
        <oddFooter>&amp;L&amp;F&amp;C&amp;A&amp;R&amp;D</oddFooter>
      </headerFooter>
    </customSheetView>
    <customSheetView guid="{7665AB54-3FD1-4E19-96C0-77A2754FE0B5}" showPageBreaks="1" fitToPage="1" printArea="1" showRuler="0">
      <selection activeCell="C6" sqref="C6"/>
      <pageMargins left="0.70833333333333337" right="0.70833333333333337" top="0.78749999999999998" bottom="0.78749999999999998" header="0.51180555555555551" footer="0.51180555555555551"/>
      <pageSetup paperSize="9" scale="83" firstPageNumber="0" fitToHeight="3" orientation="portrait" horizontalDpi="300" verticalDpi="300"/>
      <headerFooter alignWithMargins="0">
        <oddHeader>&amp;R&amp;P of  &amp;N</oddHeader>
        <oddFooter>&amp;L&amp;F&amp;C&amp;A&amp;R&amp;D</oddFooter>
      </headerFooter>
    </customSheetView>
    <customSheetView guid="{1A05CC46-E8C1-47E6-B06E-E341483B0B83}" showPageBreaks="1" fitToPage="1" printArea="1">
      <selection activeCell="C6" sqref="C6"/>
      <pageMargins left="0.70833333333333337" right="0.70833333333333337" top="0.78749999999999998" bottom="0.78749999999999998" header="0.51180555555555551" footer="0.51180555555555551"/>
      <pageSetup paperSize="9" scale="10" firstPageNumber="0" fitToHeight="3" orientation="portrait" horizontalDpi="300" verticalDpi="300" r:id="rId2"/>
      <headerFooter alignWithMargins="0">
        <oddHeader>&amp;R&amp;P of  &amp;N</oddHeader>
        <oddFooter>&amp;L&amp;F&amp;C&amp;A&amp;R&amp;D</oddFooter>
      </headerFooter>
    </customSheetView>
  </customSheetViews>
  <phoneticPr fontId="48" type="noConversion"/>
  <pageMargins left="0.70833333333333337" right="0.70833333333333337" top="0.78749999999999998" bottom="0.78749999999999998" header="0.51180555555555551" footer="0.51180555555555551"/>
  <pageSetup paperSize="9" scale="84" firstPageNumber="0" fitToHeight="3" orientation="portrait" horizontalDpi="300" verticalDpi="300" r:id="rId3"/>
  <headerFooter alignWithMargins="0">
    <oddHeader>&amp;R&amp;P of  &amp;N</oddHeader>
    <oddFooter>&amp;L&amp;F&amp;C&amp;A&amp;R&amp;D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U24"/>
  <sheetViews>
    <sheetView workbookViewId="0">
      <selection activeCell="B18" sqref="B18:B19"/>
    </sheetView>
  </sheetViews>
  <sheetFormatPr defaultColWidth="5.7109375" defaultRowHeight="12.75"/>
  <cols>
    <col min="1" max="1" width="7.5703125" style="164" customWidth="1"/>
    <col min="2" max="2" width="30" style="310" customWidth="1"/>
    <col min="3" max="3" width="29.140625" style="310" customWidth="1"/>
    <col min="4" max="4" width="13.85546875" style="173" customWidth="1"/>
    <col min="5" max="5" width="10.140625" style="173" customWidth="1"/>
    <col min="6" max="8" width="6.140625" style="173" customWidth="1"/>
    <col min="9" max="10" width="12" style="173" customWidth="1"/>
    <col min="11" max="11" width="17.28515625" style="173" customWidth="1"/>
    <col min="12" max="12" width="14" style="173" customWidth="1"/>
    <col min="13" max="13" width="18" style="173" customWidth="1"/>
    <col min="14" max="14" width="12.42578125" style="173" customWidth="1"/>
    <col min="15" max="15" width="17.5703125" style="173" customWidth="1"/>
    <col min="16" max="16" width="15.140625" style="310" customWidth="1"/>
    <col min="17" max="18" width="13.28515625" style="310" customWidth="1"/>
    <col min="19" max="20" width="18.5703125" style="310" customWidth="1"/>
    <col min="21" max="255" width="5.7109375" style="310" customWidth="1"/>
    <col min="256" max="16384" width="5.7109375" style="164"/>
  </cols>
  <sheetData>
    <row r="1" spans="1:21" ht="15.75">
      <c r="A1" s="100" t="s">
        <v>1013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64"/>
      <c r="P1" s="164"/>
      <c r="S1" s="122" t="s">
        <v>789</v>
      </c>
      <c r="T1" s="122" t="s">
        <v>800</v>
      </c>
    </row>
    <row r="2" spans="1:21" ht="15.75">
      <c r="A2" s="311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64"/>
      <c r="P2" s="164"/>
      <c r="S2" s="37" t="s">
        <v>831</v>
      </c>
      <c r="T2" s="505" t="s">
        <v>1103</v>
      </c>
    </row>
    <row r="3" spans="1:21">
      <c r="A3" s="312"/>
      <c r="B3" s="1079"/>
      <c r="C3" s="1079"/>
      <c r="D3" s="1079"/>
      <c r="E3" s="1079"/>
      <c r="F3" s="1078" t="s">
        <v>1014</v>
      </c>
      <c r="G3" s="1078"/>
      <c r="H3" s="1078"/>
      <c r="I3" s="1078"/>
      <c r="J3" s="1078"/>
      <c r="K3" s="1078"/>
      <c r="L3" s="1078"/>
      <c r="M3" s="1078"/>
      <c r="N3" s="1078"/>
      <c r="O3" s="1078"/>
      <c r="P3" s="1078"/>
      <c r="Q3" s="313"/>
      <c r="R3" s="313"/>
      <c r="S3" s="313"/>
      <c r="T3" s="313"/>
    </row>
    <row r="4" spans="1:21" s="91" customFormat="1" ht="39" thickBot="1">
      <c r="A4" s="123" t="s">
        <v>791</v>
      </c>
      <c r="B4" s="124" t="s">
        <v>1015</v>
      </c>
      <c r="C4" s="123" t="s">
        <v>1016</v>
      </c>
      <c r="D4" s="125" t="s">
        <v>1017</v>
      </c>
      <c r="E4" s="125" t="s">
        <v>1018</v>
      </c>
      <c r="F4" s="126">
        <v>2011</v>
      </c>
      <c r="G4" s="126">
        <v>2012</v>
      </c>
      <c r="H4" s="126">
        <v>2013</v>
      </c>
      <c r="I4" s="125" t="s">
        <v>1019</v>
      </c>
      <c r="J4" s="125" t="s">
        <v>1020</v>
      </c>
      <c r="K4" s="125" t="s">
        <v>1021</v>
      </c>
      <c r="L4" s="125" t="s">
        <v>1022</v>
      </c>
      <c r="M4" s="125" t="s">
        <v>1023</v>
      </c>
      <c r="N4" s="125" t="s">
        <v>1024</v>
      </c>
      <c r="O4" s="125" t="s">
        <v>1025</v>
      </c>
      <c r="P4" s="127" t="s">
        <v>1026</v>
      </c>
      <c r="Q4" s="497" t="s">
        <v>1027</v>
      </c>
      <c r="R4" s="497" t="s">
        <v>1028</v>
      </c>
      <c r="S4" s="497" t="s">
        <v>1029</v>
      </c>
      <c r="T4" s="497" t="s">
        <v>1030</v>
      </c>
      <c r="U4" s="128"/>
    </row>
    <row r="5" spans="1:21" s="317" customFormat="1" ht="18.75" customHeight="1">
      <c r="A5" s="1063" t="s">
        <v>735</v>
      </c>
      <c r="B5" s="1074" t="s">
        <v>635</v>
      </c>
      <c r="C5" s="1074" t="s">
        <v>643</v>
      </c>
      <c r="D5" s="1074" t="s">
        <v>1038</v>
      </c>
      <c r="E5" s="1074" t="s">
        <v>654</v>
      </c>
      <c r="F5" s="1074" t="s">
        <v>801</v>
      </c>
      <c r="G5" s="1074" t="s">
        <v>801</v>
      </c>
      <c r="H5" s="1074" t="s">
        <v>801</v>
      </c>
      <c r="I5" s="1074" t="s">
        <v>381</v>
      </c>
      <c r="J5" s="1074" t="s">
        <v>660</v>
      </c>
      <c r="K5" s="314" t="s">
        <v>665</v>
      </c>
      <c r="L5" s="314" t="s">
        <v>669</v>
      </c>
      <c r="M5" s="1074" t="s">
        <v>671</v>
      </c>
      <c r="N5" s="1067" t="s">
        <v>678</v>
      </c>
      <c r="O5" s="1065" t="s">
        <v>674</v>
      </c>
      <c r="P5" s="316" t="s">
        <v>904</v>
      </c>
      <c r="Q5" s="1056">
        <v>20</v>
      </c>
      <c r="R5" s="498">
        <v>58</v>
      </c>
      <c r="S5" s="1058">
        <f>Q5/I5</f>
        <v>0.8</v>
      </c>
      <c r="T5" s="499">
        <f>(R5/L5)</f>
        <v>0.96666666666666667</v>
      </c>
    </row>
    <row r="6" spans="1:21" s="317" customFormat="1" ht="15.75" customHeight="1">
      <c r="A6" s="1064"/>
      <c r="B6" s="1075"/>
      <c r="C6" s="1075"/>
      <c r="D6" s="1075"/>
      <c r="E6" s="1075"/>
      <c r="F6" s="1075"/>
      <c r="G6" s="1075"/>
      <c r="H6" s="1075"/>
      <c r="I6" s="1075"/>
      <c r="J6" s="1075"/>
      <c r="K6" s="314" t="s">
        <v>666</v>
      </c>
      <c r="L6" s="314" t="s">
        <v>670</v>
      </c>
      <c r="M6" s="1075"/>
      <c r="N6" s="1068"/>
      <c r="O6" s="1066"/>
      <c r="P6" s="316" t="s">
        <v>904</v>
      </c>
      <c r="Q6" s="1057"/>
      <c r="R6" s="498">
        <v>115</v>
      </c>
      <c r="S6" s="1053"/>
      <c r="T6" s="499">
        <f>(R6/L6)</f>
        <v>1.2777777777777777</v>
      </c>
    </row>
    <row r="7" spans="1:21" s="317" customFormat="1" ht="21" customHeight="1">
      <c r="A7" s="315" t="s">
        <v>735</v>
      </c>
      <c r="B7" s="314" t="s">
        <v>636</v>
      </c>
      <c r="C7" s="314" t="s">
        <v>644</v>
      </c>
      <c r="D7" s="314" t="s">
        <v>651</v>
      </c>
      <c r="E7" s="314" t="s">
        <v>655</v>
      </c>
      <c r="F7" s="314" t="s">
        <v>801</v>
      </c>
      <c r="G7" s="314" t="s">
        <v>801</v>
      </c>
      <c r="H7" s="314" t="s">
        <v>801</v>
      </c>
      <c r="I7" s="314" t="s">
        <v>661</v>
      </c>
      <c r="J7" s="314" t="s">
        <v>662</v>
      </c>
      <c r="K7" s="314" t="s">
        <v>665</v>
      </c>
      <c r="L7" s="314" t="s">
        <v>664</v>
      </c>
      <c r="M7" s="314" t="s">
        <v>671</v>
      </c>
      <c r="N7" s="315" t="s">
        <v>679</v>
      </c>
      <c r="O7" s="315" t="s">
        <v>677</v>
      </c>
      <c r="P7" s="316" t="s">
        <v>904</v>
      </c>
      <c r="Q7" s="498">
        <v>45</v>
      </c>
      <c r="R7" s="498">
        <f>89+76</f>
        <v>165</v>
      </c>
      <c r="S7" s="499">
        <f>Q7/I7</f>
        <v>1</v>
      </c>
      <c r="T7" s="499">
        <f t="shared" ref="T7:T15" si="0">(R7/L7)</f>
        <v>0.9880239520958084</v>
      </c>
    </row>
    <row r="8" spans="1:21" s="317" customFormat="1" ht="25.5">
      <c r="A8" s="315" t="s">
        <v>735</v>
      </c>
      <c r="B8" s="280" t="s">
        <v>1031</v>
      </c>
      <c r="C8" s="280" t="s">
        <v>1032</v>
      </c>
      <c r="D8" s="280" t="s">
        <v>1033</v>
      </c>
      <c r="E8" s="280" t="s">
        <v>1034</v>
      </c>
      <c r="F8" s="318" t="s">
        <v>801</v>
      </c>
      <c r="G8" s="318" t="s">
        <v>801</v>
      </c>
      <c r="H8" s="318" t="s">
        <v>801</v>
      </c>
      <c r="I8" s="319">
        <v>55</v>
      </c>
      <c r="J8" s="319">
        <v>145</v>
      </c>
      <c r="K8" s="314" t="s">
        <v>665</v>
      </c>
      <c r="L8" s="319">
        <v>290</v>
      </c>
      <c r="M8" s="280" t="s">
        <v>671</v>
      </c>
      <c r="N8" s="315" t="s">
        <v>680</v>
      </c>
      <c r="O8" s="315" t="s">
        <v>677</v>
      </c>
      <c r="P8" s="316" t="s">
        <v>902</v>
      </c>
      <c r="Q8" s="498">
        <v>55</v>
      </c>
      <c r="R8" s="498">
        <f>124+80+133</f>
        <v>337</v>
      </c>
      <c r="S8" s="499">
        <f>Q8/I8</f>
        <v>1</v>
      </c>
      <c r="T8" s="499">
        <f t="shared" si="0"/>
        <v>1.1620689655172414</v>
      </c>
    </row>
    <row r="9" spans="1:21" s="317" customFormat="1" ht="25.5">
      <c r="A9" s="315" t="s">
        <v>735</v>
      </c>
      <c r="B9" s="315" t="s">
        <v>637</v>
      </c>
      <c r="C9" s="280" t="s">
        <v>645</v>
      </c>
      <c r="D9" s="314" t="s">
        <v>651</v>
      </c>
      <c r="E9" s="315" t="s">
        <v>1034</v>
      </c>
      <c r="F9" s="285" t="s">
        <v>801</v>
      </c>
      <c r="G9" s="285" t="s">
        <v>801</v>
      </c>
      <c r="H9" s="285" t="s">
        <v>801</v>
      </c>
      <c r="I9" s="320">
        <v>10</v>
      </c>
      <c r="J9" s="320">
        <v>20</v>
      </c>
      <c r="K9" s="314" t="s">
        <v>665</v>
      </c>
      <c r="L9" s="320">
        <v>50</v>
      </c>
      <c r="M9" s="315" t="s">
        <v>671</v>
      </c>
      <c r="N9" s="315" t="s">
        <v>681</v>
      </c>
      <c r="O9" s="315" t="s">
        <v>677</v>
      </c>
      <c r="P9" s="316" t="s">
        <v>902</v>
      </c>
      <c r="Q9" s="498">
        <v>7</v>
      </c>
      <c r="R9" s="498">
        <v>49</v>
      </c>
      <c r="S9" s="499">
        <f>Q9/I9</f>
        <v>0.7</v>
      </c>
      <c r="T9" s="499">
        <f t="shared" si="0"/>
        <v>0.98</v>
      </c>
    </row>
    <row r="10" spans="1:21" s="317" customFormat="1" ht="38.25">
      <c r="A10" s="315" t="s">
        <v>735</v>
      </c>
      <c r="B10" s="279" t="s">
        <v>638</v>
      </c>
      <c r="C10" s="315" t="s">
        <v>646</v>
      </c>
      <c r="D10" s="321" t="s">
        <v>41</v>
      </c>
      <c r="E10" s="279" t="s">
        <v>656</v>
      </c>
      <c r="F10" s="305" t="s">
        <v>801</v>
      </c>
      <c r="G10" s="305" t="s">
        <v>801</v>
      </c>
      <c r="H10" s="305" t="s">
        <v>801</v>
      </c>
      <c r="I10" s="322" t="s">
        <v>663</v>
      </c>
      <c r="J10" s="322">
        <v>35</v>
      </c>
      <c r="K10" s="322" t="s">
        <v>667</v>
      </c>
      <c r="L10" s="322" t="s">
        <v>663</v>
      </c>
      <c r="M10" s="322" t="s">
        <v>663</v>
      </c>
      <c r="N10" s="315"/>
      <c r="O10" s="1061" t="s">
        <v>675</v>
      </c>
      <c r="P10" s="316" t="s">
        <v>904</v>
      </c>
      <c r="Q10" s="500"/>
      <c r="R10" s="500"/>
      <c r="S10" s="499"/>
      <c r="T10" s="499"/>
    </row>
    <row r="11" spans="1:21" s="317" customFormat="1" ht="28.5" customHeight="1">
      <c r="A11" s="315" t="s">
        <v>735</v>
      </c>
      <c r="B11" s="315" t="s">
        <v>639</v>
      </c>
      <c r="C11" s="315" t="s">
        <v>647</v>
      </c>
      <c r="D11" s="315" t="s">
        <v>885</v>
      </c>
      <c r="E11" s="315" t="s">
        <v>657</v>
      </c>
      <c r="F11" s="285" t="s">
        <v>801</v>
      </c>
      <c r="G11" s="285" t="s">
        <v>801</v>
      </c>
      <c r="H11" s="285" t="s">
        <v>801</v>
      </c>
      <c r="I11" s="320">
        <v>20</v>
      </c>
      <c r="J11" s="320">
        <v>45</v>
      </c>
      <c r="K11" s="314" t="s">
        <v>666</v>
      </c>
      <c r="L11" s="320">
        <v>225</v>
      </c>
      <c r="M11" s="315"/>
      <c r="N11" s="323" t="s">
        <v>682</v>
      </c>
      <c r="O11" s="1062"/>
      <c r="P11" s="316" t="s">
        <v>904</v>
      </c>
      <c r="Q11" s="498">
        <v>20</v>
      </c>
      <c r="R11" s="498">
        <v>279</v>
      </c>
      <c r="S11" s="499">
        <f>Q11/I11</f>
        <v>1</v>
      </c>
      <c r="T11" s="499">
        <f t="shared" si="0"/>
        <v>1.24</v>
      </c>
    </row>
    <row r="12" spans="1:21" s="317" customFormat="1" ht="18" customHeight="1">
      <c r="A12" s="1061" t="s">
        <v>735</v>
      </c>
      <c r="B12" s="1061" t="s">
        <v>1036</v>
      </c>
      <c r="C12" s="1061" t="s">
        <v>1037</v>
      </c>
      <c r="D12" s="1061" t="s">
        <v>1038</v>
      </c>
      <c r="E12" s="1061" t="s">
        <v>1039</v>
      </c>
      <c r="F12" s="1070" t="s">
        <v>801</v>
      </c>
      <c r="G12" s="1070" t="s">
        <v>801</v>
      </c>
      <c r="H12" s="1070" t="s">
        <v>801</v>
      </c>
      <c r="I12" s="1072">
        <v>20</v>
      </c>
      <c r="J12" s="1072">
        <v>105</v>
      </c>
      <c r="K12" s="320" t="s">
        <v>667</v>
      </c>
      <c r="L12" s="320">
        <v>2000</v>
      </c>
      <c r="M12" s="1061" t="s">
        <v>672</v>
      </c>
      <c r="N12" s="1061" t="s">
        <v>683</v>
      </c>
      <c r="O12" s="1061" t="s">
        <v>675</v>
      </c>
      <c r="P12" s="316" t="s">
        <v>904</v>
      </c>
      <c r="Q12" s="1059">
        <v>20</v>
      </c>
      <c r="R12" s="498">
        <v>2033</v>
      </c>
      <c r="S12" s="1052">
        <f>Q12/I12</f>
        <v>1</v>
      </c>
      <c r="T12" s="499">
        <f t="shared" si="0"/>
        <v>1.0165</v>
      </c>
    </row>
    <row r="13" spans="1:21" s="317" customFormat="1" ht="19.5" customHeight="1">
      <c r="A13" s="1069"/>
      <c r="B13" s="1062"/>
      <c r="C13" s="1062"/>
      <c r="D13" s="1062"/>
      <c r="E13" s="1062"/>
      <c r="F13" s="1071"/>
      <c r="G13" s="1071"/>
      <c r="H13" s="1071"/>
      <c r="I13" s="1073"/>
      <c r="J13" s="1073"/>
      <c r="K13" s="320" t="s">
        <v>665</v>
      </c>
      <c r="L13" s="320">
        <v>25</v>
      </c>
      <c r="M13" s="1062"/>
      <c r="N13" s="1062"/>
      <c r="O13" s="1062"/>
      <c r="P13" s="316" t="s">
        <v>904</v>
      </c>
      <c r="Q13" s="1060"/>
      <c r="R13" s="498">
        <v>14</v>
      </c>
      <c r="S13" s="1053"/>
      <c r="T13" s="499">
        <f t="shared" si="0"/>
        <v>0.56000000000000005</v>
      </c>
    </row>
    <row r="14" spans="1:21" s="317" customFormat="1" ht="18.75" customHeight="1">
      <c r="A14" s="1061" t="s">
        <v>735</v>
      </c>
      <c r="B14" s="1061" t="s">
        <v>640</v>
      </c>
      <c r="C14" s="1061" t="s">
        <v>648</v>
      </c>
      <c r="D14" s="1061" t="s">
        <v>652</v>
      </c>
      <c r="E14" s="1061"/>
      <c r="F14" s="1070" t="s">
        <v>801</v>
      </c>
      <c r="G14" s="1070" t="s">
        <v>801</v>
      </c>
      <c r="H14" s="1070" t="s">
        <v>801</v>
      </c>
      <c r="I14" s="1072">
        <v>18</v>
      </c>
      <c r="J14" s="1072">
        <v>45</v>
      </c>
      <c r="K14" s="320" t="s">
        <v>668</v>
      </c>
      <c r="L14" s="320">
        <v>1500</v>
      </c>
      <c r="M14" s="1061" t="s">
        <v>673</v>
      </c>
      <c r="N14" s="1061" t="s">
        <v>684</v>
      </c>
      <c r="O14" s="1061" t="s">
        <v>675</v>
      </c>
      <c r="P14" s="316" t="s">
        <v>904</v>
      </c>
      <c r="Q14" s="1059">
        <v>18</v>
      </c>
      <c r="R14" s="501">
        <v>2118</v>
      </c>
      <c r="S14" s="1052">
        <f>Q14/I14</f>
        <v>1</v>
      </c>
      <c r="T14" s="499">
        <f t="shared" si="0"/>
        <v>1.4119999999999999</v>
      </c>
    </row>
    <row r="15" spans="1:21" s="317" customFormat="1" ht="17.25" customHeight="1">
      <c r="A15" s="1069"/>
      <c r="B15" s="1062"/>
      <c r="C15" s="1062"/>
      <c r="D15" s="1062"/>
      <c r="E15" s="1062"/>
      <c r="F15" s="1071"/>
      <c r="G15" s="1071"/>
      <c r="H15" s="1071"/>
      <c r="I15" s="1073"/>
      <c r="J15" s="1073"/>
      <c r="K15" s="320" t="s">
        <v>665</v>
      </c>
      <c r="L15" s="320">
        <v>10</v>
      </c>
      <c r="M15" s="1062"/>
      <c r="N15" s="1069"/>
      <c r="O15" s="1062"/>
      <c r="P15" s="316" t="s">
        <v>904</v>
      </c>
      <c r="Q15" s="1060"/>
      <c r="R15" s="502">
        <v>15</v>
      </c>
      <c r="S15" s="1053"/>
      <c r="T15" s="499">
        <f t="shared" si="0"/>
        <v>1.5</v>
      </c>
    </row>
    <row r="16" spans="1:21" s="173" customFormat="1" ht="15.75" customHeight="1">
      <c r="A16" s="1061" t="s">
        <v>735</v>
      </c>
      <c r="B16" s="1061" t="s">
        <v>641</v>
      </c>
      <c r="C16" s="1061" t="s">
        <v>649</v>
      </c>
      <c r="D16" s="1061" t="s">
        <v>653</v>
      </c>
      <c r="E16" s="1061" t="s">
        <v>658</v>
      </c>
      <c r="F16" s="1072"/>
      <c r="G16" s="1072"/>
      <c r="H16" s="1072" t="s">
        <v>801</v>
      </c>
      <c r="I16" s="1072">
        <v>30</v>
      </c>
      <c r="J16" s="1072">
        <v>310</v>
      </c>
      <c r="K16" s="320" t="s">
        <v>665</v>
      </c>
      <c r="L16" s="320">
        <v>10</v>
      </c>
      <c r="M16" s="1072"/>
      <c r="N16" s="1076" t="s">
        <v>685</v>
      </c>
      <c r="O16" s="1072" t="s">
        <v>676</v>
      </c>
      <c r="P16" s="324" t="s">
        <v>904</v>
      </c>
      <c r="Q16" s="1050"/>
      <c r="R16" s="498"/>
      <c r="S16" s="1052"/>
      <c r="T16" s="499"/>
    </row>
    <row r="17" spans="1:20" s="173" customFormat="1" ht="19.5" customHeight="1">
      <c r="A17" s="1069"/>
      <c r="B17" s="1062"/>
      <c r="C17" s="1062"/>
      <c r="D17" s="1062"/>
      <c r="E17" s="1062"/>
      <c r="F17" s="1073"/>
      <c r="G17" s="1073"/>
      <c r="H17" s="1073"/>
      <c r="I17" s="1073"/>
      <c r="J17" s="1073"/>
      <c r="K17" s="320" t="s">
        <v>666</v>
      </c>
      <c r="L17" s="320">
        <v>310</v>
      </c>
      <c r="M17" s="1073"/>
      <c r="N17" s="1077"/>
      <c r="O17" s="1073"/>
      <c r="P17" s="324" t="s">
        <v>904</v>
      </c>
      <c r="Q17" s="1051"/>
      <c r="R17" s="503"/>
      <c r="S17" s="1053"/>
      <c r="T17" s="499"/>
    </row>
    <row r="18" spans="1:20" s="173" customFormat="1" ht="17.25" customHeight="1">
      <c r="A18" s="1061" t="s">
        <v>735</v>
      </c>
      <c r="B18" s="1061" t="s">
        <v>642</v>
      </c>
      <c r="C18" s="1061" t="s">
        <v>650</v>
      </c>
      <c r="D18" s="1061" t="s">
        <v>971</v>
      </c>
      <c r="E18" s="1061" t="s">
        <v>659</v>
      </c>
      <c r="F18" s="1072" t="s">
        <v>801</v>
      </c>
      <c r="G18" s="1072"/>
      <c r="H18" s="1072"/>
      <c r="I18" s="1072">
        <v>15</v>
      </c>
      <c r="J18" s="1072">
        <v>15</v>
      </c>
      <c r="K18" s="320" t="s">
        <v>665</v>
      </c>
      <c r="L18" s="320">
        <v>60</v>
      </c>
      <c r="M18" s="1072"/>
      <c r="N18" s="1076" t="s">
        <v>686</v>
      </c>
      <c r="O18" s="1072" t="s">
        <v>676</v>
      </c>
      <c r="P18" s="324" t="s">
        <v>904</v>
      </c>
      <c r="Q18" s="1054"/>
      <c r="R18" s="503"/>
      <c r="S18" s="1052"/>
      <c r="T18" s="504"/>
    </row>
    <row r="19" spans="1:20" s="173" customFormat="1" ht="18" customHeight="1">
      <c r="A19" s="1069"/>
      <c r="B19" s="1062"/>
      <c r="C19" s="1062"/>
      <c r="D19" s="1062"/>
      <c r="E19" s="1062"/>
      <c r="F19" s="1073"/>
      <c r="G19" s="1073"/>
      <c r="H19" s="1073"/>
      <c r="I19" s="1073"/>
      <c r="J19" s="1073"/>
      <c r="K19" s="320" t="s">
        <v>666</v>
      </c>
      <c r="L19" s="320">
        <v>170</v>
      </c>
      <c r="M19" s="1073"/>
      <c r="N19" s="1077"/>
      <c r="O19" s="1073"/>
      <c r="P19" s="324" t="s">
        <v>904</v>
      </c>
      <c r="Q19" s="1055"/>
      <c r="R19" s="503"/>
      <c r="S19" s="1053"/>
      <c r="T19" s="499"/>
    </row>
    <row r="24" spans="1:20">
      <c r="Q24" s="325"/>
    </row>
  </sheetData>
  <customSheetViews>
    <customSheetView guid="{07C8CEEF-9046-4EF8-9C0B-911B65CC3011}" scale="75" showPageBreaks="1" fitToPage="1" printArea="1">
      <selection activeCell="K23" sqref="K23"/>
      <pageMargins left="0.78749999999999998" right="0.78749999999999998" top="1.0631944444444446" bottom="1.0631944444444446" header="0.51180555555555551" footer="0.51180555555555551"/>
      <pageSetup paperSize="9" scale="45" firstPageNumber="0" orientation="landscape" horizontalDpi="300" verticalDpi="300" r:id="rId1"/>
      <headerFooter alignWithMargins="0">
        <oddFooter>&amp;L&amp;F&amp;C&amp;A&amp;R&amp;D</oddFooter>
      </headerFooter>
    </customSheetView>
    <customSheetView guid="{7665AB54-3FD1-4E19-96C0-77A2754FE0B5}" scale="75" showPageBreaks="1" fitToPage="1" printArea="1" showRuler="0">
      <selection activeCell="K23" sqref="K23"/>
      <pageMargins left="0.78749999999999998" right="0.78749999999999998" top="1.0631944444444446" bottom="1.0631944444444446" header="0.51180555555555551" footer="0.51180555555555551"/>
      <pageSetup paperSize="9" scale="45" firstPageNumber="0" orientation="landscape" horizontalDpi="300" verticalDpi="300"/>
      <headerFooter alignWithMargins="0">
        <oddFooter>&amp;L&amp;F&amp;C&amp;A&amp;R&amp;D</oddFooter>
      </headerFooter>
    </customSheetView>
    <customSheetView guid="{1A05CC46-E8C1-47E6-B06E-E341483B0B83}" scale="75" showPageBreaks="1" fitToPage="1" printArea="1">
      <selection activeCell="K23" sqref="K23"/>
      <pageMargins left="0.78749999999999998" right="0.78749999999999998" top="1.0631944444444446" bottom="1.0631944444444446" header="0.51180555555555551" footer="0.51180555555555551"/>
      <pageSetup paperSize="9" scale="21" firstPageNumber="0" orientation="landscape" horizontalDpi="300" verticalDpi="300" r:id="rId2"/>
      <headerFooter alignWithMargins="0">
        <oddFooter>&amp;L&amp;F&amp;C&amp;A&amp;R&amp;D</oddFooter>
      </headerFooter>
    </customSheetView>
  </customSheetViews>
  <mergeCells count="79">
    <mergeCell ref="O10:O11"/>
    <mergeCell ref="I3:P3"/>
    <mergeCell ref="B5:B6"/>
    <mergeCell ref="E5:E6"/>
    <mergeCell ref="J5:J6"/>
    <mergeCell ref="C5:C6"/>
    <mergeCell ref="D5:D6"/>
    <mergeCell ref="B3:E3"/>
    <mergeCell ref="F3:H3"/>
    <mergeCell ref="F5:F6"/>
    <mergeCell ref="G5:G6"/>
    <mergeCell ref="H5:H6"/>
    <mergeCell ref="B12:B13"/>
    <mergeCell ref="B14:B15"/>
    <mergeCell ref="B16:B17"/>
    <mergeCell ref="D12:D13"/>
    <mergeCell ref="D14:D15"/>
    <mergeCell ref="D16:D17"/>
    <mergeCell ref="E12:E13"/>
    <mergeCell ref="F18:F19"/>
    <mergeCell ref="F16:F17"/>
    <mergeCell ref="E14:E15"/>
    <mergeCell ref="G16:G17"/>
    <mergeCell ref="E16:E17"/>
    <mergeCell ref="F14:F15"/>
    <mergeCell ref="G18:G19"/>
    <mergeCell ref="F12:F13"/>
    <mergeCell ref="G12:G13"/>
    <mergeCell ref="H12:H13"/>
    <mergeCell ref="I5:I6"/>
    <mergeCell ref="I16:I17"/>
    <mergeCell ref="G14:G15"/>
    <mergeCell ref="I12:I13"/>
    <mergeCell ref="I18:I19"/>
    <mergeCell ref="H16:H17"/>
    <mergeCell ref="J14:J15"/>
    <mergeCell ref="A16:A17"/>
    <mergeCell ref="A18:A19"/>
    <mergeCell ref="C14:C15"/>
    <mergeCell ref="C16:C17"/>
    <mergeCell ref="C18:C19"/>
    <mergeCell ref="B18:B19"/>
    <mergeCell ref="H18:H19"/>
    <mergeCell ref="E18:E19"/>
    <mergeCell ref="D18:D19"/>
    <mergeCell ref="O16:O17"/>
    <mergeCell ref="O18:O19"/>
    <mergeCell ref="N16:N17"/>
    <mergeCell ref="N18:N19"/>
    <mergeCell ref="J16:J17"/>
    <mergeCell ref="J18:J19"/>
    <mergeCell ref="M16:M17"/>
    <mergeCell ref="M18:M19"/>
    <mergeCell ref="O12:O13"/>
    <mergeCell ref="O14:O15"/>
    <mergeCell ref="A5:A6"/>
    <mergeCell ref="O5:O6"/>
    <mergeCell ref="N5:N6"/>
    <mergeCell ref="N12:N13"/>
    <mergeCell ref="N14:N15"/>
    <mergeCell ref="A12:A13"/>
    <mergeCell ref="A14:A15"/>
    <mergeCell ref="C12:C13"/>
    <mergeCell ref="H14:H15"/>
    <mergeCell ref="J12:J13"/>
    <mergeCell ref="M5:M6"/>
    <mergeCell ref="M12:M13"/>
    <mergeCell ref="M14:M15"/>
    <mergeCell ref="I14:I15"/>
    <mergeCell ref="Q16:Q17"/>
    <mergeCell ref="S16:S17"/>
    <mergeCell ref="Q18:Q19"/>
    <mergeCell ref="S18:S19"/>
    <mergeCell ref="Q5:Q6"/>
    <mergeCell ref="S5:S6"/>
    <mergeCell ref="Q12:Q13"/>
    <mergeCell ref="S12:S13"/>
    <mergeCell ref="Q14:Q15"/>
    <mergeCell ref="S14:S15"/>
  </mergeCells>
  <phoneticPr fontId="48" type="noConversion"/>
  <pageMargins left="0.78749999999999998" right="0.78749999999999998" top="1.0631944444444446" bottom="1.0631944444444446" header="0.51180555555555551" footer="0.51180555555555551"/>
  <pageSetup paperSize="9" scale="45" firstPageNumber="0" orientation="landscape" horizontalDpi="300" verticalDpi="300" r:id="rId3"/>
  <headerFooter alignWithMargins="0">
    <oddFooter>&amp;L&amp;F&amp;C&amp;A&amp;R&amp;D</oddFooter>
  </headerFooter>
  <legacy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workbookViewId="0">
      <selection activeCell="C109" sqref="C109"/>
    </sheetView>
  </sheetViews>
  <sheetFormatPr defaultColWidth="11.42578125" defaultRowHeight="12.75"/>
  <cols>
    <col min="1" max="1" width="8.7109375" style="1" customWidth="1"/>
    <col min="2" max="2" width="27.42578125" style="1" customWidth="1"/>
    <col min="3" max="9" width="11.42578125" style="1" customWidth="1"/>
    <col min="10" max="10" width="12.140625" style="1" customWidth="1"/>
  </cols>
  <sheetData>
    <row r="1" spans="1:10" ht="15" customHeight="1">
      <c r="A1" s="48" t="s">
        <v>1041</v>
      </c>
      <c r="B1" s="48"/>
      <c r="C1" s="48"/>
      <c r="D1" s="48"/>
      <c r="E1" s="48"/>
      <c r="F1" s="48"/>
      <c r="G1" s="48"/>
      <c r="H1" s="130"/>
      <c r="I1" s="131" t="s">
        <v>862</v>
      </c>
      <c r="J1" s="367" t="s">
        <v>800</v>
      </c>
    </row>
    <row r="2" spans="1:10" ht="16.5" thickBot="1">
      <c r="A2" s="53"/>
      <c r="B2" s="53"/>
      <c r="C2" s="53"/>
      <c r="D2" s="53"/>
      <c r="E2" s="53"/>
      <c r="F2" s="53"/>
      <c r="G2" s="53"/>
      <c r="H2" s="132"/>
      <c r="I2" s="64"/>
      <c r="J2" s="639">
        <v>2012</v>
      </c>
    </row>
    <row r="3" spans="1:10" ht="13.35" customHeight="1" thickBot="1">
      <c r="A3" s="740"/>
      <c r="B3" s="1029" t="s">
        <v>936</v>
      </c>
      <c r="C3" s="1080" t="s">
        <v>1042</v>
      </c>
      <c r="D3" s="1080"/>
      <c r="E3" s="1080"/>
      <c r="F3" s="1080"/>
      <c r="G3" s="1080" t="s">
        <v>1043</v>
      </c>
      <c r="H3" s="1080"/>
      <c r="I3" s="1080"/>
      <c r="J3" s="1080"/>
    </row>
    <row r="4" spans="1:10" ht="13.35" customHeight="1" thickBot="1">
      <c r="A4" s="741"/>
      <c r="B4" s="1029"/>
      <c r="C4" s="1081" t="s">
        <v>1044</v>
      </c>
      <c r="D4" s="1081"/>
      <c r="E4" s="1081"/>
      <c r="F4" s="742" t="s">
        <v>1045</v>
      </c>
      <c r="G4" s="1080"/>
      <c r="H4" s="1080"/>
      <c r="I4" s="1080"/>
      <c r="J4" s="1080"/>
    </row>
    <row r="5" spans="1:10" ht="39" thickBot="1">
      <c r="A5" s="743" t="s">
        <v>791</v>
      </c>
      <c r="B5" s="1029"/>
      <c r="C5" s="744" t="s">
        <v>1046</v>
      </c>
      <c r="D5" s="744" t="s">
        <v>1047</v>
      </c>
      <c r="E5" s="744" t="s">
        <v>1048</v>
      </c>
      <c r="F5" s="744" t="s">
        <v>1045</v>
      </c>
      <c r="G5" s="744" t="s">
        <v>1049</v>
      </c>
      <c r="H5" s="744" t="s">
        <v>1050</v>
      </c>
      <c r="I5" s="744" t="s">
        <v>1051</v>
      </c>
      <c r="J5" s="744" t="s">
        <v>1052</v>
      </c>
    </row>
    <row r="6" spans="1:10">
      <c r="A6" s="738" t="s">
        <v>735</v>
      </c>
      <c r="B6" s="745" t="s">
        <v>1460</v>
      </c>
      <c r="C6" s="746" t="s">
        <v>902</v>
      </c>
      <c r="D6" s="746" t="s">
        <v>902</v>
      </c>
      <c r="E6" s="746" t="s">
        <v>902</v>
      </c>
      <c r="F6" s="746" t="s">
        <v>902</v>
      </c>
      <c r="G6" s="746"/>
      <c r="H6" s="746"/>
      <c r="I6" s="746"/>
      <c r="J6" s="746"/>
    </row>
    <row r="7" spans="1:10">
      <c r="A7" s="738" t="s">
        <v>735</v>
      </c>
      <c r="B7" s="745" t="s">
        <v>1461</v>
      </c>
      <c r="C7" s="746" t="s">
        <v>902</v>
      </c>
      <c r="D7" s="746" t="s">
        <v>904</v>
      </c>
      <c r="E7" s="746" t="s">
        <v>902</v>
      </c>
      <c r="F7" s="746" t="s">
        <v>902</v>
      </c>
      <c r="G7" s="746"/>
      <c r="H7" s="746"/>
      <c r="I7" s="746"/>
      <c r="J7" s="746"/>
    </row>
    <row r="8" spans="1:10">
      <c r="A8" s="738" t="s">
        <v>735</v>
      </c>
      <c r="B8" s="745" t="s">
        <v>1462</v>
      </c>
      <c r="C8" s="746" t="s">
        <v>902</v>
      </c>
      <c r="D8" s="746" t="s">
        <v>902</v>
      </c>
      <c r="E8" s="746" t="s">
        <v>902</v>
      </c>
      <c r="F8" s="746" t="s">
        <v>902</v>
      </c>
      <c r="G8" s="746"/>
      <c r="H8" s="746"/>
      <c r="I8" s="746"/>
      <c r="J8" s="746"/>
    </row>
    <row r="9" spans="1:10">
      <c r="A9" s="738" t="s">
        <v>735</v>
      </c>
      <c r="B9" s="745" t="s">
        <v>1463</v>
      </c>
      <c r="C9" s="746" t="s">
        <v>902</v>
      </c>
      <c r="D9" s="746" t="s">
        <v>902</v>
      </c>
      <c r="E9" s="746" t="s">
        <v>902</v>
      </c>
      <c r="F9" s="746" t="s">
        <v>902</v>
      </c>
      <c r="G9" s="746"/>
      <c r="H9" s="746"/>
      <c r="I9" s="746"/>
      <c r="J9" s="746"/>
    </row>
    <row r="10" spans="1:10">
      <c r="A10" s="738" t="s">
        <v>735</v>
      </c>
      <c r="B10" s="736" t="s">
        <v>1464</v>
      </c>
      <c r="C10" s="746" t="s">
        <v>902</v>
      </c>
      <c r="D10" s="746" t="s">
        <v>902</v>
      </c>
      <c r="E10" s="746" t="s">
        <v>902</v>
      </c>
      <c r="F10" s="746" t="s">
        <v>902</v>
      </c>
      <c r="G10" s="747"/>
      <c r="H10" s="747"/>
      <c r="I10" s="747"/>
      <c r="J10" s="747"/>
    </row>
    <row r="11" spans="1:10">
      <c r="A11" s="738" t="s">
        <v>735</v>
      </c>
      <c r="B11" s="736" t="s">
        <v>1465</v>
      </c>
      <c r="C11" s="746" t="s">
        <v>902</v>
      </c>
      <c r="D11" s="746" t="s">
        <v>902</v>
      </c>
      <c r="E11" s="746" t="s">
        <v>902</v>
      </c>
      <c r="F11" s="746" t="s">
        <v>902</v>
      </c>
      <c r="G11" s="747"/>
      <c r="H11" s="747"/>
      <c r="I11" s="747"/>
      <c r="J11" s="747"/>
    </row>
    <row r="12" spans="1:10">
      <c r="A12" s="738" t="s">
        <v>735</v>
      </c>
      <c r="B12" s="736" t="s">
        <v>1466</v>
      </c>
      <c r="C12" s="746" t="s">
        <v>902</v>
      </c>
      <c r="D12" s="746" t="s">
        <v>902</v>
      </c>
      <c r="E12" s="746" t="s">
        <v>902</v>
      </c>
      <c r="F12" s="746" t="s">
        <v>902</v>
      </c>
      <c r="G12" s="747"/>
      <c r="H12" s="747"/>
      <c r="I12" s="747"/>
      <c r="J12" s="747"/>
    </row>
    <row r="13" spans="1:10">
      <c r="A13" s="738" t="s">
        <v>735</v>
      </c>
      <c r="B13" s="736" t="s">
        <v>1467</v>
      </c>
      <c r="C13" s="746" t="s">
        <v>902</v>
      </c>
      <c r="D13" s="746" t="s">
        <v>902</v>
      </c>
      <c r="E13" s="746" t="s">
        <v>902</v>
      </c>
      <c r="F13" s="746" t="s">
        <v>902</v>
      </c>
      <c r="G13" s="747"/>
      <c r="H13" s="747"/>
      <c r="I13" s="747"/>
      <c r="J13" s="747"/>
    </row>
    <row r="14" spans="1:10">
      <c r="A14" s="738" t="s">
        <v>735</v>
      </c>
      <c r="B14" s="745" t="s">
        <v>1468</v>
      </c>
      <c r="C14" s="746" t="s">
        <v>904</v>
      </c>
      <c r="D14" s="746" t="s">
        <v>904</v>
      </c>
      <c r="E14" s="746" t="s">
        <v>904</v>
      </c>
      <c r="F14" s="746" t="s">
        <v>902</v>
      </c>
      <c r="G14" s="746" t="s">
        <v>902</v>
      </c>
      <c r="H14" s="746" t="s">
        <v>902</v>
      </c>
      <c r="I14" s="746" t="s">
        <v>904</v>
      </c>
      <c r="J14" s="746" t="s">
        <v>902</v>
      </c>
    </row>
    <row r="15" spans="1:10">
      <c r="A15" s="738" t="s">
        <v>735</v>
      </c>
      <c r="B15" s="745" t="s">
        <v>1469</v>
      </c>
      <c r="C15" s="746" t="s">
        <v>904</v>
      </c>
      <c r="D15" s="746" t="s">
        <v>904</v>
      </c>
      <c r="E15" s="746" t="s">
        <v>904</v>
      </c>
      <c r="F15" s="746" t="s">
        <v>902</v>
      </c>
      <c r="G15" s="746" t="s">
        <v>902</v>
      </c>
      <c r="H15" s="746" t="s">
        <v>902</v>
      </c>
      <c r="I15" s="746" t="s">
        <v>904</v>
      </c>
      <c r="J15" s="746" t="s">
        <v>902</v>
      </c>
    </row>
    <row r="16" spans="1:10">
      <c r="A16" s="738" t="s">
        <v>735</v>
      </c>
      <c r="B16" s="745" t="s">
        <v>1470</v>
      </c>
      <c r="C16" s="746" t="s">
        <v>902</v>
      </c>
      <c r="D16" s="746" t="s">
        <v>902</v>
      </c>
      <c r="E16" s="746" t="s">
        <v>902</v>
      </c>
      <c r="F16" s="746" t="s">
        <v>902</v>
      </c>
      <c r="G16" s="746" t="s">
        <v>902</v>
      </c>
      <c r="H16" s="746" t="s">
        <v>902</v>
      </c>
      <c r="I16" s="746" t="s">
        <v>902</v>
      </c>
      <c r="J16" s="746" t="s">
        <v>902</v>
      </c>
    </row>
    <row r="17" spans="1:10">
      <c r="A17" s="738" t="s">
        <v>735</v>
      </c>
      <c r="B17" s="745" t="s">
        <v>1471</v>
      </c>
      <c r="C17" s="746" t="s">
        <v>902</v>
      </c>
      <c r="D17" s="746" t="s">
        <v>902</v>
      </c>
      <c r="E17" s="746" t="s">
        <v>902</v>
      </c>
      <c r="F17" s="746" t="s">
        <v>902</v>
      </c>
      <c r="G17" s="746" t="s">
        <v>902</v>
      </c>
      <c r="H17" s="746" t="s">
        <v>902</v>
      </c>
      <c r="I17" s="746" t="s">
        <v>902</v>
      </c>
      <c r="J17" s="746" t="s">
        <v>902</v>
      </c>
    </row>
    <row r="18" spans="1:10">
      <c r="A18" s="738" t="s">
        <v>735</v>
      </c>
      <c r="B18" s="745" t="s">
        <v>1472</v>
      </c>
      <c r="C18" s="746" t="s">
        <v>904</v>
      </c>
      <c r="D18" s="746" t="s">
        <v>904</v>
      </c>
      <c r="E18" s="746" t="s">
        <v>904</v>
      </c>
      <c r="F18" s="746" t="s">
        <v>902</v>
      </c>
      <c r="G18" s="746"/>
      <c r="H18" s="746"/>
      <c r="I18" s="746"/>
      <c r="J18" s="746"/>
    </row>
    <row r="19" spans="1:10">
      <c r="A19" s="738" t="s">
        <v>735</v>
      </c>
      <c r="B19" s="748" t="s">
        <v>1473</v>
      </c>
      <c r="C19" s="746" t="s">
        <v>902</v>
      </c>
      <c r="D19" s="746" t="s">
        <v>902</v>
      </c>
      <c r="E19" s="746" t="s">
        <v>902</v>
      </c>
      <c r="F19" s="746" t="s">
        <v>902</v>
      </c>
      <c r="G19" s="746"/>
      <c r="H19" s="746"/>
      <c r="I19" s="746"/>
      <c r="J19" s="746"/>
    </row>
    <row r="20" spans="1:10">
      <c r="A20" s="738" t="s">
        <v>735</v>
      </c>
      <c r="B20" s="748" t="s">
        <v>1474</v>
      </c>
      <c r="C20" s="746" t="s">
        <v>902</v>
      </c>
      <c r="D20" s="746" t="s">
        <v>902</v>
      </c>
      <c r="E20" s="746" t="s">
        <v>902</v>
      </c>
      <c r="F20" s="746" t="s">
        <v>902</v>
      </c>
      <c r="G20" s="746"/>
      <c r="H20" s="746"/>
      <c r="I20" s="746"/>
      <c r="J20" s="746"/>
    </row>
    <row r="21" spans="1:10">
      <c r="A21" s="739" t="s">
        <v>1475</v>
      </c>
      <c r="B21" s="735"/>
      <c r="C21" s="735"/>
      <c r="D21" s="735"/>
      <c r="E21" s="735"/>
      <c r="F21" s="735"/>
      <c r="G21" s="735"/>
      <c r="H21" s="735"/>
      <c r="I21" s="735"/>
      <c r="J21" s="735"/>
    </row>
    <row r="22" spans="1:10">
      <c r="A22" s="737" t="s">
        <v>1476</v>
      </c>
      <c r="B22" s="735"/>
      <c r="C22" s="735"/>
      <c r="D22" s="735"/>
      <c r="E22" s="735"/>
      <c r="F22" s="735"/>
      <c r="G22" s="735"/>
      <c r="H22" s="735"/>
      <c r="I22" s="735"/>
      <c r="J22" s="735"/>
    </row>
    <row r="23" spans="1:10">
      <c r="A23" s="737" t="s">
        <v>1477</v>
      </c>
      <c r="B23" s="735"/>
      <c r="C23" s="735"/>
      <c r="D23" s="735"/>
      <c r="E23" s="735"/>
      <c r="F23" s="735"/>
      <c r="G23" s="735"/>
      <c r="H23" s="735"/>
      <c r="I23" s="735"/>
      <c r="J23" s="735"/>
    </row>
    <row r="24" spans="1:10">
      <c r="A24" s="737" t="s">
        <v>1478</v>
      </c>
      <c r="B24" s="735"/>
      <c r="C24" s="735"/>
      <c r="D24" s="735"/>
      <c r="E24" s="735"/>
      <c r="F24" s="735"/>
      <c r="G24" s="735"/>
      <c r="H24" s="735"/>
      <c r="I24" s="735"/>
      <c r="J24" s="735"/>
    </row>
    <row r="25" spans="1:10">
      <c r="A25" s="739" t="s">
        <v>1479</v>
      </c>
      <c r="B25" s="735"/>
      <c r="C25" s="735"/>
      <c r="D25" s="735"/>
      <c r="E25" s="735"/>
      <c r="F25" s="735"/>
      <c r="G25" s="735"/>
      <c r="H25" s="735"/>
      <c r="I25" s="735"/>
      <c r="J25" s="735"/>
    </row>
    <row r="26" spans="1:10">
      <c r="A26" s="737" t="s">
        <v>1480</v>
      </c>
      <c r="B26" s="735"/>
      <c r="C26" s="735"/>
      <c r="D26" s="735"/>
      <c r="E26" s="735"/>
      <c r="F26" s="735"/>
      <c r="G26" s="735"/>
      <c r="H26" s="735"/>
      <c r="I26" s="735"/>
      <c r="J26" s="735"/>
    </row>
    <row r="27" spans="1:10">
      <c r="A27" s="737" t="s">
        <v>1481</v>
      </c>
      <c r="B27" s="735"/>
      <c r="C27" s="735"/>
      <c r="D27" s="735"/>
      <c r="E27" s="735"/>
      <c r="F27" s="735"/>
      <c r="G27" s="735"/>
      <c r="H27" s="735"/>
      <c r="I27" s="735"/>
      <c r="J27" s="735"/>
    </row>
    <row r="28" spans="1:10">
      <c r="A28" s="737" t="s">
        <v>1482</v>
      </c>
      <c r="B28" s="735"/>
      <c r="C28" s="735"/>
      <c r="D28" s="735"/>
      <c r="E28" s="735"/>
      <c r="F28" s="735"/>
      <c r="G28" s="735"/>
      <c r="H28" s="735"/>
      <c r="I28" s="735"/>
      <c r="J28" s="735"/>
    </row>
    <row r="29" spans="1:10">
      <c r="A29" s="739" t="s">
        <v>1483</v>
      </c>
      <c r="B29" s="735"/>
      <c r="C29" s="735"/>
      <c r="D29" s="735"/>
      <c r="E29" s="735"/>
      <c r="F29" s="735"/>
      <c r="G29" s="735"/>
      <c r="H29" s="735"/>
      <c r="I29" s="735"/>
      <c r="J29" s="735"/>
    </row>
    <row r="30" spans="1:10">
      <c r="A30" s="739" t="s">
        <v>1484</v>
      </c>
      <c r="B30" s="735"/>
      <c r="C30" s="735"/>
      <c r="D30" s="735"/>
      <c r="E30" s="735"/>
      <c r="F30" s="735"/>
      <c r="G30" s="735"/>
      <c r="H30" s="735"/>
      <c r="I30" s="735"/>
      <c r="J30" s="735"/>
    </row>
    <row r="31" spans="1:10">
      <c r="A31" s="739" t="s">
        <v>1485</v>
      </c>
      <c r="B31" s="735"/>
      <c r="C31" s="735"/>
      <c r="D31" s="735"/>
      <c r="E31" s="735"/>
      <c r="F31" s="735"/>
      <c r="G31" s="735"/>
      <c r="H31" s="735"/>
      <c r="I31" s="735"/>
      <c r="J31" s="735"/>
    </row>
    <row r="32" spans="1:10">
      <c r="A32" s="739" t="s">
        <v>1486</v>
      </c>
      <c r="B32" s="735"/>
      <c r="C32" s="735"/>
      <c r="D32" s="735"/>
      <c r="E32" s="735"/>
      <c r="F32" s="735"/>
      <c r="G32" s="735"/>
      <c r="H32" s="735"/>
      <c r="I32" s="735"/>
      <c r="J32" s="735"/>
    </row>
    <row r="33" spans="1:10">
      <c r="A33" s="737" t="s">
        <v>1487</v>
      </c>
      <c r="B33" s="735"/>
      <c r="C33" s="735"/>
      <c r="D33" s="735"/>
      <c r="E33" s="735"/>
      <c r="F33" s="735"/>
      <c r="G33" s="735"/>
      <c r="H33" s="735"/>
      <c r="I33" s="735"/>
      <c r="J33" s="735"/>
    </row>
    <row r="34" spans="1:10">
      <c r="A34" s="739" t="s">
        <v>1488</v>
      </c>
      <c r="B34" s="735"/>
      <c r="C34" s="735"/>
      <c r="D34" s="735"/>
      <c r="E34" s="735"/>
      <c r="F34" s="735"/>
      <c r="G34" s="735"/>
      <c r="H34" s="735"/>
      <c r="I34" s="735"/>
      <c r="J34" s="735"/>
    </row>
    <row r="35" spans="1:10">
      <c r="A35" s="739" t="s">
        <v>1489</v>
      </c>
      <c r="B35" s="735"/>
      <c r="C35" s="735"/>
      <c r="D35" s="735"/>
      <c r="E35" s="735"/>
      <c r="F35" s="735"/>
      <c r="G35" s="735"/>
      <c r="H35" s="735"/>
      <c r="I35" s="735"/>
      <c r="J35" s="735"/>
    </row>
  </sheetData>
  <customSheetViews>
    <customSheetView guid="{07C8CEEF-9046-4EF8-9C0B-911B65CC3011}" showPageBreaks="1" fitToPage="1" printArea="1">
      <selection activeCell="J12" sqref="J12"/>
      <pageMargins left="0.70833333333333337" right="0.70833333333333337" top="0.78749999999999998" bottom="0.78749999999999998" header="0.51180555555555551" footer="0.51180555555555551"/>
      <pageSetup paperSize="9" scale="69" firstPageNumber="0" orientation="portrait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activeCell="J1" sqref="J1"/>
      <pageMargins left="0.70833333333333337" right="0.70833333333333337" top="0.78749999999999998" bottom="0.78749999999999998" header="0.51180555555555551" footer="0.51180555555555551"/>
      <pageSetup paperSize="9" scale="69" firstPageNumber="0" orientation="portrait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>
      <selection activeCell="J1" sqref="J1"/>
      <pageMargins left="0.70833333333333337" right="0.70833333333333337" top="0.78749999999999998" bottom="0.78749999999999998" header="0.51180555555555551" footer="0.51180555555555551"/>
      <pageSetup paperSize="9" scale="69" firstPageNumber="0" orientation="portrait" horizontalDpi="300" verticalDpi="300" r:id="rId2"/>
      <headerFooter alignWithMargins="0">
        <oddFooter>&amp;L&amp;F&amp;C&amp;A&amp;R&amp;D</oddFooter>
      </headerFooter>
    </customSheetView>
  </customSheetViews>
  <mergeCells count="4">
    <mergeCell ref="B3:B5"/>
    <mergeCell ref="C3:F3"/>
    <mergeCell ref="G3:J4"/>
    <mergeCell ref="C4:E4"/>
  </mergeCells>
  <phoneticPr fontId="48" type="noConversion"/>
  <pageMargins left="0.70833333333333337" right="0.70833333333333337" top="0.78749999999999998" bottom="0.78749999999999998" header="0.51180555555555551" footer="0.51180555555555551"/>
  <pageSetup paperSize="9" scale="69" firstPageNumber="0" orientation="portrait" horizontalDpi="300" verticalDpi="300" r:id="rId3"/>
  <headerFooter alignWithMargins="0">
    <oddFooter>&amp;L&amp;F&amp;C&amp;A&amp;R&amp;D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workbookViewId="0">
      <selection activeCell="C109" sqref="C109"/>
    </sheetView>
  </sheetViews>
  <sheetFormatPr defaultColWidth="11.42578125" defaultRowHeight="12.75"/>
  <cols>
    <col min="1" max="1" width="8.28515625" style="412" customWidth="1"/>
    <col min="2" max="2" width="57.7109375" style="412" customWidth="1"/>
    <col min="3" max="3" width="11.7109375" style="412" customWidth="1"/>
    <col min="4" max="4" width="18.42578125" style="412" customWidth="1"/>
    <col min="5" max="6" width="11.5703125" style="412" customWidth="1"/>
    <col min="7" max="7" width="13.7109375" style="412" customWidth="1"/>
    <col min="8" max="8" width="18.28515625" style="412" customWidth="1"/>
    <col min="9" max="9" width="11.42578125" style="412" customWidth="1"/>
    <col min="10" max="10" width="12.85546875" style="412" customWidth="1"/>
    <col min="11" max="11" width="16.7109375" style="412" customWidth="1"/>
    <col min="12" max="256" width="11.42578125" style="412"/>
    <col min="257" max="257" width="8.28515625" style="412" customWidth="1"/>
    <col min="258" max="258" width="53.85546875" style="412" customWidth="1"/>
    <col min="259" max="259" width="11.7109375" style="412" customWidth="1"/>
    <col min="260" max="260" width="18.42578125" style="412" customWidth="1"/>
    <col min="261" max="262" width="11.5703125" style="412" customWidth="1"/>
    <col min="263" max="263" width="13.7109375" style="412" customWidth="1"/>
    <col min="264" max="264" width="18.28515625" style="412" customWidth="1"/>
    <col min="265" max="265" width="11.42578125" style="412" customWidth="1"/>
    <col min="266" max="266" width="12.85546875" style="412" customWidth="1"/>
    <col min="267" max="267" width="16.7109375" style="412" customWidth="1"/>
    <col min="268" max="512" width="11.42578125" style="412"/>
    <col min="513" max="513" width="8.28515625" style="412" customWidth="1"/>
    <col min="514" max="514" width="53.85546875" style="412" customWidth="1"/>
    <col min="515" max="515" width="11.7109375" style="412" customWidth="1"/>
    <col min="516" max="516" width="18.42578125" style="412" customWidth="1"/>
    <col min="517" max="518" width="11.5703125" style="412" customWidth="1"/>
    <col min="519" max="519" width="13.7109375" style="412" customWidth="1"/>
    <col min="520" max="520" width="18.28515625" style="412" customWidth="1"/>
    <col min="521" max="521" width="11.42578125" style="412" customWidth="1"/>
    <col min="522" max="522" width="12.85546875" style="412" customWidth="1"/>
    <col min="523" max="523" width="16.7109375" style="412" customWidth="1"/>
    <col min="524" max="768" width="11.42578125" style="412"/>
    <col min="769" max="769" width="8.28515625" style="412" customWidth="1"/>
    <col min="770" max="770" width="53.85546875" style="412" customWidth="1"/>
    <col min="771" max="771" width="11.7109375" style="412" customWidth="1"/>
    <col min="772" max="772" width="18.42578125" style="412" customWidth="1"/>
    <col min="773" max="774" width="11.5703125" style="412" customWidth="1"/>
    <col min="775" max="775" width="13.7109375" style="412" customWidth="1"/>
    <col min="776" max="776" width="18.28515625" style="412" customWidth="1"/>
    <col min="777" max="777" width="11.42578125" style="412" customWidth="1"/>
    <col min="778" max="778" width="12.85546875" style="412" customWidth="1"/>
    <col min="779" max="779" width="16.7109375" style="412" customWidth="1"/>
    <col min="780" max="1024" width="11.42578125" style="412"/>
    <col min="1025" max="1025" width="8.28515625" style="412" customWidth="1"/>
    <col min="1026" max="1026" width="53.85546875" style="412" customWidth="1"/>
    <col min="1027" max="1027" width="11.7109375" style="412" customWidth="1"/>
    <col min="1028" max="1028" width="18.42578125" style="412" customWidth="1"/>
    <col min="1029" max="1030" width="11.5703125" style="412" customWidth="1"/>
    <col min="1031" max="1031" width="13.7109375" style="412" customWidth="1"/>
    <col min="1032" max="1032" width="18.28515625" style="412" customWidth="1"/>
    <col min="1033" max="1033" width="11.42578125" style="412" customWidth="1"/>
    <col min="1034" max="1034" width="12.85546875" style="412" customWidth="1"/>
    <col min="1035" max="1035" width="16.7109375" style="412" customWidth="1"/>
    <col min="1036" max="1280" width="11.42578125" style="412"/>
    <col min="1281" max="1281" width="8.28515625" style="412" customWidth="1"/>
    <col min="1282" max="1282" width="53.85546875" style="412" customWidth="1"/>
    <col min="1283" max="1283" width="11.7109375" style="412" customWidth="1"/>
    <col min="1284" max="1284" width="18.42578125" style="412" customWidth="1"/>
    <col min="1285" max="1286" width="11.5703125" style="412" customWidth="1"/>
    <col min="1287" max="1287" width="13.7109375" style="412" customWidth="1"/>
    <col min="1288" max="1288" width="18.28515625" style="412" customWidth="1"/>
    <col min="1289" max="1289" width="11.42578125" style="412" customWidth="1"/>
    <col min="1290" max="1290" width="12.85546875" style="412" customWidth="1"/>
    <col min="1291" max="1291" width="16.7109375" style="412" customWidth="1"/>
    <col min="1292" max="1536" width="11.42578125" style="412"/>
    <col min="1537" max="1537" width="8.28515625" style="412" customWidth="1"/>
    <col min="1538" max="1538" width="53.85546875" style="412" customWidth="1"/>
    <col min="1539" max="1539" width="11.7109375" style="412" customWidth="1"/>
    <col min="1540" max="1540" width="18.42578125" style="412" customWidth="1"/>
    <col min="1541" max="1542" width="11.5703125" style="412" customWidth="1"/>
    <col min="1543" max="1543" width="13.7109375" style="412" customWidth="1"/>
    <col min="1544" max="1544" width="18.28515625" style="412" customWidth="1"/>
    <col min="1545" max="1545" width="11.42578125" style="412" customWidth="1"/>
    <col min="1546" max="1546" width="12.85546875" style="412" customWidth="1"/>
    <col min="1547" max="1547" width="16.7109375" style="412" customWidth="1"/>
    <col min="1548" max="1792" width="11.42578125" style="412"/>
    <col min="1793" max="1793" width="8.28515625" style="412" customWidth="1"/>
    <col min="1794" max="1794" width="53.85546875" style="412" customWidth="1"/>
    <col min="1795" max="1795" width="11.7109375" style="412" customWidth="1"/>
    <col min="1796" max="1796" width="18.42578125" style="412" customWidth="1"/>
    <col min="1797" max="1798" width="11.5703125" style="412" customWidth="1"/>
    <col min="1799" max="1799" width="13.7109375" style="412" customWidth="1"/>
    <col min="1800" max="1800" width="18.28515625" style="412" customWidth="1"/>
    <col min="1801" max="1801" width="11.42578125" style="412" customWidth="1"/>
    <col min="1802" max="1802" width="12.85546875" style="412" customWidth="1"/>
    <col min="1803" max="1803" width="16.7109375" style="412" customWidth="1"/>
    <col min="1804" max="2048" width="11.42578125" style="412"/>
    <col min="2049" max="2049" width="8.28515625" style="412" customWidth="1"/>
    <col min="2050" max="2050" width="53.85546875" style="412" customWidth="1"/>
    <col min="2051" max="2051" width="11.7109375" style="412" customWidth="1"/>
    <col min="2052" max="2052" width="18.42578125" style="412" customWidth="1"/>
    <col min="2053" max="2054" width="11.5703125" style="412" customWidth="1"/>
    <col min="2055" max="2055" width="13.7109375" style="412" customWidth="1"/>
    <col min="2056" max="2056" width="18.28515625" style="412" customWidth="1"/>
    <col min="2057" max="2057" width="11.42578125" style="412" customWidth="1"/>
    <col min="2058" max="2058" width="12.85546875" style="412" customWidth="1"/>
    <col min="2059" max="2059" width="16.7109375" style="412" customWidth="1"/>
    <col min="2060" max="2304" width="11.42578125" style="412"/>
    <col min="2305" max="2305" width="8.28515625" style="412" customWidth="1"/>
    <col min="2306" max="2306" width="53.85546875" style="412" customWidth="1"/>
    <col min="2307" max="2307" width="11.7109375" style="412" customWidth="1"/>
    <col min="2308" max="2308" width="18.42578125" style="412" customWidth="1"/>
    <col min="2309" max="2310" width="11.5703125" style="412" customWidth="1"/>
    <col min="2311" max="2311" width="13.7109375" style="412" customWidth="1"/>
    <col min="2312" max="2312" width="18.28515625" style="412" customWidth="1"/>
    <col min="2313" max="2313" width="11.42578125" style="412" customWidth="1"/>
    <col min="2314" max="2314" width="12.85546875" style="412" customWidth="1"/>
    <col min="2315" max="2315" width="16.7109375" style="412" customWidth="1"/>
    <col min="2316" max="2560" width="11.42578125" style="412"/>
    <col min="2561" max="2561" width="8.28515625" style="412" customWidth="1"/>
    <col min="2562" max="2562" width="53.85546875" style="412" customWidth="1"/>
    <col min="2563" max="2563" width="11.7109375" style="412" customWidth="1"/>
    <col min="2564" max="2564" width="18.42578125" style="412" customWidth="1"/>
    <col min="2565" max="2566" width="11.5703125" style="412" customWidth="1"/>
    <col min="2567" max="2567" width="13.7109375" style="412" customWidth="1"/>
    <col min="2568" max="2568" width="18.28515625" style="412" customWidth="1"/>
    <col min="2569" max="2569" width="11.42578125" style="412" customWidth="1"/>
    <col min="2570" max="2570" width="12.85546875" style="412" customWidth="1"/>
    <col min="2571" max="2571" width="16.7109375" style="412" customWidth="1"/>
    <col min="2572" max="2816" width="11.42578125" style="412"/>
    <col min="2817" max="2817" width="8.28515625" style="412" customWidth="1"/>
    <col min="2818" max="2818" width="53.85546875" style="412" customWidth="1"/>
    <col min="2819" max="2819" width="11.7109375" style="412" customWidth="1"/>
    <col min="2820" max="2820" width="18.42578125" style="412" customWidth="1"/>
    <col min="2821" max="2822" width="11.5703125" style="412" customWidth="1"/>
    <col min="2823" max="2823" width="13.7109375" style="412" customWidth="1"/>
    <col min="2824" max="2824" width="18.28515625" style="412" customWidth="1"/>
    <col min="2825" max="2825" width="11.42578125" style="412" customWidth="1"/>
    <col min="2826" max="2826" width="12.85546875" style="412" customWidth="1"/>
    <col min="2827" max="2827" width="16.7109375" style="412" customWidth="1"/>
    <col min="2828" max="3072" width="11.42578125" style="412"/>
    <col min="3073" max="3073" width="8.28515625" style="412" customWidth="1"/>
    <col min="3074" max="3074" width="53.85546875" style="412" customWidth="1"/>
    <col min="3075" max="3075" width="11.7109375" style="412" customWidth="1"/>
    <col min="3076" max="3076" width="18.42578125" style="412" customWidth="1"/>
    <col min="3077" max="3078" width="11.5703125" style="412" customWidth="1"/>
    <col min="3079" max="3079" width="13.7109375" style="412" customWidth="1"/>
    <col min="3080" max="3080" width="18.28515625" style="412" customWidth="1"/>
    <col min="3081" max="3081" width="11.42578125" style="412" customWidth="1"/>
    <col min="3082" max="3082" width="12.85546875" style="412" customWidth="1"/>
    <col min="3083" max="3083" width="16.7109375" style="412" customWidth="1"/>
    <col min="3084" max="3328" width="11.42578125" style="412"/>
    <col min="3329" max="3329" width="8.28515625" style="412" customWidth="1"/>
    <col min="3330" max="3330" width="53.85546875" style="412" customWidth="1"/>
    <col min="3331" max="3331" width="11.7109375" style="412" customWidth="1"/>
    <col min="3332" max="3332" width="18.42578125" style="412" customWidth="1"/>
    <col min="3333" max="3334" width="11.5703125" style="412" customWidth="1"/>
    <col min="3335" max="3335" width="13.7109375" style="412" customWidth="1"/>
    <col min="3336" max="3336" width="18.28515625" style="412" customWidth="1"/>
    <col min="3337" max="3337" width="11.42578125" style="412" customWidth="1"/>
    <col min="3338" max="3338" width="12.85546875" style="412" customWidth="1"/>
    <col min="3339" max="3339" width="16.7109375" style="412" customWidth="1"/>
    <col min="3340" max="3584" width="11.42578125" style="412"/>
    <col min="3585" max="3585" width="8.28515625" style="412" customWidth="1"/>
    <col min="3586" max="3586" width="53.85546875" style="412" customWidth="1"/>
    <col min="3587" max="3587" width="11.7109375" style="412" customWidth="1"/>
    <col min="3588" max="3588" width="18.42578125" style="412" customWidth="1"/>
    <col min="3589" max="3590" width="11.5703125" style="412" customWidth="1"/>
    <col min="3591" max="3591" width="13.7109375" style="412" customWidth="1"/>
    <col min="3592" max="3592" width="18.28515625" style="412" customWidth="1"/>
    <col min="3593" max="3593" width="11.42578125" style="412" customWidth="1"/>
    <col min="3594" max="3594" width="12.85546875" style="412" customWidth="1"/>
    <col min="3595" max="3595" width="16.7109375" style="412" customWidth="1"/>
    <col min="3596" max="3840" width="11.42578125" style="412"/>
    <col min="3841" max="3841" width="8.28515625" style="412" customWidth="1"/>
    <col min="3842" max="3842" width="53.85546875" style="412" customWidth="1"/>
    <col min="3843" max="3843" width="11.7109375" style="412" customWidth="1"/>
    <col min="3844" max="3844" width="18.42578125" style="412" customWidth="1"/>
    <col min="3845" max="3846" width="11.5703125" style="412" customWidth="1"/>
    <col min="3847" max="3847" width="13.7109375" style="412" customWidth="1"/>
    <col min="3848" max="3848" width="18.28515625" style="412" customWidth="1"/>
    <col min="3849" max="3849" width="11.42578125" style="412" customWidth="1"/>
    <col min="3850" max="3850" width="12.85546875" style="412" customWidth="1"/>
    <col min="3851" max="3851" width="16.7109375" style="412" customWidth="1"/>
    <col min="3852" max="4096" width="11.42578125" style="412"/>
    <col min="4097" max="4097" width="8.28515625" style="412" customWidth="1"/>
    <col min="4098" max="4098" width="53.85546875" style="412" customWidth="1"/>
    <col min="4099" max="4099" width="11.7109375" style="412" customWidth="1"/>
    <col min="4100" max="4100" width="18.42578125" style="412" customWidth="1"/>
    <col min="4101" max="4102" width="11.5703125" style="412" customWidth="1"/>
    <col min="4103" max="4103" width="13.7109375" style="412" customWidth="1"/>
    <col min="4104" max="4104" width="18.28515625" style="412" customWidth="1"/>
    <col min="4105" max="4105" width="11.42578125" style="412" customWidth="1"/>
    <col min="4106" max="4106" width="12.85546875" style="412" customWidth="1"/>
    <col min="4107" max="4107" width="16.7109375" style="412" customWidth="1"/>
    <col min="4108" max="4352" width="11.42578125" style="412"/>
    <col min="4353" max="4353" width="8.28515625" style="412" customWidth="1"/>
    <col min="4354" max="4354" width="53.85546875" style="412" customWidth="1"/>
    <col min="4355" max="4355" width="11.7109375" style="412" customWidth="1"/>
    <col min="4356" max="4356" width="18.42578125" style="412" customWidth="1"/>
    <col min="4357" max="4358" width="11.5703125" style="412" customWidth="1"/>
    <col min="4359" max="4359" width="13.7109375" style="412" customWidth="1"/>
    <col min="4360" max="4360" width="18.28515625" style="412" customWidth="1"/>
    <col min="4361" max="4361" width="11.42578125" style="412" customWidth="1"/>
    <col min="4362" max="4362" width="12.85546875" style="412" customWidth="1"/>
    <col min="4363" max="4363" width="16.7109375" style="412" customWidth="1"/>
    <col min="4364" max="4608" width="11.42578125" style="412"/>
    <col min="4609" max="4609" width="8.28515625" style="412" customWidth="1"/>
    <col min="4610" max="4610" width="53.85546875" style="412" customWidth="1"/>
    <col min="4611" max="4611" width="11.7109375" style="412" customWidth="1"/>
    <col min="4612" max="4612" width="18.42578125" style="412" customWidth="1"/>
    <col min="4613" max="4614" width="11.5703125" style="412" customWidth="1"/>
    <col min="4615" max="4615" width="13.7109375" style="412" customWidth="1"/>
    <col min="4616" max="4616" width="18.28515625" style="412" customWidth="1"/>
    <col min="4617" max="4617" width="11.42578125" style="412" customWidth="1"/>
    <col min="4618" max="4618" width="12.85546875" style="412" customWidth="1"/>
    <col min="4619" max="4619" width="16.7109375" style="412" customWidth="1"/>
    <col min="4620" max="4864" width="11.42578125" style="412"/>
    <col min="4865" max="4865" width="8.28515625" style="412" customWidth="1"/>
    <col min="4866" max="4866" width="53.85546875" style="412" customWidth="1"/>
    <col min="4867" max="4867" width="11.7109375" style="412" customWidth="1"/>
    <col min="4868" max="4868" width="18.42578125" style="412" customWidth="1"/>
    <col min="4869" max="4870" width="11.5703125" style="412" customWidth="1"/>
    <col min="4871" max="4871" width="13.7109375" style="412" customWidth="1"/>
    <col min="4872" max="4872" width="18.28515625" style="412" customWidth="1"/>
    <col min="4873" max="4873" width="11.42578125" style="412" customWidth="1"/>
    <col min="4874" max="4874" width="12.85546875" style="412" customWidth="1"/>
    <col min="4875" max="4875" width="16.7109375" style="412" customWidth="1"/>
    <col min="4876" max="5120" width="11.42578125" style="412"/>
    <col min="5121" max="5121" width="8.28515625" style="412" customWidth="1"/>
    <col min="5122" max="5122" width="53.85546875" style="412" customWidth="1"/>
    <col min="5123" max="5123" width="11.7109375" style="412" customWidth="1"/>
    <col min="5124" max="5124" width="18.42578125" style="412" customWidth="1"/>
    <col min="5125" max="5126" width="11.5703125" style="412" customWidth="1"/>
    <col min="5127" max="5127" width="13.7109375" style="412" customWidth="1"/>
    <col min="5128" max="5128" width="18.28515625" style="412" customWidth="1"/>
    <col min="5129" max="5129" width="11.42578125" style="412" customWidth="1"/>
    <col min="5130" max="5130" width="12.85546875" style="412" customWidth="1"/>
    <col min="5131" max="5131" width="16.7109375" style="412" customWidth="1"/>
    <col min="5132" max="5376" width="11.42578125" style="412"/>
    <col min="5377" max="5377" width="8.28515625" style="412" customWidth="1"/>
    <col min="5378" max="5378" width="53.85546875" style="412" customWidth="1"/>
    <col min="5379" max="5379" width="11.7109375" style="412" customWidth="1"/>
    <col min="5380" max="5380" width="18.42578125" style="412" customWidth="1"/>
    <col min="5381" max="5382" width="11.5703125" style="412" customWidth="1"/>
    <col min="5383" max="5383" width="13.7109375" style="412" customWidth="1"/>
    <col min="5384" max="5384" width="18.28515625" style="412" customWidth="1"/>
    <col min="5385" max="5385" width="11.42578125" style="412" customWidth="1"/>
    <col min="5386" max="5386" width="12.85546875" style="412" customWidth="1"/>
    <col min="5387" max="5387" width="16.7109375" style="412" customWidth="1"/>
    <col min="5388" max="5632" width="11.42578125" style="412"/>
    <col min="5633" max="5633" width="8.28515625" style="412" customWidth="1"/>
    <col min="5634" max="5634" width="53.85546875" style="412" customWidth="1"/>
    <col min="5635" max="5635" width="11.7109375" style="412" customWidth="1"/>
    <col min="5636" max="5636" width="18.42578125" style="412" customWidth="1"/>
    <col min="5637" max="5638" width="11.5703125" style="412" customWidth="1"/>
    <col min="5639" max="5639" width="13.7109375" style="412" customWidth="1"/>
    <col min="5640" max="5640" width="18.28515625" style="412" customWidth="1"/>
    <col min="5641" max="5641" width="11.42578125" style="412" customWidth="1"/>
    <col min="5642" max="5642" width="12.85546875" style="412" customWidth="1"/>
    <col min="5643" max="5643" width="16.7109375" style="412" customWidth="1"/>
    <col min="5644" max="5888" width="11.42578125" style="412"/>
    <col min="5889" max="5889" width="8.28515625" style="412" customWidth="1"/>
    <col min="5890" max="5890" width="53.85546875" style="412" customWidth="1"/>
    <col min="5891" max="5891" width="11.7109375" style="412" customWidth="1"/>
    <col min="5892" max="5892" width="18.42578125" style="412" customWidth="1"/>
    <col min="5893" max="5894" width="11.5703125" style="412" customWidth="1"/>
    <col min="5895" max="5895" width="13.7109375" style="412" customWidth="1"/>
    <col min="5896" max="5896" width="18.28515625" style="412" customWidth="1"/>
    <col min="5897" max="5897" width="11.42578125" style="412" customWidth="1"/>
    <col min="5898" max="5898" width="12.85546875" style="412" customWidth="1"/>
    <col min="5899" max="5899" width="16.7109375" style="412" customWidth="1"/>
    <col min="5900" max="6144" width="11.42578125" style="412"/>
    <col min="6145" max="6145" width="8.28515625" style="412" customWidth="1"/>
    <col min="6146" max="6146" width="53.85546875" style="412" customWidth="1"/>
    <col min="6147" max="6147" width="11.7109375" style="412" customWidth="1"/>
    <col min="6148" max="6148" width="18.42578125" style="412" customWidth="1"/>
    <col min="6149" max="6150" width="11.5703125" style="412" customWidth="1"/>
    <col min="6151" max="6151" width="13.7109375" style="412" customWidth="1"/>
    <col min="6152" max="6152" width="18.28515625" style="412" customWidth="1"/>
    <col min="6153" max="6153" width="11.42578125" style="412" customWidth="1"/>
    <col min="6154" max="6154" width="12.85546875" style="412" customWidth="1"/>
    <col min="6155" max="6155" width="16.7109375" style="412" customWidth="1"/>
    <col min="6156" max="6400" width="11.42578125" style="412"/>
    <col min="6401" max="6401" width="8.28515625" style="412" customWidth="1"/>
    <col min="6402" max="6402" width="53.85546875" style="412" customWidth="1"/>
    <col min="6403" max="6403" width="11.7109375" style="412" customWidth="1"/>
    <col min="6404" max="6404" width="18.42578125" style="412" customWidth="1"/>
    <col min="6405" max="6406" width="11.5703125" style="412" customWidth="1"/>
    <col min="6407" max="6407" width="13.7109375" style="412" customWidth="1"/>
    <col min="6408" max="6408" width="18.28515625" style="412" customWidth="1"/>
    <col min="6409" max="6409" width="11.42578125" style="412" customWidth="1"/>
    <col min="6410" max="6410" width="12.85546875" style="412" customWidth="1"/>
    <col min="6411" max="6411" width="16.7109375" style="412" customWidth="1"/>
    <col min="6412" max="6656" width="11.42578125" style="412"/>
    <col min="6657" max="6657" width="8.28515625" style="412" customWidth="1"/>
    <col min="6658" max="6658" width="53.85546875" style="412" customWidth="1"/>
    <col min="6659" max="6659" width="11.7109375" style="412" customWidth="1"/>
    <col min="6660" max="6660" width="18.42578125" style="412" customWidth="1"/>
    <col min="6661" max="6662" width="11.5703125" style="412" customWidth="1"/>
    <col min="6663" max="6663" width="13.7109375" style="412" customWidth="1"/>
    <col min="6664" max="6664" width="18.28515625" style="412" customWidth="1"/>
    <col min="6665" max="6665" width="11.42578125" style="412" customWidth="1"/>
    <col min="6666" max="6666" width="12.85546875" style="412" customWidth="1"/>
    <col min="6667" max="6667" width="16.7109375" style="412" customWidth="1"/>
    <col min="6668" max="6912" width="11.42578125" style="412"/>
    <col min="6913" max="6913" width="8.28515625" style="412" customWidth="1"/>
    <col min="6914" max="6914" width="53.85546875" style="412" customWidth="1"/>
    <col min="6915" max="6915" width="11.7109375" style="412" customWidth="1"/>
    <col min="6916" max="6916" width="18.42578125" style="412" customWidth="1"/>
    <col min="6917" max="6918" width="11.5703125" style="412" customWidth="1"/>
    <col min="6919" max="6919" width="13.7109375" style="412" customWidth="1"/>
    <col min="6920" max="6920" width="18.28515625" style="412" customWidth="1"/>
    <col min="6921" max="6921" width="11.42578125" style="412" customWidth="1"/>
    <col min="6922" max="6922" width="12.85546875" style="412" customWidth="1"/>
    <col min="6923" max="6923" width="16.7109375" style="412" customWidth="1"/>
    <col min="6924" max="7168" width="11.42578125" style="412"/>
    <col min="7169" max="7169" width="8.28515625" style="412" customWidth="1"/>
    <col min="7170" max="7170" width="53.85546875" style="412" customWidth="1"/>
    <col min="7171" max="7171" width="11.7109375" style="412" customWidth="1"/>
    <col min="7172" max="7172" width="18.42578125" style="412" customWidth="1"/>
    <col min="7173" max="7174" width="11.5703125" style="412" customWidth="1"/>
    <col min="7175" max="7175" width="13.7109375" style="412" customWidth="1"/>
    <col min="7176" max="7176" width="18.28515625" style="412" customWidth="1"/>
    <col min="7177" max="7177" width="11.42578125" style="412" customWidth="1"/>
    <col min="7178" max="7178" width="12.85546875" style="412" customWidth="1"/>
    <col min="7179" max="7179" width="16.7109375" style="412" customWidth="1"/>
    <col min="7180" max="7424" width="11.42578125" style="412"/>
    <col min="7425" max="7425" width="8.28515625" style="412" customWidth="1"/>
    <col min="7426" max="7426" width="53.85546875" style="412" customWidth="1"/>
    <col min="7427" max="7427" width="11.7109375" style="412" customWidth="1"/>
    <col min="7428" max="7428" width="18.42578125" style="412" customWidth="1"/>
    <col min="7429" max="7430" width="11.5703125" style="412" customWidth="1"/>
    <col min="7431" max="7431" width="13.7109375" style="412" customWidth="1"/>
    <col min="7432" max="7432" width="18.28515625" style="412" customWidth="1"/>
    <col min="7433" max="7433" width="11.42578125" style="412" customWidth="1"/>
    <col min="7434" max="7434" width="12.85546875" style="412" customWidth="1"/>
    <col min="7435" max="7435" width="16.7109375" style="412" customWidth="1"/>
    <col min="7436" max="7680" width="11.42578125" style="412"/>
    <col min="7681" max="7681" width="8.28515625" style="412" customWidth="1"/>
    <col min="7682" max="7682" width="53.85546875" style="412" customWidth="1"/>
    <col min="7683" max="7683" width="11.7109375" style="412" customWidth="1"/>
    <col min="7684" max="7684" width="18.42578125" style="412" customWidth="1"/>
    <col min="7685" max="7686" width="11.5703125" style="412" customWidth="1"/>
    <col min="7687" max="7687" width="13.7109375" style="412" customWidth="1"/>
    <col min="7688" max="7688" width="18.28515625" style="412" customWidth="1"/>
    <col min="7689" max="7689" width="11.42578125" style="412" customWidth="1"/>
    <col min="7690" max="7690" width="12.85546875" style="412" customWidth="1"/>
    <col min="7691" max="7691" width="16.7109375" style="412" customWidth="1"/>
    <col min="7692" max="7936" width="11.42578125" style="412"/>
    <col min="7937" max="7937" width="8.28515625" style="412" customWidth="1"/>
    <col min="7938" max="7938" width="53.85546875" style="412" customWidth="1"/>
    <col min="7939" max="7939" width="11.7109375" style="412" customWidth="1"/>
    <col min="7940" max="7940" width="18.42578125" style="412" customWidth="1"/>
    <col min="7941" max="7942" width="11.5703125" style="412" customWidth="1"/>
    <col min="7943" max="7943" width="13.7109375" style="412" customWidth="1"/>
    <col min="7944" max="7944" width="18.28515625" style="412" customWidth="1"/>
    <col min="7945" max="7945" width="11.42578125" style="412" customWidth="1"/>
    <col min="7946" max="7946" width="12.85546875" style="412" customWidth="1"/>
    <col min="7947" max="7947" width="16.7109375" style="412" customWidth="1"/>
    <col min="7948" max="8192" width="11.42578125" style="412"/>
    <col min="8193" max="8193" width="8.28515625" style="412" customWidth="1"/>
    <col min="8194" max="8194" width="53.85546875" style="412" customWidth="1"/>
    <col min="8195" max="8195" width="11.7109375" style="412" customWidth="1"/>
    <col min="8196" max="8196" width="18.42578125" style="412" customWidth="1"/>
    <col min="8197" max="8198" width="11.5703125" style="412" customWidth="1"/>
    <col min="8199" max="8199" width="13.7109375" style="412" customWidth="1"/>
    <col min="8200" max="8200" width="18.28515625" style="412" customWidth="1"/>
    <col min="8201" max="8201" width="11.42578125" style="412" customWidth="1"/>
    <col min="8202" max="8202" width="12.85546875" style="412" customWidth="1"/>
    <col min="8203" max="8203" width="16.7109375" style="412" customWidth="1"/>
    <col min="8204" max="8448" width="11.42578125" style="412"/>
    <col min="8449" max="8449" width="8.28515625" style="412" customWidth="1"/>
    <col min="8450" max="8450" width="53.85546875" style="412" customWidth="1"/>
    <col min="8451" max="8451" width="11.7109375" style="412" customWidth="1"/>
    <col min="8452" max="8452" width="18.42578125" style="412" customWidth="1"/>
    <col min="8453" max="8454" width="11.5703125" style="412" customWidth="1"/>
    <col min="8455" max="8455" width="13.7109375" style="412" customWidth="1"/>
    <col min="8456" max="8456" width="18.28515625" style="412" customWidth="1"/>
    <col min="8457" max="8457" width="11.42578125" style="412" customWidth="1"/>
    <col min="8458" max="8458" width="12.85546875" style="412" customWidth="1"/>
    <col min="8459" max="8459" width="16.7109375" style="412" customWidth="1"/>
    <col min="8460" max="8704" width="11.42578125" style="412"/>
    <col min="8705" max="8705" width="8.28515625" style="412" customWidth="1"/>
    <col min="8706" max="8706" width="53.85546875" style="412" customWidth="1"/>
    <col min="8707" max="8707" width="11.7109375" style="412" customWidth="1"/>
    <col min="8708" max="8708" width="18.42578125" style="412" customWidth="1"/>
    <col min="8709" max="8710" width="11.5703125" style="412" customWidth="1"/>
    <col min="8711" max="8711" width="13.7109375" style="412" customWidth="1"/>
    <col min="8712" max="8712" width="18.28515625" style="412" customWidth="1"/>
    <col min="8713" max="8713" width="11.42578125" style="412" customWidth="1"/>
    <col min="8714" max="8714" width="12.85546875" style="412" customWidth="1"/>
    <col min="8715" max="8715" width="16.7109375" style="412" customWidth="1"/>
    <col min="8716" max="8960" width="11.42578125" style="412"/>
    <col min="8961" max="8961" width="8.28515625" style="412" customWidth="1"/>
    <col min="8962" max="8962" width="53.85546875" style="412" customWidth="1"/>
    <col min="8963" max="8963" width="11.7109375" style="412" customWidth="1"/>
    <col min="8964" max="8964" width="18.42578125" style="412" customWidth="1"/>
    <col min="8965" max="8966" width="11.5703125" style="412" customWidth="1"/>
    <col min="8967" max="8967" width="13.7109375" style="412" customWidth="1"/>
    <col min="8968" max="8968" width="18.28515625" style="412" customWidth="1"/>
    <col min="8969" max="8969" width="11.42578125" style="412" customWidth="1"/>
    <col min="8970" max="8970" width="12.85546875" style="412" customWidth="1"/>
    <col min="8971" max="8971" width="16.7109375" style="412" customWidth="1"/>
    <col min="8972" max="9216" width="11.42578125" style="412"/>
    <col min="9217" max="9217" width="8.28515625" style="412" customWidth="1"/>
    <col min="9218" max="9218" width="53.85546875" style="412" customWidth="1"/>
    <col min="9219" max="9219" width="11.7109375" style="412" customWidth="1"/>
    <col min="9220" max="9220" width="18.42578125" style="412" customWidth="1"/>
    <col min="9221" max="9222" width="11.5703125" style="412" customWidth="1"/>
    <col min="9223" max="9223" width="13.7109375" style="412" customWidth="1"/>
    <col min="9224" max="9224" width="18.28515625" style="412" customWidth="1"/>
    <col min="9225" max="9225" width="11.42578125" style="412" customWidth="1"/>
    <col min="9226" max="9226" width="12.85546875" style="412" customWidth="1"/>
    <col min="9227" max="9227" width="16.7109375" style="412" customWidth="1"/>
    <col min="9228" max="9472" width="11.42578125" style="412"/>
    <col min="9473" max="9473" width="8.28515625" style="412" customWidth="1"/>
    <col min="9474" max="9474" width="53.85546875" style="412" customWidth="1"/>
    <col min="9475" max="9475" width="11.7109375" style="412" customWidth="1"/>
    <col min="9476" max="9476" width="18.42578125" style="412" customWidth="1"/>
    <col min="9477" max="9478" width="11.5703125" style="412" customWidth="1"/>
    <col min="9479" max="9479" width="13.7109375" style="412" customWidth="1"/>
    <col min="9480" max="9480" width="18.28515625" style="412" customWidth="1"/>
    <col min="9481" max="9481" width="11.42578125" style="412" customWidth="1"/>
    <col min="9482" max="9482" width="12.85546875" style="412" customWidth="1"/>
    <col min="9483" max="9483" width="16.7109375" style="412" customWidth="1"/>
    <col min="9484" max="9728" width="11.42578125" style="412"/>
    <col min="9729" max="9729" width="8.28515625" style="412" customWidth="1"/>
    <col min="9730" max="9730" width="53.85546875" style="412" customWidth="1"/>
    <col min="9731" max="9731" width="11.7109375" style="412" customWidth="1"/>
    <col min="9732" max="9732" width="18.42578125" style="412" customWidth="1"/>
    <col min="9733" max="9734" width="11.5703125" style="412" customWidth="1"/>
    <col min="9735" max="9735" width="13.7109375" style="412" customWidth="1"/>
    <col min="9736" max="9736" width="18.28515625" style="412" customWidth="1"/>
    <col min="9737" max="9737" width="11.42578125" style="412" customWidth="1"/>
    <col min="9738" max="9738" width="12.85546875" style="412" customWidth="1"/>
    <col min="9739" max="9739" width="16.7109375" style="412" customWidth="1"/>
    <col min="9740" max="9984" width="11.42578125" style="412"/>
    <col min="9985" max="9985" width="8.28515625" style="412" customWidth="1"/>
    <col min="9986" max="9986" width="53.85546875" style="412" customWidth="1"/>
    <col min="9987" max="9987" width="11.7109375" style="412" customWidth="1"/>
    <col min="9988" max="9988" width="18.42578125" style="412" customWidth="1"/>
    <col min="9989" max="9990" width="11.5703125" style="412" customWidth="1"/>
    <col min="9991" max="9991" width="13.7109375" style="412" customWidth="1"/>
    <col min="9992" max="9992" width="18.28515625" style="412" customWidth="1"/>
    <col min="9993" max="9993" width="11.42578125" style="412" customWidth="1"/>
    <col min="9994" max="9994" width="12.85546875" style="412" customWidth="1"/>
    <col min="9995" max="9995" width="16.7109375" style="412" customWidth="1"/>
    <col min="9996" max="10240" width="11.42578125" style="412"/>
    <col min="10241" max="10241" width="8.28515625" style="412" customWidth="1"/>
    <col min="10242" max="10242" width="53.85546875" style="412" customWidth="1"/>
    <col min="10243" max="10243" width="11.7109375" style="412" customWidth="1"/>
    <col min="10244" max="10244" width="18.42578125" style="412" customWidth="1"/>
    <col min="10245" max="10246" width="11.5703125" style="412" customWidth="1"/>
    <col min="10247" max="10247" width="13.7109375" style="412" customWidth="1"/>
    <col min="10248" max="10248" width="18.28515625" style="412" customWidth="1"/>
    <col min="10249" max="10249" width="11.42578125" style="412" customWidth="1"/>
    <col min="10250" max="10250" width="12.85546875" style="412" customWidth="1"/>
    <col min="10251" max="10251" width="16.7109375" style="412" customWidth="1"/>
    <col min="10252" max="10496" width="11.42578125" style="412"/>
    <col min="10497" max="10497" width="8.28515625" style="412" customWidth="1"/>
    <col min="10498" max="10498" width="53.85546875" style="412" customWidth="1"/>
    <col min="10499" max="10499" width="11.7109375" style="412" customWidth="1"/>
    <col min="10500" max="10500" width="18.42578125" style="412" customWidth="1"/>
    <col min="10501" max="10502" width="11.5703125" style="412" customWidth="1"/>
    <col min="10503" max="10503" width="13.7109375" style="412" customWidth="1"/>
    <col min="10504" max="10504" width="18.28515625" style="412" customWidth="1"/>
    <col min="10505" max="10505" width="11.42578125" style="412" customWidth="1"/>
    <col min="10506" max="10506" width="12.85546875" style="412" customWidth="1"/>
    <col min="10507" max="10507" width="16.7109375" style="412" customWidth="1"/>
    <col min="10508" max="10752" width="11.42578125" style="412"/>
    <col min="10753" max="10753" width="8.28515625" style="412" customWidth="1"/>
    <col min="10754" max="10754" width="53.85546875" style="412" customWidth="1"/>
    <col min="10755" max="10755" width="11.7109375" style="412" customWidth="1"/>
    <col min="10756" max="10756" width="18.42578125" style="412" customWidth="1"/>
    <col min="10757" max="10758" width="11.5703125" style="412" customWidth="1"/>
    <col min="10759" max="10759" width="13.7109375" style="412" customWidth="1"/>
    <col min="10760" max="10760" width="18.28515625" style="412" customWidth="1"/>
    <col min="10761" max="10761" width="11.42578125" style="412" customWidth="1"/>
    <col min="10762" max="10762" width="12.85546875" style="412" customWidth="1"/>
    <col min="10763" max="10763" width="16.7109375" style="412" customWidth="1"/>
    <col min="10764" max="11008" width="11.42578125" style="412"/>
    <col min="11009" max="11009" width="8.28515625" style="412" customWidth="1"/>
    <col min="11010" max="11010" width="53.85546875" style="412" customWidth="1"/>
    <col min="11011" max="11011" width="11.7109375" style="412" customWidth="1"/>
    <col min="11012" max="11012" width="18.42578125" style="412" customWidth="1"/>
    <col min="11013" max="11014" width="11.5703125" style="412" customWidth="1"/>
    <col min="11015" max="11015" width="13.7109375" style="412" customWidth="1"/>
    <col min="11016" max="11016" width="18.28515625" style="412" customWidth="1"/>
    <col min="11017" max="11017" width="11.42578125" style="412" customWidth="1"/>
    <col min="11018" max="11018" width="12.85546875" style="412" customWidth="1"/>
    <col min="11019" max="11019" width="16.7109375" style="412" customWidth="1"/>
    <col min="11020" max="11264" width="11.42578125" style="412"/>
    <col min="11265" max="11265" width="8.28515625" style="412" customWidth="1"/>
    <col min="11266" max="11266" width="53.85546875" style="412" customWidth="1"/>
    <col min="11267" max="11267" width="11.7109375" style="412" customWidth="1"/>
    <col min="11268" max="11268" width="18.42578125" style="412" customWidth="1"/>
    <col min="11269" max="11270" width="11.5703125" style="412" customWidth="1"/>
    <col min="11271" max="11271" width="13.7109375" style="412" customWidth="1"/>
    <col min="11272" max="11272" width="18.28515625" style="412" customWidth="1"/>
    <col min="11273" max="11273" width="11.42578125" style="412" customWidth="1"/>
    <col min="11274" max="11274" width="12.85546875" style="412" customWidth="1"/>
    <col min="11275" max="11275" width="16.7109375" style="412" customWidth="1"/>
    <col min="11276" max="11520" width="11.42578125" style="412"/>
    <col min="11521" max="11521" width="8.28515625" style="412" customWidth="1"/>
    <col min="11522" max="11522" width="53.85546875" style="412" customWidth="1"/>
    <col min="11523" max="11523" width="11.7109375" style="412" customWidth="1"/>
    <col min="11524" max="11524" width="18.42578125" style="412" customWidth="1"/>
    <col min="11525" max="11526" width="11.5703125" style="412" customWidth="1"/>
    <col min="11527" max="11527" width="13.7109375" style="412" customWidth="1"/>
    <col min="11528" max="11528" width="18.28515625" style="412" customWidth="1"/>
    <col min="11529" max="11529" width="11.42578125" style="412" customWidth="1"/>
    <col min="11530" max="11530" width="12.85546875" style="412" customWidth="1"/>
    <col min="11531" max="11531" width="16.7109375" style="412" customWidth="1"/>
    <col min="11532" max="11776" width="11.42578125" style="412"/>
    <col min="11777" max="11777" width="8.28515625" style="412" customWidth="1"/>
    <col min="11778" max="11778" width="53.85546875" style="412" customWidth="1"/>
    <col min="11779" max="11779" width="11.7109375" style="412" customWidth="1"/>
    <col min="11780" max="11780" width="18.42578125" style="412" customWidth="1"/>
    <col min="11781" max="11782" width="11.5703125" style="412" customWidth="1"/>
    <col min="11783" max="11783" width="13.7109375" style="412" customWidth="1"/>
    <col min="11784" max="11784" width="18.28515625" style="412" customWidth="1"/>
    <col min="11785" max="11785" width="11.42578125" style="412" customWidth="1"/>
    <col min="11786" max="11786" width="12.85546875" style="412" customWidth="1"/>
    <col min="11787" max="11787" width="16.7109375" style="412" customWidth="1"/>
    <col min="11788" max="12032" width="11.42578125" style="412"/>
    <col min="12033" max="12033" width="8.28515625" style="412" customWidth="1"/>
    <col min="12034" max="12034" width="53.85546875" style="412" customWidth="1"/>
    <col min="12035" max="12035" width="11.7109375" style="412" customWidth="1"/>
    <col min="12036" max="12036" width="18.42578125" style="412" customWidth="1"/>
    <col min="12037" max="12038" width="11.5703125" style="412" customWidth="1"/>
    <col min="12039" max="12039" width="13.7109375" style="412" customWidth="1"/>
    <col min="12040" max="12040" width="18.28515625" style="412" customWidth="1"/>
    <col min="12041" max="12041" width="11.42578125" style="412" customWidth="1"/>
    <col min="12042" max="12042" width="12.85546875" style="412" customWidth="1"/>
    <col min="12043" max="12043" width="16.7109375" style="412" customWidth="1"/>
    <col min="12044" max="12288" width="11.42578125" style="412"/>
    <col min="12289" max="12289" width="8.28515625" style="412" customWidth="1"/>
    <col min="12290" max="12290" width="53.85546875" style="412" customWidth="1"/>
    <col min="12291" max="12291" width="11.7109375" style="412" customWidth="1"/>
    <col min="12292" max="12292" width="18.42578125" style="412" customWidth="1"/>
    <col min="12293" max="12294" width="11.5703125" style="412" customWidth="1"/>
    <col min="12295" max="12295" width="13.7109375" style="412" customWidth="1"/>
    <col min="12296" max="12296" width="18.28515625" style="412" customWidth="1"/>
    <col min="12297" max="12297" width="11.42578125" style="412" customWidth="1"/>
    <col min="12298" max="12298" width="12.85546875" style="412" customWidth="1"/>
    <col min="12299" max="12299" width="16.7109375" style="412" customWidth="1"/>
    <col min="12300" max="12544" width="11.42578125" style="412"/>
    <col min="12545" max="12545" width="8.28515625" style="412" customWidth="1"/>
    <col min="12546" max="12546" width="53.85546875" style="412" customWidth="1"/>
    <col min="12547" max="12547" width="11.7109375" style="412" customWidth="1"/>
    <col min="12548" max="12548" width="18.42578125" style="412" customWidth="1"/>
    <col min="12549" max="12550" width="11.5703125" style="412" customWidth="1"/>
    <col min="12551" max="12551" width="13.7109375" style="412" customWidth="1"/>
    <col min="12552" max="12552" width="18.28515625" style="412" customWidth="1"/>
    <col min="12553" max="12553" width="11.42578125" style="412" customWidth="1"/>
    <col min="12554" max="12554" width="12.85546875" style="412" customWidth="1"/>
    <col min="12555" max="12555" width="16.7109375" style="412" customWidth="1"/>
    <col min="12556" max="12800" width="11.42578125" style="412"/>
    <col min="12801" max="12801" width="8.28515625" style="412" customWidth="1"/>
    <col min="12802" max="12802" width="53.85546875" style="412" customWidth="1"/>
    <col min="12803" max="12803" width="11.7109375" style="412" customWidth="1"/>
    <col min="12804" max="12804" width="18.42578125" style="412" customWidth="1"/>
    <col min="12805" max="12806" width="11.5703125" style="412" customWidth="1"/>
    <col min="12807" max="12807" width="13.7109375" style="412" customWidth="1"/>
    <col min="12808" max="12808" width="18.28515625" style="412" customWidth="1"/>
    <col min="12809" max="12809" width="11.42578125" style="412" customWidth="1"/>
    <col min="12810" max="12810" width="12.85546875" style="412" customWidth="1"/>
    <col min="12811" max="12811" width="16.7109375" style="412" customWidth="1"/>
    <col min="12812" max="13056" width="11.42578125" style="412"/>
    <col min="13057" max="13057" width="8.28515625" style="412" customWidth="1"/>
    <col min="13058" max="13058" width="53.85546875" style="412" customWidth="1"/>
    <col min="13059" max="13059" width="11.7109375" style="412" customWidth="1"/>
    <col min="13060" max="13060" width="18.42578125" style="412" customWidth="1"/>
    <col min="13061" max="13062" width="11.5703125" style="412" customWidth="1"/>
    <col min="13063" max="13063" width="13.7109375" style="412" customWidth="1"/>
    <col min="13064" max="13064" width="18.28515625" style="412" customWidth="1"/>
    <col min="13065" max="13065" width="11.42578125" style="412" customWidth="1"/>
    <col min="13066" max="13066" width="12.85546875" style="412" customWidth="1"/>
    <col min="13067" max="13067" width="16.7109375" style="412" customWidth="1"/>
    <col min="13068" max="13312" width="11.42578125" style="412"/>
    <col min="13313" max="13313" width="8.28515625" style="412" customWidth="1"/>
    <col min="13314" max="13314" width="53.85546875" style="412" customWidth="1"/>
    <col min="13315" max="13315" width="11.7109375" style="412" customWidth="1"/>
    <col min="13316" max="13316" width="18.42578125" style="412" customWidth="1"/>
    <col min="13317" max="13318" width="11.5703125" style="412" customWidth="1"/>
    <col min="13319" max="13319" width="13.7109375" style="412" customWidth="1"/>
    <col min="13320" max="13320" width="18.28515625" style="412" customWidth="1"/>
    <col min="13321" max="13321" width="11.42578125" style="412" customWidth="1"/>
    <col min="13322" max="13322" width="12.85546875" style="412" customWidth="1"/>
    <col min="13323" max="13323" width="16.7109375" style="412" customWidth="1"/>
    <col min="13324" max="13568" width="11.42578125" style="412"/>
    <col min="13569" max="13569" width="8.28515625" style="412" customWidth="1"/>
    <col min="13570" max="13570" width="53.85546875" style="412" customWidth="1"/>
    <col min="13571" max="13571" width="11.7109375" style="412" customWidth="1"/>
    <col min="13572" max="13572" width="18.42578125" style="412" customWidth="1"/>
    <col min="13573" max="13574" width="11.5703125" style="412" customWidth="1"/>
    <col min="13575" max="13575" width="13.7109375" style="412" customWidth="1"/>
    <col min="13576" max="13576" width="18.28515625" style="412" customWidth="1"/>
    <col min="13577" max="13577" width="11.42578125" style="412" customWidth="1"/>
    <col min="13578" max="13578" width="12.85546875" style="412" customWidth="1"/>
    <col min="13579" max="13579" width="16.7109375" style="412" customWidth="1"/>
    <col min="13580" max="13824" width="11.42578125" style="412"/>
    <col min="13825" max="13825" width="8.28515625" style="412" customWidth="1"/>
    <col min="13826" max="13826" width="53.85546875" style="412" customWidth="1"/>
    <col min="13827" max="13827" width="11.7109375" style="412" customWidth="1"/>
    <col min="13828" max="13828" width="18.42578125" style="412" customWidth="1"/>
    <col min="13829" max="13830" width="11.5703125" style="412" customWidth="1"/>
    <col min="13831" max="13831" width="13.7109375" style="412" customWidth="1"/>
    <col min="13832" max="13832" width="18.28515625" style="412" customWidth="1"/>
    <col min="13833" max="13833" width="11.42578125" style="412" customWidth="1"/>
    <col min="13834" max="13834" width="12.85546875" style="412" customWidth="1"/>
    <col min="13835" max="13835" width="16.7109375" style="412" customWidth="1"/>
    <col min="13836" max="14080" width="11.42578125" style="412"/>
    <col min="14081" max="14081" width="8.28515625" style="412" customWidth="1"/>
    <col min="14082" max="14082" width="53.85546875" style="412" customWidth="1"/>
    <col min="14083" max="14083" width="11.7109375" style="412" customWidth="1"/>
    <col min="14084" max="14084" width="18.42578125" style="412" customWidth="1"/>
    <col min="14085" max="14086" width="11.5703125" style="412" customWidth="1"/>
    <col min="14087" max="14087" width="13.7109375" style="412" customWidth="1"/>
    <col min="14088" max="14088" width="18.28515625" style="412" customWidth="1"/>
    <col min="14089" max="14089" width="11.42578125" style="412" customWidth="1"/>
    <col min="14090" max="14090" width="12.85546875" style="412" customWidth="1"/>
    <col min="14091" max="14091" width="16.7109375" style="412" customWidth="1"/>
    <col min="14092" max="14336" width="11.42578125" style="412"/>
    <col min="14337" max="14337" width="8.28515625" style="412" customWidth="1"/>
    <col min="14338" max="14338" width="53.85546875" style="412" customWidth="1"/>
    <col min="14339" max="14339" width="11.7109375" style="412" customWidth="1"/>
    <col min="14340" max="14340" width="18.42578125" style="412" customWidth="1"/>
    <col min="14341" max="14342" width="11.5703125" style="412" customWidth="1"/>
    <col min="14343" max="14343" width="13.7109375" style="412" customWidth="1"/>
    <col min="14344" max="14344" width="18.28515625" style="412" customWidth="1"/>
    <col min="14345" max="14345" width="11.42578125" style="412" customWidth="1"/>
    <col min="14346" max="14346" width="12.85546875" style="412" customWidth="1"/>
    <col min="14347" max="14347" width="16.7109375" style="412" customWidth="1"/>
    <col min="14348" max="14592" width="11.42578125" style="412"/>
    <col min="14593" max="14593" width="8.28515625" style="412" customWidth="1"/>
    <col min="14594" max="14594" width="53.85546875" style="412" customWidth="1"/>
    <col min="14595" max="14595" width="11.7109375" style="412" customWidth="1"/>
    <col min="14596" max="14596" width="18.42578125" style="412" customWidth="1"/>
    <col min="14597" max="14598" width="11.5703125" style="412" customWidth="1"/>
    <col min="14599" max="14599" width="13.7109375" style="412" customWidth="1"/>
    <col min="14600" max="14600" width="18.28515625" style="412" customWidth="1"/>
    <col min="14601" max="14601" width="11.42578125" style="412" customWidth="1"/>
    <col min="14602" max="14602" width="12.85546875" style="412" customWidth="1"/>
    <col min="14603" max="14603" width="16.7109375" style="412" customWidth="1"/>
    <col min="14604" max="14848" width="11.42578125" style="412"/>
    <col min="14849" max="14849" width="8.28515625" style="412" customWidth="1"/>
    <col min="14850" max="14850" width="53.85546875" style="412" customWidth="1"/>
    <col min="14851" max="14851" width="11.7109375" style="412" customWidth="1"/>
    <col min="14852" max="14852" width="18.42578125" style="412" customWidth="1"/>
    <col min="14853" max="14854" width="11.5703125" style="412" customWidth="1"/>
    <col min="14855" max="14855" width="13.7109375" style="412" customWidth="1"/>
    <col min="14856" max="14856" width="18.28515625" style="412" customWidth="1"/>
    <col min="14857" max="14857" width="11.42578125" style="412" customWidth="1"/>
    <col min="14858" max="14858" width="12.85546875" style="412" customWidth="1"/>
    <col min="14859" max="14859" width="16.7109375" style="412" customWidth="1"/>
    <col min="14860" max="15104" width="11.42578125" style="412"/>
    <col min="15105" max="15105" width="8.28515625" style="412" customWidth="1"/>
    <col min="15106" max="15106" width="53.85546875" style="412" customWidth="1"/>
    <col min="15107" max="15107" width="11.7109375" style="412" customWidth="1"/>
    <col min="15108" max="15108" width="18.42578125" style="412" customWidth="1"/>
    <col min="15109" max="15110" width="11.5703125" style="412" customWidth="1"/>
    <col min="15111" max="15111" width="13.7109375" style="412" customWidth="1"/>
    <col min="15112" max="15112" width="18.28515625" style="412" customWidth="1"/>
    <col min="15113" max="15113" width="11.42578125" style="412" customWidth="1"/>
    <col min="15114" max="15114" width="12.85546875" style="412" customWidth="1"/>
    <col min="15115" max="15115" width="16.7109375" style="412" customWidth="1"/>
    <col min="15116" max="15360" width="11.42578125" style="412"/>
    <col min="15361" max="15361" width="8.28515625" style="412" customWidth="1"/>
    <col min="15362" max="15362" width="53.85546875" style="412" customWidth="1"/>
    <col min="15363" max="15363" width="11.7109375" style="412" customWidth="1"/>
    <col min="15364" max="15364" width="18.42578125" style="412" customWidth="1"/>
    <col min="15365" max="15366" width="11.5703125" style="412" customWidth="1"/>
    <col min="15367" max="15367" width="13.7109375" style="412" customWidth="1"/>
    <col min="15368" max="15368" width="18.28515625" style="412" customWidth="1"/>
    <col min="15369" max="15369" width="11.42578125" style="412" customWidth="1"/>
    <col min="15370" max="15370" width="12.85546875" style="412" customWidth="1"/>
    <col min="15371" max="15371" width="16.7109375" style="412" customWidth="1"/>
    <col min="15372" max="15616" width="11.42578125" style="412"/>
    <col min="15617" max="15617" width="8.28515625" style="412" customWidth="1"/>
    <col min="15618" max="15618" width="53.85546875" style="412" customWidth="1"/>
    <col min="15619" max="15619" width="11.7109375" style="412" customWidth="1"/>
    <col min="15620" max="15620" width="18.42578125" style="412" customWidth="1"/>
    <col min="15621" max="15622" width="11.5703125" style="412" customWidth="1"/>
    <col min="15623" max="15623" width="13.7109375" style="412" customWidth="1"/>
    <col min="15624" max="15624" width="18.28515625" style="412" customWidth="1"/>
    <col min="15625" max="15625" width="11.42578125" style="412" customWidth="1"/>
    <col min="15626" max="15626" width="12.85546875" style="412" customWidth="1"/>
    <col min="15627" max="15627" width="16.7109375" style="412" customWidth="1"/>
    <col min="15628" max="15872" width="11.42578125" style="412"/>
    <col min="15873" max="15873" width="8.28515625" style="412" customWidth="1"/>
    <col min="15874" max="15874" width="53.85546875" style="412" customWidth="1"/>
    <col min="15875" max="15875" width="11.7109375" style="412" customWidth="1"/>
    <col min="15876" max="15876" width="18.42578125" style="412" customWidth="1"/>
    <col min="15877" max="15878" width="11.5703125" style="412" customWidth="1"/>
    <col min="15879" max="15879" width="13.7109375" style="412" customWidth="1"/>
    <col min="15880" max="15880" width="18.28515625" style="412" customWidth="1"/>
    <col min="15881" max="15881" width="11.42578125" style="412" customWidth="1"/>
    <col min="15882" max="15882" width="12.85546875" style="412" customWidth="1"/>
    <col min="15883" max="15883" width="16.7109375" style="412" customWidth="1"/>
    <col min="15884" max="16128" width="11.42578125" style="412"/>
    <col min="16129" max="16129" width="8.28515625" style="412" customWidth="1"/>
    <col min="16130" max="16130" width="53.85546875" style="412" customWidth="1"/>
    <col min="16131" max="16131" width="11.7109375" style="412" customWidth="1"/>
    <col min="16132" max="16132" width="18.42578125" style="412" customWidth="1"/>
    <col min="16133" max="16134" width="11.5703125" style="412" customWidth="1"/>
    <col min="16135" max="16135" width="13.7109375" style="412" customWidth="1"/>
    <col min="16136" max="16136" width="18.28515625" style="412" customWidth="1"/>
    <col min="16137" max="16137" width="11.42578125" style="412" customWidth="1"/>
    <col min="16138" max="16138" width="12.85546875" style="412" customWidth="1"/>
    <col min="16139" max="16139" width="16.7109375" style="412" customWidth="1"/>
    <col min="16140" max="16384" width="11.42578125" style="412"/>
  </cols>
  <sheetData>
    <row r="1" spans="1:11" ht="20.45" customHeight="1">
      <c r="A1" s="31" t="s">
        <v>1053</v>
      </c>
      <c r="B1" s="31"/>
      <c r="C1" s="31"/>
      <c r="D1" s="31"/>
      <c r="E1" s="31"/>
      <c r="F1" s="31"/>
      <c r="I1" s="417"/>
      <c r="J1" s="33" t="s">
        <v>789</v>
      </c>
      <c r="K1" s="133" t="s">
        <v>800</v>
      </c>
    </row>
    <row r="2" spans="1:11" ht="20.45" customHeight="1" thickBot="1">
      <c r="A2" s="35"/>
      <c r="B2" s="35"/>
      <c r="C2" s="35"/>
      <c r="D2" s="35"/>
      <c r="E2" s="35"/>
      <c r="F2" s="35"/>
      <c r="I2" s="417"/>
      <c r="J2" s="33" t="s">
        <v>831</v>
      </c>
      <c r="K2" s="134" t="s">
        <v>1103</v>
      </c>
    </row>
    <row r="3" spans="1:11" ht="64.5" thickBot="1">
      <c r="A3" s="41" t="s">
        <v>791</v>
      </c>
      <c r="B3" s="135" t="s">
        <v>1054</v>
      </c>
      <c r="C3" s="76" t="s">
        <v>834</v>
      </c>
      <c r="D3" s="76" t="s">
        <v>1055</v>
      </c>
      <c r="E3" s="41" t="s">
        <v>1056</v>
      </c>
      <c r="F3" s="76" t="s">
        <v>837</v>
      </c>
      <c r="G3" s="76" t="s">
        <v>1057</v>
      </c>
      <c r="H3" s="76" t="s">
        <v>1058</v>
      </c>
      <c r="I3" s="136" t="s">
        <v>1059</v>
      </c>
      <c r="J3" s="136" t="s">
        <v>1060</v>
      </c>
      <c r="K3" s="143" t="s">
        <v>1061</v>
      </c>
    </row>
    <row r="4" spans="1:11">
      <c r="A4" s="749" t="s">
        <v>735</v>
      </c>
      <c r="B4" s="761" t="s">
        <v>764</v>
      </c>
      <c r="C4" s="758">
        <v>2010</v>
      </c>
      <c r="D4" s="757">
        <v>42</v>
      </c>
      <c r="E4" s="757">
        <v>42</v>
      </c>
      <c r="F4" s="756">
        <v>5</v>
      </c>
      <c r="G4" s="760">
        <v>0.14000000000000001</v>
      </c>
      <c r="H4" s="755" t="s">
        <v>845</v>
      </c>
      <c r="I4" s="754">
        <v>5</v>
      </c>
      <c r="J4" s="759">
        <v>0.14000000000000001</v>
      </c>
      <c r="K4" s="759">
        <v>1</v>
      </c>
    </row>
    <row r="5" spans="1:11">
      <c r="A5" s="749" t="s">
        <v>735</v>
      </c>
      <c r="B5" s="761" t="s">
        <v>765</v>
      </c>
      <c r="C5" s="758">
        <v>2010</v>
      </c>
      <c r="D5" s="757">
        <v>75</v>
      </c>
      <c r="E5" s="757">
        <v>75</v>
      </c>
      <c r="F5" s="756">
        <v>13</v>
      </c>
      <c r="G5" s="760">
        <v>0.17333333333333334</v>
      </c>
      <c r="H5" s="755" t="s">
        <v>845</v>
      </c>
      <c r="I5" s="754">
        <v>13</v>
      </c>
      <c r="J5" s="759">
        <v>0.17333333333333334</v>
      </c>
      <c r="K5" s="759">
        <v>1</v>
      </c>
    </row>
    <row r="6" spans="1:11">
      <c r="A6" s="749" t="s">
        <v>735</v>
      </c>
      <c r="B6" s="761" t="s">
        <v>766</v>
      </c>
      <c r="C6" s="758">
        <v>2010</v>
      </c>
      <c r="D6" s="757">
        <v>27</v>
      </c>
      <c r="E6" s="757">
        <v>27</v>
      </c>
      <c r="F6" s="756">
        <v>8</v>
      </c>
      <c r="G6" s="760">
        <v>0.29629629629629628</v>
      </c>
      <c r="H6" s="755" t="s">
        <v>845</v>
      </c>
      <c r="I6" s="754">
        <v>7</v>
      </c>
      <c r="J6" s="759">
        <v>0.25925925925925924</v>
      </c>
      <c r="K6" s="759">
        <v>0.875</v>
      </c>
    </row>
    <row r="7" spans="1:11">
      <c r="A7" s="752" t="s">
        <v>847</v>
      </c>
      <c r="B7" s="753"/>
      <c r="C7" s="752"/>
      <c r="D7" s="752"/>
      <c r="E7" s="752"/>
      <c r="F7" s="752"/>
      <c r="G7" s="752"/>
      <c r="H7" s="752"/>
      <c r="I7" s="753"/>
      <c r="J7" s="753"/>
      <c r="K7" s="753"/>
    </row>
    <row r="8" spans="1:11">
      <c r="A8" s="751" t="s">
        <v>1490</v>
      </c>
      <c r="B8" s="750"/>
      <c r="C8" s="751"/>
      <c r="D8" s="751"/>
      <c r="E8" s="751"/>
      <c r="F8" s="751"/>
      <c r="G8" s="751"/>
      <c r="H8" s="751"/>
      <c r="I8" s="750"/>
      <c r="J8" s="750"/>
      <c r="K8" s="750"/>
    </row>
  </sheetData>
  <customSheetViews>
    <customSheetView guid="{07C8CEEF-9046-4EF8-9C0B-911B65CC3011}" showPageBreaks="1" fitToPage="1" printArea="1">
      <selection activeCell="D18" sqref="D18"/>
      <pageMargins left="0.70833333333333337" right="0.70833333333333337" top="0.78749999999999998" bottom="0.78749999999999998" header="0.51180555555555551" footer="0.51180555555555551"/>
      <pageSetup paperSize="9" scale="71" firstPageNumber="0" orientation="landscape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activeCell="F19" sqref="F19"/>
      <pageMargins left="0.70833333333333337" right="0.70833333333333337" top="0.78749999999999998" bottom="0.78749999999999998" header="0.51180555555555551" footer="0.51180555555555551"/>
      <pageSetup paperSize="9" scale="70" firstPageNumber="0" orientation="landscape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>
      <selection activeCell="B11" sqref="B11"/>
      <pageMargins left="0.70833333333333337" right="0.70833333333333337" top="0.78749999999999998" bottom="0.78749999999999998" header="0.51180555555555551" footer="0.51180555555555551"/>
      <pageSetup paperSize="9" scale="10" firstPageNumber="0" orientation="landscape" horizontalDpi="300" verticalDpi="300" r:id="rId2"/>
      <headerFooter alignWithMargins="0">
        <oddFooter>&amp;L&amp;F&amp;C&amp;A&amp;R&amp;D</oddFooter>
      </headerFooter>
    </customSheetView>
  </customSheetViews>
  <phoneticPr fontId="48" type="noConversion"/>
  <pageMargins left="0.70833333333333337" right="0.70833333333333337" top="0.78749999999999998" bottom="0.78749999999999998" header="0.51180555555555551" footer="0.51180555555555551"/>
  <pageSetup paperSize="9" scale="71" firstPageNumber="0" orientation="landscape" horizontalDpi="300" verticalDpi="300" r:id="rId3"/>
  <headerFooter alignWithMargins="0">
    <oddFooter>&amp;L&amp;F&amp;C&amp;A&amp;R&amp;D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topLeftCell="A48" workbookViewId="0">
      <selection activeCell="A71" sqref="A71"/>
    </sheetView>
  </sheetViews>
  <sheetFormatPr defaultColWidth="11.5703125" defaultRowHeight="12.75"/>
  <cols>
    <col min="1" max="1" width="7.85546875" style="412" customWidth="1"/>
    <col min="2" max="2" width="19.42578125" style="412" customWidth="1"/>
    <col min="3" max="3" width="12.5703125" style="412" customWidth="1"/>
    <col min="4" max="4" width="17.85546875" style="412" customWidth="1"/>
    <col min="5" max="5" width="19.85546875" style="412" customWidth="1"/>
    <col min="6" max="6" width="9.28515625" style="412" customWidth="1"/>
    <col min="7" max="7" width="14.7109375" style="412" customWidth="1"/>
    <col min="8" max="8" width="21.28515625" style="412" customWidth="1"/>
    <col min="9" max="9" width="46.28515625" style="412" customWidth="1"/>
    <col min="10" max="10" width="46.28515625" style="412" bestFit="1" customWidth="1"/>
    <col min="11" max="256" width="11.5703125" style="412"/>
    <col min="257" max="257" width="7.85546875" style="412" customWidth="1"/>
    <col min="258" max="258" width="19.42578125" style="412" customWidth="1"/>
    <col min="259" max="259" width="12.5703125" style="412" customWidth="1"/>
    <col min="260" max="260" width="17.85546875" style="412" customWidth="1"/>
    <col min="261" max="261" width="19.85546875" style="412" customWidth="1"/>
    <col min="262" max="262" width="9.28515625" style="412" customWidth="1"/>
    <col min="263" max="263" width="14.7109375" style="412" customWidth="1"/>
    <col min="264" max="264" width="21.28515625" style="412" customWidth="1"/>
    <col min="265" max="265" width="29.28515625" style="412" customWidth="1"/>
    <col min="266" max="512" width="11.5703125" style="412"/>
    <col min="513" max="513" width="7.85546875" style="412" customWidth="1"/>
    <col min="514" max="514" width="19.42578125" style="412" customWidth="1"/>
    <col min="515" max="515" width="12.5703125" style="412" customWidth="1"/>
    <col min="516" max="516" width="17.85546875" style="412" customWidth="1"/>
    <col min="517" max="517" width="19.85546875" style="412" customWidth="1"/>
    <col min="518" max="518" width="9.28515625" style="412" customWidth="1"/>
    <col min="519" max="519" width="14.7109375" style="412" customWidth="1"/>
    <col min="520" max="520" width="21.28515625" style="412" customWidth="1"/>
    <col min="521" max="521" width="29.28515625" style="412" customWidth="1"/>
    <col min="522" max="768" width="11.5703125" style="412"/>
    <col min="769" max="769" width="7.85546875" style="412" customWidth="1"/>
    <col min="770" max="770" width="19.42578125" style="412" customWidth="1"/>
    <col min="771" max="771" width="12.5703125" style="412" customWidth="1"/>
    <col min="772" max="772" width="17.85546875" style="412" customWidth="1"/>
    <col min="773" max="773" width="19.85546875" style="412" customWidth="1"/>
    <col min="774" max="774" width="9.28515625" style="412" customWidth="1"/>
    <col min="775" max="775" width="14.7109375" style="412" customWidth="1"/>
    <col min="776" max="776" width="21.28515625" style="412" customWidth="1"/>
    <col min="777" max="777" width="29.28515625" style="412" customWidth="1"/>
    <col min="778" max="1024" width="11.5703125" style="412"/>
    <col min="1025" max="1025" width="7.85546875" style="412" customWidth="1"/>
    <col min="1026" max="1026" width="19.42578125" style="412" customWidth="1"/>
    <col min="1027" max="1027" width="12.5703125" style="412" customWidth="1"/>
    <col min="1028" max="1028" width="17.85546875" style="412" customWidth="1"/>
    <col min="1029" max="1029" width="19.85546875" style="412" customWidth="1"/>
    <col min="1030" max="1030" width="9.28515625" style="412" customWidth="1"/>
    <col min="1031" max="1031" width="14.7109375" style="412" customWidth="1"/>
    <col min="1032" max="1032" width="21.28515625" style="412" customWidth="1"/>
    <col min="1033" max="1033" width="29.28515625" style="412" customWidth="1"/>
    <col min="1034" max="1280" width="11.5703125" style="412"/>
    <col min="1281" max="1281" width="7.85546875" style="412" customWidth="1"/>
    <col min="1282" max="1282" width="19.42578125" style="412" customWidth="1"/>
    <col min="1283" max="1283" width="12.5703125" style="412" customWidth="1"/>
    <col min="1284" max="1284" width="17.85546875" style="412" customWidth="1"/>
    <col min="1285" max="1285" width="19.85546875" style="412" customWidth="1"/>
    <col min="1286" max="1286" width="9.28515625" style="412" customWidth="1"/>
    <col min="1287" max="1287" width="14.7109375" style="412" customWidth="1"/>
    <col min="1288" max="1288" width="21.28515625" style="412" customWidth="1"/>
    <col min="1289" max="1289" width="29.28515625" style="412" customWidth="1"/>
    <col min="1290" max="1536" width="11.5703125" style="412"/>
    <col min="1537" max="1537" width="7.85546875" style="412" customWidth="1"/>
    <col min="1538" max="1538" width="19.42578125" style="412" customWidth="1"/>
    <col min="1539" max="1539" width="12.5703125" style="412" customWidth="1"/>
    <col min="1540" max="1540" width="17.85546875" style="412" customWidth="1"/>
    <col min="1541" max="1541" width="19.85546875" style="412" customWidth="1"/>
    <col min="1542" max="1542" width="9.28515625" style="412" customWidth="1"/>
    <col min="1543" max="1543" width="14.7109375" style="412" customWidth="1"/>
    <col min="1544" max="1544" width="21.28515625" style="412" customWidth="1"/>
    <col min="1545" max="1545" width="29.28515625" style="412" customWidth="1"/>
    <col min="1546" max="1792" width="11.5703125" style="412"/>
    <col min="1793" max="1793" width="7.85546875" style="412" customWidth="1"/>
    <col min="1794" max="1794" width="19.42578125" style="412" customWidth="1"/>
    <col min="1795" max="1795" width="12.5703125" style="412" customWidth="1"/>
    <col min="1796" max="1796" width="17.85546875" style="412" customWidth="1"/>
    <col min="1797" max="1797" width="19.85546875" style="412" customWidth="1"/>
    <col min="1798" max="1798" width="9.28515625" style="412" customWidth="1"/>
    <col min="1799" max="1799" width="14.7109375" style="412" customWidth="1"/>
    <col min="1800" max="1800" width="21.28515625" style="412" customWidth="1"/>
    <col min="1801" max="1801" width="29.28515625" style="412" customWidth="1"/>
    <col min="1802" max="2048" width="11.5703125" style="412"/>
    <col min="2049" max="2049" width="7.85546875" style="412" customWidth="1"/>
    <col min="2050" max="2050" width="19.42578125" style="412" customWidth="1"/>
    <col min="2051" max="2051" width="12.5703125" style="412" customWidth="1"/>
    <col min="2052" max="2052" width="17.85546875" style="412" customWidth="1"/>
    <col min="2053" max="2053" width="19.85546875" style="412" customWidth="1"/>
    <col min="2054" max="2054" width="9.28515625" style="412" customWidth="1"/>
    <col min="2055" max="2055" width="14.7109375" style="412" customWidth="1"/>
    <col min="2056" max="2056" width="21.28515625" style="412" customWidth="1"/>
    <col min="2057" max="2057" width="29.28515625" style="412" customWidth="1"/>
    <col min="2058" max="2304" width="11.5703125" style="412"/>
    <col min="2305" max="2305" width="7.85546875" style="412" customWidth="1"/>
    <col min="2306" max="2306" width="19.42578125" style="412" customWidth="1"/>
    <col min="2307" max="2307" width="12.5703125" style="412" customWidth="1"/>
    <col min="2308" max="2308" width="17.85546875" style="412" customWidth="1"/>
    <col min="2309" max="2309" width="19.85546875" style="412" customWidth="1"/>
    <col min="2310" max="2310" width="9.28515625" style="412" customWidth="1"/>
    <col min="2311" max="2311" width="14.7109375" style="412" customWidth="1"/>
    <col min="2312" max="2312" width="21.28515625" style="412" customWidth="1"/>
    <col min="2313" max="2313" width="29.28515625" style="412" customWidth="1"/>
    <col min="2314" max="2560" width="11.5703125" style="412"/>
    <col min="2561" max="2561" width="7.85546875" style="412" customWidth="1"/>
    <col min="2562" max="2562" width="19.42578125" style="412" customWidth="1"/>
    <col min="2563" max="2563" width="12.5703125" style="412" customWidth="1"/>
    <col min="2564" max="2564" width="17.85546875" style="412" customWidth="1"/>
    <col min="2565" max="2565" width="19.85546875" style="412" customWidth="1"/>
    <col min="2566" max="2566" width="9.28515625" style="412" customWidth="1"/>
    <col min="2567" max="2567" width="14.7109375" style="412" customWidth="1"/>
    <col min="2568" max="2568" width="21.28515625" style="412" customWidth="1"/>
    <col min="2569" max="2569" width="29.28515625" style="412" customWidth="1"/>
    <col min="2570" max="2816" width="11.5703125" style="412"/>
    <col min="2817" max="2817" width="7.85546875" style="412" customWidth="1"/>
    <col min="2818" max="2818" width="19.42578125" style="412" customWidth="1"/>
    <col min="2819" max="2819" width="12.5703125" style="412" customWidth="1"/>
    <col min="2820" max="2820" width="17.85546875" style="412" customWidth="1"/>
    <col min="2821" max="2821" width="19.85546875" style="412" customWidth="1"/>
    <col min="2822" max="2822" width="9.28515625" style="412" customWidth="1"/>
    <col min="2823" max="2823" width="14.7109375" style="412" customWidth="1"/>
    <col min="2824" max="2824" width="21.28515625" style="412" customWidth="1"/>
    <col min="2825" max="2825" width="29.28515625" style="412" customWidth="1"/>
    <col min="2826" max="3072" width="11.5703125" style="412"/>
    <col min="3073" max="3073" width="7.85546875" style="412" customWidth="1"/>
    <col min="3074" max="3074" width="19.42578125" style="412" customWidth="1"/>
    <col min="3075" max="3075" width="12.5703125" style="412" customWidth="1"/>
    <col min="3076" max="3076" width="17.85546875" style="412" customWidth="1"/>
    <col min="3077" max="3077" width="19.85546875" style="412" customWidth="1"/>
    <col min="3078" max="3078" width="9.28515625" style="412" customWidth="1"/>
    <col min="3079" max="3079" width="14.7109375" style="412" customWidth="1"/>
    <col min="3080" max="3080" width="21.28515625" style="412" customWidth="1"/>
    <col min="3081" max="3081" width="29.28515625" style="412" customWidth="1"/>
    <col min="3082" max="3328" width="11.5703125" style="412"/>
    <col min="3329" max="3329" width="7.85546875" style="412" customWidth="1"/>
    <col min="3330" max="3330" width="19.42578125" style="412" customWidth="1"/>
    <col min="3331" max="3331" width="12.5703125" style="412" customWidth="1"/>
    <col min="3332" max="3332" width="17.85546875" style="412" customWidth="1"/>
    <col min="3333" max="3333" width="19.85546875" style="412" customWidth="1"/>
    <col min="3334" max="3334" width="9.28515625" style="412" customWidth="1"/>
    <col min="3335" max="3335" width="14.7109375" style="412" customWidth="1"/>
    <col min="3336" max="3336" width="21.28515625" style="412" customWidth="1"/>
    <col min="3337" max="3337" width="29.28515625" style="412" customWidth="1"/>
    <col min="3338" max="3584" width="11.5703125" style="412"/>
    <col min="3585" max="3585" width="7.85546875" style="412" customWidth="1"/>
    <col min="3586" max="3586" width="19.42578125" style="412" customWidth="1"/>
    <col min="3587" max="3587" width="12.5703125" style="412" customWidth="1"/>
    <col min="3588" max="3588" width="17.85546875" style="412" customWidth="1"/>
    <col min="3589" max="3589" width="19.85546875" style="412" customWidth="1"/>
    <col min="3590" max="3590" width="9.28515625" style="412" customWidth="1"/>
    <col min="3591" max="3591" width="14.7109375" style="412" customWidth="1"/>
    <col min="3592" max="3592" width="21.28515625" style="412" customWidth="1"/>
    <col min="3593" max="3593" width="29.28515625" style="412" customWidth="1"/>
    <col min="3594" max="3840" width="11.5703125" style="412"/>
    <col min="3841" max="3841" width="7.85546875" style="412" customWidth="1"/>
    <col min="3842" max="3842" width="19.42578125" style="412" customWidth="1"/>
    <col min="3843" max="3843" width="12.5703125" style="412" customWidth="1"/>
    <col min="3844" max="3844" width="17.85546875" style="412" customWidth="1"/>
    <col min="3845" max="3845" width="19.85546875" style="412" customWidth="1"/>
    <col min="3846" max="3846" width="9.28515625" style="412" customWidth="1"/>
    <col min="3847" max="3847" width="14.7109375" style="412" customWidth="1"/>
    <col min="3848" max="3848" width="21.28515625" style="412" customWidth="1"/>
    <col min="3849" max="3849" width="29.28515625" style="412" customWidth="1"/>
    <col min="3850" max="4096" width="11.5703125" style="412"/>
    <col min="4097" max="4097" width="7.85546875" style="412" customWidth="1"/>
    <col min="4098" max="4098" width="19.42578125" style="412" customWidth="1"/>
    <col min="4099" max="4099" width="12.5703125" style="412" customWidth="1"/>
    <col min="4100" max="4100" width="17.85546875" style="412" customWidth="1"/>
    <col min="4101" max="4101" width="19.85546875" style="412" customWidth="1"/>
    <col min="4102" max="4102" width="9.28515625" style="412" customWidth="1"/>
    <col min="4103" max="4103" width="14.7109375" style="412" customWidth="1"/>
    <col min="4104" max="4104" width="21.28515625" style="412" customWidth="1"/>
    <col min="4105" max="4105" width="29.28515625" style="412" customWidth="1"/>
    <col min="4106" max="4352" width="11.5703125" style="412"/>
    <col min="4353" max="4353" width="7.85546875" style="412" customWidth="1"/>
    <col min="4354" max="4354" width="19.42578125" style="412" customWidth="1"/>
    <col min="4355" max="4355" width="12.5703125" style="412" customWidth="1"/>
    <col min="4356" max="4356" width="17.85546875" style="412" customWidth="1"/>
    <col min="4357" max="4357" width="19.85546875" style="412" customWidth="1"/>
    <col min="4358" max="4358" width="9.28515625" style="412" customWidth="1"/>
    <col min="4359" max="4359" width="14.7109375" style="412" customWidth="1"/>
    <col min="4360" max="4360" width="21.28515625" style="412" customWidth="1"/>
    <col min="4361" max="4361" width="29.28515625" style="412" customWidth="1"/>
    <col min="4362" max="4608" width="11.5703125" style="412"/>
    <col min="4609" max="4609" width="7.85546875" style="412" customWidth="1"/>
    <col min="4610" max="4610" width="19.42578125" style="412" customWidth="1"/>
    <col min="4611" max="4611" width="12.5703125" style="412" customWidth="1"/>
    <col min="4612" max="4612" width="17.85546875" style="412" customWidth="1"/>
    <col min="4613" max="4613" width="19.85546875" style="412" customWidth="1"/>
    <col min="4614" max="4614" width="9.28515625" style="412" customWidth="1"/>
    <col min="4615" max="4615" width="14.7109375" style="412" customWidth="1"/>
    <col min="4616" max="4616" width="21.28515625" style="412" customWidth="1"/>
    <col min="4617" max="4617" width="29.28515625" style="412" customWidth="1"/>
    <col min="4618" max="4864" width="11.5703125" style="412"/>
    <col min="4865" max="4865" width="7.85546875" style="412" customWidth="1"/>
    <col min="4866" max="4866" width="19.42578125" style="412" customWidth="1"/>
    <col min="4867" max="4867" width="12.5703125" style="412" customWidth="1"/>
    <col min="4868" max="4868" width="17.85546875" style="412" customWidth="1"/>
    <col min="4869" max="4869" width="19.85546875" style="412" customWidth="1"/>
    <col min="4870" max="4870" width="9.28515625" style="412" customWidth="1"/>
    <col min="4871" max="4871" width="14.7109375" style="412" customWidth="1"/>
    <col min="4872" max="4872" width="21.28515625" style="412" customWidth="1"/>
    <col min="4873" max="4873" width="29.28515625" style="412" customWidth="1"/>
    <col min="4874" max="5120" width="11.5703125" style="412"/>
    <col min="5121" max="5121" width="7.85546875" style="412" customWidth="1"/>
    <col min="5122" max="5122" width="19.42578125" style="412" customWidth="1"/>
    <col min="5123" max="5123" width="12.5703125" style="412" customWidth="1"/>
    <col min="5124" max="5124" width="17.85546875" style="412" customWidth="1"/>
    <col min="5125" max="5125" width="19.85546875" style="412" customWidth="1"/>
    <col min="5126" max="5126" width="9.28515625" style="412" customWidth="1"/>
    <col min="5127" max="5127" width="14.7109375" style="412" customWidth="1"/>
    <col min="5128" max="5128" width="21.28515625" style="412" customWidth="1"/>
    <col min="5129" max="5129" width="29.28515625" style="412" customWidth="1"/>
    <col min="5130" max="5376" width="11.5703125" style="412"/>
    <col min="5377" max="5377" width="7.85546875" style="412" customWidth="1"/>
    <col min="5378" max="5378" width="19.42578125" style="412" customWidth="1"/>
    <col min="5379" max="5379" width="12.5703125" style="412" customWidth="1"/>
    <col min="5380" max="5380" width="17.85546875" style="412" customWidth="1"/>
    <col min="5381" max="5381" width="19.85546875" style="412" customWidth="1"/>
    <col min="5382" max="5382" width="9.28515625" style="412" customWidth="1"/>
    <col min="5383" max="5383" width="14.7109375" style="412" customWidth="1"/>
    <col min="5384" max="5384" width="21.28515625" style="412" customWidth="1"/>
    <col min="5385" max="5385" width="29.28515625" style="412" customWidth="1"/>
    <col min="5386" max="5632" width="11.5703125" style="412"/>
    <col min="5633" max="5633" width="7.85546875" style="412" customWidth="1"/>
    <col min="5634" max="5634" width="19.42578125" style="412" customWidth="1"/>
    <col min="5635" max="5635" width="12.5703125" style="412" customWidth="1"/>
    <col min="5636" max="5636" width="17.85546875" style="412" customWidth="1"/>
    <col min="5637" max="5637" width="19.85546875" style="412" customWidth="1"/>
    <col min="5638" max="5638" width="9.28515625" style="412" customWidth="1"/>
    <col min="5639" max="5639" width="14.7109375" style="412" customWidth="1"/>
    <col min="5640" max="5640" width="21.28515625" style="412" customWidth="1"/>
    <col min="5641" max="5641" width="29.28515625" style="412" customWidth="1"/>
    <col min="5642" max="5888" width="11.5703125" style="412"/>
    <col min="5889" max="5889" width="7.85546875" style="412" customWidth="1"/>
    <col min="5890" max="5890" width="19.42578125" style="412" customWidth="1"/>
    <col min="5891" max="5891" width="12.5703125" style="412" customWidth="1"/>
    <col min="5892" max="5892" width="17.85546875" style="412" customWidth="1"/>
    <col min="5893" max="5893" width="19.85546875" style="412" customWidth="1"/>
    <col min="5894" max="5894" width="9.28515625" style="412" customWidth="1"/>
    <col min="5895" max="5895" width="14.7109375" style="412" customWidth="1"/>
    <col min="5896" max="5896" width="21.28515625" style="412" customWidth="1"/>
    <col min="5897" max="5897" width="29.28515625" style="412" customWidth="1"/>
    <col min="5898" max="6144" width="11.5703125" style="412"/>
    <col min="6145" max="6145" width="7.85546875" style="412" customWidth="1"/>
    <col min="6146" max="6146" width="19.42578125" style="412" customWidth="1"/>
    <col min="6147" max="6147" width="12.5703125" style="412" customWidth="1"/>
    <col min="6148" max="6148" width="17.85546875" style="412" customWidth="1"/>
    <col min="6149" max="6149" width="19.85546875" style="412" customWidth="1"/>
    <col min="6150" max="6150" width="9.28515625" style="412" customWidth="1"/>
    <col min="6151" max="6151" width="14.7109375" style="412" customWidth="1"/>
    <col min="6152" max="6152" width="21.28515625" style="412" customWidth="1"/>
    <col min="6153" max="6153" width="29.28515625" style="412" customWidth="1"/>
    <col min="6154" max="6400" width="11.5703125" style="412"/>
    <col min="6401" max="6401" width="7.85546875" style="412" customWidth="1"/>
    <col min="6402" max="6402" width="19.42578125" style="412" customWidth="1"/>
    <col min="6403" max="6403" width="12.5703125" style="412" customWidth="1"/>
    <col min="6404" max="6404" width="17.85546875" style="412" customWidth="1"/>
    <col min="6405" max="6405" width="19.85546875" style="412" customWidth="1"/>
    <col min="6406" max="6406" width="9.28515625" style="412" customWidth="1"/>
    <col min="6407" max="6407" width="14.7109375" style="412" customWidth="1"/>
    <col min="6408" max="6408" width="21.28515625" style="412" customWidth="1"/>
    <col min="6409" max="6409" width="29.28515625" style="412" customWidth="1"/>
    <col min="6410" max="6656" width="11.5703125" style="412"/>
    <col min="6657" max="6657" width="7.85546875" style="412" customWidth="1"/>
    <col min="6658" max="6658" width="19.42578125" style="412" customWidth="1"/>
    <col min="6659" max="6659" width="12.5703125" style="412" customWidth="1"/>
    <col min="6660" max="6660" width="17.85546875" style="412" customWidth="1"/>
    <col min="6661" max="6661" width="19.85546875" style="412" customWidth="1"/>
    <col min="6662" max="6662" width="9.28515625" style="412" customWidth="1"/>
    <col min="6663" max="6663" width="14.7109375" style="412" customWidth="1"/>
    <col min="6664" max="6664" width="21.28515625" style="412" customWidth="1"/>
    <col min="6665" max="6665" width="29.28515625" style="412" customWidth="1"/>
    <col min="6666" max="6912" width="11.5703125" style="412"/>
    <col min="6913" max="6913" width="7.85546875" style="412" customWidth="1"/>
    <col min="6914" max="6914" width="19.42578125" style="412" customWidth="1"/>
    <col min="6915" max="6915" width="12.5703125" style="412" customWidth="1"/>
    <col min="6916" max="6916" width="17.85546875" style="412" customWidth="1"/>
    <col min="6917" max="6917" width="19.85546875" style="412" customWidth="1"/>
    <col min="6918" max="6918" width="9.28515625" style="412" customWidth="1"/>
    <col min="6919" max="6919" width="14.7109375" style="412" customWidth="1"/>
    <col min="6920" max="6920" width="21.28515625" style="412" customWidth="1"/>
    <col min="6921" max="6921" width="29.28515625" style="412" customWidth="1"/>
    <col min="6922" max="7168" width="11.5703125" style="412"/>
    <col min="7169" max="7169" width="7.85546875" style="412" customWidth="1"/>
    <col min="7170" max="7170" width="19.42578125" style="412" customWidth="1"/>
    <col min="7171" max="7171" width="12.5703125" style="412" customWidth="1"/>
    <col min="7172" max="7172" width="17.85546875" style="412" customWidth="1"/>
    <col min="7173" max="7173" width="19.85546875" style="412" customWidth="1"/>
    <col min="7174" max="7174" width="9.28515625" style="412" customWidth="1"/>
    <col min="7175" max="7175" width="14.7109375" style="412" customWidth="1"/>
    <col min="7176" max="7176" width="21.28515625" style="412" customWidth="1"/>
    <col min="7177" max="7177" width="29.28515625" style="412" customWidth="1"/>
    <col min="7178" max="7424" width="11.5703125" style="412"/>
    <col min="7425" max="7425" width="7.85546875" style="412" customWidth="1"/>
    <col min="7426" max="7426" width="19.42578125" style="412" customWidth="1"/>
    <col min="7427" max="7427" width="12.5703125" style="412" customWidth="1"/>
    <col min="7428" max="7428" width="17.85546875" style="412" customWidth="1"/>
    <col min="7429" max="7429" width="19.85546875" style="412" customWidth="1"/>
    <col min="7430" max="7430" width="9.28515625" style="412" customWidth="1"/>
    <col min="7431" max="7431" width="14.7109375" style="412" customWidth="1"/>
    <col min="7432" max="7432" width="21.28515625" style="412" customWidth="1"/>
    <col min="7433" max="7433" width="29.28515625" style="412" customWidth="1"/>
    <col min="7434" max="7680" width="11.5703125" style="412"/>
    <col min="7681" max="7681" width="7.85546875" style="412" customWidth="1"/>
    <col min="7682" max="7682" width="19.42578125" style="412" customWidth="1"/>
    <col min="7683" max="7683" width="12.5703125" style="412" customWidth="1"/>
    <col min="7684" max="7684" width="17.85546875" style="412" customWidth="1"/>
    <col min="7685" max="7685" width="19.85546875" style="412" customWidth="1"/>
    <col min="7686" max="7686" width="9.28515625" style="412" customWidth="1"/>
    <col min="7687" max="7687" width="14.7109375" style="412" customWidth="1"/>
    <col min="7688" max="7688" width="21.28515625" style="412" customWidth="1"/>
    <col min="7689" max="7689" width="29.28515625" style="412" customWidth="1"/>
    <col min="7690" max="7936" width="11.5703125" style="412"/>
    <col min="7937" max="7937" width="7.85546875" style="412" customWidth="1"/>
    <col min="7938" max="7938" width="19.42578125" style="412" customWidth="1"/>
    <col min="7939" max="7939" width="12.5703125" style="412" customWidth="1"/>
    <col min="7940" max="7940" width="17.85546875" style="412" customWidth="1"/>
    <col min="7941" max="7941" width="19.85546875" style="412" customWidth="1"/>
    <col min="7942" max="7942" width="9.28515625" style="412" customWidth="1"/>
    <col min="7943" max="7943" width="14.7109375" style="412" customWidth="1"/>
    <col min="7944" max="7944" width="21.28515625" style="412" customWidth="1"/>
    <col min="7945" max="7945" width="29.28515625" style="412" customWidth="1"/>
    <col min="7946" max="8192" width="11.5703125" style="412"/>
    <col min="8193" max="8193" width="7.85546875" style="412" customWidth="1"/>
    <col min="8194" max="8194" width="19.42578125" style="412" customWidth="1"/>
    <col min="8195" max="8195" width="12.5703125" style="412" customWidth="1"/>
    <col min="8196" max="8196" width="17.85546875" style="412" customWidth="1"/>
    <col min="8197" max="8197" width="19.85546875" style="412" customWidth="1"/>
    <col min="8198" max="8198" width="9.28515625" style="412" customWidth="1"/>
    <col min="8199" max="8199" width="14.7109375" style="412" customWidth="1"/>
    <col min="8200" max="8200" width="21.28515625" style="412" customWidth="1"/>
    <col min="8201" max="8201" width="29.28515625" style="412" customWidth="1"/>
    <col min="8202" max="8448" width="11.5703125" style="412"/>
    <col min="8449" max="8449" width="7.85546875" style="412" customWidth="1"/>
    <col min="8450" max="8450" width="19.42578125" style="412" customWidth="1"/>
    <col min="8451" max="8451" width="12.5703125" style="412" customWidth="1"/>
    <col min="8452" max="8452" width="17.85546875" style="412" customWidth="1"/>
    <col min="8453" max="8453" width="19.85546875" style="412" customWidth="1"/>
    <col min="8454" max="8454" width="9.28515625" style="412" customWidth="1"/>
    <col min="8455" max="8455" width="14.7109375" style="412" customWidth="1"/>
    <col min="8456" max="8456" width="21.28515625" style="412" customWidth="1"/>
    <col min="8457" max="8457" width="29.28515625" style="412" customWidth="1"/>
    <col min="8458" max="8704" width="11.5703125" style="412"/>
    <col min="8705" max="8705" width="7.85546875" style="412" customWidth="1"/>
    <col min="8706" max="8706" width="19.42578125" style="412" customWidth="1"/>
    <col min="8707" max="8707" width="12.5703125" style="412" customWidth="1"/>
    <col min="8708" max="8708" width="17.85546875" style="412" customWidth="1"/>
    <col min="8709" max="8709" width="19.85546875" style="412" customWidth="1"/>
    <col min="8710" max="8710" width="9.28515625" style="412" customWidth="1"/>
    <col min="8711" max="8711" width="14.7109375" style="412" customWidth="1"/>
    <col min="8712" max="8712" width="21.28515625" style="412" customWidth="1"/>
    <col min="8713" max="8713" width="29.28515625" style="412" customWidth="1"/>
    <col min="8714" max="8960" width="11.5703125" style="412"/>
    <col min="8961" max="8961" width="7.85546875" style="412" customWidth="1"/>
    <col min="8962" max="8962" width="19.42578125" style="412" customWidth="1"/>
    <col min="8963" max="8963" width="12.5703125" style="412" customWidth="1"/>
    <col min="8964" max="8964" width="17.85546875" style="412" customWidth="1"/>
    <col min="8965" max="8965" width="19.85546875" style="412" customWidth="1"/>
    <col min="8966" max="8966" width="9.28515625" style="412" customWidth="1"/>
    <col min="8967" max="8967" width="14.7109375" style="412" customWidth="1"/>
    <col min="8968" max="8968" width="21.28515625" style="412" customWidth="1"/>
    <col min="8969" max="8969" width="29.28515625" style="412" customWidth="1"/>
    <col min="8970" max="9216" width="11.5703125" style="412"/>
    <col min="9217" max="9217" width="7.85546875" style="412" customWidth="1"/>
    <col min="9218" max="9218" width="19.42578125" style="412" customWidth="1"/>
    <col min="9219" max="9219" width="12.5703125" style="412" customWidth="1"/>
    <col min="9220" max="9220" width="17.85546875" style="412" customWidth="1"/>
    <col min="9221" max="9221" width="19.85546875" style="412" customWidth="1"/>
    <col min="9222" max="9222" width="9.28515625" style="412" customWidth="1"/>
    <col min="9223" max="9223" width="14.7109375" style="412" customWidth="1"/>
    <col min="9224" max="9224" width="21.28515625" style="412" customWidth="1"/>
    <col min="9225" max="9225" width="29.28515625" style="412" customWidth="1"/>
    <col min="9226" max="9472" width="11.5703125" style="412"/>
    <col min="9473" max="9473" width="7.85546875" style="412" customWidth="1"/>
    <col min="9474" max="9474" width="19.42578125" style="412" customWidth="1"/>
    <col min="9475" max="9475" width="12.5703125" style="412" customWidth="1"/>
    <col min="9476" max="9476" width="17.85546875" style="412" customWidth="1"/>
    <col min="9477" max="9477" width="19.85546875" style="412" customWidth="1"/>
    <col min="9478" max="9478" width="9.28515625" style="412" customWidth="1"/>
    <col min="9479" max="9479" width="14.7109375" style="412" customWidth="1"/>
    <col min="9480" max="9480" width="21.28515625" style="412" customWidth="1"/>
    <col min="9481" max="9481" width="29.28515625" style="412" customWidth="1"/>
    <col min="9482" max="9728" width="11.5703125" style="412"/>
    <col min="9729" max="9729" width="7.85546875" style="412" customWidth="1"/>
    <col min="9730" max="9730" width="19.42578125" style="412" customWidth="1"/>
    <col min="9731" max="9731" width="12.5703125" style="412" customWidth="1"/>
    <col min="9732" max="9732" width="17.85546875" style="412" customWidth="1"/>
    <col min="9733" max="9733" width="19.85546875" style="412" customWidth="1"/>
    <col min="9734" max="9734" width="9.28515625" style="412" customWidth="1"/>
    <col min="9735" max="9735" width="14.7109375" style="412" customWidth="1"/>
    <col min="9736" max="9736" width="21.28515625" style="412" customWidth="1"/>
    <col min="9737" max="9737" width="29.28515625" style="412" customWidth="1"/>
    <col min="9738" max="9984" width="11.5703125" style="412"/>
    <col min="9985" max="9985" width="7.85546875" style="412" customWidth="1"/>
    <col min="9986" max="9986" width="19.42578125" style="412" customWidth="1"/>
    <col min="9987" max="9987" width="12.5703125" style="412" customWidth="1"/>
    <col min="9988" max="9988" width="17.85546875" style="412" customWidth="1"/>
    <col min="9989" max="9989" width="19.85546875" style="412" customWidth="1"/>
    <col min="9990" max="9990" width="9.28515625" style="412" customWidth="1"/>
    <col min="9991" max="9991" width="14.7109375" style="412" customWidth="1"/>
    <col min="9992" max="9992" width="21.28515625" style="412" customWidth="1"/>
    <col min="9993" max="9993" width="29.28515625" style="412" customWidth="1"/>
    <col min="9994" max="10240" width="11.5703125" style="412"/>
    <col min="10241" max="10241" width="7.85546875" style="412" customWidth="1"/>
    <col min="10242" max="10242" width="19.42578125" style="412" customWidth="1"/>
    <col min="10243" max="10243" width="12.5703125" style="412" customWidth="1"/>
    <col min="10244" max="10244" width="17.85546875" style="412" customWidth="1"/>
    <col min="10245" max="10245" width="19.85546875" style="412" customWidth="1"/>
    <col min="10246" max="10246" width="9.28515625" style="412" customWidth="1"/>
    <col min="10247" max="10247" width="14.7109375" style="412" customWidth="1"/>
    <col min="10248" max="10248" width="21.28515625" style="412" customWidth="1"/>
    <col min="10249" max="10249" width="29.28515625" style="412" customWidth="1"/>
    <col min="10250" max="10496" width="11.5703125" style="412"/>
    <col min="10497" max="10497" width="7.85546875" style="412" customWidth="1"/>
    <col min="10498" max="10498" width="19.42578125" style="412" customWidth="1"/>
    <col min="10499" max="10499" width="12.5703125" style="412" customWidth="1"/>
    <col min="10500" max="10500" width="17.85546875" style="412" customWidth="1"/>
    <col min="10501" max="10501" width="19.85546875" style="412" customWidth="1"/>
    <col min="10502" max="10502" width="9.28515625" style="412" customWidth="1"/>
    <col min="10503" max="10503" width="14.7109375" style="412" customWidth="1"/>
    <col min="10504" max="10504" width="21.28515625" style="412" customWidth="1"/>
    <col min="10505" max="10505" width="29.28515625" style="412" customWidth="1"/>
    <col min="10506" max="10752" width="11.5703125" style="412"/>
    <col min="10753" max="10753" width="7.85546875" style="412" customWidth="1"/>
    <col min="10754" max="10754" width="19.42578125" style="412" customWidth="1"/>
    <col min="10755" max="10755" width="12.5703125" style="412" customWidth="1"/>
    <col min="10756" max="10756" width="17.85546875" style="412" customWidth="1"/>
    <col min="10757" max="10757" width="19.85546875" style="412" customWidth="1"/>
    <col min="10758" max="10758" width="9.28515625" style="412" customWidth="1"/>
    <col min="10759" max="10759" width="14.7109375" style="412" customWidth="1"/>
    <col min="10760" max="10760" width="21.28515625" style="412" customWidth="1"/>
    <col min="10761" max="10761" width="29.28515625" style="412" customWidth="1"/>
    <col min="10762" max="11008" width="11.5703125" style="412"/>
    <col min="11009" max="11009" width="7.85546875" style="412" customWidth="1"/>
    <col min="11010" max="11010" width="19.42578125" style="412" customWidth="1"/>
    <col min="11011" max="11011" width="12.5703125" style="412" customWidth="1"/>
    <col min="11012" max="11012" width="17.85546875" style="412" customWidth="1"/>
    <col min="11013" max="11013" width="19.85546875" style="412" customWidth="1"/>
    <col min="11014" max="11014" width="9.28515625" style="412" customWidth="1"/>
    <col min="11015" max="11015" width="14.7109375" style="412" customWidth="1"/>
    <col min="11016" max="11016" width="21.28515625" style="412" customWidth="1"/>
    <col min="11017" max="11017" width="29.28515625" style="412" customWidth="1"/>
    <col min="11018" max="11264" width="11.5703125" style="412"/>
    <col min="11265" max="11265" width="7.85546875" style="412" customWidth="1"/>
    <col min="11266" max="11266" width="19.42578125" style="412" customWidth="1"/>
    <col min="11267" max="11267" width="12.5703125" style="412" customWidth="1"/>
    <col min="11268" max="11268" width="17.85546875" style="412" customWidth="1"/>
    <col min="11269" max="11269" width="19.85546875" style="412" customWidth="1"/>
    <col min="11270" max="11270" width="9.28515625" style="412" customWidth="1"/>
    <col min="11271" max="11271" width="14.7109375" style="412" customWidth="1"/>
    <col min="11272" max="11272" width="21.28515625" style="412" customWidth="1"/>
    <col min="11273" max="11273" width="29.28515625" style="412" customWidth="1"/>
    <col min="11274" max="11520" width="11.5703125" style="412"/>
    <col min="11521" max="11521" width="7.85546875" style="412" customWidth="1"/>
    <col min="11522" max="11522" width="19.42578125" style="412" customWidth="1"/>
    <col min="11523" max="11523" width="12.5703125" style="412" customWidth="1"/>
    <col min="11524" max="11524" width="17.85546875" style="412" customWidth="1"/>
    <col min="11525" max="11525" width="19.85546875" style="412" customWidth="1"/>
    <col min="11526" max="11526" width="9.28515625" style="412" customWidth="1"/>
    <col min="11527" max="11527" width="14.7109375" style="412" customWidth="1"/>
    <col min="11528" max="11528" width="21.28515625" style="412" customWidth="1"/>
    <col min="11529" max="11529" width="29.28515625" style="412" customWidth="1"/>
    <col min="11530" max="11776" width="11.5703125" style="412"/>
    <col min="11777" max="11777" width="7.85546875" style="412" customWidth="1"/>
    <col min="11778" max="11778" width="19.42578125" style="412" customWidth="1"/>
    <col min="11779" max="11779" width="12.5703125" style="412" customWidth="1"/>
    <col min="11780" max="11780" width="17.85546875" style="412" customWidth="1"/>
    <col min="11781" max="11781" width="19.85546875" style="412" customWidth="1"/>
    <col min="11782" max="11782" width="9.28515625" style="412" customWidth="1"/>
    <col min="11783" max="11783" width="14.7109375" style="412" customWidth="1"/>
    <col min="11784" max="11784" width="21.28515625" style="412" customWidth="1"/>
    <col min="11785" max="11785" width="29.28515625" style="412" customWidth="1"/>
    <col min="11786" max="12032" width="11.5703125" style="412"/>
    <col min="12033" max="12033" width="7.85546875" style="412" customWidth="1"/>
    <col min="12034" max="12034" width="19.42578125" style="412" customWidth="1"/>
    <col min="12035" max="12035" width="12.5703125" style="412" customWidth="1"/>
    <col min="12036" max="12036" width="17.85546875" style="412" customWidth="1"/>
    <col min="12037" max="12037" width="19.85546875" style="412" customWidth="1"/>
    <col min="12038" max="12038" width="9.28515625" style="412" customWidth="1"/>
    <col min="12039" max="12039" width="14.7109375" style="412" customWidth="1"/>
    <col min="12040" max="12040" width="21.28515625" style="412" customWidth="1"/>
    <col min="12041" max="12041" width="29.28515625" style="412" customWidth="1"/>
    <col min="12042" max="12288" width="11.5703125" style="412"/>
    <col min="12289" max="12289" width="7.85546875" style="412" customWidth="1"/>
    <col min="12290" max="12290" width="19.42578125" style="412" customWidth="1"/>
    <col min="12291" max="12291" width="12.5703125" style="412" customWidth="1"/>
    <col min="12292" max="12292" width="17.85546875" style="412" customWidth="1"/>
    <col min="12293" max="12293" width="19.85546875" style="412" customWidth="1"/>
    <col min="12294" max="12294" width="9.28515625" style="412" customWidth="1"/>
    <col min="12295" max="12295" width="14.7109375" style="412" customWidth="1"/>
    <col min="12296" max="12296" width="21.28515625" style="412" customWidth="1"/>
    <col min="12297" max="12297" width="29.28515625" style="412" customWidth="1"/>
    <col min="12298" max="12544" width="11.5703125" style="412"/>
    <col min="12545" max="12545" width="7.85546875" style="412" customWidth="1"/>
    <col min="12546" max="12546" width="19.42578125" style="412" customWidth="1"/>
    <col min="12547" max="12547" width="12.5703125" style="412" customWidth="1"/>
    <col min="12548" max="12548" width="17.85546875" style="412" customWidth="1"/>
    <col min="12549" max="12549" width="19.85546875" style="412" customWidth="1"/>
    <col min="12550" max="12550" width="9.28515625" style="412" customWidth="1"/>
    <col min="12551" max="12551" width="14.7109375" style="412" customWidth="1"/>
    <col min="12552" max="12552" width="21.28515625" style="412" customWidth="1"/>
    <col min="12553" max="12553" width="29.28515625" style="412" customWidth="1"/>
    <col min="12554" max="12800" width="11.5703125" style="412"/>
    <col min="12801" max="12801" width="7.85546875" style="412" customWidth="1"/>
    <col min="12802" max="12802" width="19.42578125" style="412" customWidth="1"/>
    <col min="12803" max="12803" width="12.5703125" style="412" customWidth="1"/>
    <col min="12804" max="12804" width="17.85546875" style="412" customWidth="1"/>
    <col min="12805" max="12805" width="19.85546875" style="412" customWidth="1"/>
    <col min="12806" max="12806" width="9.28515625" style="412" customWidth="1"/>
    <col min="12807" max="12807" width="14.7109375" style="412" customWidth="1"/>
    <col min="12808" max="12808" width="21.28515625" style="412" customWidth="1"/>
    <col min="12809" max="12809" width="29.28515625" style="412" customWidth="1"/>
    <col min="12810" max="13056" width="11.5703125" style="412"/>
    <col min="13057" max="13057" width="7.85546875" style="412" customWidth="1"/>
    <col min="13058" max="13058" width="19.42578125" style="412" customWidth="1"/>
    <col min="13059" max="13059" width="12.5703125" style="412" customWidth="1"/>
    <col min="13060" max="13060" width="17.85546875" style="412" customWidth="1"/>
    <col min="13061" max="13061" width="19.85546875" style="412" customWidth="1"/>
    <col min="13062" max="13062" width="9.28515625" style="412" customWidth="1"/>
    <col min="13063" max="13063" width="14.7109375" style="412" customWidth="1"/>
    <col min="13064" max="13064" width="21.28515625" style="412" customWidth="1"/>
    <col min="13065" max="13065" width="29.28515625" style="412" customWidth="1"/>
    <col min="13066" max="13312" width="11.5703125" style="412"/>
    <col min="13313" max="13313" width="7.85546875" style="412" customWidth="1"/>
    <col min="13314" max="13314" width="19.42578125" style="412" customWidth="1"/>
    <col min="13315" max="13315" width="12.5703125" style="412" customWidth="1"/>
    <col min="13316" max="13316" width="17.85546875" style="412" customWidth="1"/>
    <col min="13317" max="13317" width="19.85546875" style="412" customWidth="1"/>
    <col min="13318" max="13318" width="9.28515625" style="412" customWidth="1"/>
    <col min="13319" max="13319" width="14.7109375" style="412" customWidth="1"/>
    <col min="13320" max="13320" width="21.28515625" style="412" customWidth="1"/>
    <col min="13321" max="13321" width="29.28515625" style="412" customWidth="1"/>
    <col min="13322" max="13568" width="11.5703125" style="412"/>
    <col min="13569" max="13569" width="7.85546875" style="412" customWidth="1"/>
    <col min="13570" max="13570" width="19.42578125" style="412" customWidth="1"/>
    <col min="13571" max="13571" width="12.5703125" style="412" customWidth="1"/>
    <col min="13572" max="13572" width="17.85546875" style="412" customWidth="1"/>
    <col min="13573" max="13573" width="19.85546875" style="412" customWidth="1"/>
    <col min="13574" max="13574" width="9.28515625" style="412" customWidth="1"/>
    <col min="13575" max="13575" width="14.7109375" style="412" customWidth="1"/>
    <col min="13576" max="13576" width="21.28515625" style="412" customWidth="1"/>
    <col min="13577" max="13577" width="29.28515625" style="412" customWidth="1"/>
    <col min="13578" max="13824" width="11.5703125" style="412"/>
    <col min="13825" max="13825" width="7.85546875" style="412" customWidth="1"/>
    <col min="13826" max="13826" width="19.42578125" style="412" customWidth="1"/>
    <col min="13827" max="13827" width="12.5703125" style="412" customWidth="1"/>
    <col min="13828" max="13828" width="17.85546875" style="412" customWidth="1"/>
    <col min="13829" max="13829" width="19.85546875" style="412" customWidth="1"/>
    <col min="13830" max="13830" width="9.28515625" style="412" customWidth="1"/>
    <col min="13831" max="13831" width="14.7109375" style="412" customWidth="1"/>
    <col min="13832" max="13832" width="21.28515625" style="412" customWidth="1"/>
    <col min="13833" max="13833" width="29.28515625" style="412" customWidth="1"/>
    <col min="13834" max="14080" width="11.5703125" style="412"/>
    <col min="14081" max="14081" width="7.85546875" style="412" customWidth="1"/>
    <col min="14082" max="14082" width="19.42578125" style="412" customWidth="1"/>
    <col min="14083" max="14083" width="12.5703125" style="412" customWidth="1"/>
    <col min="14084" max="14084" width="17.85546875" style="412" customWidth="1"/>
    <col min="14085" max="14085" width="19.85546875" style="412" customWidth="1"/>
    <col min="14086" max="14086" width="9.28515625" style="412" customWidth="1"/>
    <col min="14087" max="14087" width="14.7109375" style="412" customWidth="1"/>
    <col min="14088" max="14088" width="21.28515625" style="412" customWidth="1"/>
    <col min="14089" max="14089" width="29.28515625" style="412" customWidth="1"/>
    <col min="14090" max="14336" width="11.5703125" style="412"/>
    <col min="14337" max="14337" width="7.85546875" style="412" customWidth="1"/>
    <col min="14338" max="14338" width="19.42578125" style="412" customWidth="1"/>
    <col min="14339" max="14339" width="12.5703125" style="412" customWidth="1"/>
    <col min="14340" max="14340" width="17.85546875" style="412" customWidth="1"/>
    <col min="14341" max="14341" width="19.85546875" style="412" customWidth="1"/>
    <col min="14342" max="14342" width="9.28515625" style="412" customWidth="1"/>
    <col min="14343" max="14343" width="14.7109375" style="412" customWidth="1"/>
    <col min="14344" max="14344" width="21.28515625" style="412" customWidth="1"/>
    <col min="14345" max="14345" width="29.28515625" style="412" customWidth="1"/>
    <col min="14346" max="14592" width="11.5703125" style="412"/>
    <col min="14593" max="14593" width="7.85546875" style="412" customWidth="1"/>
    <col min="14594" max="14594" width="19.42578125" style="412" customWidth="1"/>
    <col min="14595" max="14595" width="12.5703125" style="412" customWidth="1"/>
    <col min="14596" max="14596" width="17.85546875" style="412" customWidth="1"/>
    <col min="14597" max="14597" width="19.85546875" style="412" customWidth="1"/>
    <col min="14598" max="14598" width="9.28515625" style="412" customWidth="1"/>
    <col min="14599" max="14599" width="14.7109375" style="412" customWidth="1"/>
    <col min="14600" max="14600" width="21.28515625" style="412" customWidth="1"/>
    <col min="14601" max="14601" width="29.28515625" style="412" customWidth="1"/>
    <col min="14602" max="14848" width="11.5703125" style="412"/>
    <col min="14849" max="14849" width="7.85546875" style="412" customWidth="1"/>
    <col min="14850" max="14850" width="19.42578125" style="412" customWidth="1"/>
    <col min="14851" max="14851" width="12.5703125" style="412" customWidth="1"/>
    <col min="14852" max="14852" width="17.85546875" style="412" customWidth="1"/>
    <col min="14853" max="14853" width="19.85546875" style="412" customWidth="1"/>
    <col min="14854" max="14854" width="9.28515625" style="412" customWidth="1"/>
    <col min="14855" max="14855" width="14.7109375" style="412" customWidth="1"/>
    <col min="14856" max="14856" width="21.28515625" style="412" customWidth="1"/>
    <col min="14857" max="14857" width="29.28515625" style="412" customWidth="1"/>
    <col min="14858" max="15104" width="11.5703125" style="412"/>
    <col min="15105" max="15105" width="7.85546875" style="412" customWidth="1"/>
    <col min="15106" max="15106" width="19.42578125" style="412" customWidth="1"/>
    <col min="15107" max="15107" width="12.5703125" style="412" customWidth="1"/>
    <col min="15108" max="15108" width="17.85546875" style="412" customWidth="1"/>
    <col min="15109" max="15109" width="19.85546875" style="412" customWidth="1"/>
    <col min="15110" max="15110" width="9.28515625" style="412" customWidth="1"/>
    <col min="15111" max="15111" width="14.7109375" style="412" customWidth="1"/>
    <col min="15112" max="15112" width="21.28515625" style="412" customWidth="1"/>
    <col min="15113" max="15113" width="29.28515625" style="412" customWidth="1"/>
    <col min="15114" max="15360" width="11.5703125" style="412"/>
    <col min="15361" max="15361" width="7.85546875" style="412" customWidth="1"/>
    <col min="15362" max="15362" width="19.42578125" style="412" customWidth="1"/>
    <col min="15363" max="15363" width="12.5703125" style="412" customWidth="1"/>
    <col min="15364" max="15364" width="17.85546875" style="412" customWidth="1"/>
    <col min="15365" max="15365" width="19.85546875" style="412" customWidth="1"/>
    <col min="15366" max="15366" width="9.28515625" style="412" customWidth="1"/>
    <col min="15367" max="15367" width="14.7109375" style="412" customWidth="1"/>
    <col min="15368" max="15368" width="21.28515625" style="412" customWidth="1"/>
    <col min="15369" max="15369" width="29.28515625" style="412" customWidth="1"/>
    <col min="15370" max="15616" width="11.5703125" style="412"/>
    <col min="15617" max="15617" width="7.85546875" style="412" customWidth="1"/>
    <col min="15618" max="15618" width="19.42578125" style="412" customWidth="1"/>
    <col min="15619" max="15619" width="12.5703125" style="412" customWidth="1"/>
    <col min="15620" max="15620" width="17.85546875" style="412" customWidth="1"/>
    <col min="15621" max="15621" width="19.85546875" style="412" customWidth="1"/>
    <col min="15622" max="15622" width="9.28515625" style="412" customWidth="1"/>
    <col min="15623" max="15623" width="14.7109375" style="412" customWidth="1"/>
    <col min="15624" max="15624" width="21.28515625" style="412" customWidth="1"/>
    <col min="15625" max="15625" width="29.28515625" style="412" customWidth="1"/>
    <col min="15626" max="15872" width="11.5703125" style="412"/>
    <col min="15873" max="15873" width="7.85546875" style="412" customWidth="1"/>
    <col min="15874" max="15874" width="19.42578125" style="412" customWidth="1"/>
    <col min="15875" max="15875" width="12.5703125" style="412" customWidth="1"/>
    <col min="15876" max="15876" width="17.85546875" style="412" customWidth="1"/>
    <col min="15877" max="15877" width="19.85546875" style="412" customWidth="1"/>
    <col min="15878" max="15878" width="9.28515625" style="412" customWidth="1"/>
    <col min="15879" max="15879" width="14.7109375" style="412" customWidth="1"/>
    <col min="15880" max="15880" width="21.28515625" style="412" customWidth="1"/>
    <col min="15881" max="15881" width="29.28515625" style="412" customWidth="1"/>
    <col min="15882" max="16128" width="11.5703125" style="412"/>
    <col min="16129" max="16129" width="7.85546875" style="412" customWidth="1"/>
    <col min="16130" max="16130" width="19.42578125" style="412" customWidth="1"/>
    <col min="16131" max="16131" width="12.5703125" style="412" customWidth="1"/>
    <col min="16132" max="16132" width="17.85546875" style="412" customWidth="1"/>
    <col min="16133" max="16133" width="19.85546875" style="412" customWidth="1"/>
    <col min="16134" max="16134" width="9.28515625" style="412" customWidth="1"/>
    <col min="16135" max="16135" width="14.7109375" style="412" customWidth="1"/>
    <col min="16136" max="16136" width="21.28515625" style="412" customWidth="1"/>
    <col min="16137" max="16137" width="29.28515625" style="412" customWidth="1"/>
    <col min="16138" max="16384" width="11.5703125" style="412"/>
  </cols>
  <sheetData>
    <row r="1" spans="1:10" ht="18.600000000000001" customHeight="1" thickBot="1">
      <c r="A1" s="796" t="s">
        <v>1063</v>
      </c>
      <c r="B1" s="796"/>
      <c r="C1" s="796"/>
      <c r="D1" s="796"/>
      <c r="E1" s="796"/>
      <c r="F1" s="796"/>
      <c r="G1" s="796"/>
      <c r="H1" s="795"/>
      <c r="I1" s="797" t="s">
        <v>862</v>
      </c>
      <c r="J1" s="798" t="s">
        <v>800</v>
      </c>
    </row>
    <row r="2" spans="1:10" ht="19.899999999999999" customHeight="1" thickBot="1">
      <c r="A2" s="800"/>
      <c r="B2" s="800"/>
      <c r="C2" s="800"/>
      <c r="D2" s="800"/>
      <c r="E2" s="800"/>
      <c r="F2" s="800"/>
      <c r="G2" s="800"/>
      <c r="H2" s="795"/>
      <c r="I2" s="801" t="s">
        <v>804</v>
      </c>
      <c r="J2" s="799">
        <v>2012</v>
      </c>
    </row>
    <row r="3" spans="1:10" ht="42.6" customHeight="1" thickBot="1">
      <c r="A3" s="802" t="s">
        <v>791</v>
      </c>
      <c r="B3" s="802" t="s">
        <v>1064</v>
      </c>
      <c r="C3" s="802" t="s">
        <v>834</v>
      </c>
      <c r="D3" s="802" t="s">
        <v>865</v>
      </c>
      <c r="E3" s="802" t="s">
        <v>30</v>
      </c>
      <c r="F3" s="803" t="s">
        <v>1491</v>
      </c>
      <c r="G3" s="803" t="s">
        <v>1492</v>
      </c>
      <c r="H3" s="803" t="s">
        <v>16</v>
      </c>
      <c r="I3" s="803" t="s">
        <v>1493</v>
      </c>
      <c r="J3" s="802" t="s">
        <v>1494</v>
      </c>
    </row>
    <row r="4" spans="1:10">
      <c r="A4" s="789" t="s">
        <v>735</v>
      </c>
      <c r="B4" s="767" t="s">
        <v>1065</v>
      </c>
      <c r="C4" s="794">
        <v>2010</v>
      </c>
      <c r="D4" s="776" t="s">
        <v>1089</v>
      </c>
      <c r="E4" s="783" t="s">
        <v>844</v>
      </c>
      <c r="F4" s="780">
        <v>1</v>
      </c>
      <c r="G4" s="793">
        <v>0.64</v>
      </c>
      <c r="H4" s="790">
        <v>0.1</v>
      </c>
      <c r="I4" s="778"/>
      <c r="J4" s="778" t="s">
        <v>763</v>
      </c>
    </row>
    <row r="5" spans="1:10">
      <c r="A5" s="774" t="s">
        <v>735</v>
      </c>
      <c r="B5" s="767" t="s">
        <v>768</v>
      </c>
      <c r="C5" s="794">
        <v>2010</v>
      </c>
      <c r="D5" s="766" t="s">
        <v>1088</v>
      </c>
      <c r="E5" s="766" t="s">
        <v>845</v>
      </c>
      <c r="F5" s="780">
        <v>0.14000000000000001</v>
      </c>
      <c r="G5" s="793">
        <v>1</v>
      </c>
      <c r="H5" s="791">
        <v>0</v>
      </c>
      <c r="I5" s="778"/>
      <c r="J5" s="778" t="s">
        <v>763</v>
      </c>
    </row>
    <row r="6" spans="1:10">
      <c r="A6" s="789" t="s">
        <v>735</v>
      </c>
      <c r="B6" s="767" t="s">
        <v>869</v>
      </c>
      <c r="C6" s="794">
        <v>2010</v>
      </c>
      <c r="D6" s="766" t="s">
        <v>1088</v>
      </c>
      <c r="E6" s="766" t="s">
        <v>845</v>
      </c>
      <c r="F6" s="780">
        <v>0.14000000000000001</v>
      </c>
      <c r="G6" s="793">
        <v>1</v>
      </c>
      <c r="H6" s="790">
        <v>0.51026364715194539</v>
      </c>
      <c r="I6" s="778"/>
      <c r="J6" s="778" t="s">
        <v>763</v>
      </c>
    </row>
    <row r="7" spans="1:10">
      <c r="A7" s="788" t="s">
        <v>735</v>
      </c>
      <c r="B7" s="767" t="s">
        <v>769</v>
      </c>
      <c r="C7" s="794">
        <v>2010</v>
      </c>
      <c r="D7" s="766" t="s">
        <v>1088</v>
      </c>
      <c r="E7" s="766" t="s">
        <v>845</v>
      </c>
      <c r="F7" s="780">
        <v>0.14000000000000001</v>
      </c>
      <c r="G7" s="793">
        <v>1</v>
      </c>
      <c r="H7" s="790">
        <v>0.58665060128415569</v>
      </c>
      <c r="I7" s="778"/>
      <c r="J7" s="778" t="s">
        <v>763</v>
      </c>
    </row>
    <row r="8" spans="1:10">
      <c r="A8" s="774" t="s">
        <v>735</v>
      </c>
      <c r="B8" s="767" t="s">
        <v>750</v>
      </c>
      <c r="C8" s="794">
        <v>2010</v>
      </c>
      <c r="D8" s="766" t="s">
        <v>1088</v>
      </c>
      <c r="E8" s="766" t="s">
        <v>845</v>
      </c>
      <c r="F8" s="780">
        <v>0.14000000000000001</v>
      </c>
      <c r="G8" s="793">
        <v>1</v>
      </c>
      <c r="H8" s="790">
        <v>0.58665060128415569</v>
      </c>
      <c r="I8" s="778"/>
      <c r="J8" s="778" t="s">
        <v>763</v>
      </c>
    </row>
    <row r="9" spans="1:10">
      <c r="A9" s="787" t="s">
        <v>735</v>
      </c>
      <c r="B9" s="786" t="s">
        <v>1066</v>
      </c>
      <c r="C9" s="794">
        <v>2010</v>
      </c>
      <c r="D9" s="785" t="s">
        <v>1088</v>
      </c>
      <c r="E9" s="784" t="s">
        <v>845</v>
      </c>
      <c r="F9" s="780">
        <v>0.14000000000000001</v>
      </c>
      <c r="G9" s="793">
        <v>1</v>
      </c>
      <c r="H9" s="790">
        <v>0.18327321000493083</v>
      </c>
      <c r="I9" s="778"/>
      <c r="J9" s="778" t="s">
        <v>763</v>
      </c>
    </row>
    <row r="10" spans="1:10">
      <c r="A10" s="789" t="s">
        <v>735</v>
      </c>
      <c r="B10" s="773" t="s">
        <v>770</v>
      </c>
      <c r="C10" s="794">
        <v>2010</v>
      </c>
      <c r="D10" s="776" t="s">
        <v>1088</v>
      </c>
      <c r="E10" s="783" t="s">
        <v>845</v>
      </c>
      <c r="F10" s="780">
        <v>0.14000000000000001</v>
      </c>
      <c r="G10" s="793">
        <v>1</v>
      </c>
      <c r="H10" s="790">
        <v>0.3619939173565967</v>
      </c>
      <c r="I10" s="778"/>
      <c r="J10" s="778" t="s">
        <v>763</v>
      </c>
    </row>
    <row r="11" spans="1:10">
      <c r="A11" s="789" t="s">
        <v>735</v>
      </c>
      <c r="B11" s="773" t="s">
        <v>771</v>
      </c>
      <c r="C11" s="794">
        <v>2010</v>
      </c>
      <c r="D11" s="776" t="s">
        <v>1088</v>
      </c>
      <c r="E11" s="783" t="s">
        <v>845</v>
      </c>
      <c r="F11" s="780">
        <v>0.14000000000000001</v>
      </c>
      <c r="G11" s="793">
        <v>1</v>
      </c>
      <c r="H11" s="790">
        <v>0.27767088271967955</v>
      </c>
      <c r="I11" s="778"/>
      <c r="J11" s="778" t="s">
        <v>763</v>
      </c>
    </row>
    <row r="12" spans="1:10">
      <c r="A12" s="789" t="s">
        <v>735</v>
      </c>
      <c r="B12" s="773" t="s">
        <v>772</v>
      </c>
      <c r="C12" s="794">
        <v>2010</v>
      </c>
      <c r="D12" s="776" t="s">
        <v>1088</v>
      </c>
      <c r="E12" s="783" t="s">
        <v>845</v>
      </c>
      <c r="F12" s="780">
        <v>0.14000000000000001</v>
      </c>
      <c r="G12" s="793">
        <v>1</v>
      </c>
      <c r="H12" s="790">
        <v>0.27421555808007902</v>
      </c>
      <c r="I12" s="778"/>
      <c r="J12" s="778" t="s">
        <v>763</v>
      </c>
    </row>
    <row r="13" spans="1:10">
      <c r="A13" s="789" t="s">
        <v>735</v>
      </c>
      <c r="B13" s="773" t="s">
        <v>1078</v>
      </c>
      <c r="C13" s="794">
        <v>2010</v>
      </c>
      <c r="D13" s="776" t="s">
        <v>1088</v>
      </c>
      <c r="E13" s="783" t="s">
        <v>845</v>
      </c>
      <c r="F13" s="780">
        <v>0.14000000000000001</v>
      </c>
      <c r="G13" s="793">
        <v>1</v>
      </c>
      <c r="H13" s="790">
        <v>0.39286739268752791</v>
      </c>
      <c r="I13" s="778"/>
      <c r="J13" s="778" t="s">
        <v>763</v>
      </c>
    </row>
    <row r="14" spans="1:10">
      <c r="A14" s="789" t="s">
        <v>735</v>
      </c>
      <c r="B14" s="773" t="s">
        <v>773</v>
      </c>
      <c r="C14" s="794">
        <v>2010</v>
      </c>
      <c r="D14" s="776" t="s">
        <v>1088</v>
      </c>
      <c r="E14" s="783" t="s">
        <v>845</v>
      </c>
      <c r="F14" s="780">
        <v>0.14000000000000001</v>
      </c>
      <c r="G14" s="793">
        <v>1</v>
      </c>
      <c r="H14" s="790">
        <v>0.43748736412567246</v>
      </c>
      <c r="I14" s="778"/>
      <c r="J14" s="778" t="s">
        <v>763</v>
      </c>
    </row>
    <row r="15" spans="1:10">
      <c r="A15" s="789" t="s">
        <v>735</v>
      </c>
      <c r="B15" s="773" t="s">
        <v>774</v>
      </c>
      <c r="C15" s="794">
        <v>2010</v>
      </c>
      <c r="D15" s="776" t="s">
        <v>1088</v>
      </c>
      <c r="E15" s="783" t="s">
        <v>845</v>
      </c>
      <c r="F15" s="780">
        <v>0.14000000000000001</v>
      </c>
      <c r="G15" s="793">
        <v>1</v>
      </c>
      <c r="H15" s="790">
        <v>0.35991470372280893</v>
      </c>
      <c r="I15" s="778"/>
      <c r="J15" s="778" t="s">
        <v>763</v>
      </c>
    </row>
    <row r="16" spans="1:10">
      <c r="A16" s="789" t="s">
        <v>735</v>
      </c>
      <c r="B16" s="773" t="s">
        <v>775</v>
      </c>
      <c r="C16" s="794">
        <v>2010</v>
      </c>
      <c r="D16" s="776" t="s">
        <v>1088</v>
      </c>
      <c r="E16" s="783" t="s">
        <v>845</v>
      </c>
      <c r="F16" s="780">
        <v>0.14000000000000001</v>
      </c>
      <c r="G16" s="793">
        <v>1</v>
      </c>
      <c r="H16" s="791">
        <v>0</v>
      </c>
      <c r="I16" s="778"/>
      <c r="J16" s="778" t="s">
        <v>763</v>
      </c>
    </row>
    <row r="17" spans="1:10">
      <c r="A17" s="789" t="s">
        <v>735</v>
      </c>
      <c r="B17" s="773" t="s">
        <v>776</v>
      </c>
      <c r="C17" s="794">
        <v>2010</v>
      </c>
      <c r="D17" s="776" t="s">
        <v>1088</v>
      </c>
      <c r="E17" s="783" t="s">
        <v>845</v>
      </c>
      <c r="F17" s="780">
        <v>0.14000000000000001</v>
      </c>
      <c r="G17" s="793">
        <v>1</v>
      </c>
      <c r="H17" s="790" t="s">
        <v>1086</v>
      </c>
      <c r="I17" s="778"/>
      <c r="J17" s="778" t="s">
        <v>763</v>
      </c>
    </row>
    <row r="18" spans="1:10">
      <c r="A18" s="789" t="s">
        <v>735</v>
      </c>
      <c r="B18" s="773" t="s">
        <v>777</v>
      </c>
      <c r="C18" s="794">
        <v>2010</v>
      </c>
      <c r="D18" s="776" t="s">
        <v>1088</v>
      </c>
      <c r="E18" s="783" t="s">
        <v>845</v>
      </c>
      <c r="F18" s="780">
        <v>0.14000000000000001</v>
      </c>
      <c r="G18" s="793">
        <v>1</v>
      </c>
      <c r="H18" s="790" t="s">
        <v>1086</v>
      </c>
      <c r="I18" s="778"/>
      <c r="J18" s="778" t="s">
        <v>763</v>
      </c>
    </row>
    <row r="19" spans="1:10">
      <c r="A19" s="789" t="s">
        <v>735</v>
      </c>
      <c r="B19" s="773" t="s">
        <v>778</v>
      </c>
      <c r="C19" s="794">
        <v>2010</v>
      </c>
      <c r="D19" s="776" t="s">
        <v>1088</v>
      </c>
      <c r="E19" s="783" t="s">
        <v>845</v>
      </c>
      <c r="F19" s="780">
        <v>0.14000000000000001</v>
      </c>
      <c r="G19" s="793">
        <v>1</v>
      </c>
      <c r="H19" s="790" t="s">
        <v>1086</v>
      </c>
      <c r="I19" s="778"/>
      <c r="J19" s="778" t="s">
        <v>763</v>
      </c>
    </row>
    <row r="20" spans="1:10">
      <c r="A20" s="789" t="s">
        <v>735</v>
      </c>
      <c r="B20" s="773" t="s">
        <v>779</v>
      </c>
      <c r="C20" s="794">
        <v>2010</v>
      </c>
      <c r="D20" s="776" t="s">
        <v>1088</v>
      </c>
      <c r="E20" s="783" t="s">
        <v>845</v>
      </c>
      <c r="F20" s="780">
        <v>0.14000000000000001</v>
      </c>
      <c r="G20" s="793">
        <v>1</v>
      </c>
      <c r="H20" s="790" t="s">
        <v>1086</v>
      </c>
      <c r="I20" s="778"/>
      <c r="J20" s="778" t="s">
        <v>763</v>
      </c>
    </row>
    <row r="21" spans="1:10">
      <c r="A21" s="789" t="s">
        <v>735</v>
      </c>
      <c r="B21" s="773" t="s">
        <v>780</v>
      </c>
      <c r="C21" s="794">
        <v>2010</v>
      </c>
      <c r="D21" s="776" t="s">
        <v>1088</v>
      </c>
      <c r="E21" s="783" t="s">
        <v>845</v>
      </c>
      <c r="F21" s="780">
        <v>0.14000000000000001</v>
      </c>
      <c r="G21" s="793">
        <v>1</v>
      </c>
      <c r="H21" s="791" t="s">
        <v>1086</v>
      </c>
      <c r="I21" s="778"/>
      <c r="J21" s="778" t="s">
        <v>763</v>
      </c>
    </row>
    <row r="22" spans="1:10">
      <c r="A22" s="789" t="s">
        <v>735</v>
      </c>
      <c r="B22" s="773" t="s">
        <v>781</v>
      </c>
      <c r="C22" s="794">
        <v>2010</v>
      </c>
      <c r="D22" s="776" t="s">
        <v>1089</v>
      </c>
      <c r="E22" s="783" t="s">
        <v>844</v>
      </c>
      <c r="F22" s="780">
        <v>1</v>
      </c>
      <c r="G22" s="793">
        <v>0.64</v>
      </c>
      <c r="H22" s="790">
        <v>0.17</v>
      </c>
      <c r="I22" s="778"/>
      <c r="J22" s="778" t="s">
        <v>763</v>
      </c>
    </row>
    <row r="23" spans="1:10">
      <c r="A23" s="789" t="s">
        <v>735</v>
      </c>
      <c r="B23" s="773" t="s">
        <v>782</v>
      </c>
      <c r="C23" s="794">
        <v>2010</v>
      </c>
      <c r="D23" s="776" t="s">
        <v>1088</v>
      </c>
      <c r="E23" s="783" t="s">
        <v>845</v>
      </c>
      <c r="F23" s="780">
        <v>0.14000000000000001</v>
      </c>
      <c r="G23" s="793">
        <v>1</v>
      </c>
      <c r="H23" s="790">
        <v>0.3</v>
      </c>
      <c r="I23" s="778"/>
      <c r="J23" s="778" t="s">
        <v>763</v>
      </c>
    </row>
    <row r="24" spans="1:10">
      <c r="A24" s="789" t="s">
        <v>735</v>
      </c>
      <c r="B24" s="773" t="s">
        <v>758</v>
      </c>
      <c r="C24" s="794">
        <v>2010</v>
      </c>
      <c r="D24" s="776" t="s">
        <v>1088</v>
      </c>
      <c r="E24" s="783" t="s">
        <v>845</v>
      </c>
      <c r="F24" s="780">
        <v>0.14000000000000001</v>
      </c>
      <c r="G24" s="793">
        <v>1</v>
      </c>
      <c r="H24" s="790">
        <v>0.3</v>
      </c>
      <c r="I24" s="778"/>
      <c r="J24" s="778" t="s">
        <v>763</v>
      </c>
    </row>
    <row r="25" spans="1:10">
      <c r="A25" s="789" t="s">
        <v>735</v>
      </c>
      <c r="B25" s="773" t="s">
        <v>783</v>
      </c>
      <c r="C25" s="794">
        <v>2010</v>
      </c>
      <c r="D25" s="776" t="s">
        <v>1090</v>
      </c>
      <c r="E25" s="783" t="s">
        <v>844</v>
      </c>
      <c r="F25" s="780">
        <v>1</v>
      </c>
      <c r="G25" s="793">
        <v>1</v>
      </c>
      <c r="H25" s="790">
        <v>0</v>
      </c>
      <c r="I25" s="778"/>
      <c r="J25" s="778" t="s">
        <v>763</v>
      </c>
    </row>
    <row r="26" spans="1:10">
      <c r="A26" s="789" t="s">
        <v>735</v>
      </c>
      <c r="B26" s="767" t="s">
        <v>1065</v>
      </c>
      <c r="C26" s="794">
        <v>2010</v>
      </c>
      <c r="D26" s="766" t="s">
        <v>767</v>
      </c>
      <c r="E26" s="766" t="s">
        <v>844</v>
      </c>
      <c r="F26" s="780">
        <v>1</v>
      </c>
      <c r="G26" s="781">
        <v>1</v>
      </c>
      <c r="H26" s="791">
        <v>0</v>
      </c>
      <c r="I26" s="778"/>
      <c r="J26" s="782" t="s">
        <v>766</v>
      </c>
    </row>
    <row r="27" spans="1:10">
      <c r="A27" s="774" t="s">
        <v>735</v>
      </c>
      <c r="B27" s="767" t="s">
        <v>768</v>
      </c>
      <c r="C27" s="794">
        <v>2010</v>
      </c>
      <c r="D27" s="766" t="s">
        <v>1088</v>
      </c>
      <c r="E27" s="766" t="s">
        <v>845</v>
      </c>
      <c r="F27" s="780">
        <v>0.26</v>
      </c>
      <c r="G27" s="781">
        <v>0.88</v>
      </c>
      <c r="H27" s="791">
        <v>0</v>
      </c>
      <c r="I27" s="778"/>
      <c r="J27" s="782" t="s">
        <v>766</v>
      </c>
    </row>
    <row r="28" spans="1:10">
      <c r="A28" s="789" t="s">
        <v>735</v>
      </c>
      <c r="B28" s="767" t="s">
        <v>869</v>
      </c>
      <c r="C28" s="794">
        <v>2010</v>
      </c>
      <c r="D28" s="766" t="s">
        <v>1088</v>
      </c>
      <c r="E28" s="766" t="s">
        <v>845</v>
      </c>
      <c r="F28" s="780">
        <v>0.26</v>
      </c>
      <c r="G28" s="781">
        <v>0.88</v>
      </c>
      <c r="H28" s="791">
        <v>0</v>
      </c>
      <c r="I28" s="778"/>
      <c r="J28" s="782" t="s">
        <v>766</v>
      </c>
    </row>
    <row r="29" spans="1:10">
      <c r="A29" s="788" t="s">
        <v>735</v>
      </c>
      <c r="B29" s="767" t="s">
        <v>769</v>
      </c>
      <c r="C29" s="794">
        <v>2010</v>
      </c>
      <c r="D29" s="766" t="s">
        <v>1088</v>
      </c>
      <c r="E29" s="766" t="s">
        <v>845</v>
      </c>
      <c r="F29" s="780">
        <v>0.26</v>
      </c>
      <c r="G29" s="781">
        <v>0.88</v>
      </c>
      <c r="H29" s="791">
        <v>0.52077301499364548</v>
      </c>
      <c r="I29" s="778"/>
      <c r="J29" s="782" t="s">
        <v>766</v>
      </c>
    </row>
    <row r="30" spans="1:10">
      <c r="A30" s="774" t="s">
        <v>735</v>
      </c>
      <c r="B30" s="767" t="s">
        <v>750</v>
      </c>
      <c r="C30" s="794">
        <v>2010</v>
      </c>
      <c r="D30" s="766" t="s">
        <v>1088</v>
      </c>
      <c r="E30" s="766" t="s">
        <v>845</v>
      </c>
      <c r="F30" s="780">
        <v>0.26</v>
      </c>
      <c r="G30" s="781">
        <v>0.88</v>
      </c>
      <c r="H30" s="791">
        <v>0.52077301499364548</v>
      </c>
      <c r="I30" s="778"/>
      <c r="J30" s="782" t="s">
        <v>766</v>
      </c>
    </row>
    <row r="31" spans="1:10">
      <c r="A31" s="787" t="s">
        <v>735</v>
      </c>
      <c r="B31" s="786" t="s">
        <v>1066</v>
      </c>
      <c r="C31" s="794">
        <v>2010</v>
      </c>
      <c r="D31" s="785" t="s">
        <v>1088</v>
      </c>
      <c r="E31" s="784" t="s">
        <v>845</v>
      </c>
      <c r="F31" s="780">
        <v>0.26</v>
      </c>
      <c r="G31" s="781">
        <v>0.88</v>
      </c>
      <c r="H31" s="791">
        <v>0.27170067085612504</v>
      </c>
      <c r="I31" s="778"/>
      <c r="J31" s="782" t="s">
        <v>766</v>
      </c>
    </row>
    <row r="32" spans="1:10">
      <c r="A32" s="789" t="s">
        <v>735</v>
      </c>
      <c r="B32" s="773" t="s">
        <v>770</v>
      </c>
      <c r="C32" s="794">
        <v>2010</v>
      </c>
      <c r="D32" s="776" t="s">
        <v>1088</v>
      </c>
      <c r="E32" s="783" t="s">
        <v>845</v>
      </c>
      <c r="F32" s="780">
        <v>0.26</v>
      </c>
      <c r="G32" s="781">
        <v>0.88</v>
      </c>
      <c r="H32" s="791">
        <v>0.62298732271511426</v>
      </c>
      <c r="I32" s="778"/>
      <c r="J32" s="782" t="s">
        <v>766</v>
      </c>
    </row>
    <row r="33" spans="1:10">
      <c r="A33" s="789" t="s">
        <v>735</v>
      </c>
      <c r="B33" s="773" t="s">
        <v>771</v>
      </c>
      <c r="C33" s="794">
        <v>2010</v>
      </c>
      <c r="D33" s="776" t="s">
        <v>1088</v>
      </c>
      <c r="E33" s="783" t="s">
        <v>845</v>
      </c>
      <c r="F33" s="780">
        <v>0.26</v>
      </c>
      <c r="G33" s="781">
        <v>0.88</v>
      </c>
      <c r="H33" s="791" t="s">
        <v>1086</v>
      </c>
      <c r="I33" s="778"/>
      <c r="J33" s="782" t="s">
        <v>766</v>
      </c>
    </row>
    <row r="34" spans="1:10">
      <c r="A34" s="789" t="s">
        <v>735</v>
      </c>
      <c r="B34" s="773" t="s">
        <v>772</v>
      </c>
      <c r="C34" s="794">
        <v>2010</v>
      </c>
      <c r="D34" s="776" t="s">
        <v>1088</v>
      </c>
      <c r="E34" s="783" t="s">
        <v>845</v>
      </c>
      <c r="F34" s="780">
        <v>0.26</v>
      </c>
      <c r="G34" s="781">
        <v>0.88</v>
      </c>
      <c r="H34" s="791">
        <v>0.27495284330216813</v>
      </c>
      <c r="I34" s="778"/>
      <c r="J34" s="782" t="s">
        <v>766</v>
      </c>
    </row>
    <row r="35" spans="1:10">
      <c r="A35" s="789" t="s">
        <v>735</v>
      </c>
      <c r="B35" s="773" t="s">
        <v>1078</v>
      </c>
      <c r="C35" s="794">
        <v>2010</v>
      </c>
      <c r="D35" s="776" t="s">
        <v>1088</v>
      </c>
      <c r="E35" s="783" t="s">
        <v>845</v>
      </c>
      <c r="F35" s="780">
        <v>0.26</v>
      </c>
      <c r="G35" s="781">
        <v>0.88</v>
      </c>
      <c r="H35" s="791">
        <v>0.30234615634567247</v>
      </c>
      <c r="I35" s="778"/>
      <c r="J35" s="782" t="s">
        <v>766</v>
      </c>
    </row>
    <row r="36" spans="1:10">
      <c r="A36" s="789" t="s">
        <v>735</v>
      </c>
      <c r="B36" s="773" t="s">
        <v>773</v>
      </c>
      <c r="C36" s="794">
        <v>2010</v>
      </c>
      <c r="D36" s="776" t="s">
        <v>1088</v>
      </c>
      <c r="E36" s="783" t="s">
        <v>845</v>
      </c>
      <c r="F36" s="780">
        <v>0.26</v>
      </c>
      <c r="G36" s="781">
        <v>0.88</v>
      </c>
      <c r="H36" s="791">
        <v>0.25481740529511887</v>
      </c>
      <c r="I36" s="778"/>
      <c r="J36" s="782" t="s">
        <v>766</v>
      </c>
    </row>
    <row r="37" spans="1:10">
      <c r="A37" s="789" t="s">
        <v>735</v>
      </c>
      <c r="B37" s="773" t="s">
        <v>774</v>
      </c>
      <c r="C37" s="794">
        <v>2010</v>
      </c>
      <c r="D37" s="776" t="s">
        <v>1088</v>
      </c>
      <c r="E37" s="783" t="s">
        <v>845</v>
      </c>
      <c r="F37" s="780">
        <v>0.26</v>
      </c>
      <c r="G37" s="781">
        <v>0.88</v>
      </c>
      <c r="H37" s="791">
        <v>0.23</v>
      </c>
      <c r="I37" s="778"/>
      <c r="J37" s="782" t="s">
        <v>766</v>
      </c>
    </row>
    <row r="38" spans="1:10">
      <c r="A38" s="789" t="s">
        <v>735</v>
      </c>
      <c r="B38" s="773" t="s">
        <v>775</v>
      </c>
      <c r="C38" s="794">
        <v>2010</v>
      </c>
      <c r="D38" s="776" t="s">
        <v>1088</v>
      </c>
      <c r="E38" s="783" t="s">
        <v>845</v>
      </c>
      <c r="F38" s="780">
        <v>0.26</v>
      </c>
      <c r="G38" s="781">
        <v>0.88</v>
      </c>
      <c r="H38" s="791">
        <v>0</v>
      </c>
      <c r="I38" s="778"/>
      <c r="J38" s="782" t="s">
        <v>766</v>
      </c>
    </row>
    <row r="39" spans="1:10">
      <c r="A39" s="789" t="s">
        <v>735</v>
      </c>
      <c r="B39" s="773" t="s">
        <v>776</v>
      </c>
      <c r="C39" s="794">
        <v>2010</v>
      </c>
      <c r="D39" s="776" t="s">
        <v>1088</v>
      </c>
      <c r="E39" s="783" t="s">
        <v>845</v>
      </c>
      <c r="F39" s="780">
        <v>0.26</v>
      </c>
      <c r="G39" s="781">
        <v>0.88</v>
      </c>
      <c r="H39" s="791">
        <v>0.37552641585296731</v>
      </c>
      <c r="I39" s="778"/>
      <c r="J39" s="782" t="s">
        <v>766</v>
      </c>
    </row>
    <row r="40" spans="1:10">
      <c r="A40" s="789" t="s">
        <v>735</v>
      </c>
      <c r="B40" s="773" t="s">
        <v>777</v>
      </c>
      <c r="C40" s="794">
        <v>2010</v>
      </c>
      <c r="D40" s="776" t="s">
        <v>1088</v>
      </c>
      <c r="E40" s="783" t="s">
        <v>845</v>
      </c>
      <c r="F40" s="780">
        <v>0.26</v>
      </c>
      <c r="G40" s="781">
        <v>0.88</v>
      </c>
      <c r="H40" s="791">
        <v>0.5217929516655011</v>
      </c>
      <c r="I40" s="778"/>
      <c r="J40" s="782" t="s">
        <v>766</v>
      </c>
    </row>
    <row r="41" spans="1:10">
      <c r="A41" s="789" t="s">
        <v>735</v>
      </c>
      <c r="B41" s="773" t="s">
        <v>778</v>
      </c>
      <c r="C41" s="794">
        <v>2010</v>
      </c>
      <c r="D41" s="776" t="s">
        <v>1088</v>
      </c>
      <c r="E41" s="783" t="s">
        <v>845</v>
      </c>
      <c r="F41" s="780">
        <v>0.26</v>
      </c>
      <c r="G41" s="781">
        <v>0.88</v>
      </c>
      <c r="H41" s="791">
        <v>0.39863015802496171</v>
      </c>
      <c r="I41" s="778"/>
      <c r="J41" s="782" t="s">
        <v>766</v>
      </c>
    </row>
    <row r="42" spans="1:10">
      <c r="A42" s="789" t="s">
        <v>735</v>
      </c>
      <c r="B42" s="773" t="s">
        <v>779</v>
      </c>
      <c r="C42" s="794">
        <v>2010</v>
      </c>
      <c r="D42" s="776" t="s">
        <v>1088</v>
      </c>
      <c r="E42" s="783" t="s">
        <v>845</v>
      </c>
      <c r="F42" s="791" t="s">
        <v>1086</v>
      </c>
      <c r="G42" s="791" t="s">
        <v>1086</v>
      </c>
      <c r="H42" s="791" t="s">
        <v>1086</v>
      </c>
      <c r="I42" s="778"/>
      <c r="J42" s="782" t="s">
        <v>766</v>
      </c>
    </row>
    <row r="43" spans="1:10">
      <c r="A43" s="789" t="s">
        <v>735</v>
      </c>
      <c r="B43" s="773" t="s">
        <v>780</v>
      </c>
      <c r="C43" s="794">
        <v>2010</v>
      </c>
      <c r="D43" s="776" t="s">
        <v>1088</v>
      </c>
      <c r="E43" s="783" t="s">
        <v>845</v>
      </c>
      <c r="F43" s="791" t="s">
        <v>1086</v>
      </c>
      <c r="G43" s="791" t="s">
        <v>1086</v>
      </c>
      <c r="H43" s="791" t="s">
        <v>1086</v>
      </c>
      <c r="I43" s="778"/>
      <c r="J43" s="782" t="s">
        <v>766</v>
      </c>
    </row>
    <row r="44" spans="1:10">
      <c r="A44" s="789" t="s">
        <v>735</v>
      </c>
      <c r="B44" s="773" t="s">
        <v>781</v>
      </c>
      <c r="C44" s="794">
        <v>2010</v>
      </c>
      <c r="D44" s="776" t="s">
        <v>1089</v>
      </c>
      <c r="E44" s="783" t="s">
        <v>844</v>
      </c>
      <c r="F44" s="780">
        <v>0.26</v>
      </c>
      <c r="G44" s="781">
        <v>0.88</v>
      </c>
      <c r="H44" s="791">
        <v>0</v>
      </c>
      <c r="I44" s="778"/>
      <c r="J44" s="782" t="s">
        <v>766</v>
      </c>
    </row>
    <row r="45" spans="1:10">
      <c r="A45" s="789" t="s">
        <v>735</v>
      </c>
      <c r="B45" s="773" t="s">
        <v>782</v>
      </c>
      <c r="C45" s="794">
        <v>2010</v>
      </c>
      <c r="D45" s="776" t="s">
        <v>1088</v>
      </c>
      <c r="E45" s="783" t="s">
        <v>845</v>
      </c>
      <c r="F45" s="780">
        <v>0.26</v>
      </c>
      <c r="G45" s="781">
        <v>0.88</v>
      </c>
      <c r="H45" s="791">
        <v>0.20259751142101159</v>
      </c>
      <c r="I45" s="778"/>
      <c r="J45" s="782" t="s">
        <v>766</v>
      </c>
    </row>
    <row r="46" spans="1:10">
      <c r="A46" s="789" t="s">
        <v>735</v>
      </c>
      <c r="B46" s="773" t="s">
        <v>758</v>
      </c>
      <c r="C46" s="794">
        <v>2010</v>
      </c>
      <c r="D46" s="776" t="s">
        <v>1088</v>
      </c>
      <c r="E46" s="783" t="s">
        <v>845</v>
      </c>
      <c r="F46" s="780">
        <v>0.26</v>
      </c>
      <c r="G46" s="781">
        <v>0.88</v>
      </c>
      <c r="H46" s="791">
        <v>0.20259751142101159</v>
      </c>
      <c r="I46" s="778"/>
      <c r="J46" s="782" t="s">
        <v>766</v>
      </c>
    </row>
    <row r="47" spans="1:10">
      <c r="A47" s="789" t="s">
        <v>735</v>
      </c>
      <c r="B47" s="773" t="s">
        <v>783</v>
      </c>
      <c r="C47" s="794">
        <v>2010</v>
      </c>
      <c r="D47" s="776" t="s">
        <v>1090</v>
      </c>
      <c r="E47" s="783" t="s">
        <v>844</v>
      </c>
      <c r="F47" s="780">
        <v>1</v>
      </c>
      <c r="G47" s="781">
        <v>1</v>
      </c>
      <c r="H47" s="791">
        <v>0</v>
      </c>
      <c r="I47" s="778"/>
      <c r="J47" s="782" t="s">
        <v>766</v>
      </c>
    </row>
    <row r="48" spans="1:10">
      <c r="A48" s="789" t="s">
        <v>735</v>
      </c>
      <c r="B48" s="767" t="s">
        <v>1065</v>
      </c>
      <c r="C48" s="794">
        <v>2010</v>
      </c>
      <c r="D48" s="766" t="s">
        <v>767</v>
      </c>
      <c r="E48" s="766" t="s">
        <v>844</v>
      </c>
      <c r="F48" s="780">
        <v>1</v>
      </c>
      <c r="G48" s="781">
        <v>1</v>
      </c>
      <c r="H48" s="791">
        <v>0</v>
      </c>
      <c r="I48" s="778"/>
      <c r="J48" s="782" t="s">
        <v>765</v>
      </c>
    </row>
    <row r="49" spans="1:10">
      <c r="A49" s="774" t="s">
        <v>735</v>
      </c>
      <c r="B49" s="767" t="s">
        <v>768</v>
      </c>
      <c r="C49" s="794">
        <v>2010</v>
      </c>
      <c r="D49" s="766" t="s">
        <v>1088</v>
      </c>
      <c r="E49" s="766" t="s">
        <v>845</v>
      </c>
      <c r="F49" s="780">
        <v>0.13</v>
      </c>
      <c r="G49" s="781">
        <v>1</v>
      </c>
      <c r="H49" s="791">
        <v>0.47247088090914907</v>
      </c>
      <c r="I49" s="778"/>
      <c r="J49" s="782" t="s">
        <v>765</v>
      </c>
    </row>
    <row r="50" spans="1:10">
      <c r="A50" s="789" t="s">
        <v>735</v>
      </c>
      <c r="B50" s="767" t="s">
        <v>869</v>
      </c>
      <c r="C50" s="794">
        <v>2010</v>
      </c>
      <c r="D50" s="766" t="s">
        <v>1088</v>
      </c>
      <c r="E50" s="766" t="s">
        <v>845</v>
      </c>
      <c r="F50" s="780">
        <v>0.13</v>
      </c>
      <c r="G50" s="781">
        <v>1</v>
      </c>
      <c r="H50" s="791">
        <v>0.6264163492525574</v>
      </c>
      <c r="I50" s="778"/>
      <c r="J50" s="782" t="s">
        <v>765</v>
      </c>
    </row>
    <row r="51" spans="1:10">
      <c r="A51" s="788" t="s">
        <v>735</v>
      </c>
      <c r="B51" s="767" t="s">
        <v>769</v>
      </c>
      <c r="C51" s="794">
        <v>2010</v>
      </c>
      <c r="D51" s="766" t="s">
        <v>1088</v>
      </c>
      <c r="E51" s="766" t="s">
        <v>845</v>
      </c>
      <c r="F51" s="780">
        <v>0.13</v>
      </c>
      <c r="G51" s="781">
        <v>1</v>
      </c>
      <c r="H51" s="791">
        <v>0.21652694349052812</v>
      </c>
      <c r="I51" s="778"/>
      <c r="J51" s="782" t="s">
        <v>765</v>
      </c>
    </row>
    <row r="52" spans="1:10">
      <c r="A52" s="774" t="s">
        <v>735</v>
      </c>
      <c r="B52" s="767" t="s">
        <v>750</v>
      </c>
      <c r="C52" s="794">
        <v>2010</v>
      </c>
      <c r="D52" s="766" t="s">
        <v>1088</v>
      </c>
      <c r="E52" s="766" t="s">
        <v>845</v>
      </c>
      <c r="F52" s="780">
        <v>0.13</v>
      </c>
      <c r="G52" s="781">
        <v>1</v>
      </c>
      <c r="H52" s="791">
        <v>0.21652694349052812</v>
      </c>
      <c r="I52" s="778"/>
      <c r="J52" s="782" t="s">
        <v>765</v>
      </c>
    </row>
    <row r="53" spans="1:10">
      <c r="A53" s="787" t="s">
        <v>735</v>
      </c>
      <c r="B53" s="786" t="s">
        <v>1066</v>
      </c>
      <c r="C53" s="794">
        <v>2010</v>
      </c>
      <c r="D53" s="785" t="s">
        <v>1088</v>
      </c>
      <c r="E53" s="784" t="s">
        <v>845</v>
      </c>
      <c r="F53" s="780">
        <v>0.13</v>
      </c>
      <c r="G53" s="781">
        <v>1</v>
      </c>
      <c r="H53" s="791">
        <v>0.26196500422020158</v>
      </c>
      <c r="I53" s="778"/>
      <c r="J53" s="782" t="s">
        <v>765</v>
      </c>
    </row>
    <row r="54" spans="1:10">
      <c r="A54" s="789" t="s">
        <v>735</v>
      </c>
      <c r="B54" s="773" t="s">
        <v>770</v>
      </c>
      <c r="C54" s="794">
        <v>2010</v>
      </c>
      <c r="D54" s="776" t="s">
        <v>1088</v>
      </c>
      <c r="E54" s="783" t="s">
        <v>845</v>
      </c>
      <c r="F54" s="780">
        <v>0.13</v>
      </c>
      <c r="G54" s="781">
        <v>1</v>
      </c>
      <c r="H54" s="791">
        <v>0.46142601747774292</v>
      </c>
      <c r="I54" s="778"/>
      <c r="J54" s="782" t="s">
        <v>765</v>
      </c>
    </row>
    <row r="55" spans="1:10">
      <c r="A55" s="789" t="s">
        <v>735</v>
      </c>
      <c r="B55" s="773" t="s">
        <v>771</v>
      </c>
      <c r="C55" s="794">
        <v>2010</v>
      </c>
      <c r="D55" s="776" t="s">
        <v>1088</v>
      </c>
      <c r="E55" s="783" t="s">
        <v>845</v>
      </c>
      <c r="F55" s="792" t="s">
        <v>1086</v>
      </c>
      <c r="G55" s="781" t="s">
        <v>1086</v>
      </c>
      <c r="H55" s="791" t="s">
        <v>1086</v>
      </c>
      <c r="I55" s="778"/>
      <c r="J55" s="782" t="s">
        <v>765</v>
      </c>
    </row>
    <row r="56" spans="1:10">
      <c r="A56" s="789" t="s">
        <v>735</v>
      </c>
      <c r="B56" s="773" t="s">
        <v>772</v>
      </c>
      <c r="C56" s="794">
        <v>2010</v>
      </c>
      <c r="D56" s="776" t="s">
        <v>1088</v>
      </c>
      <c r="E56" s="783" t="s">
        <v>845</v>
      </c>
      <c r="F56" s="780">
        <v>0.13</v>
      </c>
      <c r="G56" s="781">
        <v>1</v>
      </c>
      <c r="H56" s="791">
        <v>0.28624377713658489</v>
      </c>
      <c r="I56" s="778"/>
      <c r="J56" s="782" t="s">
        <v>765</v>
      </c>
    </row>
    <row r="57" spans="1:10">
      <c r="A57" s="789" t="s">
        <v>735</v>
      </c>
      <c r="B57" s="773" t="s">
        <v>1078</v>
      </c>
      <c r="C57" s="794">
        <v>2010</v>
      </c>
      <c r="D57" s="776" t="s">
        <v>1088</v>
      </c>
      <c r="E57" s="783" t="s">
        <v>845</v>
      </c>
      <c r="F57" s="780">
        <v>0.13</v>
      </c>
      <c r="G57" s="781">
        <v>1</v>
      </c>
      <c r="H57" s="791">
        <v>0.13134190569404822</v>
      </c>
      <c r="I57" s="778"/>
      <c r="J57" s="782" t="s">
        <v>765</v>
      </c>
    </row>
    <row r="58" spans="1:10">
      <c r="A58" s="789" t="s">
        <v>735</v>
      </c>
      <c r="B58" s="773" t="s">
        <v>773</v>
      </c>
      <c r="C58" s="794">
        <v>2010</v>
      </c>
      <c r="D58" s="776" t="s">
        <v>1088</v>
      </c>
      <c r="E58" s="783" t="s">
        <v>845</v>
      </c>
      <c r="F58" s="780">
        <v>0.13</v>
      </c>
      <c r="G58" s="781">
        <v>1</v>
      </c>
      <c r="H58" s="791">
        <v>0.59749195001157573</v>
      </c>
      <c r="I58" s="778"/>
      <c r="J58" s="782" t="s">
        <v>765</v>
      </c>
    </row>
    <row r="59" spans="1:10">
      <c r="A59" s="789" t="s">
        <v>735</v>
      </c>
      <c r="B59" s="773" t="s">
        <v>774</v>
      </c>
      <c r="C59" s="794">
        <v>2010</v>
      </c>
      <c r="D59" s="776" t="s">
        <v>1088</v>
      </c>
      <c r="E59" s="783" t="s">
        <v>845</v>
      </c>
      <c r="F59" s="780">
        <v>0.13</v>
      </c>
      <c r="G59" s="781">
        <v>1</v>
      </c>
      <c r="H59" s="791">
        <v>0.55731325240163498</v>
      </c>
      <c r="I59" s="778"/>
      <c r="J59" s="782" t="s">
        <v>765</v>
      </c>
    </row>
    <row r="60" spans="1:10">
      <c r="A60" s="789" t="s">
        <v>735</v>
      </c>
      <c r="B60" s="773" t="s">
        <v>775</v>
      </c>
      <c r="C60" s="794">
        <v>2010</v>
      </c>
      <c r="D60" s="776" t="s">
        <v>1088</v>
      </c>
      <c r="E60" s="783" t="s">
        <v>845</v>
      </c>
      <c r="F60" s="780">
        <v>0.13</v>
      </c>
      <c r="G60" s="781">
        <v>1</v>
      </c>
      <c r="H60" s="791">
        <v>0.56107887051072902</v>
      </c>
      <c r="I60" s="778"/>
      <c r="J60" s="782" t="s">
        <v>765</v>
      </c>
    </row>
    <row r="61" spans="1:10">
      <c r="A61" s="789" t="s">
        <v>735</v>
      </c>
      <c r="B61" s="773" t="s">
        <v>776</v>
      </c>
      <c r="C61" s="794">
        <v>2010</v>
      </c>
      <c r="D61" s="776" t="s">
        <v>1088</v>
      </c>
      <c r="E61" s="783" t="s">
        <v>845</v>
      </c>
      <c r="F61" s="780">
        <v>0.13</v>
      </c>
      <c r="G61" s="781">
        <v>1</v>
      </c>
      <c r="H61" s="791">
        <v>0.49337161390011047</v>
      </c>
      <c r="I61" s="778"/>
      <c r="J61" s="782" t="s">
        <v>765</v>
      </c>
    </row>
    <row r="62" spans="1:10">
      <c r="A62" s="789" t="s">
        <v>735</v>
      </c>
      <c r="B62" s="773" t="s">
        <v>777</v>
      </c>
      <c r="C62" s="794">
        <v>2010</v>
      </c>
      <c r="D62" s="776" t="s">
        <v>1088</v>
      </c>
      <c r="E62" s="783" t="s">
        <v>845</v>
      </c>
      <c r="F62" s="780">
        <v>0.13</v>
      </c>
      <c r="G62" s="781">
        <v>1</v>
      </c>
      <c r="H62" s="791">
        <v>0.35011265059056429</v>
      </c>
      <c r="I62" s="778"/>
      <c r="J62" s="782" t="s">
        <v>765</v>
      </c>
    </row>
    <row r="63" spans="1:10">
      <c r="A63" s="789" t="s">
        <v>735</v>
      </c>
      <c r="B63" s="773" t="s">
        <v>778</v>
      </c>
      <c r="C63" s="794">
        <v>2010</v>
      </c>
      <c r="D63" s="776" t="s">
        <v>1088</v>
      </c>
      <c r="E63" s="783" t="s">
        <v>845</v>
      </c>
      <c r="F63" s="780">
        <v>0.13</v>
      </c>
      <c r="G63" s="781">
        <v>1</v>
      </c>
      <c r="H63" s="791">
        <v>0.4374937276620332</v>
      </c>
      <c r="I63" s="778"/>
      <c r="J63" s="782" t="s">
        <v>765</v>
      </c>
    </row>
    <row r="64" spans="1:10">
      <c r="A64" s="789" t="s">
        <v>735</v>
      </c>
      <c r="B64" s="773" t="s">
        <v>779</v>
      </c>
      <c r="C64" s="794">
        <v>2010</v>
      </c>
      <c r="D64" s="776" t="s">
        <v>1088</v>
      </c>
      <c r="E64" s="783" t="s">
        <v>845</v>
      </c>
      <c r="F64" s="791" t="s">
        <v>1086</v>
      </c>
      <c r="G64" s="791" t="s">
        <v>1086</v>
      </c>
      <c r="H64" s="791" t="s">
        <v>1086</v>
      </c>
      <c r="I64" s="778"/>
      <c r="J64" s="782" t="s">
        <v>765</v>
      </c>
    </row>
    <row r="65" spans="1:10">
      <c r="A65" s="789" t="s">
        <v>735</v>
      </c>
      <c r="B65" s="773" t="s">
        <v>780</v>
      </c>
      <c r="C65" s="794">
        <v>2010</v>
      </c>
      <c r="D65" s="776" t="s">
        <v>1088</v>
      </c>
      <c r="E65" s="783" t="s">
        <v>845</v>
      </c>
      <c r="F65" s="791" t="s">
        <v>1086</v>
      </c>
      <c r="G65" s="791" t="s">
        <v>1086</v>
      </c>
      <c r="H65" s="791" t="s">
        <v>1086</v>
      </c>
      <c r="I65" s="778"/>
      <c r="J65" s="782" t="s">
        <v>765</v>
      </c>
    </row>
    <row r="66" spans="1:10">
      <c r="A66" s="789" t="s">
        <v>735</v>
      </c>
      <c r="B66" s="773" t="s">
        <v>781</v>
      </c>
      <c r="C66" s="794">
        <v>2010</v>
      </c>
      <c r="D66" s="776" t="s">
        <v>1089</v>
      </c>
      <c r="E66" s="783" t="s">
        <v>844</v>
      </c>
      <c r="F66" s="780">
        <v>0.13</v>
      </c>
      <c r="G66" s="781">
        <v>1</v>
      </c>
      <c r="H66" s="791">
        <v>0.461204172692114</v>
      </c>
      <c r="I66" s="778"/>
      <c r="J66" s="782" t="s">
        <v>765</v>
      </c>
    </row>
    <row r="67" spans="1:10">
      <c r="A67" s="789" t="s">
        <v>735</v>
      </c>
      <c r="B67" s="773" t="s">
        <v>782</v>
      </c>
      <c r="C67" s="794">
        <v>2010</v>
      </c>
      <c r="D67" s="776" t="s">
        <v>1088</v>
      </c>
      <c r="E67" s="783" t="s">
        <v>845</v>
      </c>
      <c r="F67" s="780">
        <v>0.13</v>
      </c>
      <c r="G67" s="781">
        <v>1</v>
      </c>
      <c r="H67" s="791">
        <v>0.10946212274247952</v>
      </c>
      <c r="I67" s="778"/>
      <c r="J67" s="782" t="s">
        <v>765</v>
      </c>
    </row>
    <row r="68" spans="1:10">
      <c r="A68" s="789" t="s">
        <v>735</v>
      </c>
      <c r="B68" s="773" t="s">
        <v>758</v>
      </c>
      <c r="C68" s="794">
        <v>2010</v>
      </c>
      <c r="D68" s="776" t="s">
        <v>1088</v>
      </c>
      <c r="E68" s="783" t="s">
        <v>845</v>
      </c>
      <c r="F68" s="780">
        <v>0.13</v>
      </c>
      <c r="G68" s="781">
        <v>1</v>
      </c>
      <c r="H68" s="791">
        <v>0.10946212274247952</v>
      </c>
      <c r="I68" s="778"/>
      <c r="J68" s="782" t="s">
        <v>765</v>
      </c>
    </row>
    <row r="69" spans="1:10">
      <c r="A69" s="789" t="s">
        <v>735</v>
      </c>
      <c r="B69" s="773" t="s">
        <v>783</v>
      </c>
      <c r="C69" s="794">
        <v>2010</v>
      </c>
      <c r="D69" s="776" t="s">
        <v>1090</v>
      </c>
      <c r="E69" s="783" t="s">
        <v>844</v>
      </c>
      <c r="F69" s="780">
        <v>1</v>
      </c>
      <c r="G69" s="781">
        <v>1</v>
      </c>
      <c r="H69" s="791">
        <v>0</v>
      </c>
      <c r="I69" s="778"/>
      <c r="J69" s="782" t="s">
        <v>765</v>
      </c>
    </row>
    <row r="70" spans="1:10">
      <c r="A70" s="765"/>
      <c r="B70" s="768"/>
      <c r="C70" s="769"/>
      <c r="D70" s="769"/>
      <c r="E70" s="770"/>
      <c r="F70" s="764"/>
      <c r="G70" s="770"/>
      <c r="H70" s="772"/>
      <c r="I70" s="771"/>
      <c r="J70" s="762"/>
    </row>
    <row r="71" spans="1:10">
      <c r="A71" s="775" t="s">
        <v>31</v>
      </c>
      <c r="B71" s="762"/>
      <c r="C71" s="762"/>
      <c r="D71" s="762"/>
      <c r="E71" s="762"/>
      <c r="F71" s="762"/>
      <c r="G71" s="762"/>
      <c r="H71" s="762"/>
      <c r="I71" s="779"/>
      <c r="J71" s="762"/>
    </row>
    <row r="72" spans="1:10">
      <c r="A72" s="763" t="s">
        <v>34</v>
      </c>
      <c r="B72" s="762"/>
      <c r="C72" s="762"/>
      <c r="D72" s="762"/>
      <c r="E72" s="762"/>
      <c r="F72" s="762"/>
      <c r="G72" s="762"/>
      <c r="H72" s="762"/>
      <c r="I72" s="779"/>
      <c r="J72" s="762"/>
    </row>
    <row r="73" spans="1:10">
      <c r="A73" s="777" t="s">
        <v>35</v>
      </c>
      <c r="B73" s="762"/>
      <c r="C73" s="762"/>
      <c r="D73" s="762"/>
      <c r="E73" s="762"/>
      <c r="F73" s="762"/>
      <c r="G73" s="762"/>
      <c r="H73" s="762"/>
      <c r="I73" s="779"/>
      <c r="J73" s="762"/>
    </row>
    <row r="74" spans="1:10">
      <c r="A74" s="775" t="s">
        <v>36</v>
      </c>
      <c r="B74" s="762"/>
      <c r="C74" s="762"/>
      <c r="D74" s="762"/>
      <c r="E74" s="762"/>
      <c r="F74" s="762"/>
      <c r="G74" s="762"/>
      <c r="H74" s="762"/>
      <c r="I74" s="779"/>
      <c r="J74" s="762"/>
    </row>
  </sheetData>
  <customSheetViews>
    <customSheetView guid="{07C8CEEF-9046-4EF8-9C0B-911B65CC3011}" showPageBreaks="1" fitToPage="1" printArea="1">
      <selection activeCell="H24" sqref="H24"/>
      <colBreaks count="1" manualBreakCount="1">
        <brk id="9" max="1048575" man="1"/>
      </colBreaks>
      <pageMargins left="0.70833333333333337" right="0.70833333333333337" top="0.78749999999999998" bottom="0.78749999999999998" header="0.51180555555555551" footer="0.51180555555555551"/>
      <pageSetup paperSize="9" scale="58" firstPageNumber="0" fitToHeight="7" orientation="portrait" horizontalDpi="300" verticalDpi="300" r:id="rId1"/>
      <headerFooter alignWithMargins="0">
        <oddHeader>&amp;R&amp;P of &amp;N</oddHeader>
        <oddFooter>&amp;L&amp;F&amp;C&amp;A&amp;R&amp;D</oddFooter>
      </headerFooter>
    </customSheetView>
    <customSheetView guid="{7665AB54-3FD1-4E19-96C0-77A2754FE0B5}" showPageBreaks="1" fitToPage="1" printArea="1" showRuler="0">
      <selection sqref="A1:I97"/>
      <colBreaks count="1" manualBreakCount="1">
        <brk id="9" max="1048575" man="1"/>
      </colBreaks>
      <pageMargins left="0.70833333333333337" right="0.70833333333333337" top="0.78749999999999998" bottom="0.78749999999999998" header="0.51180555555555551" footer="0.51180555555555551"/>
      <pageSetup paperSize="9" scale="58" firstPageNumber="0" fitToHeight="7" orientation="portrait" horizontalDpi="300" verticalDpi="300"/>
      <headerFooter alignWithMargins="0">
        <oddHeader>&amp;R&amp;P of &amp;N</oddHeader>
        <oddFooter>&amp;L&amp;F&amp;C&amp;A&amp;R&amp;D</oddFooter>
      </headerFooter>
    </customSheetView>
    <customSheetView guid="{1A05CC46-E8C1-47E6-B06E-E341483B0B83}" showPageBreaks="1" fitToPage="1" printArea="1">
      <selection activeCell="J3" sqref="J3"/>
      <colBreaks count="1" manualBreakCount="1">
        <brk id="9" max="1048575" man="1"/>
      </colBreaks>
      <pageMargins left="0.70833333333333337" right="0.70833333333333337" top="0.78749999999999998" bottom="0.78749999999999998" header="0.51180555555555551" footer="0.51180555555555551"/>
      <pageSetup paperSize="9" scale="10" firstPageNumber="0" fitToHeight="7" orientation="portrait" horizontalDpi="300" verticalDpi="300" r:id="rId2"/>
      <headerFooter alignWithMargins="0">
        <oddHeader>&amp;R&amp;P of &amp;N</oddHeader>
        <oddFooter>&amp;L&amp;F&amp;C&amp;A&amp;R&amp;D</oddFooter>
      </headerFooter>
    </customSheetView>
  </customSheetViews>
  <phoneticPr fontId="48" type="noConversion"/>
  <pageMargins left="0.70833333333333337" right="0.70833333333333337" top="0.78749999999999998" bottom="0.78749999999999998" header="0.51180555555555551" footer="0.51180555555555551"/>
  <pageSetup paperSize="9" scale="58" firstPageNumber="0" fitToHeight="7" orientation="portrait" horizontalDpi="300" verticalDpi="300" r:id="rId3"/>
  <headerFooter alignWithMargins="0">
    <oddHeader>&amp;R&amp;P of &amp;N</oddHeader>
    <oddFooter>&amp;L&amp;F&amp;C&amp;A&amp;R&amp;D</oddFooter>
  </headerFooter>
  <colBreaks count="1" manualBreakCount="1">
    <brk id="9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workbookViewId="0">
      <selection activeCell="A8" sqref="A8"/>
    </sheetView>
  </sheetViews>
  <sheetFormatPr defaultColWidth="11.42578125" defaultRowHeight="12.75"/>
  <cols>
    <col min="1" max="1" width="7.7109375" style="412" customWidth="1"/>
    <col min="2" max="2" width="19.85546875" style="412" customWidth="1"/>
    <col min="3" max="3" width="11.7109375" style="412" customWidth="1"/>
    <col min="4" max="4" width="15.140625" style="412" customWidth="1"/>
    <col min="5" max="5" width="13.42578125" style="412" customWidth="1"/>
    <col min="6" max="6" width="14.7109375" style="412" customWidth="1"/>
    <col min="7" max="7" width="14.85546875" style="412" customWidth="1"/>
    <col min="8" max="8" width="17.7109375" style="412" customWidth="1"/>
    <col min="9" max="10" width="11.42578125" style="412" customWidth="1"/>
    <col min="11" max="11" width="18.85546875" style="412" customWidth="1"/>
    <col min="12" max="256" width="11.42578125" style="412"/>
    <col min="257" max="257" width="7.7109375" style="412" customWidth="1"/>
    <col min="258" max="258" width="19.85546875" style="412" customWidth="1"/>
    <col min="259" max="259" width="11.7109375" style="412" customWidth="1"/>
    <col min="260" max="260" width="15.140625" style="412" customWidth="1"/>
    <col min="261" max="261" width="13.42578125" style="412" customWidth="1"/>
    <col min="262" max="262" width="14.7109375" style="412" customWidth="1"/>
    <col min="263" max="263" width="14.85546875" style="412" customWidth="1"/>
    <col min="264" max="264" width="17.7109375" style="412" customWidth="1"/>
    <col min="265" max="266" width="11.42578125" style="412" customWidth="1"/>
    <col min="267" max="267" width="18.85546875" style="412" customWidth="1"/>
    <col min="268" max="512" width="11.42578125" style="412"/>
    <col min="513" max="513" width="7.7109375" style="412" customWidth="1"/>
    <col min="514" max="514" width="19.85546875" style="412" customWidth="1"/>
    <col min="515" max="515" width="11.7109375" style="412" customWidth="1"/>
    <col min="516" max="516" width="15.140625" style="412" customWidth="1"/>
    <col min="517" max="517" width="13.42578125" style="412" customWidth="1"/>
    <col min="518" max="518" width="14.7109375" style="412" customWidth="1"/>
    <col min="519" max="519" width="14.85546875" style="412" customWidth="1"/>
    <col min="520" max="520" width="17.7109375" style="412" customWidth="1"/>
    <col min="521" max="522" width="11.42578125" style="412" customWidth="1"/>
    <col min="523" max="523" width="18.85546875" style="412" customWidth="1"/>
    <col min="524" max="768" width="11.42578125" style="412"/>
    <col min="769" max="769" width="7.7109375" style="412" customWidth="1"/>
    <col min="770" max="770" width="19.85546875" style="412" customWidth="1"/>
    <col min="771" max="771" width="11.7109375" style="412" customWidth="1"/>
    <col min="772" max="772" width="15.140625" style="412" customWidth="1"/>
    <col min="773" max="773" width="13.42578125" style="412" customWidth="1"/>
    <col min="774" max="774" width="14.7109375" style="412" customWidth="1"/>
    <col min="775" max="775" width="14.85546875" style="412" customWidth="1"/>
    <col min="776" max="776" width="17.7109375" style="412" customWidth="1"/>
    <col min="777" max="778" width="11.42578125" style="412" customWidth="1"/>
    <col min="779" max="779" width="18.85546875" style="412" customWidth="1"/>
    <col min="780" max="1024" width="11.42578125" style="412"/>
    <col min="1025" max="1025" width="7.7109375" style="412" customWidth="1"/>
    <col min="1026" max="1026" width="19.85546875" style="412" customWidth="1"/>
    <col min="1027" max="1027" width="11.7109375" style="412" customWidth="1"/>
    <col min="1028" max="1028" width="15.140625" style="412" customWidth="1"/>
    <col min="1029" max="1029" width="13.42578125" style="412" customWidth="1"/>
    <col min="1030" max="1030" width="14.7109375" style="412" customWidth="1"/>
    <col min="1031" max="1031" width="14.85546875" style="412" customWidth="1"/>
    <col min="1032" max="1032" width="17.7109375" style="412" customWidth="1"/>
    <col min="1033" max="1034" width="11.42578125" style="412" customWidth="1"/>
    <col min="1035" max="1035" width="18.85546875" style="412" customWidth="1"/>
    <col min="1036" max="1280" width="11.42578125" style="412"/>
    <col min="1281" max="1281" width="7.7109375" style="412" customWidth="1"/>
    <col min="1282" max="1282" width="19.85546875" style="412" customWidth="1"/>
    <col min="1283" max="1283" width="11.7109375" style="412" customWidth="1"/>
    <col min="1284" max="1284" width="15.140625" style="412" customWidth="1"/>
    <col min="1285" max="1285" width="13.42578125" style="412" customWidth="1"/>
    <col min="1286" max="1286" width="14.7109375" style="412" customWidth="1"/>
    <col min="1287" max="1287" width="14.85546875" style="412" customWidth="1"/>
    <col min="1288" max="1288" width="17.7109375" style="412" customWidth="1"/>
    <col min="1289" max="1290" width="11.42578125" style="412" customWidth="1"/>
    <col min="1291" max="1291" width="18.85546875" style="412" customWidth="1"/>
    <col min="1292" max="1536" width="11.42578125" style="412"/>
    <col min="1537" max="1537" width="7.7109375" style="412" customWidth="1"/>
    <col min="1538" max="1538" width="19.85546875" style="412" customWidth="1"/>
    <col min="1539" max="1539" width="11.7109375" style="412" customWidth="1"/>
    <col min="1540" max="1540" width="15.140625" style="412" customWidth="1"/>
    <col min="1541" max="1541" width="13.42578125" style="412" customWidth="1"/>
    <col min="1542" max="1542" width="14.7109375" style="412" customWidth="1"/>
    <col min="1543" max="1543" width="14.85546875" style="412" customWidth="1"/>
    <col min="1544" max="1544" width="17.7109375" style="412" customWidth="1"/>
    <col min="1545" max="1546" width="11.42578125" style="412" customWidth="1"/>
    <col min="1547" max="1547" width="18.85546875" style="412" customWidth="1"/>
    <col min="1548" max="1792" width="11.42578125" style="412"/>
    <col min="1793" max="1793" width="7.7109375" style="412" customWidth="1"/>
    <col min="1794" max="1794" width="19.85546875" style="412" customWidth="1"/>
    <col min="1795" max="1795" width="11.7109375" style="412" customWidth="1"/>
    <col min="1796" max="1796" width="15.140625" style="412" customWidth="1"/>
    <col min="1797" max="1797" width="13.42578125" style="412" customWidth="1"/>
    <col min="1798" max="1798" width="14.7109375" style="412" customWidth="1"/>
    <col min="1799" max="1799" width="14.85546875" style="412" customWidth="1"/>
    <col min="1800" max="1800" width="17.7109375" style="412" customWidth="1"/>
    <col min="1801" max="1802" width="11.42578125" style="412" customWidth="1"/>
    <col min="1803" max="1803" width="18.85546875" style="412" customWidth="1"/>
    <col min="1804" max="2048" width="11.42578125" style="412"/>
    <col min="2049" max="2049" width="7.7109375" style="412" customWidth="1"/>
    <col min="2050" max="2050" width="19.85546875" style="412" customWidth="1"/>
    <col min="2051" max="2051" width="11.7109375" style="412" customWidth="1"/>
    <col min="2052" max="2052" width="15.140625" style="412" customWidth="1"/>
    <col min="2053" max="2053" width="13.42578125" style="412" customWidth="1"/>
    <col min="2054" max="2054" width="14.7109375" style="412" customWidth="1"/>
    <col min="2055" max="2055" width="14.85546875" style="412" customWidth="1"/>
    <col min="2056" max="2056" width="17.7109375" style="412" customWidth="1"/>
    <col min="2057" max="2058" width="11.42578125" style="412" customWidth="1"/>
    <col min="2059" max="2059" width="18.85546875" style="412" customWidth="1"/>
    <col min="2060" max="2304" width="11.42578125" style="412"/>
    <col min="2305" max="2305" width="7.7109375" style="412" customWidth="1"/>
    <col min="2306" max="2306" width="19.85546875" style="412" customWidth="1"/>
    <col min="2307" max="2307" width="11.7109375" style="412" customWidth="1"/>
    <col min="2308" max="2308" width="15.140625" style="412" customWidth="1"/>
    <col min="2309" max="2309" width="13.42578125" style="412" customWidth="1"/>
    <col min="2310" max="2310" width="14.7109375" style="412" customWidth="1"/>
    <col min="2311" max="2311" width="14.85546875" style="412" customWidth="1"/>
    <col min="2312" max="2312" width="17.7109375" style="412" customWidth="1"/>
    <col min="2313" max="2314" width="11.42578125" style="412" customWidth="1"/>
    <col min="2315" max="2315" width="18.85546875" style="412" customWidth="1"/>
    <col min="2316" max="2560" width="11.42578125" style="412"/>
    <col min="2561" max="2561" width="7.7109375" style="412" customWidth="1"/>
    <col min="2562" max="2562" width="19.85546875" style="412" customWidth="1"/>
    <col min="2563" max="2563" width="11.7109375" style="412" customWidth="1"/>
    <col min="2564" max="2564" width="15.140625" style="412" customWidth="1"/>
    <col min="2565" max="2565" width="13.42578125" style="412" customWidth="1"/>
    <col min="2566" max="2566" width="14.7109375" style="412" customWidth="1"/>
    <col min="2567" max="2567" width="14.85546875" style="412" customWidth="1"/>
    <col min="2568" max="2568" width="17.7109375" style="412" customWidth="1"/>
    <col min="2569" max="2570" width="11.42578125" style="412" customWidth="1"/>
    <col min="2571" max="2571" width="18.85546875" style="412" customWidth="1"/>
    <col min="2572" max="2816" width="11.42578125" style="412"/>
    <col min="2817" max="2817" width="7.7109375" style="412" customWidth="1"/>
    <col min="2818" max="2818" width="19.85546875" style="412" customWidth="1"/>
    <col min="2819" max="2819" width="11.7109375" style="412" customWidth="1"/>
    <col min="2820" max="2820" width="15.140625" style="412" customWidth="1"/>
    <col min="2821" max="2821" width="13.42578125" style="412" customWidth="1"/>
    <col min="2822" max="2822" width="14.7109375" style="412" customWidth="1"/>
    <col min="2823" max="2823" width="14.85546875" style="412" customWidth="1"/>
    <col min="2824" max="2824" width="17.7109375" style="412" customWidth="1"/>
    <col min="2825" max="2826" width="11.42578125" style="412" customWidth="1"/>
    <col min="2827" max="2827" width="18.85546875" style="412" customWidth="1"/>
    <col min="2828" max="3072" width="11.42578125" style="412"/>
    <col min="3073" max="3073" width="7.7109375" style="412" customWidth="1"/>
    <col min="3074" max="3074" width="19.85546875" style="412" customWidth="1"/>
    <col min="3075" max="3075" width="11.7109375" style="412" customWidth="1"/>
    <col min="3076" max="3076" width="15.140625" style="412" customWidth="1"/>
    <col min="3077" max="3077" width="13.42578125" style="412" customWidth="1"/>
    <col min="3078" max="3078" width="14.7109375" style="412" customWidth="1"/>
    <col min="3079" max="3079" width="14.85546875" style="412" customWidth="1"/>
    <col min="3080" max="3080" width="17.7109375" style="412" customWidth="1"/>
    <col min="3081" max="3082" width="11.42578125" style="412" customWidth="1"/>
    <col min="3083" max="3083" width="18.85546875" style="412" customWidth="1"/>
    <col min="3084" max="3328" width="11.42578125" style="412"/>
    <col min="3329" max="3329" width="7.7109375" style="412" customWidth="1"/>
    <col min="3330" max="3330" width="19.85546875" style="412" customWidth="1"/>
    <col min="3331" max="3331" width="11.7109375" style="412" customWidth="1"/>
    <col min="3332" max="3332" width="15.140625" style="412" customWidth="1"/>
    <col min="3333" max="3333" width="13.42578125" style="412" customWidth="1"/>
    <col min="3334" max="3334" width="14.7109375" style="412" customWidth="1"/>
    <col min="3335" max="3335" width="14.85546875" style="412" customWidth="1"/>
    <col min="3336" max="3336" width="17.7109375" style="412" customWidth="1"/>
    <col min="3337" max="3338" width="11.42578125" style="412" customWidth="1"/>
    <col min="3339" max="3339" width="18.85546875" style="412" customWidth="1"/>
    <col min="3340" max="3584" width="11.42578125" style="412"/>
    <col min="3585" max="3585" width="7.7109375" style="412" customWidth="1"/>
    <col min="3586" max="3586" width="19.85546875" style="412" customWidth="1"/>
    <col min="3587" max="3587" width="11.7109375" style="412" customWidth="1"/>
    <col min="3588" max="3588" width="15.140625" style="412" customWidth="1"/>
    <col min="3589" max="3589" width="13.42578125" style="412" customWidth="1"/>
    <col min="3590" max="3590" width="14.7109375" style="412" customWidth="1"/>
    <col min="3591" max="3591" width="14.85546875" style="412" customWidth="1"/>
    <col min="3592" max="3592" width="17.7109375" style="412" customWidth="1"/>
    <col min="3593" max="3594" width="11.42578125" style="412" customWidth="1"/>
    <col min="3595" max="3595" width="18.85546875" style="412" customWidth="1"/>
    <col min="3596" max="3840" width="11.42578125" style="412"/>
    <col min="3841" max="3841" width="7.7109375" style="412" customWidth="1"/>
    <col min="3842" max="3842" width="19.85546875" style="412" customWidth="1"/>
    <col min="3843" max="3843" width="11.7109375" style="412" customWidth="1"/>
    <col min="3844" max="3844" width="15.140625" style="412" customWidth="1"/>
    <col min="3845" max="3845" width="13.42578125" style="412" customWidth="1"/>
    <col min="3846" max="3846" width="14.7109375" style="412" customWidth="1"/>
    <col min="3847" max="3847" width="14.85546875" style="412" customWidth="1"/>
    <col min="3848" max="3848" width="17.7109375" style="412" customWidth="1"/>
    <col min="3849" max="3850" width="11.42578125" style="412" customWidth="1"/>
    <col min="3851" max="3851" width="18.85546875" style="412" customWidth="1"/>
    <col min="3852" max="4096" width="11.42578125" style="412"/>
    <col min="4097" max="4097" width="7.7109375" style="412" customWidth="1"/>
    <col min="4098" max="4098" width="19.85546875" style="412" customWidth="1"/>
    <col min="4099" max="4099" width="11.7109375" style="412" customWidth="1"/>
    <col min="4100" max="4100" width="15.140625" style="412" customWidth="1"/>
    <col min="4101" max="4101" width="13.42578125" style="412" customWidth="1"/>
    <col min="4102" max="4102" width="14.7109375" style="412" customWidth="1"/>
    <col min="4103" max="4103" width="14.85546875" style="412" customWidth="1"/>
    <col min="4104" max="4104" width="17.7109375" style="412" customWidth="1"/>
    <col min="4105" max="4106" width="11.42578125" style="412" customWidth="1"/>
    <col min="4107" max="4107" width="18.85546875" style="412" customWidth="1"/>
    <col min="4108" max="4352" width="11.42578125" style="412"/>
    <col min="4353" max="4353" width="7.7109375" style="412" customWidth="1"/>
    <col min="4354" max="4354" width="19.85546875" style="412" customWidth="1"/>
    <col min="4355" max="4355" width="11.7109375" style="412" customWidth="1"/>
    <col min="4356" max="4356" width="15.140625" style="412" customWidth="1"/>
    <col min="4357" max="4357" width="13.42578125" style="412" customWidth="1"/>
    <col min="4358" max="4358" width="14.7109375" style="412" customWidth="1"/>
    <col min="4359" max="4359" width="14.85546875" style="412" customWidth="1"/>
    <col min="4360" max="4360" width="17.7109375" style="412" customWidth="1"/>
    <col min="4361" max="4362" width="11.42578125" style="412" customWidth="1"/>
    <col min="4363" max="4363" width="18.85546875" style="412" customWidth="1"/>
    <col min="4364" max="4608" width="11.42578125" style="412"/>
    <col min="4609" max="4609" width="7.7109375" style="412" customWidth="1"/>
    <col min="4610" max="4610" width="19.85546875" style="412" customWidth="1"/>
    <col min="4611" max="4611" width="11.7109375" style="412" customWidth="1"/>
    <col min="4612" max="4612" width="15.140625" style="412" customWidth="1"/>
    <col min="4613" max="4613" width="13.42578125" style="412" customWidth="1"/>
    <col min="4614" max="4614" width="14.7109375" style="412" customWidth="1"/>
    <col min="4615" max="4615" width="14.85546875" style="412" customWidth="1"/>
    <col min="4616" max="4616" width="17.7109375" style="412" customWidth="1"/>
    <col min="4617" max="4618" width="11.42578125" style="412" customWidth="1"/>
    <col min="4619" max="4619" width="18.85546875" style="412" customWidth="1"/>
    <col min="4620" max="4864" width="11.42578125" style="412"/>
    <col min="4865" max="4865" width="7.7109375" style="412" customWidth="1"/>
    <col min="4866" max="4866" width="19.85546875" style="412" customWidth="1"/>
    <col min="4867" max="4867" width="11.7109375" style="412" customWidth="1"/>
    <col min="4868" max="4868" width="15.140625" style="412" customWidth="1"/>
    <col min="4869" max="4869" width="13.42578125" style="412" customWidth="1"/>
    <col min="4870" max="4870" width="14.7109375" style="412" customWidth="1"/>
    <col min="4871" max="4871" width="14.85546875" style="412" customWidth="1"/>
    <col min="4872" max="4872" width="17.7109375" style="412" customWidth="1"/>
    <col min="4873" max="4874" width="11.42578125" style="412" customWidth="1"/>
    <col min="4875" max="4875" width="18.85546875" style="412" customWidth="1"/>
    <col min="4876" max="5120" width="11.42578125" style="412"/>
    <col min="5121" max="5121" width="7.7109375" style="412" customWidth="1"/>
    <col min="5122" max="5122" width="19.85546875" style="412" customWidth="1"/>
    <col min="5123" max="5123" width="11.7109375" style="412" customWidth="1"/>
    <col min="5124" max="5124" width="15.140625" style="412" customWidth="1"/>
    <col min="5125" max="5125" width="13.42578125" style="412" customWidth="1"/>
    <col min="5126" max="5126" width="14.7109375" style="412" customWidth="1"/>
    <col min="5127" max="5127" width="14.85546875" style="412" customWidth="1"/>
    <col min="5128" max="5128" width="17.7109375" style="412" customWidth="1"/>
    <col min="5129" max="5130" width="11.42578125" style="412" customWidth="1"/>
    <col min="5131" max="5131" width="18.85546875" style="412" customWidth="1"/>
    <col min="5132" max="5376" width="11.42578125" style="412"/>
    <col min="5377" max="5377" width="7.7109375" style="412" customWidth="1"/>
    <col min="5378" max="5378" width="19.85546875" style="412" customWidth="1"/>
    <col min="5379" max="5379" width="11.7109375" style="412" customWidth="1"/>
    <col min="5380" max="5380" width="15.140625" style="412" customWidth="1"/>
    <col min="5381" max="5381" width="13.42578125" style="412" customWidth="1"/>
    <col min="5382" max="5382" width="14.7109375" style="412" customWidth="1"/>
    <col min="5383" max="5383" width="14.85546875" style="412" customWidth="1"/>
    <col min="5384" max="5384" width="17.7109375" style="412" customWidth="1"/>
    <col min="5385" max="5386" width="11.42578125" style="412" customWidth="1"/>
    <col min="5387" max="5387" width="18.85546875" style="412" customWidth="1"/>
    <col min="5388" max="5632" width="11.42578125" style="412"/>
    <col min="5633" max="5633" width="7.7109375" style="412" customWidth="1"/>
    <col min="5634" max="5634" width="19.85546875" style="412" customWidth="1"/>
    <col min="5635" max="5635" width="11.7109375" style="412" customWidth="1"/>
    <col min="5636" max="5636" width="15.140625" style="412" customWidth="1"/>
    <col min="5637" max="5637" width="13.42578125" style="412" customWidth="1"/>
    <col min="5638" max="5638" width="14.7109375" style="412" customWidth="1"/>
    <col min="5639" max="5639" width="14.85546875" style="412" customWidth="1"/>
    <col min="5640" max="5640" width="17.7109375" style="412" customWidth="1"/>
    <col min="5641" max="5642" width="11.42578125" style="412" customWidth="1"/>
    <col min="5643" max="5643" width="18.85546875" style="412" customWidth="1"/>
    <col min="5644" max="5888" width="11.42578125" style="412"/>
    <col min="5889" max="5889" width="7.7109375" style="412" customWidth="1"/>
    <col min="5890" max="5890" width="19.85546875" style="412" customWidth="1"/>
    <col min="5891" max="5891" width="11.7109375" style="412" customWidth="1"/>
    <col min="5892" max="5892" width="15.140625" style="412" customWidth="1"/>
    <col min="5893" max="5893" width="13.42578125" style="412" customWidth="1"/>
    <col min="5894" max="5894" width="14.7109375" style="412" customWidth="1"/>
    <col min="5895" max="5895" width="14.85546875" style="412" customWidth="1"/>
    <col min="5896" max="5896" width="17.7109375" style="412" customWidth="1"/>
    <col min="5897" max="5898" width="11.42578125" style="412" customWidth="1"/>
    <col min="5899" max="5899" width="18.85546875" style="412" customWidth="1"/>
    <col min="5900" max="6144" width="11.42578125" style="412"/>
    <col min="6145" max="6145" width="7.7109375" style="412" customWidth="1"/>
    <col min="6146" max="6146" width="19.85546875" style="412" customWidth="1"/>
    <col min="6147" max="6147" width="11.7109375" style="412" customWidth="1"/>
    <col min="6148" max="6148" width="15.140625" style="412" customWidth="1"/>
    <col min="6149" max="6149" width="13.42578125" style="412" customWidth="1"/>
    <col min="6150" max="6150" width="14.7109375" style="412" customWidth="1"/>
    <col min="6151" max="6151" width="14.85546875" style="412" customWidth="1"/>
    <col min="6152" max="6152" width="17.7109375" style="412" customWidth="1"/>
    <col min="6153" max="6154" width="11.42578125" style="412" customWidth="1"/>
    <col min="6155" max="6155" width="18.85546875" style="412" customWidth="1"/>
    <col min="6156" max="6400" width="11.42578125" style="412"/>
    <col min="6401" max="6401" width="7.7109375" style="412" customWidth="1"/>
    <col min="6402" max="6402" width="19.85546875" style="412" customWidth="1"/>
    <col min="6403" max="6403" width="11.7109375" style="412" customWidth="1"/>
    <col min="6404" max="6404" width="15.140625" style="412" customWidth="1"/>
    <col min="6405" max="6405" width="13.42578125" style="412" customWidth="1"/>
    <col min="6406" max="6406" width="14.7109375" style="412" customWidth="1"/>
    <col min="6407" max="6407" width="14.85546875" style="412" customWidth="1"/>
    <col min="6408" max="6408" width="17.7109375" style="412" customWidth="1"/>
    <col min="6409" max="6410" width="11.42578125" style="412" customWidth="1"/>
    <col min="6411" max="6411" width="18.85546875" style="412" customWidth="1"/>
    <col min="6412" max="6656" width="11.42578125" style="412"/>
    <col min="6657" max="6657" width="7.7109375" style="412" customWidth="1"/>
    <col min="6658" max="6658" width="19.85546875" style="412" customWidth="1"/>
    <col min="6659" max="6659" width="11.7109375" style="412" customWidth="1"/>
    <col min="6660" max="6660" width="15.140625" style="412" customWidth="1"/>
    <col min="6661" max="6661" width="13.42578125" style="412" customWidth="1"/>
    <col min="6662" max="6662" width="14.7109375" style="412" customWidth="1"/>
    <col min="6663" max="6663" width="14.85546875" style="412" customWidth="1"/>
    <col min="6664" max="6664" width="17.7109375" style="412" customWidth="1"/>
    <col min="6665" max="6666" width="11.42578125" style="412" customWidth="1"/>
    <col min="6667" max="6667" width="18.85546875" style="412" customWidth="1"/>
    <col min="6668" max="6912" width="11.42578125" style="412"/>
    <col min="6913" max="6913" width="7.7109375" style="412" customWidth="1"/>
    <col min="6914" max="6914" width="19.85546875" style="412" customWidth="1"/>
    <col min="6915" max="6915" width="11.7109375" style="412" customWidth="1"/>
    <col min="6916" max="6916" width="15.140625" style="412" customWidth="1"/>
    <col min="6917" max="6917" width="13.42578125" style="412" customWidth="1"/>
    <col min="6918" max="6918" width="14.7109375" style="412" customWidth="1"/>
    <col min="6919" max="6919" width="14.85546875" style="412" customWidth="1"/>
    <col min="6920" max="6920" width="17.7109375" style="412" customWidth="1"/>
    <col min="6921" max="6922" width="11.42578125" style="412" customWidth="1"/>
    <col min="6923" max="6923" width="18.85546875" style="412" customWidth="1"/>
    <col min="6924" max="7168" width="11.42578125" style="412"/>
    <col min="7169" max="7169" width="7.7109375" style="412" customWidth="1"/>
    <col min="7170" max="7170" width="19.85546875" style="412" customWidth="1"/>
    <col min="7171" max="7171" width="11.7109375" style="412" customWidth="1"/>
    <col min="7172" max="7172" width="15.140625" style="412" customWidth="1"/>
    <col min="7173" max="7173" width="13.42578125" style="412" customWidth="1"/>
    <col min="7174" max="7174" width="14.7109375" style="412" customWidth="1"/>
    <col min="7175" max="7175" width="14.85546875" style="412" customWidth="1"/>
    <col min="7176" max="7176" width="17.7109375" style="412" customWidth="1"/>
    <col min="7177" max="7178" width="11.42578125" style="412" customWidth="1"/>
    <col min="7179" max="7179" width="18.85546875" style="412" customWidth="1"/>
    <col min="7180" max="7424" width="11.42578125" style="412"/>
    <col min="7425" max="7425" width="7.7109375" style="412" customWidth="1"/>
    <col min="7426" max="7426" width="19.85546875" style="412" customWidth="1"/>
    <col min="7427" max="7427" width="11.7109375" style="412" customWidth="1"/>
    <col min="7428" max="7428" width="15.140625" style="412" customWidth="1"/>
    <col min="7429" max="7429" width="13.42578125" style="412" customWidth="1"/>
    <col min="7430" max="7430" width="14.7109375" style="412" customWidth="1"/>
    <col min="7431" max="7431" width="14.85546875" style="412" customWidth="1"/>
    <col min="7432" max="7432" width="17.7109375" style="412" customWidth="1"/>
    <col min="7433" max="7434" width="11.42578125" style="412" customWidth="1"/>
    <col min="7435" max="7435" width="18.85546875" style="412" customWidth="1"/>
    <col min="7436" max="7680" width="11.42578125" style="412"/>
    <col min="7681" max="7681" width="7.7109375" style="412" customWidth="1"/>
    <col min="7682" max="7682" width="19.85546875" style="412" customWidth="1"/>
    <col min="7683" max="7683" width="11.7109375" style="412" customWidth="1"/>
    <col min="7684" max="7684" width="15.140625" style="412" customWidth="1"/>
    <col min="7685" max="7685" width="13.42578125" style="412" customWidth="1"/>
    <col min="7686" max="7686" width="14.7109375" style="412" customWidth="1"/>
    <col min="7687" max="7687" width="14.85546875" style="412" customWidth="1"/>
    <col min="7688" max="7688" width="17.7109375" style="412" customWidth="1"/>
    <col min="7689" max="7690" width="11.42578125" style="412" customWidth="1"/>
    <col min="7691" max="7691" width="18.85546875" style="412" customWidth="1"/>
    <col min="7692" max="7936" width="11.42578125" style="412"/>
    <col min="7937" max="7937" width="7.7109375" style="412" customWidth="1"/>
    <col min="7938" max="7938" width="19.85546875" style="412" customWidth="1"/>
    <col min="7939" max="7939" width="11.7109375" style="412" customWidth="1"/>
    <col min="7940" max="7940" width="15.140625" style="412" customWidth="1"/>
    <col min="7941" max="7941" width="13.42578125" style="412" customWidth="1"/>
    <col min="7942" max="7942" width="14.7109375" style="412" customWidth="1"/>
    <col min="7943" max="7943" width="14.85546875" style="412" customWidth="1"/>
    <col min="7944" max="7944" width="17.7109375" style="412" customWidth="1"/>
    <col min="7945" max="7946" width="11.42578125" style="412" customWidth="1"/>
    <col min="7947" max="7947" width="18.85546875" style="412" customWidth="1"/>
    <col min="7948" max="8192" width="11.42578125" style="412"/>
    <col min="8193" max="8193" width="7.7109375" style="412" customWidth="1"/>
    <col min="8194" max="8194" width="19.85546875" style="412" customWidth="1"/>
    <col min="8195" max="8195" width="11.7109375" style="412" customWidth="1"/>
    <col min="8196" max="8196" width="15.140625" style="412" customWidth="1"/>
    <col min="8197" max="8197" width="13.42578125" style="412" customWidth="1"/>
    <col min="8198" max="8198" width="14.7109375" style="412" customWidth="1"/>
    <col min="8199" max="8199" width="14.85546875" style="412" customWidth="1"/>
    <col min="8200" max="8200" width="17.7109375" style="412" customWidth="1"/>
    <col min="8201" max="8202" width="11.42578125" style="412" customWidth="1"/>
    <col min="8203" max="8203" width="18.85546875" style="412" customWidth="1"/>
    <col min="8204" max="8448" width="11.42578125" style="412"/>
    <col min="8449" max="8449" width="7.7109375" style="412" customWidth="1"/>
    <col min="8450" max="8450" width="19.85546875" style="412" customWidth="1"/>
    <col min="8451" max="8451" width="11.7109375" style="412" customWidth="1"/>
    <col min="8452" max="8452" width="15.140625" style="412" customWidth="1"/>
    <col min="8453" max="8453" width="13.42578125" style="412" customWidth="1"/>
    <col min="8454" max="8454" width="14.7109375" style="412" customWidth="1"/>
    <col min="8455" max="8455" width="14.85546875" style="412" customWidth="1"/>
    <col min="8456" max="8456" width="17.7109375" style="412" customWidth="1"/>
    <col min="8457" max="8458" width="11.42578125" style="412" customWidth="1"/>
    <col min="8459" max="8459" width="18.85546875" style="412" customWidth="1"/>
    <col min="8460" max="8704" width="11.42578125" style="412"/>
    <col min="8705" max="8705" width="7.7109375" style="412" customWidth="1"/>
    <col min="8706" max="8706" width="19.85546875" style="412" customWidth="1"/>
    <col min="8707" max="8707" width="11.7109375" style="412" customWidth="1"/>
    <col min="8708" max="8708" width="15.140625" style="412" customWidth="1"/>
    <col min="8709" max="8709" width="13.42578125" style="412" customWidth="1"/>
    <col min="8710" max="8710" width="14.7109375" style="412" customWidth="1"/>
    <col min="8711" max="8711" width="14.85546875" style="412" customWidth="1"/>
    <col min="8712" max="8712" width="17.7109375" style="412" customWidth="1"/>
    <col min="8713" max="8714" width="11.42578125" style="412" customWidth="1"/>
    <col min="8715" max="8715" width="18.85546875" style="412" customWidth="1"/>
    <col min="8716" max="8960" width="11.42578125" style="412"/>
    <col min="8961" max="8961" width="7.7109375" style="412" customWidth="1"/>
    <col min="8962" max="8962" width="19.85546875" style="412" customWidth="1"/>
    <col min="8963" max="8963" width="11.7109375" style="412" customWidth="1"/>
    <col min="8964" max="8964" width="15.140625" style="412" customWidth="1"/>
    <col min="8965" max="8965" width="13.42578125" style="412" customWidth="1"/>
    <col min="8966" max="8966" width="14.7109375" style="412" customWidth="1"/>
    <col min="8967" max="8967" width="14.85546875" style="412" customWidth="1"/>
    <col min="8968" max="8968" width="17.7109375" style="412" customWidth="1"/>
    <col min="8969" max="8970" width="11.42578125" style="412" customWidth="1"/>
    <col min="8971" max="8971" width="18.85546875" style="412" customWidth="1"/>
    <col min="8972" max="9216" width="11.42578125" style="412"/>
    <col min="9217" max="9217" width="7.7109375" style="412" customWidth="1"/>
    <col min="9218" max="9218" width="19.85546875" style="412" customWidth="1"/>
    <col min="9219" max="9219" width="11.7109375" style="412" customWidth="1"/>
    <col min="9220" max="9220" width="15.140625" style="412" customWidth="1"/>
    <col min="9221" max="9221" width="13.42578125" style="412" customWidth="1"/>
    <col min="9222" max="9222" width="14.7109375" style="412" customWidth="1"/>
    <col min="9223" max="9223" width="14.85546875" style="412" customWidth="1"/>
    <col min="9224" max="9224" width="17.7109375" style="412" customWidth="1"/>
    <col min="9225" max="9226" width="11.42578125" style="412" customWidth="1"/>
    <col min="9227" max="9227" width="18.85546875" style="412" customWidth="1"/>
    <col min="9228" max="9472" width="11.42578125" style="412"/>
    <col min="9473" max="9473" width="7.7109375" style="412" customWidth="1"/>
    <col min="9474" max="9474" width="19.85546875" style="412" customWidth="1"/>
    <col min="9475" max="9475" width="11.7109375" style="412" customWidth="1"/>
    <col min="9476" max="9476" width="15.140625" style="412" customWidth="1"/>
    <col min="9477" max="9477" width="13.42578125" style="412" customWidth="1"/>
    <col min="9478" max="9478" width="14.7109375" style="412" customWidth="1"/>
    <col min="9479" max="9479" width="14.85546875" style="412" customWidth="1"/>
    <col min="9480" max="9480" width="17.7109375" style="412" customWidth="1"/>
    <col min="9481" max="9482" width="11.42578125" style="412" customWidth="1"/>
    <col min="9483" max="9483" width="18.85546875" style="412" customWidth="1"/>
    <col min="9484" max="9728" width="11.42578125" style="412"/>
    <col min="9729" max="9729" width="7.7109375" style="412" customWidth="1"/>
    <col min="9730" max="9730" width="19.85546875" style="412" customWidth="1"/>
    <col min="9731" max="9731" width="11.7109375" style="412" customWidth="1"/>
    <col min="9732" max="9732" width="15.140625" style="412" customWidth="1"/>
    <col min="9733" max="9733" width="13.42578125" style="412" customWidth="1"/>
    <col min="9734" max="9734" width="14.7109375" style="412" customWidth="1"/>
    <col min="9735" max="9735" width="14.85546875" style="412" customWidth="1"/>
    <col min="9736" max="9736" width="17.7109375" style="412" customWidth="1"/>
    <col min="9737" max="9738" width="11.42578125" style="412" customWidth="1"/>
    <col min="9739" max="9739" width="18.85546875" style="412" customWidth="1"/>
    <col min="9740" max="9984" width="11.42578125" style="412"/>
    <col min="9985" max="9985" width="7.7109375" style="412" customWidth="1"/>
    <col min="9986" max="9986" width="19.85546875" style="412" customWidth="1"/>
    <col min="9987" max="9987" width="11.7109375" style="412" customWidth="1"/>
    <col min="9988" max="9988" width="15.140625" style="412" customWidth="1"/>
    <col min="9989" max="9989" width="13.42578125" style="412" customWidth="1"/>
    <col min="9990" max="9990" width="14.7109375" style="412" customWidth="1"/>
    <col min="9991" max="9991" width="14.85546875" style="412" customWidth="1"/>
    <col min="9992" max="9992" width="17.7109375" style="412" customWidth="1"/>
    <col min="9993" max="9994" width="11.42578125" style="412" customWidth="1"/>
    <col min="9995" max="9995" width="18.85546875" style="412" customWidth="1"/>
    <col min="9996" max="10240" width="11.42578125" style="412"/>
    <col min="10241" max="10241" width="7.7109375" style="412" customWidth="1"/>
    <col min="10242" max="10242" width="19.85546875" style="412" customWidth="1"/>
    <col min="10243" max="10243" width="11.7109375" style="412" customWidth="1"/>
    <col min="10244" max="10244" width="15.140625" style="412" customWidth="1"/>
    <col min="10245" max="10245" width="13.42578125" style="412" customWidth="1"/>
    <col min="10246" max="10246" width="14.7109375" style="412" customWidth="1"/>
    <col min="10247" max="10247" width="14.85546875" style="412" customWidth="1"/>
    <col min="10248" max="10248" width="17.7109375" style="412" customWidth="1"/>
    <col min="10249" max="10250" width="11.42578125" style="412" customWidth="1"/>
    <col min="10251" max="10251" width="18.85546875" style="412" customWidth="1"/>
    <col min="10252" max="10496" width="11.42578125" style="412"/>
    <col min="10497" max="10497" width="7.7109375" style="412" customWidth="1"/>
    <col min="10498" max="10498" width="19.85546875" style="412" customWidth="1"/>
    <col min="10499" max="10499" width="11.7109375" style="412" customWidth="1"/>
    <col min="10500" max="10500" width="15.140625" style="412" customWidth="1"/>
    <col min="10501" max="10501" width="13.42578125" style="412" customWidth="1"/>
    <col min="10502" max="10502" width="14.7109375" style="412" customWidth="1"/>
    <col min="10503" max="10503" width="14.85546875" style="412" customWidth="1"/>
    <col min="10504" max="10504" width="17.7109375" style="412" customWidth="1"/>
    <col min="10505" max="10506" width="11.42578125" style="412" customWidth="1"/>
    <col min="10507" max="10507" width="18.85546875" style="412" customWidth="1"/>
    <col min="10508" max="10752" width="11.42578125" style="412"/>
    <col min="10753" max="10753" width="7.7109375" style="412" customWidth="1"/>
    <col min="10754" max="10754" width="19.85546875" style="412" customWidth="1"/>
    <col min="10755" max="10755" width="11.7109375" style="412" customWidth="1"/>
    <col min="10756" max="10756" width="15.140625" style="412" customWidth="1"/>
    <col min="10757" max="10757" width="13.42578125" style="412" customWidth="1"/>
    <col min="10758" max="10758" width="14.7109375" style="412" customWidth="1"/>
    <col min="10759" max="10759" width="14.85546875" style="412" customWidth="1"/>
    <col min="10760" max="10760" width="17.7109375" style="412" customWidth="1"/>
    <col min="10761" max="10762" width="11.42578125" style="412" customWidth="1"/>
    <col min="10763" max="10763" width="18.85546875" style="412" customWidth="1"/>
    <col min="10764" max="11008" width="11.42578125" style="412"/>
    <col min="11009" max="11009" width="7.7109375" style="412" customWidth="1"/>
    <col min="11010" max="11010" width="19.85546875" style="412" customWidth="1"/>
    <col min="11011" max="11011" width="11.7109375" style="412" customWidth="1"/>
    <col min="11012" max="11012" width="15.140625" style="412" customWidth="1"/>
    <col min="11013" max="11013" width="13.42578125" style="412" customWidth="1"/>
    <col min="11014" max="11014" width="14.7109375" style="412" customWidth="1"/>
    <col min="11015" max="11015" width="14.85546875" style="412" customWidth="1"/>
    <col min="11016" max="11016" width="17.7109375" style="412" customWidth="1"/>
    <col min="11017" max="11018" width="11.42578125" style="412" customWidth="1"/>
    <col min="11019" max="11019" width="18.85546875" style="412" customWidth="1"/>
    <col min="11020" max="11264" width="11.42578125" style="412"/>
    <col min="11265" max="11265" width="7.7109375" style="412" customWidth="1"/>
    <col min="11266" max="11266" width="19.85546875" style="412" customWidth="1"/>
    <col min="11267" max="11267" width="11.7109375" style="412" customWidth="1"/>
    <col min="11268" max="11268" width="15.140625" style="412" customWidth="1"/>
    <col min="11269" max="11269" width="13.42578125" style="412" customWidth="1"/>
    <col min="11270" max="11270" width="14.7109375" style="412" customWidth="1"/>
    <col min="11271" max="11271" width="14.85546875" style="412" customWidth="1"/>
    <col min="11272" max="11272" width="17.7109375" style="412" customWidth="1"/>
    <col min="11273" max="11274" width="11.42578125" style="412" customWidth="1"/>
    <col min="11275" max="11275" width="18.85546875" style="412" customWidth="1"/>
    <col min="11276" max="11520" width="11.42578125" style="412"/>
    <col min="11521" max="11521" width="7.7109375" style="412" customWidth="1"/>
    <col min="11522" max="11522" width="19.85546875" style="412" customWidth="1"/>
    <col min="11523" max="11523" width="11.7109375" style="412" customWidth="1"/>
    <col min="11524" max="11524" width="15.140625" style="412" customWidth="1"/>
    <col min="11525" max="11525" width="13.42578125" style="412" customWidth="1"/>
    <col min="11526" max="11526" width="14.7109375" style="412" customWidth="1"/>
    <col min="11527" max="11527" width="14.85546875" style="412" customWidth="1"/>
    <col min="11528" max="11528" width="17.7109375" style="412" customWidth="1"/>
    <col min="11529" max="11530" width="11.42578125" style="412" customWidth="1"/>
    <col min="11531" max="11531" width="18.85546875" style="412" customWidth="1"/>
    <col min="11532" max="11776" width="11.42578125" style="412"/>
    <col min="11777" max="11777" width="7.7109375" style="412" customWidth="1"/>
    <col min="11778" max="11778" width="19.85546875" style="412" customWidth="1"/>
    <col min="11779" max="11779" width="11.7109375" style="412" customWidth="1"/>
    <col min="11780" max="11780" width="15.140625" style="412" customWidth="1"/>
    <col min="11781" max="11781" width="13.42578125" style="412" customWidth="1"/>
    <col min="11782" max="11782" width="14.7109375" style="412" customWidth="1"/>
    <col min="11783" max="11783" width="14.85546875" style="412" customWidth="1"/>
    <col min="11784" max="11784" width="17.7109375" style="412" customWidth="1"/>
    <col min="11785" max="11786" width="11.42578125" style="412" customWidth="1"/>
    <col min="11787" max="11787" width="18.85546875" style="412" customWidth="1"/>
    <col min="11788" max="12032" width="11.42578125" style="412"/>
    <col min="12033" max="12033" width="7.7109375" style="412" customWidth="1"/>
    <col min="12034" max="12034" width="19.85546875" style="412" customWidth="1"/>
    <col min="12035" max="12035" width="11.7109375" style="412" customWidth="1"/>
    <col min="12036" max="12036" width="15.140625" style="412" customWidth="1"/>
    <col min="12037" max="12037" width="13.42578125" style="412" customWidth="1"/>
    <col min="12038" max="12038" width="14.7109375" style="412" customWidth="1"/>
    <col min="12039" max="12039" width="14.85546875" style="412" customWidth="1"/>
    <col min="12040" max="12040" width="17.7109375" style="412" customWidth="1"/>
    <col min="12041" max="12042" width="11.42578125" style="412" customWidth="1"/>
    <col min="12043" max="12043" width="18.85546875" style="412" customWidth="1"/>
    <col min="12044" max="12288" width="11.42578125" style="412"/>
    <col min="12289" max="12289" width="7.7109375" style="412" customWidth="1"/>
    <col min="12290" max="12290" width="19.85546875" style="412" customWidth="1"/>
    <col min="12291" max="12291" width="11.7109375" style="412" customWidth="1"/>
    <col min="12292" max="12292" width="15.140625" style="412" customWidth="1"/>
    <col min="12293" max="12293" width="13.42578125" style="412" customWidth="1"/>
    <col min="12294" max="12294" width="14.7109375" style="412" customWidth="1"/>
    <col min="12295" max="12295" width="14.85546875" style="412" customWidth="1"/>
    <col min="12296" max="12296" width="17.7109375" style="412" customWidth="1"/>
    <col min="12297" max="12298" width="11.42578125" style="412" customWidth="1"/>
    <col min="12299" max="12299" width="18.85546875" style="412" customWidth="1"/>
    <col min="12300" max="12544" width="11.42578125" style="412"/>
    <col min="12545" max="12545" width="7.7109375" style="412" customWidth="1"/>
    <col min="12546" max="12546" width="19.85546875" style="412" customWidth="1"/>
    <col min="12547" max="12547" width="11.7109375" style="412" customWidth="1"/>
    <col min="12548" max="12548" width="15.140625" style="412" customWidth="1"/>
    <col min="12549" max="12549" width="13.42578125" style="412" customWidth="1"/>
    <col min="12550" max="12550" width="14.7109375" style="412" customWidth="1"/>
    <col min="12551" max="12551" width="14.85546875" style="412" customWidth="1"/>
    <col min="12552" max="12552" width="17.7109375" style="412" customWidth="1"/>
    <col min="12553" max="12554" width="11.42578125" style="412" customWidth="1"/>
    <col min="12555" max="12555" width="18.85546875" style="412" customWidth="1"/>
    <col min="12556" max="12800" width="11.42578125" style="412"/>
    <col min="12801" max="12801" width="7.7109375" style="412" customWidth="1"/>
    <col min="12802" max="12802" width="19.85546875" style="412" customWidth="1"/>
    <col min="12803" max="12803" width="11.7109375" style="412" customWidth="1"/>
    <col min="12804" max="12804" width="15.140625" style="412" customWidth="1"/>
    <col min="12805" max="12805" width="13.42578125" style="412" customWidth="1"/>
    <col min="12806" max="12806" width="14.7109375" style="412" customWidth="1"/>
    <col min="12807" max="12807" width="14.85546875" style="412" customWidth="1"/>
    <col min="12808" max="12808" width="17.7109375" style="412" customWidth="1"/>
    <col min="12809" max="12810" width="11.42578125" style="412" customWidth="1"/>
    <col min="12811" max="12811" width="18.85546875" style="412" customWidth="1"/>
    <col min="12812" max="13056" width="11.42578125" style="412"/>
    <col min="13057" max="13057" width="7.7109375" style="412" customWidth="1"/>
    <col min="13058" max="13058" width="19.85546875" style="412" customWidth="1"/>
    <col min="13059" max="13059" width="11.7109375" style="412" customWidth="1"/>
    <col min="13060" max="13060" width="15.140625" style="412" customWidth="1"/>
    <col min="13061" max="13061" width="13.42578125" style="412" customWidth="1"/>
    <col min="13062" max="13062" width="14.7109375" style="412" customWidth="1"/>
    <col min="13063" max="13063" width="14.85546875" style="412" customWidth="1"/>
    <col min="13064" max="13064" width="17.7109375" style="412" customWidth="1"/>
    <col min="13065" max="13066" width="11.42578125" style="412" customWidth="1"/>
    <col min="13067" max="13067" width="18.85546875" style="412" customWidth="1"/>
    <col min="13068" max="13312" width="11.42578125" style="412"/>
    <col min="13313" max="13313" width="7.7109375" style="412" customWidth="1"/>
    <col min="13314" max="13314" width="19.85546875" style="412" customWidth="1"/>
    <col min="13315" max="13315" width="11.7109375" style="412" customWidth="1"/>
    <col min="13316" max="13316" width="15.140625" style="412" customWidth="1"/>
    <col min="13317" max="13317" width="13.42578125" style="412" customWidth="1"/>
    <col min="13318" max="13318" width="14.7109375" style="412" customWidth="1"/>
    <col min="13319" max="13319" width="14.85546875" style="412" customWidth="1"/>
    <col min="13320" max="13320" width="17.7109375" style="412" customWidth="1"/>
    <col min="13321" max="13322" width="11.42578125" style="412" customWidth="1"/>
    <col min="13323" max="13323" width="18.85546875" style="412" customWidth="1"/>
    <col min="13324" max="13568" width="11.42578125" style="412"/>
    <col min="13569" max="13569" width="7.7109375" style="412" customWidth="1"/>
    <col min="13570" max="13570" width="19.85546875" style="412" customWidth="1"/>
    <col min="13571" max="13571" width="11.7109375" style="412" customWidth="1"/>
    <col min="13572" max="13572" width="15.140625" style="412" customWidth="1"/>
    <col min="13573" max="13573" width="13.42578125" style="412" customWidth="1"/>
    <col min="13574" max="13574" width="14.7109375" style="412" customWidth="1"/>
    <col min="13575" max="13575" width="14.85546875" style="412" customWidth="1"/>
    <col min="13576" max="13576" width="17.7109375" style="412" customWidth="1"/>
    <col min="13577" max="13578" width="11.42578125" style="412" customWidth="1"/>
    <col min="13579" max="13579" width="18.85546875" style="412" customWidth="1"/>
    <col min="13580" max="13824" width="11.42578125" style="412"/>
    <col min="13825" max="13825" width="7.7109375" style="412" customWidth="1"/>
    <col min="13826" max="13826" width="19.85546875" style="412" customWidth="1"/>
    <col min="13827" max="13827" width="11.7109375" style="412" customWidth="1"/>
    <col min="13828" max="13828" width="15.140625" style="412" customWidth="1"/>
    <col min="13829" max="13829" width="13.42578125" style="412" customWidth="1"/>
    <col min="13830" max="13830" width="14.7109375" style="412" customWidth="1"/>
    <col min="13831" max="13831" width="14.85546875" style="412" customWidth="1"/>
    <col min="13832" max="13832" width="17.7109375" style="412" customWidth="1"/>
    <col min="13833" max="13834" width="11.42578125" style="412" customWidth="1"/>
    <col min="13835" max="13835" width="18.85546875" style="412" customWidth="1"/>
    <col min="13836" max="14080" width="11.42578125" style="412"/>
    <col min="14081" max="14081" width="7.7109375" style="412" customWidth="1"/>
    <col min="14082" max="14082" width="19.85546875" style="412" customWidth="1"/>
    <col min="14083" max="14083" width="11.7109375" style="412" customWidth="1"/>
    <col min="14084" max="14084" width="15.140625" style="412" customWidth="1"/>
    <col min="14085" max="14085" width="13.42578125" style="412" customWidth="1"/>
    <col min="14086" max="14086" width="14.7109375" style="412" customWidth="1"/>
    <col min="14087" max="14087" width="14.85546875" style="412" customWidth="1"/>
    <col min="14088" max="14088" width="17.7109375" style="412" customWidth="1"/>
    <col min="14089" max="14090" width="11.42578125" style="412" customWidth="1"/>
    <col min="14091" max="14091" width="18.85546875" style="412" customWidth="1"/>
    <col min="14092" max="14336" width="11.42578125" style="412"/>
    <col min="14337" max="14337" width="7.7109375" style="412" customWidth="1"/>
    <col min="14338" max="14338" width="19.85546875" style="412" customWidth="1"/>
    <col min="14339" max="14339" width="11.7109375" style="412" customWidth="1"/>
    <col min="14340" max="14340" width="15.140625" style="412" customWidth="1"/>
    <col min="14341" max="14341" width="13.42578125" style="412" customWidth="1"/>
    <col min="14342" max="14342" width="14.7109375" style="412" customWidth="1"/>
    <col min="14343" max="14343" width="14.85546875" style="412" customWidth="1"/>
    <col min="14344" max="14344" width="17.7109375" style="412" customWidth="1"/>
    <col min="14345" max="14346" width="11.42578125" style="412" customWidth="1"/>
    <col min="14347" max="14347" width="18.85546875" style="412" customWidth="1"/>
    <col min="14348" max="14592" width="11.42578125" style="412"/>
    <col min="14593" max="14593" width="7.7109375" style="412" customWidth="1"/>
    <col min="14594" max="14594" width="19.85546875" style="412" customWidth="1"/>
    <col min="14595" max="14595" width="11.7109375" style="412" customWidth="1"/>
    <col min="14596" max="14596" width="15.140625" style="412" customWidth="1"/>
    <col min="14597" max="14597" width="13.42578125" style="412" customWidth="1"/>
    <col min="14598" max="14598" width="14.7109375" style="412" customWidth="1"/>
    <col min="14599" max="14599" width="14.85546875" style="412" customWidth="1"/>
    <col min="14600" max="14600" width="17.7109375" style="412" customWidth="1"/>
    <col min="14601" max="14602" width="11.42578125" style="412" customWidth="1"/>
    <col min="14603" max="14603" width="18.85546875" style="412" customWidth="1"/>
    <col min="14604" max="14848" width="11.42578125" style="412"/>
    <col min="14849" max="14849" width="7.7109375" style="412" customWidth="1"/>
    <col min="14850" max="14850" width="19.85546875" style="412" customWidth="1"/>
    <col min="14851" max="14851" width="11.7109375" style="412" customWidth="1"/>
    <col min="14852" max="14852" width="15.140625" style="412" customWidth="1"/>
    <col min="14853" max="14853" width="13.42578125" style="412" customWidth="1"/>
    <col min="14854" max="14854" width="14.7109375" style="412" customWidth="1"/>
    <col min="14855" max="14855" width="14.85546875" style="412" customWidth="1"/>
    <col min="14856" max="14856" width="17.7109375" style="412" customWidth="1"/>
    <col min="14857" max="14858" width="11.42578125" style="412" customWidth="1"/>
    <col min="14859" max="14859" width="18.85546875" style="412" customWidth="1"/>
    <col min="14860" max="15104" width="11.42578125" style="412"/>
    <col min="15105" max="15105" width="7.7109375" style="412" customWidth="1"/>
    <col min="15106" max="15106" width="19.85546875" style="412" customWidth="1"/>
    <col min="15107" max="15107" width="11.7109375" style="412" customWidth="1"/>
    <col min="15108" max="15108" width="15.140625" style="412" customWidth="1"/>
    <col min="15109" max="15109" width="13.42578125" style="412" customWidth="1"/>
    <col min="15110" max="15110" width="14.7109375" style="412" customWidth="1"/>
    <col min="15111" max="15111" width="14.85546875" style="412" customWidth="1"/>
    <col min="15112" max="15112" width="17.7109375" style="412" customWidth="1"/>
    <col min="15113" max="15114" width="11.42578125" style="412" customWidth="1"/>
    <col min="15115" max="15115" width="18.85546875" style="412" customWidth="1"/>
    <col min="15116" max="15360" width="11.42578125" style="412"/>
    <col min="15361" max="15361" width="7.7109375" style="412" customWidth="1"/>
    <col min="15362" max="15362" width="19.85546875" style="412" customWidth="1"/>
    <col min="15363" max="15363" width="11.7109375" style="412" customWidth="1"/>
    <col min="15364" max="15364" width="15.140625" style="412" customWidth="1"/>
    <col min="15365" max="15365" width="13.42578125" style="412" customWidth="1"/>
    <col min="15366" max="15366" width="14.7109375" style="412" customWidth="1"/>
    <col min="15367" max="15367" width="14.85546875" style="412" customWidth="1"/>
    <col min="15368" max="15368" width="17.7109375" style="412" customWidth="1"/>
    <col min="15369" max="15370" width="11.42578125" style="412" customWidth="1"/>
    <col min="15371" max="15371" width="18.85546875" style="412" customWidth="1"/>
    <col min="15372" max="15616" width="11.42578125" style="412"/>
    <col min="15617" max="15617" width="7.7109375" style="412" customWidth="1"/>
    <col min="15618" max="15618" width="19.85546875" style="412" customWidth="1"/>
    <col min="15619" max="15619" width="11.7109375" style="412" customWidth="1"/>
    <col min="15620" max="15620" width="15.140625" style="412" customWidth="1"/>
    <col min="15621" max="15621" width="13.42578125" style="412" customWidth="1"/>
    <col min="15622" max="15622" width="14.7109375" style="412" customWidth="1"/>
    <col min="15623" max="15623" width="14.85546875" style="412" customWidth="1"/>
    <col min="15624" max="15624" width="17.7109375" style="412" customWidth="1"/>
    <col min="15625" max="15626" width="11.42578125" style="412" customWidth="1"/>
    <col min="15627" max="15627" width="18.85546875" style="412" customWidth="1"/>
    <col min="15628" max="15872" width="11.42578125" style="412"/>
    <col min="15873" max="15873" width="7.7109375" style="412" customWidth="1"/>
    <col min="15874" max="15874" width="19.85546875" style="412" customWidth="1"/>
    <col min="15875" max="15875" width="11.7109375" style="412" customWidth="1"/>
    <col min="15876" max="15876" width="15.140625" style="412" customWidth="1"/>
    <col min="15877" max="15877" width="13.42578125" style="412" customWidth="1"/>
    <col min="15878" max="15878" width="14.7109375" style="412" customWidth="1"/>
    <col min="15879" max="15879" width="14.85546875" style="412" customWidth="1"/>
    <col min="15880" max="15880" width="17.7109375" style="412" customWidth="1"/>
    <col min="15881" max="15882" width="11.42578125" style="412" customWidth="1"/>
    <col min="15883" max="15883" width="18.85546875" style="412" customWidth="1"/>
    <col min="15884" max="16128" width="11.42578125" style="412"/>
    <col min="16129" max="16129" width="7.7109375" style="412" customWidth="1"/>
    <col min="16130" max="16130" width="19.85546875" style="412" customWidth="1"/>
    <col min="16131" max="16131" width="11.7109375" style="412" customWidth="1"/>
    <col min="16132" max="16132" width="15.140625" style="412" customWidth="1"/>
    <col min="16133" max="16133" width="13.42578125" style="412" customWidth="1"/>
    <col min="16134" max="16134" width="14.7109375" style="412" customWidth="1"/>
    <col min="16135" max="16135" width="14.85546875" style="412" customWidth="1"/>
    <col min="16136" max="16136" width="17.7109375" style="412" customWidth="1"/>
    <col min="16137" max="16138" width="11.42578125" style="412" customWidth="1"/>
    <col min="16139" max="16139" width="18.85546875" style="412" customWidth="1"/>
    <col min="16140" max="16384" width="11.42578125" style="412"/>
  </cols>
  <sheetData>
    <row r="1" spans="1:11" ht="21" customHeight="1" thickBot="1">
      <c r="A1" s="455" t="s">
        <v>1067</v>
      </c>
      <c r="B1" s="456"/>
      <c r="C1" s="456"/>
      <c r="D1" s="456"/>
      <c r="E1" s="456"/>
      <c r="F1" s="456"/>
      <c r="G1" s="457"/>
      <c r="H1" s="457"/>
      <c r="I1" s="458"/>
      <c r="J1" s="459" t="s">
        <v>789</v>
      </c>
      <c r="K1" s="460" t="s">
        <v>800</v>
      </c>
    </row>
    <row r="2" spans="1:11" ht="13.15" customHeight="1" thickBot="1">
      <c r="A2" s="806"/>
      <c r="B2" s="806"/>
      <c r="C2" s="806"/>
      <c r="D2" s="806"/>
      <c r="E2" s="806"/>
      <c r="F2" s="806"/>
      <c r="G2" s="809"/>
      <c r="H2" s="809"/>
      <c r="I2" s="811"/>
      <c r="J2" s="805" t="s">
        <v>790</v>
      </c>
      <c r="K2" s="812">
        <v>2012</v>
      </c>
    </row>
    <row r="3" spans="1:11" ht="64.5" thickBot="1">
      <c r="A3" s="815" t="s">
        <v>791</v>
      </c>
      <c r="B3" s="817" t="s">
        <v>1068</v>
      </c>
      <c r="C3" s="818" t="s">
        <v>834</v>
      </c>
      <c r="D3" s="818" t="s">
        <v>1069</v>
      </c>
      <c r="E3" s="815" t="s">
        <v>1070</v>
      </c>
      <c r="F3" s="818" t="s">
        <v>1071</v>
      </c>
      <c r="G3" s="818" t="s">
        <v>1057</v>
      </c>
      <c r="H3" s="815" t="s">
        <v>1058</v>
      </c>
      <c r="I3" s="816" t="s">
        <v>1072</v>
      </c>
      <c r="J3" s="816" t="s">
        <v>1060</v>
      </c>
      <c r="K3" s="804" t="s">
        <v>1061</v>
      </c>
    </row>
    <row r="4" spans="1:11">
      <c r="A4" s="808" t="s">
        <v>735</v>
      </c>
      <c r="B4" s="820" t="s">
        <v>1073</v>
      </c>
      <c r="C4" s="827">
        <v>2010</v>
      </c>
      <c r="D4" s="825">
        <v>89</v>
      </c>
      <c r="E4" s="825">
        <v>89</v>
      </c>
      <c r="F4" s="825">
        <v>37</v>
      </c>
      <c r="G4" s="810">
        <v>38.94736842105263</v>
      </c>
      <c r="H4" s="826" t="s">
        <v>845</v>
      </c>
      <c r="I4" s="807">
        <v>37</v>
      </c>
      <c r="J4" s="814">
        <v>38.94736842105263</v>
      </c>
      <c r="K4" s="813">
        <v>1</v>
      </c>
    </row>
    <row r="5" spans="1:11" ht="15.75" customHeight="1">
      <c r="A5" s="808"/>
      <c r="B5" s="828" t="s">
        <v>1495</v>
      </c>
      <c r="C5" s="827">
        <v>2010</v>
      </c>
      <c r="D5" s="825">
        <v>15</v>
      </c>
      <c r="E5" s="825">
        <v>15</v>
      </c>
      <c r="F5" s="825">
        <v>15</v>
      </c>
      <c r="G5" s="810">
        <v>100</v>
      </c>
      <c r="H5" s="826" t="s">
        <v>844</v>
      </c>
      <c r="I5" s="807">
        <v>15</v>
      </c>
      <c r="J5" s="814">
        <v>100</v>
      </c>
      <c r="K5" s="813">
        <v>1</v>
      </c>
    </row>
    <row r="6" spans="1:11" ht="23.25" customHeight="1">
      <c r="A6" s="1082" t="s">
        <v>847</v>
      </c>
      <c r="B6" s="1082"/>
      <c r="C6" s="1082"/>
      <c r="D6" s="1082"/>
      <c r="E6" s="1082"/>
      <c r="F6" s="1082"/>
      <c r="G6" s="1082"/>
      <c r="H6" s="821"/>
      <c r="I6" s="822"/>
      <c r="J6" s="822"/>
      <c r="K6" s="823"/>
    </row>
    <row r="7" spans="1:11" ht="21" customHeight="1">
      <c r="A7" s="1082" t="s">
        <v>1074</v>
      </c>
      <c r="B7" s="1082"/>
      <c r="C7" s="1082"/>
      <c r="D7" s="1082"/>
      <c r="E7" s="1082"/>
      <c r="F7" s="1082"/>
      <c r="G7" s="1082"/>
      <c r="H7" s="821"/>
      <c r="I7" s="822"/>
      <c r="J7" s="822"/>
      <c r="K7" s="823"/>
    </row>
    <row r="8" spans="1:11" ht="18.75" customHeight="1">
      <c r="A8" s="819" t="s">
        <v>1075</v>
      </c>
      <c r="B8" s="821"/>
      <c r="C8" s="821"/>
      <c r="D8" s="821"/>
      <c r="E8" s="821"/>
      <c r="F8" s="821"/>
      <c r="G8" s="821"/>
      <c r="H8" s="824"/>
      <c r="I8" s="822"/>
      <c r="J8" s="822"/>
      <c r="K8" s="823"/>
    </row>
    <row r="16" spans="1:11" ht="12.75" customHeight="1"/>
    <row r="17" ht="12.75" customHeight="1"/>
  </sheetData>
  <customSheetViews>
    <customSheetView guid="{07C8CEEF-9046-4EF8-9C0B-911B65CC3011}" showPageBreaks="1" fitToPage="1" printArea="1">
      <selection activeCell="C14" sqref="C14"/>
      <pageMargins left="0.70833333333333337" right="0.70833333333333337" top="0.78749999999999998" bottom="0.78749999999999998" header="0.51180555555555551" footer="0.51180555555555551"/>
      <pageSetup paperSize="9" scale="85" firstPageNumber="0" orientation="landscape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sqref="A1:K14"/>
      <pageMargins left="0.70833333333333337" right="0.70833333333333337" top="0.78749999999999998" bottom="0.78749999999999998" header="0.51180555555555551" footer="0.51180555555555551"/>
      <pageSetup paperSize="9" scale="85" firstPageNumber="0" orientation="landscape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>
      <selection activeCell="I24" sqref="I24"/>
      <pageMargins left="0.70833333333333337" right="0.70833333333333337" top="0.78749999999999998" bottom="0.78749999999999998" header="0.51180555555555551" footer="0.51180555555555551"/>
      <pageSetup paperSize="9" scale="14" firstPageNumber="0" orientation="landscape" horizontalDpi="300" verticalDpi="300" r:id="rId2"/>
      <headerFooter alignWithMargins="0">
        <oddFooter>&amp;L&amp;F&amp;C&amp;A&amp;R&amp;D</oddFooter>
      </headerFooter>
    </customSheetView>
  </customSheetViews>
  <mergeCells count="2">
    <mergeCell ref="A6:G6"/>
    <mergeCell ref="A7:G7"/>
  </mergeCells>
  <phoneticPr fontId="48" type="noConversion"/>
  <pageMargins left="0.70833333333333337" right="0.70833333333333337" top="0.78749999999999998" bottom="0.78749999999999998" header="0.51180555555555551" footer="0.51180555555555551"/>
  <pageSetup paperSize="9" scale="85" firstPageNumber="0" orientation="landscape" horizontalDpi="300" verticalDpi="300" r:id="rId3"/>
  <headerFooter alignWithMargins="0">
    <oddFooter>&amp;L&amp;F&amp;C&amp;A&amp;R&amp;D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opLeftCell="A37" workbookViewId="0">
      <selection activeCell="A39" sqref="A39"/>
    </sheetView>
  </sheetViews>
  <sheetFormatPr defaultColWidth="11.5703125" defaultRowHeight="12.75"/>
  <cols>
    <col min="1" max="1" width="7" style="412" customWidth="1"/>
    <col min="2" max="2" width="46.7109375" style="412" customWidth="1"/>
    <col min="3" max="3" width="12.85546875" style="412" customWidth="1"/>
    <col min="4" max="4" width="20" style="412" customWidth="1"/>
    <col min="5" max="5" width="19.7109375" style="412" customWidth="1"/>
    <col min="6" max="6" width="12.28515625" style="412" customWidth="1"/>
    <col min="7" max="7" width="16" style="412" customWidth="1"/>
    <col min="8" max="8" width="14.7109375" style="412" customWidth="1"/>
    <col min="9" max="9" width="24" style="412" customWidth="1"/>
    <col min="10" max="10" width="16.28515625" style="412" bestFit="1" customWidth="1"/>
    <col min="11" max="256" width="11.5703125" style="412"/>
    <col min="257" max="257" width="7" style="412" customWidth="1"/>
    <col min="258" max="258" width="24.28515625" style="412" customWidth="1"/>
    <col min="259" max="259" width="12.85546875" style="412" customWidth="1"/>
    <col min="260" max="260" width="20" style="412" customWidth="1"/>
    <col min="261" max="261" width="19.7109375" style="412" customWidth="1"/>
    <col min="262" max="262" width="12.28515625" style="412" customWidth="1"/>
    <col min="263" max="263" width="16" style="412" customWidth="1"/>
    <col min="264" max="264" width="14.7109375" style="412" customWidth="1"/>
    <col min="265" max="265" width="24" style="412" customWidth="1"/>
    <col min="266" max="512" width="11.5703125" style="412"/>
    <col min="513" max="513" width="7" style="412" customWidth="1"/>
    <col min="514" max="514" width="24.28515625" style="412" customWidth="1"/>
    <col min="515" max="515" width="12.85546875" style="412" customWidth="1"/>
    <col min="516" max="516" width="20" style="412" customWidth="1"/>
    <col min="517" max="517" width="19.7109375" style="412" customWidth="1"/>
    <col min="518" max="518" width="12.28515625" style="412" customWidth="1"/>
    <col min="519" max="519" width="16" style="412" customWidth="1"/>
    <col min="520" max="520" width="14.7109375" style="412" customWidth="1"/>
    <col min="521" max="521" width="24" style="412" customWidth="1"/>
    <col min="522" max="768" width="11.5703125" style="412"/>
    <col min="769" max="769" width="7" style="412" customWidth="1"/>
    <col min="770" max="770" width="24.28515625" style="412" customWidth="1"/>
    <col min="771" max="771" width="12.85546875" style="412" customWidth="1"/>
    <col min="772" max="772" width="20" style="412" customWidth="1"/>
    <col min="773" max="773" width="19.7109375" style="412" customWidth="1"/>
    <col min="774" max="774" width="12.28515625" style="412" customWidth="1"/>
    <col min="775" max="775" width="16" style="412" customWidth="1"/>
    <col min="776" max="776" width="14.7109375" style="412" customWidth="1"/>
    <col min="777" max="777" width="24" style="412" customWidth="1"/>
    <col min="778" max="1024" width="11.5703125" style="412"/>
    <col min="1025" max="1025" width="7" style="412" customWidth="1"/>
    <col min="1026" max="1026" width="24.28515625" style="412" customWidth="1"/>
    <col min="1027" max="1027" width="12.85546875" style="412" customWidth="1"/>
    <col min="1028" max="1028" width="20" style="412" customWidth="1"/>
    <col min="1029" max="1029" width="19.7109375" style="412" customWidth="1"/>
    <col min="1030" max="1030" width="12.28515625" style="412" customWidth="1"/>
    <col min="1031" max="1031" width="16" style="412" customWidth="1"/>
    <col min="1032" max="1032" width="14.7109375" style="412" customWidth="1"/>
    <col min="1033" max="1033" width="24" style="412" customWidth="1"/>
    <col min="1034" max="1280" width="11.5703125" style="412"/>
    <col min="1281" max="1281" width="7" style="412" customWidth="1"/>
    <col min="1282" max="1282" width="24.28515625" style="412" customWidth="1"/>
    <col min="1283" max="1283" width="12.85546875" style="412" customWidth="1"/>
    <col min="1284" max="1284" width="20" style="412" customWidth="1"/>
    <col min="1285" max="1285" width="19.7109375" style="412" customWidth="1"/>
    <col min="1286" max="1286" width="12.28515625" style="412" customWidth="1"/>
    <col min="1287" max="1287" width="16" style="412" customWidth="1"/>
    <col min="1288" max="1288" width="14.7109375" style="412" customWidth="1"/>
    <col min="1289" max="1289" width="24" style="412" customWidth="1"/>
    <col min="1290" max="1536" width="11.5703125" style="412"/>
    <col min="1537" max="1537" width="7" style="412" customWidth="1"/>
    <col min="1538" max="1538" width="24.28515625" style="412" customWidth="1"/>
    <col min="1539" max="1539" width="12.85546875" style="412" customWidth="1"/>
    <col min="1540" max="1540" width="20" style="412" customWidth="1"/>
    <col min="1541" max="1541" width="19.7109375" style="412" customWidth="1"/>
    <col min="1542" max="1542" width="12.28515625" style="412" customWidth="1"/>
    <col min="1543" max="1543" width="16" style="412" customWidth="1"/>
    <col min="1544" max="1544" width="14.7109375" style="412" customWidth="1"/>
    <col min="1545" max="1545" width="24" style="412" customWidth="1"/>
    <col min="1546" max="1792" width="11.5703125" style="412"/>
    <col min="1793" max="1793" width="7" style="412" customWidth="1"/>
    <col min="1794" max="1794" width="24.28515625" style="412" customWidth="1"/>
    <col min="1795" max="1795" width="12.85546875" style="412" customWidth="1"/>
    <col min="1796" max="1796" width="20" style="412" customWidth="1"/>
    <col min="1797" max="1797" width="19.7109375" style="412" customWidth="1"/>
    <col min="1798" max="1798" width="12.28515625" style="412" customWidth="1"/>
    <col min="1799" max="1799" width="16" style="412" customWidth="1"/>
    <col min="1800" max="1800" width="14.7109375" style="412" customWidth="1"/>
    <col min="1801" max="1801" width="24" style="412" customWidth="1"/>
    <col min="1802" max="2048" width="11.5703125" style="412"/>
    <col min="2049" max="2049" width="7" style="412" customWidth="1"/>
    <col min="2050" max="2050" width="24.28515625" style="412" customWidth="1"/>
    <col min="2051" max="2051" width="12.85546875" style="412" customWidth="1"/>
    <col min="2052" max="2052" width="20" style="412" customWidth="1"/>
    <col min="2053" max="2053" width="19.7109375" style="412" customWidth="1"/>
    <col min="2054" max="2054" width="12.28515625" style="412" customWidth="1"/>
    <col min="2055" max="2055" width="16" style="412" customWidth="1"/>
    <col min="2056" max="2056" width="14.7109375" style="412" customWidth="1"/>
    <col min="2057" max="2057" width="24" style="412" customWidth="1"/>
    <col min="2058" max="2304" width="11.5703125" style="412"/>
    <col min="2305" max="2305" width="7" style="412" customWidth="1"/>
    <col min="2306" max="2306" width="24.28515625" style="412" customWidth="1"/>
    <col min="2307" max="2307" width="12.85546875" style="412" customWidth="1"/>
    <col min="2308" max="2308" width="20" style="412" customWidth="1"/>
    <col min="2309" max="2309" width="19.7109375" style="412" customWidth="1"/>
    <col min="2310" max="2310" width="12.28515625" style="412" customWidth="1"/>
    <col min="2311" max="2311" width="16" style="412" customWidth="1"/>
    <col min="2312" max="2312" width="14.7109375" style="412" customWidth="1"/>
    <col min="2313" max="2313" width="24" style="412" customWidth="1"/>
    <col min="2314" max="2560" width="11.5703125" style="412"/>
    <col min="2561" max="2561" width="7" style="412" customWidth="1"/>
    <col min="2562" max="2562" width="24.28515625" style="412" customWidth="1"/>
    <col min="2563" max="2563" width="12.85546875" style="412" customWidth="1"/>
    <col min="2564" max="2564" width="20" style="412" customWidth="1"/>
    <col min="2565" max="2565" width="19.7109375" style="412" customWidth="1"/>
    <col min="2566" max="2566" width="12.28515625" style="412" customWidth="1"/>
    <col min="2567" max="2567" width="16" style="412" customWidth="1"/>
    <col min="2568" max="2568" width="14.7109375" style="412" customWidth="1"/>
    <col min="2569" max="2569" width="24" style="412" customWidth="1"/>
    <col min="2570" max="2816" width="11.5703125" style="412"/>
    <col min="2817" max="2817" width="7" style="412" customWidth="1"/>
    <col min="2818" max="2818" width="24.28515625" style="412" customWidth="1"/>
    <col min="2819" max="2819" width="12.85546875" style="412" customWidth="1"/>
    <col min="2820" max="2820" width="20" style="412" customWidth="1"/>
    <col min="2821" max="2821" width="19.7109375" style="412" customWidth="1"/>
    <col min="2822" max="2822" width="12.28515625" style="412" customWidth="1"/>
    <col min="2823" max="2823" width="16" style="412" customWidth="1"/>
    <col min="2824" max="2824" width="14.7109375" style="412" customWidth="1"/>
    <col min="2825" max="2825" width="24" style="412" customWidth="1"/>
    <col min="2826" max="3072" width="11.5703125" style="412"/>
    <col min="3073" max="3073" width="7" style="412" customWidth="1"/>
    <col min="3074" max="3074" width="24.28515625" style="412" customWidth="1"/>
    <col min="3075" max="3075" width="12.85546875" style="412" customWidth="1"/>
    <col min="3076" max="3076" width="20" style="412" customWidth="1"/>
    <col min="3077" max="3077" width="19.7109375" style="412" customWidth="1"/>
    <col min="3078" max="3078" width="12.28515625" style="412" customWidth="1"/>
    <col min="3079" max="3079" width="16" style="412" customWidth="1"/>
    <col min="3080" max="3080" width="14.7109375" style="412" customWidth="1"/>
    <col min="3081" max="3081" width="24" style="412" customWidth="1"/>
    <col min="3082" max="3328" width="11.5703125" style="412"/>
    <col min="3329" max="3329" width="7" style="412" customWidth="1"/>
    <col min="3330" max="3330" width="24.28515625" style="412" customWidth="1"/>
    <col min="3331" max="3331" width="12.85546875" style="412" customWidth="1"/>
    <col min="3332" max="3332" width="20" style="412" customWidth="1"/>
    <col min="3333" max="3333" width="19.7109375" style="412" customWidth="1"/>
    <col min="3334" max="3334" width="12.28515625" style="412" customWidth="1"/>
    <col min="3335" max="3335" width="16" style="412" customWidth="1"/>
    <col min="3336" max="3336" width="14.7109375" style="412" customWidth="1"/>
    <col min="3337" max="3337" width="24" style="412" customWidth="1"/>
    <col min="3338" max="3584" width="11.5703125" style="412"/>
    <col min="3585" max="3585" width="7" style="412" customWidth="1"/>
    <col min="3586" max="3586" width="24.28515625" style="412" customWidth="1"/>
    <col min="3587" max="3587" width="12.85546875" style="412" customWidth="1"/>
    <col min="3588" max="3588" width="20" style="412" customWidth="1"/>
    <col min="3589" max="3589" width="19.7109375" style="412" customWidth="1"/>
    <col min="3590" max="3590" width="12.28515625" style="412" customWidth="1"/>
    <col min="3591" max="3591" width="16" style="412" customWidth="1"/>
    <col min="3592" max="3592" width="14.7109375" style="412" customWidth="1"/>
    <col min="3593" max="3593" width="24" style="412" customWidth="1"/>
    <col min="3594" max="3840" width="11.5703125" style="412"/>
    <col min="3841" max="3841" width="7" style="412" customWidth="1"/>
    <col min="3842" max="3842" width="24.28515625" style="412" customWidth="1"/>
    <col min="3843" max="3843" width="12.85546875" style="412" customWidth="1"/>
    <col min="3844" max="3844" width="20" style="412" customWidth="1"/>
    <col min="3845" max="3845" width="19.7109375" style="412" customWidth="1"/>
    <col min="3846" max="3846" width="12.28515625" style="412" customWidth="1"/>
    <col min="3847" max="3847" width="16" style="412" customWidth="1"/>
    <col min="3848" max="3848" width="14.7109375" style="412" customWidth="1"/>
    <col min="3849" max="3849" width="24" style="412" customWidth="1"/>
    <col min="3850" max="4096" width="11.5703125" style="412"/>
    <col min="4097" max="4097" width="7" style="412" customWidth="1"/>
    <col min="4098" max="4098" width="24.28515625" style="412" customWidth="1"/>
    <col min="4099" max="4099" width="12.85546875" style="412" customWidth="1"/>
    <col min="4100" max="4100" width="20" style="412" customWidth="1"/>
    <col min="4101" max="4101" width="19.7109375" style="412" customWidth="1"/>
    <col min="4102" max="4102" width="12.28515625" style="412" customWidth="1"/>
    <col min="4103" max="4103" width="16" style="412" customWidth="1"/>
    <col min="4104" max="4104" width="14.7109375" style="412" customWidth="1"/>
    <col min="4105" max="4105" width="24" style="412" customWidth="1"/>
    <col min="4106" max="4352" width="11.5703125" style="412"/>
    <col min="4353" max="4353" width="7" style="412" customWidth="1"/>
    <col min="4354" max="4354" width="24.28515625" style="412" customWidth="1"/>
    <col min="4355" max="4355" width="12.85546875" style="412" customWidth="1"/>
    <col min="4356" max="4356" width="20" style="412" customWidth="1"/>
    <col min="4357" max="4357" width="19.7109375" style="412" customWidth="1"/>
    <col min="4358" max="4358" width="12.28515625" style="412" customWidth="1"/>
    <col min="4359" max="4359" width="16" style="412" customWidth="1"/>
    <col min="4360" max="4360" width="14.7109375" style="412" customWidth="1"/>
    <col min="4361" max="4361" width="24" style="412" customWidth="1"/>
    <col min="4362" max="4608" width="11.5703125" style="412"/>
    <col min="4609" max="4609" width="7" style="412" customWidth="1"/>
    <col min="4610" max="4610" width="24.28515625" style="412" customWidth="1"/>
    <col min="4611" max="4611" width="12.85546875" style="412" customWidth="1"/>
    <col min="4612" max="4612" width="20" style="412" customWidth="1"/>
    <col min="4613" max="4613" width="19.7109375" style="412" customWidth="1"/>
    <col min="4614" max="4614" width="12.28515625" style="412" customWidth="1"/>
    <col min="4615" max="4615" width="16" style="412" customWidth="1"/>
    <col min="4616" max="4616" width="14.7109375" style="412" customWidth="1"/>
    <col min="4617" max="4617" width="24" style="412" customWidth="1"/>
    <col min="4618" max="4864" width="11.5703125" style="412"/>
    <col min="4865" max="4865" width="7" style="412" customWidth="1"/>
    <col min="4866" max="4866" width="24.28515625" style="412" customWidth="1"/>
    <col min="4867" max="4867" width="12.85546875" style="412" customWidth="1"/>
    <col min="4868" max="4868" width="20" style="412" customWidth="1"/>
    <col min="4869" max="4869" width="19.7109375" style="412" customWidth="1"/>
    <col min="4870" max="4870" width="12.28515625" style="412" customWidth="1"/>
    <col min="4871" max="4871" width="16" style="412" customWidth="1"/>
    <col min="4872" max="4872" width="14.7109375" style="412" customWidth="1"/>
    <col min="4873" max="4873" width="24" style="412" customWidth="1"/>
    <col min="4874" max="5120" width="11.5703125" style="412"/>
    <col min="5121" max="5121" width="7" style="412" customWidth="1"/>
    <col min="5122" max="5122" width="24.28515625" style="412" customWidth="1"/>
    <col min="5123" max="5123" width="12.85546875" style="412" customWidth="1"/>
    <col min="5124" max="5124" width="20" style="412" customWidth="1"/>
    <col min="5125" max="5125" width="19.7109375" style="412" customWidth="1"/>
    <col min="5126" max="5126" width="12.28515625" style="412" customWidth="1"/>
    <col min="5127" max="5127" width="16" style="412" customWidth="1"/>
    <col min="5128" max="5128" width="14.7109375" style="412" customWidth="1"/>
    <col min="5129" max="5129" width="24" style="412" customWidth="1"/>
    <col min="5130" max="5376" width="11.5703125" style="412"/>
    <col min="5377" max="5377" width="7" style="412" customWidth="1"/>
    <col min="5378" max="5378" width="24.28515625" style="412" customWidth="1"/>
    <col min="5379" max="5379" width="12.85546875" style="412" customWidth="1"/>
    <col min="5380" max="5380" width="20" style="412" customWidth="1"/>
    <col min="5381" max="5381" width="19.7109375" style="412" customWidth="1"/>
    <col min="5382" max="5382" width="12.28515625" style="412" customWidth="1"/>
    <col min="5383" max="5383" width="16" style="412" customWidth="1"/>
    <col min="5384" max="5384" width="14.7109375" style="412" customWidth="1"/>
    <col min="5385" max="5385" width="24" style="412" customWidth="1"/>
    <col min="5386" max="5632" width="11.5703125" style="412"/>
    <col min="5633" max="5633" width="7" style="412" customWidth="1"/>
    <col min="5634" max="5634" width="24.28515625" style="412" customWidth="1"/>
    <col min="5635" max="5635" width="12.85546875" style="412" customWidth="1"/>
    <col min="5636" max="5636" width="20" style="412" customWidth="1"/>
    <col min="5637" max="5637" width="19.7109375" style="412" customWidth="1"/>
    <col min="5638" max="5638" width="12.28515625" style="412" customWidth="1"/>
    <col min="5639" max="5639" width="16" style="412" customWidth="1"/>
    <col min="5640" max="5640" width="14.7109375" style="412" customWidth="1"/>
    <col min="5641" max="5641" width="24" style="412" customWidth="1"/>
    <col min="5642" max="5888" width="11.5703125" style="412"/>
    <col min="5889" max="5889" width="7" style="412" customWidth="1"/>
    <col min="5890" max="5890" width="24.28515625" style="412" customWidth="1"/>
    <col min="5891" max="5891" width="12.85546875" style="412" customWidth="1"/>
    <col min="5892" max="5892" width="20" style="412" customWidth="1"/>
    <col min="5893" max="5893" width="19.7109375" style="412" customWidth="1"/>
    <col min="5894" max="5894" width="12.28515625" style="412" customWidth="1"/>
    <col min="5895" max="5895" width="16" style="412" customWidth="1"/>
    <col min="5896" max="5896" width="14.7109375" style="412" customWidth="1"/>
    <col min="5897" max="5897" width="24" style="412" customWidth="1"/>
    <col min="5898" max="6144" width="11.5703125" style="412"/>
    <col min="6145" max="6145" width="7" style="412" customWidth="1"/>
    <col min="6146" max="6146" width="24.28515625" style="412" customWidth="1"/>
    <col min="6147" max="6147" width="12.85546875" style="412" customWidth="1"/>
    <col min="6148" max="6148" width="20" style="412" customWidth="1"/>
    <col min="6149" max="6149" width="19.7109375" style="412" customWidth="1"/>
    <col min="6150" max="6150" width="12.28515625" style="412" customWidth="1"/>
    <col min="6151" max="6151" width="16" style="412" customWidth="1"/>
    <col min="6152" max="6152" width="14.7109375" style="412" customWidth="1"/>
    <col min="6153" max="6153" width="24" style="412" customWidth="1"/>
    <col min="6154" max="6400" width="11.5703125" style="412"/>
    <col min="6401" max="6401" width="7" style="412" customWidth="1"/>
    <col min="6402" max="6402" width="24.28515625" style="412" customWidth="1"/>
    <col min="6403" max="6403" width="12.85546875" style="412" customWidth="1"/>
    <col min="6404" max="6404" width="20" style="412" customWidth="1"/>
    <col min="6405" max="6405" width="19.7109375" style="412" customWidth="1"/>
    <col min="6406" max="6406" width="12.28515625" style="412" customWidth="1"/>
    <col min="6407" max="6407" width="16" style="412" customWidth="1"/>
    <col min="6408" max="6408" width="14.7109375" style="412" customWidth="1"/>
    <col min="6409" max="6409" width="24" style="412" customWidth="1"/>
    <col min="6410" max="6656" width="11.5703125" style="412"/>
    <col min="6657" max="6657" width="7" style="412" customWidth="1"/>
    <col min="6658" max="6658" width="24.28515625" style="412" customWidth="1"/>
    <col min="6659" max="6659" width="12.85546875" style="412" customWidth="1"/>
    <col min="6660" max="6660" width="20" style="412" customWidth="1"/>
    <col min="6661" max="6661" width="19.7109375" style="412" customWidth="1"/>
    <col min="6662" max="6662" width="12.28515625" style="412" customWidth="1"/>
    <col min="6663" max="6663" width="16" style="412" customWidth="1"/>
    <col min="6664" max="6664" width="14.7109375" style="412" customWidth="1"/>
    <col min="6665" max="6665" width="24" style="412" customWidth="1"/>
    <col min="6666" max="6912" width="11.5703125" style="412"/>
    <col min="6913" max="6913" width="7" style="412" customWidth="1"/>
    <col min="6914" max="6914" width="24.28515625" style="412" customWidth="1"/>
    <col min="6915" max="6915" width="12.85546875" style="412" customWidth="1"/>
    <col min="6916" max="6916" width="20" style="412" customWidth="1"/>
    <col min="6917" max="6917" width="19.7109375" style="412" customWidth="1"/>
    <col min="6918" max="6918" width="12.28515625" style="412" customWidth="1"/>
    <col min="6919" max="6919" width="16" style="412" customWidth="1"/>
    <col min="6920" max="6920" width="14.7109375" style="412" customWidth="1"/>
    <col min="6921" max="6921" width="24" style="412" customWidth="1"/>
    <col min="6922" max="7168" width="11.5703125" style="412"/>
    <col min="7169" max="7169" width="7" style="412" customWidth="1"/>
    <col min="7170" max="7170" width="24.28515625" style="412" customWidth="1"/>
    <col min="7171" max="7171" width="12.85546875" style="412" customWidth="1"/>
    <col min="7172" max="7172" width="20" style="412" customWidth="1"/>
    <col min="7173" max="7173" width="19.7109375" style="412" customWidth="1"/>
    <col min="7174" max="7174" width="12.28515625" style="412" customWidth="1"/>
    <col min="7175" max="7175" width="16" style="412" customWidth="1"/>
    <col min="7176" max="7176" width="14.7109375" style="412" customWidth="1"/>
    <col min="7177" max="7177" width="24" style="412" customWidth="1"/>
    <col min="7178" max="7424" width="11.5703125" style="412"/>
    <col min="7425" max="7425" width="7" style="412" customWidth="1"/>
    <col min="7426" max="7426" width="24.28515625" style="412" customWidth="1"/>
    <col min="7427" max="7427" width="12.85546875" style="412" customWidth="1"/>
    <col min="7428" max="7428" width="20" style="412" customWidth="1"/>
    <col min="7429" max="7429" width="19.7109375" style="412" customWidth="1"/>
    <col min="7430" max="7430" width="12.28515625" style="412" customWidth="1"/>
    <col min="7431" max="7431" width="16" style="412" customWidth="1"/>
    <col min="7432" max="7432" width="14.7109375" style="412" customWidth="1"/>
    <col min="7433" max="7433" width="24" style="412" customWidth="1"/>
    <col min="7434" max="7680" width="11.5703125" style="412"/>
    <col min="7681" max="7681" width="7" style="412" customWidth="1"/>
    <col min="7682" max="7682" width="24.28515625" style="412" customWidth="1"/>
    <col min="7683" max="7683" width="12.85546875" style="412" customWidth="1"/>
    <col min="7684" max="7684" width="20" style="412" customWidth="1"/>
    <col min="7685" max="7685" width="19.7109375" style="412" customWidth="1"/>
    <col min="7686" max="7686" width="12.28515625" style="412" customWidth="1"/>
    <col min="7687" max="7687" width="16" style="412" customWidth="1"/>
    <col min="7688" max="7688" width="14.7109375" style="412" customWidth="1"/>
    <col min="7689" max="7689" width="24" style="412" customWidth="1"/>
    <col min="7690" max="7936" width="11.5703125" style="412"/>
    <col min="7937" max="7937" width="7" style="412" customWidth="1"/>
    <col min="7938" max="7938" width="24.28515625" style="412" customWidth="1"/>
    <col min="7939" max="7939" width="12.85546875" style="412" customWidth="1"/>
    <col min="7940" max="7940" width="20" style="412" customWidth="1"/>
    <col min="7941" max="7941" width="19.7109375" style="412" customWidth="1"/>
    <col min="7942" max="7942" width="12.28515625" style="412" customWidth="1"/>
    <col min="7943" max="7943" width="16" style="412" customWidth="1"/>
    <col min="7944" max="7944" width="14.7109375" style="412" customWidth="1"/>
    <col min="7945" max="7945" width="24" style="412" customWidth="1"/>
    <col min="7946" max="8192" width="11.5703125" style="412"/>
    <col min="8193" max="8193" width="7" style="412" customWidth="1"/>
    <col min="8194" max="8194" width="24.28515625" style="412" customWidth="1"/>
    <col min="8195" max="8195" width="12.85546875" style="412" customWidth="1"/>
    <col min="8196" max="8196" width="20" style="412" customWidth="1"/>
    <col min="8197" max="8197" width="19.7109375" style="412" customWidth="1"/>
    <col min="8198" max="8198" width="12.28515625" style="412" customWidth="1"/>
    <col min="8199" max="8199" width="16" style="412" customWidth="1"/>
    <col min="8200" max="8200" width="14.7109375" style="412" customWidth="1"/>
    <col min="8201" max="8201" width="24" style="412" customWidth="1"/>
    <col min="8202" max="8448" width="11.5703125" style="412"/>
    <col min="8449" max="8449" width="7" style="412" customWidth="1"/>
    <col min="8450" max="8450" width="24.28515625" style="412" customWidth="1"/>
    <col min="8451" max="8451" width="12.85546875" style="412" customWidth="1"/>
    <col min="8452" max="8452" width="20" style="412" customWidth="1"/>
    <col min="8453" max="8453" width="19.7109375" style="412" customWidth="1"/>
    <col min="8454" max="8454" width="12.28515625" style="412" customWidth="1"/>
    <col min="8455" max="8455" width="16" style="412" customWidth="1"/>
    <col min="8456" max="8456" width="14.7109375" style="412" customWidth="1"/>
    <col min="8457" max="8457" width="24" style="412" customWidth="1"/>
    <col min="8458" max="8704" width="11.5703125" style="412"/>
    <col min="8705" max="8705" width="7" style="412" customWidth="1"/>
    <col min="8706" max="8706" width="24.28515625" style="412" customWidth="1"/>
    <col min="8707" max="8707" width="12.85546875" style="412" customWidth="1"/>
    <col min="8708" max="8708" width="20" style="412" customWidth="1"/>
    <col min="8709" max="8709" width="19.7109375" style="412" customWidth="1"/>
    <col min="8710" max="8710" width="12.28515625" style="412" customWidth="1"/>
    <col min="8711" max="8711" width="16" style="412" customWidth="1"/>
    <col min="8712" max="8712" width="14.7109375" style="412" customWidth="1"/>
    <col min="8713" max="8713" width="24" style="412" customWidth="1"/>
    <col min="8714" max="8960" width="11.5703125" style="412"/>
    <col min="8961" max="8961" width="7" style="412" customWidth="1"/>
    <col min="8962" max="8962" width="24.28515625" style="412" customWidth="1"/>
    <col min="8963" max="8963" width="12.85546875" style="412" customWidth="1"/>
    <col min="8964" max="8964" width="20" style="412" customWidth="1"/>
    <col min="8965" max="8965" width="19.7109375" style="412" customWidth="1"/>
    <col min="8966" max="8966" width="12.28515625" style="412" customWidth="1"/>
    <col min="8967" max="8967" width="16" style="412" customWidth="1"/>
    <col min="8968" max="8968" width="14.7109375" style="412" customWidth="1"/>
    <col min="8969" max="8969" width="24" style="412" customWidth="1"/>
    <col min="8970" max="9216" width="11.5703125" style="412"/>
    <col min="9217" max="9217" width="7" style="412" customWidth="1"/>
    <col min="9218" max="9218" width="24.28515625" style="412" customWidth="1"/>
    <col min="9219" max="9219" width="12.85546875" style="412" customWidth="1"/>
    <col min="9220" max="9220" width="20" style="412" customWidth="1"/>
    <col min="9221" max="9221" width="19.7109375" style="412" customWidth="1"/>
    <col min="9222" max="9222" width="12.28515625" style="412" customWidth="1"/>
    <col min="9223" max="9223" width="16" style="412" customWidth="1"/>
    <col min="9224" max="9224" width="14.7109375" style="412" customWidth="1"/>
    <col min="9225" max="9225" width="24" style="412" customWidth="1"/>
    <col min="9226" max="9472" width="11.5703125" style="412"/>
    <col min="9473" max="9473" width="7" style="412" customWidth="1"/>
    <col min="9474" max="9474" width="24.28515625" style="412" customWidth="1"/>
    <col min="9475" max="9475" width="12.85546875" style="412" customWidth="1"/>
    <col min="9476" max="9476" width="20" style="412" customWidth="1"/>
    <col min="9477" max="9477" width="19.7109375" style="412" customWidth="1"/>
    <col min="9478" max="9478" width="12.28515625" style="412" customWidth="1"/>
    <col min="9479" max="9479" width="16" style="412" customWidth="1"/>
    <col min="9480" max="9480" width="14.7109375" style="412" customWidth="1"/>
    <col min="9481" max="9481" width="24" style="412" customWidth="1"/>
    <col min="9482" max="9728" width="11.5703125" style="412"/>
    <col min="9729" max="9729" width="7" style="412" customWidth="1"/>
    <col min="9730" max="9730" width="24.28515625" style="412" customWidth="1"/>
    <col min="9731" max="9731" width="12.85546875" style="412" customWidth="1"/>
    <col min="9732" max="9732" width="20" style="412" customWidth="1"/>
    <col min="9733" max="9733" width="19.7109375" style="412" customWidth="1"/>
    <col min="9734" max="9734" width="12.28515625" style="412" customWidth="1"/>
    <col min="9735" max="9735" width="16" style="412" customWidth="1"/>
    <col min="9736" max="9736" width="14.7109375" style="412" customWidth="1"/>
    <col min="9737" max="9737" width="24" style="412" customWidth="1"/>
    <col min="9738" max="9984" width="11.5703125" style="412"/>
    <col min="9985" max="9985" width="7" style="412" customWidth="1"/>
    <col min="9986" max="9986" width="24.28515625" style="412" customWidth="1"/>
    <col min="9987" max="9987" width="12.85546875" style="412" customWidth="1"/>
    <col min="9988" max="9988" width="20" style="412" customWidth="1"/>
    <col min="9989" max="9989" width="19.7109375" style="412" customWidth="1"/>
    <col min="9990" max="9990" width="12.28515625" style="412" customWidth="1"/>
    <col min="9991" max="9991" width="16" style="412" customWidth="1"/>
    <col min="9992" max="9992" width="14.7109375" style="412" customWidth="1"/>
    <col min="9993" max="9993" width="24" style="412" customWidth="1"/>
    <col min="9994" max="10240" width="11.5703125" style="412"/>
    <col min="10241" max="10241" width="7" style="412" customWidth="1"/>
    <col min="10242" max="10242" width="24.28515625" style="412" customWidth="1"/>
    <col min="10243" max="10243" width="12.85546875" style="412" customWidth="1"/>
    <col min="10244" max="10244" width="20" style="412" customWidth="1"/>
    <col min="10245" max="10245" width="19.7109375" style="412" customWidth="1"/>
    <col min="10246" max="10246" width="12.28515625" style="412" customWidth="1"/>
    <col min="10247" max="10247" width="16" style="412" customWidth="1"/>
    <col min="10248" max="10248" width="14.7109375" style="412" customWidth="1"/>
    <col min="10249" max="10249" width="24" style="412" customWidth="1"/>
    <col min="10250" max="10496" width="11.5703125" style="412"/>
    <col min="10497" max="10497" width="7" style="412" customWidth="1"/>
    <col min="10498" max="10498" width="24.28515625" style="412" customWidth="1"/>
    <col min="10499" max="10499" width="12.85546875" style="412" customWidth="1"/>
    <col min="10500" max="10500" width="20" style="412" customWidth="1"/>
    <col min="10501" max="10501" width="19.7109375" style="412" customWidth="1"/>
    <col min="10502" max="10502" width="12.28515625" style="412" customWidth="1"/>
    <col min="10503" max="10503" width="16" style="412" customWidth="1"/>
    <col min="10504" max="10504" width="14.7109375" style="412" customWidth="1"/>
    <col min="10505" max="10505" width="24" style="412" customWidth="1"/>
    <col min="10506" max="10752" width="11.5703125" style="412"/>
    <col min="10753" max="10753" width="7" style="412" customWidth="1"/>
    <col min="10754" max="10754" width="24.28515625" style="412" customWidth="1"/>
    <col min="10755" max="10755" width="12.85546875" style="412" customWidth="1"/>
    <col min="10756" max="10756" width="20" style="412" customWidth="1"/>
    <col min="10757" max="10757" width="19.7109375" style="412" customWidth="1"/>
    <col min="10758" max="10758" width="12.28515625" style="412" customWidth="1"/>
    <col min="10759" max="10759" width="16" style="412" customWidth="1"/>
    <col min="10760" max="10760" width="14.7109375" style="412" customWidth="1"/>
    <col min="10761" max="10761" width="24" style="412" customWidth="1"/>
    <col min="10762" max="11008" width="11.5703125" style="412"/>
    <col min="11009" max="11009" width="7" style="412" customWidth="1"/>
    <col min="11010" max="11010" width="24.28515625" style="412" customWidth="1"/>
    <col min="11011" max="11011" width="12.85546875" style="412" customWidth="1"/>
    <col min="11012" max="11012" width="20" style="412" customWidth="1"/>
    <col min="11013" max="11013" width="19.7109375" style="412" customWidth="1"/>
    <col min="11014" max="11014" width="12.28515625" style="412" customWidth="1"/>
    <col min="11015" max="11015" width="16" style="412" customWidth="1"/>
    <col min="11016" max="11016" width="14.7109375" style="412" customWidth="1"/>
    <col min="11017" max="11017" width="24" style="412" customWidth="1"/>
    <col min="11018" max="11264" width="11.5703125" style="412"/>
    <col min="11265" max="11265" width="7" style="412" customWidth="1"/>
    <col min="11266" max="11266" width="24.28515625" style="412" customWidth="1"/>
    <col min="11267" max="11267" width="12.85546875" style="412" customWidth="1"/>
    <col min="11268" max="11268" width="20" style="412" customWidth="1"/>
    <col min="11269" max="11269" width="19.7109375" style="412" customWidth="1"/>
    <col min="11270" max="11270" width="12.28515625" style="412" customWidth="1"/>
    <col min="11271" max="11271" width="16" style="412" customWidth="1"/>
    <col min="11272" max="11272" width="14.7109375" style="412" customWidth="1"/>
    <col min="11273" max="11273" width="24" style="412" customWidth="1"/>
    <col min="11274" max="11520" width="11.5703125" style="412"/>
    <col min="11521" max="11521" width="7" style="412" customWidth="1"/>
    <col min="11522" max="11522" width="24.28515625" style="412" customWidth="1"/>
    <col min="11523" max="11523" width="12.85546875" style="412" customWidth="1"/>
    <col min="11524" max="11524" width="20" style="412" customWidth="1"/>
    <col min="11525" max="11525" width="19.7109375" style="412" customWidth="1"/>
    <col min="11526" max="11526" width="12.28515625" style="412" customWidth="1"/>
    <col min="11527" max="11527" width="16" style="412" customWidth="1"/>
    <col min="11528" max="11528" width="14.7109375" style="412" customWidth="1"/>
    <col min="11529" max="11529" width="24" style="412" customWidth="1"/>
    <col min="11530" max="11776" width="11.5703125" style="412"/>
    <col min="11777" max="11777" width="7" style="412" customWidth="1"/>
    <col min="11778" max="11778" width="24.28515625" style="412" customWidth="1"/>
    <col min="11779" max="11779" width="12.85546875" style="412" customWidth="1"/>
    <col min="11780" max="11780" width="20" style="412" customWidth="1"/>
    <col min="11781" max="11781" width="19.7109375" style="412" customWidth="1"/>
    <col min="11782" max="11782" width="12.28515625" style="412" customWidth="1"/>
    <col min="11783" max="11783" width="16" style="412" customWidth="1"/>
    <col min="11784" max="11784" width="14.7109375" style="412" customWidth="1"/>
    <col min="11785" max="11785" width="24" style="412" customWidth="1"/>
    <col min="11786" max="12032" width="11.5703125" style="412"/>
    <col min="12033" max="12033" width="7" style="412" customWidth="1"/>
    <col min="12034" max="12034" width="24.28515625" style="412" customWidth="1"/>
    <col min="12035" max="12035" width="12.85546875" style="412" customWidth="1"/>
    <col min="12036" max="12036" width="20" style="412" customWidth="1"/>
    <col min="12037" max="12037" width="19.7109375" style="412" customWidth="1"/>
    <col min="12038" max="12038" width="12.28515625" style="412" customWidth="1"/>
    <col min="12039" max="12039" width="16" style="412" customWidth="1"/>
    <col min="12040" max="12040" width="14.7109375" style="412" customWidth="1"/>
    <col min="12041" max="12041" width="24" style="412" customWidth="1"/>
    <col min="12042" max="12288" width="11.5703125" style="412"/>
    <col min="12289" max="12289" width="7" style="412" customWidth="1"/>
    <col min="12290" max="12290" width="24.28515625" style="412" customWidth="1"/>
    <col min="12291" max="12291" width="12.85546875" style="412" customWidth="1"/>
    <col min="12292" max="12292" width="20" style="412" customWidth="1"/>
    <col min="12293" max="12293" width="19.7109375" style="412" customWidth="1"/>
    <col min="12294" max="12294" width="12.28515625" style="412" customWidth="1"/>
    <col min="12295" max="12295" width="16" style="412" customWidth="1"/>
    <col min="12296" max="12296" width="14.7109375" style="412" customWidth="1"/>
    <col min="12297" max="12297" width="24" style="412" customWidth="1"/>
    <col min="12298" max="12544" width="11.5703125" style="412"/>
    <col min="12545" max="12545" width="7" style="412" customWidth="1"/>
    <col min="12546" max="12546" width="24.28515625" style="412" customWidth="1"/>
    <col min="12547" max="12547" width="12.85546875" style="412" customWidth="1"/>
    <col min="12548" max="12548" width="20" style="412" customWidth="1"/>
    <col min="12549" max="12549" width="19.7109375" style="412" customWidth="1"/>
    <col min="12550" max="12550" width="12.28515625" style="412" customWidth="1"/>
    <col min="12551" max="12551" width="16" style="412" customWidth="1"/>
    <col min="12552" max="12552" width="14.7109375" style="412" customWidth="1"/>
    <col min="12553" max="12553" width="24" style="412" customWidth="1"/>
    <col min="12554" max="12800" width="11.5703125" style="412"/>
    <col min="12801" max="12801" width="7" style="412" customWidth="1"/>
    <col min="12802" max="12802" width="24.28515625" style="412" customWidth="1"/>
    <col min="12803" max="12803" width="12.85546875" style="412" customWidth="1"/>
    <col min="12804" max="12804" width="20" style="412" customWidth="1"/>
    <col min="12805" max="12805" width="19.7109375" style="412" customWidth="1"/>
    <col min="12806" max="12806" width="12.28515625" style="412" customWidth="1"/>
    <col min="12807" max="12807" width="16" style="412" customWidth="1"/>
    <col min="12808" max="12808" width="14.7109375" style="412" customWidth="1"/>
    <col min="12809" max="12809" width="24" style="412" customWidth="1"/>
    <col min="12810" max="13056" width="11.5703125" style="412"/>
    <col min="13057" max="13057" width="7" style="412" customWidth="1"/>
    <col min="13058" max="13058" width="24.28515625" style="412" customWidth="1"/>
    <col min="13059" max="13059" width="12.85546875" style="412" customWidth="1"/>
    <col min="13060" max="13060" width="20" style="412" customWidth="1"/>
    <col min="13061" max="13061" width="19.7109375" style="412" customWidth="1"/>
    <col min="13062" max="13062" width="12.28515625" style="412" customWidth="1"/>
    <col min="13063" max="13063" width="16" style="412" customWidth="1"/>
    <col min="13064" max="13064" width="14.7109375" style="412" customWidth="1"/>
    <col min="13065" max="13065" width="24" style="412" customWidth="1"/>
    <col min="13066" max="13312" width="11.5703125" style="412"/>
    <col min="13313" max="13313" width="7" style="412" customWidth="1"/>
    <col min="13314" max="13314" width="24.28515625" style="412" customWidth="1"/>
    <col min="13315" max="13315" width="12.85546875" style="412" customWidth="1"/>
    <col min="13316" max="13316" width="20" style="412" customWidth="1"/>
    <col min="13317" max="13317" width="19.7109375" style="412" customWidth="1"/>
    <col min="13318" max="13318" width="12.28515625" style="412" customWidth="1"/>
    <col min="13319" max="13319" width="16" style="412" customWidth="1"/>
    <col min="13320" max="13320" width="14.7109375" style="412" customWidth="1"/>
    <col min="13321" max="13321" width="24" style="412" customWidth="1"/>
    <col min="13322" max="13568" width="11.5703125" style="412"/>
    <col min="13569" max="13569" width="7" style="412" customWidth="1"/>
    <col min="13570" max="13570" width="24.28515625" style="412" customWidth="1"/>
    <col min="13571" max="13571" width="12.85546875" style="412" customWidth="1"/>
    <col min="13572" max="13572" width="20" style="412" customWidth="1"/>
    <col min="13573" max="13573" width="19.7109375" style="412" customWidth="1"/>
    <col min="13574" max="13574" width="12.28515625" style="412" customWidth="1"/>
    <col min="13575" max="13575" width="16" style="412" customWidth="1"/>
    <col min="13576" max="13576" width="14.7109375" style="412" customWidth="1"/>
    <col min="13577" max="13577" width="24" style="412" customWidth="1"/>
    <col min="13578" max="13824" width="11.5703125" style="412"/>
    <col min="13825" max="13825" width="7" style="412" customWidth="1"/>
    <col min="13826" max="13826" width="24.28515625" style="412" customWidth="1"/>
    <col min="13827" max="13827" width="12.85546875" style="412" customWidth="1"/>
    <col min="13828" max="13828" width="20" style="412" customWidth="1"/>
    <col min="13829" max="13829" width="19.7109375" style="412" customWidth="1"/>
    <col min="13830" max="13830" width="12.28515625" style="412" customWidth="1"/>
    <col min="13831" max="13831" width="16" style="412" customWidth="1"/>
    <col min="13832" max="13832" width="14.7109375" style="412" customWidth="1"/>
    <col min="13833" max="13833" width="24" style="412" customWidth="1"/>
    <col min="13834" max="14080" width="11.5703125" style="412"/>
    <col min="14081" max="14081" width="7" style="412" customWidth="1"/>
    <col min="14082" max="14082" width="24.28515625" style="412" customWidth="1"/>
    <col min="14083" max="14083" width="12.85546875" style="412" customWidth="1"/>
    <col min="14084" max="14084" width="20" style="412" customWidth="1"/>
    <col min="14085" max="14085" width="19.7109375" style="412" customWidth="1"/>
    <col min="14086" max="14086" width="12.28515625" style="412" customWidth="1"/>
    <col min="14087" max="14087" width="16" style="412" customWidth="1"/>
    <col min="14088" max="14088" width="14.7109375" style="412" customWidth="1"/>
    <col min="14089" max="14089" width="24" style="412" customWidth="1"/>
    <col min="14090" max="14336" width="11.5703125" style="412"/>
    <col min="14337" max="14337" width="7" style="412" customWidth="1"/>
    <col min="14338" max="14338" width="24.28515625" style="412" customWidth="1"/>
    <col min="14339" max="14339" width="12.85546875" style="412" customWidth="1"/>
    <col min="14340" max="14340" width="20" style="412" customWidth="1"/>
    <col min="14341" max="14341" width="19.7109375" style="412" customWidth="1"/>
    <col min="14342" max="14342" width="12.28515625" style="412" customWidth="1"/>
    <col min="14343" max="14343" width="16" style="412" customWidth="1"/>
    <col min="14344" max="14344" width="14.7109375" style="412" customWidth="1"/>
    <col min="14345" max="14345" width="24" style="412" customWidth="1"/>
    <col min="14346" max="14592" width="11.5703125" style="412"/>
    <col min="14593" max="14593" width="7" style="412" customWidth="1"/>
    <col min="14594" max="14594" width="24.28515625" style="412" customWidth="1"/>
    <col min="14595" max="14595" width="12.85546875" style="412" customWidth="1"/>
    <col min="14596" max="14596" width="20" style="412" customWidth="1"/>
    <col min="14597" max="14597" width="19.7109375" style="412" customWidth="1"/>
    <col min="14598" max="14598" width="12.28515625" style="412" customWidth="1"/>
    <col min="14599" max="14599" width="16" style="412" customWidth="1"/>
    <col min="14600" max="14600" width="14.7109375" style="412" customWidth="1"/>
    <col min="14601" max="14601" width="24" style="412" customWidth="1"/>
    <col min="14602" max="14848" width="11.5703125" style="412"/>
    <col min="14849" max="14849" width="7" style="412" customWidth="1"/>
    <col min="14850" max="14850" width="24.28515625" style="412" customWidth="1"/>
    <col min="14851" max="14851" width="12.85546875" style="412" customWidth="1"/>
    <col min="14852" max="14852" width="20" style="412" customWidth="1"/>
    <col min="14853" max="14853" width="19.7109375" style="412" customWidth="1"/>
    <col min="14854" max="14854" width="12.28515625" style="412" customWidth="1"/>
    <col min="14855" max="14855" width="16" style="412" customWidth="1"/>
    <col min="14856" max="14856" width="14.7109375" style="412" customWidth="1"/>
    <col min="14857" max="14857" width="24" style="412" customWidth="1"/>
    <col min="14858" max="15104" width="11.5703125" style="412"/>
    <col min="15105" max="15105" width="7" style="412" customWidth="1"/>
    <col min="15106" max="15106" width="24.28515625" style="412" customWidth="1"/>
    <col min="15107" max="15107" width="12.85546875" style="412" customWidth="1"/>
    <col min="15108" max="15108" width="20" style="412" customWidth="1"/>
    <col min="15109" max="15109" width="19.7109375" style="412" customWidth="1"/>
    <col min="15110" max="15110" width="12.28515625" style="412" customWidth="1"/>
    <col min="15111" max="15111" width="16" style="412" customWidth="1"/>
    <col min="15112" max="15112" width="14.7109375" style="412" customWidth="1"/>
    <col min="15113" max="15113" width="24" style="412" customWidth="1"/>
    <col min="15114" max="15360" width="11.5703125" style="412"/>
    <col min="15361" max="15361" width="7" style="412" customWidth="1"/>
    <col min="15362" max="15362" width="24.28515625" style="412" customWidth="1"/>
    <col min="15363" max="15363" width="12.85546875" style="412" customWidth="1"/>
    <col min="15364" max="15364" width="20" style="412" customWidth="1"/>
    <col min="15365" max="15365" width="19.7109375" style="412" customWidth="1"/>
    <col min="15366" max="15366" width="12.28515625" style="412" customWidth="1"/>
    <col min="15367" max="15367" width="16" style="412" customWidth="1"/>
    <col min="15368" max="15368" width="14.7109375" style="412" customWidth="1"/>
    <col min="15369" max="15369" width="24" style="412" customWidth="1"/>
    <col min="15370" max="15616" width="11.5703125" style="412"/>
    <col min="15617" max="15617" width="7" style="412" customWidth="1"/>
    <col min="15618" max="15618" width="24.28515625" style="412" customWidth="1"/>
    <col min="15619" max="15619" width="12.85546875" style="412" customWidth="1"/>
    <col min="15620" max="15620" width="20" style="412" customWidth="1"/>
    <col min="15621" max="15621" width="19.7109375" style="412" customWidth="1"/>
    <col min="15622" max="15622" width="12.28515625" style="412" customWidth="1"/>
    <col min="15623" max="15623" width="16" style="412" customWidth="1"/>
    <col min="15624" max="15624" width="14.7109375" style="412" customWidth="1"/>
    <col min="15625" max="15625" width="24" style="412" customWidth="1"/>
    <col min="15626" max="15872" width="11.5703125" style="412"/>
    <col min="15873" max="15873" width="7" style="412" customWidth="1"/>
    <col min="15874" max="15874" width="24.28515625" style="412" customWidth="1"/>
    <col min="15875" max="15875" width="12.85546875" style="412" customWidth="1"/>
    <col min="15876" max="15876" width="20" style="412" customWidth="1"/>
    <col min="15877" max="15877" width="19.7109375" style="412" customWidth="1"/>
    <col min="15878" max="15878" width="12.28515625" style="412" customWidth="1"/>
    <col min="15879" max="15879" width="16" style="412" customWidth="1"/>
    <col min="15880" max="15880" width="14.7109375" style="412" customWidth="1"/>
    <col min="15881" max="15881" width="24" style="412" customWidth="1"/>
    <col min="15882" max="16128" width="11.5703125" style="412"/>
    <col min="16129" max="16129" width="7" style="412" customWidth="1"/>
    <col min="16130" max="16130" width="24.28515625" style="412" customWidth="1"/>
    <col min="16131" max="16131" width="12.85546875" style="412" customWidth="1"/>
    <col min="16132" max="16132" width="20" style="412" customWidth="1"/>
    <col min="16133" max="16133" width="19.7109375" style="412" customWidth="1"/>
    <col min="16134" max="16134" width="12.28515625" style="412" customWidth="1"/>
    <col min="16135" max="16135" width="16" style="412" customWidth="1"/>
    <col min="16136" max="16136" width="14.7109375" style="412" customWidth="1"/>
    <col min="16137" max="16137" width="24" style="412" customWidth="1"/>
    <col min="16138" max="16384" width="11.5703125" style="412"/>
  </cols>
  <sheetData>
    <row r="1" spans="1:10" ht="18.600000000000001" customHeight="1" thickBot="1">
      <c r="A1" s="452" t="s">
        <v>1076</v>
      </c>
      <c r="B1" s="453"/>
      <c r="C1" s="453"/>
      <c r="D1" s="453"/>
      <c r="E1" s="453"/>
      <c r="F1" s="453"/>
      <c r="G1" s="453"/>
      <c r="I1" s="454" t="s">
        <v>862</v>
      </c>
      <c r="J1" s="460" t="s">
        <v>800</v>
      </c>
    </row>
    <row r="2" spans="1:10" ht="18.600000000000001" customHeight="1" thickBot="1">
      <c r="A2" s="831"/>
      <c r="B2" s="831"/>
      <c r="C2" s="831"/>
      <c r="D2" s="831"/>
      <c r="E2" s="831"/>
      <c r="F2" s="831"/>
      <c r="G2" s="831"/>
      <c r="H2" s="829"/>
      <c r="I2" s="832" t="s">
        <v>831</v>
      </c>
      <c r="J2" s="835">
        <v>2012</v>
      </c>
    </row>
    <row r="3" spans="1:10" ht="45.6" customHeight="1" thickBot="1">
      <c r="A3" s="841" t="s">
        <v>791</v>
      </c>
      <c r="B3" s="841" t="s">
        <v>1064</v>
      </c>
      <c r="C3" s="841" t="s">
        <v>834</v>
      </c>
      <c r="D3" s="841" t="s">
        <v>865</v>
      </c>
      <c r="E3" s="841" t="s">
        <v>30</v>
      </c>
      <c r="F3" s="842" t="s">
        <v>1491</v>
      </c>
      <c r="G3" s="842" t="s">
        <v>1492</v>
      </c>
      <c r="H3" s="842" t="s">
        <v>16</v>
      </c>
      <c r="I3" s="842" t="s">
        <v>1493</v>
      </c>
      <c r="J3" s="841" t="s">
        <v>1494</v>
      </c>
    </row>
    <row r="4" spans="1:10">
      <c r="A4" s="834" t="s">
        <v>735</v>
      </c>
      <c r="B4" s="836" t="s">
        <v>1065</v>
      </c>
      <c r="C4" s="848">
        <v>2010</v>
      </c>
      <c r="D4" s="840" t="s">
        <v>1077</v>
      </c>
      <c r="E4" s="846" t="s">
        <v>844</v>
      </c>
      <c r="F4" s="847">
        <v>1</v>
      </c>
      <c r="G4" s="847">
        <v>1</v>
      </c>
      <c r="H4" s="845">
        <v>0</v>
      </c>
      <c r="I4" s="845"/>
      <c r="J4" s="849" t="s">
        <v>1496</v>
      </c>
    </row>
    <row r="5" spans="1:10">
      <c r="A5" s="830" t="s">
        <v>735</v>
      </c>
      <c r="B5" s="836" t="s">
        <v>768</v>
      </c>
      <c r="C5" s="848">
        <v>2010</v>
      </c>
      <c r="D5" s="840" t="s">
        <v>1077</v>
      </c>
      <c r="E5" s="846" t="s">
        <v>844</v>
      </c>
      <c r="F5" s="847">
        <v>1</v>
      </c>
      <c r="G5" s="847">
        <v>1</v>
      </c>
      <c r="H5" s="845">
        <v>0</v>
      </c>
      <c r="I5" s="845"/>
      <c r="J5" s="849" t="s">
        <v>1496</v>
      </c>
    </row>
    <row r="6" spans="1:10">
      <c r="A6" s="834" t="s">
        <v>735</v>
      </c>
      <c r="B6" s="836" t="s">
        <v>869</v>
      </c>
      <c r="C6" s="848">
        <v>2010</v>
      </c>
      <c r="D6" s="840" t="s">
        <v>1077</v>
      </c>
      <c r="E6" s="846" t="s">
        <v>844</v>
      </c>
      <c r="F6" s="847">
        <v>1</v>
      </c>
      <c r="G6" s="847">
        <v>1</v>
      </c>
      <c r="H6" s="845">
        <v>0</v>
      </c>
      <c r="I6" s="845"/>
      <c r="J6" s="849" t="s">
        <v>1496</v>
      </c>
    </row>
    <row r="7" spans="1:10">
      <c r="A7" s="834" t="s">
        <v>735</v>
      </c>
      <c r="B7" s="836" t="s">
        <v>784</v>
      </c>
      <c r="C7" s="848">
        <v>2010</v>
      </c>
      <c r="D7" s="840" t="s">
        <v>1077</v>
      </c>
      <c r="E7" s="846" t="s">
        <v>844</v>
      </c>
      <c r="F7" s="847">
        <v>1</v>
      </c>
      <c r="G7" s="847">
        <v>1</v>
      </c>
      <c r="H7" s="845">
        <v>0</v>
      </c>
      <c r="I7" s="845"/>
      <c r="J7" s="849" t="s">
        <v>1496</v>
      </c>
    </row>
    <row r="8" spans="1:10">
      <c r="A8" s="834" t="s">
        <v>735</v>
      </c>
      <c r="B8" s="836" t="s">
        <v>750</v>
      </c>
      <c r="C8" s="848">
        <v>2010</v>
      </c>
      <c r="D8" s="840" t="s">
        <v>1077</v>
      </c>
      <c r="E8" s="846" t="s">
        <v>844</v>
      </c>
      <c r="F8" s="847">
        <v>1</v>
      </c>
      <c r="G8" s="847">
        <v>1</v>
      </c>
      <c r="H8" s="845">
        <v>0</v>
      </c>
      <c r="I8" s="845"/>
      <c r="J8" s="849" t="s">
        <v>1496</v>
      </c>
    </row>
    <row r="9" spans="1:10">
      <c r="A9" s="834" t="s">
        <v>735</v>
      </c>
      <c r="B9" s="836" t="s">
        <v>1066</v>
      </c>
      <c r="C9" s="848">
        <v>2010</v>
      </c>
      <c r="D9" s="840" t="s">
        <v>1077</v>
      </c>
      <c r="E9" s="846" t="s">
        <v>844</v>
      </c>
      <c r="F9" s="847">
        <v>1</v>
      </c>
      <c r="G9" s="847">
        <v>1</v>
      </c>
      <c r="H9" s="845">
        <v>0</v>
      </c>
      <c r="I9" s="845"/>
      <c r="J9" s="849" t="s">
        <v>1496</v>
      </c>
    </row>
    <row r="10" spans="1:10">
      <c r="A10" s="834" t="s">
        <v>735</v>
      </c>
      <c r="B10" s="836" t="s">
        <v>785</v>
      </c>
      <c r="C10" s="848">
        <v>2010</v>
      </c>
      <c r="D10" s="840" t="s">
        <v>1077</v>
      </c>
      <c r="E10" s="846" t="s">
        <v>844</v>
      </c>
      <c r="F10" s="847">
        <v>1</v>
      </c>
      <c r="G10" s="847">
        <v>1</v>
      </c>
      <c r="H10" s="845">
        <v>0</v>
      </c>
      <c r="I10" s="845"/>
      <c r="J10" s="849" t="s">
        <v>1496</v>
      </c>
    </row>
    <row r="11" spans="1:10">
      <c r="A11" s="834" t="s">
        <v>735</v>
      </c>
      <c r="B11" s="836" t="s">
        <v>1078</v>
      </c>
      <c r="C11" s="848">
        <v>2010</v>
      </c>
      <c r="D11" s="840" t="s">
        <v>1077</v>
      </c>
      <c r="E11" s="846" t="s">
        <v>844</v>
      </c>
      <c r="F11" s="847">
        <v>1</v>
      </c>
      <c r="G11" s="847">
        <v>1</v>
      </c>
      <c r="H11" s="845">
        <v>0</v>
      </c>
      <c r="I11" s="845"/>
      <c r="J11" s="849" t="s">
        <v>1496</v>
      </c>
    </row>
    <row r="12" spans="1:10">
      <c r="A12" s="834" t="s">
        <v>735</v>
      </c>
      <c r="B12" s="836" t="s">
        <v>773</v>
      </c>
      <c r="C12" s="848">
        <v>2010</v>
      </c>
      <c r="D12" s="840" t="s">
        <v>1077</v>
      </c>
      <c r="E12" s="846" t="s">
        <v>844</v>
      </c>
      <c r="F12" s="847">
        <v>1</v>
      </c>
      <c r="G12" s="847">
        <v>1</v>
      </c>
      <c r="H12" s="845">
        <v>0</v>
      </c>
      <c r="I12" s="845"/>
      <c r="J12" s="849" t="s">
        <v>1496</v>
      </c>
    </row>
    <row r="13" spans="1:10">
      <c r="A13" s="834" t="s">
        <v>735</v>
      </c>
      <c r="B13" s="836" t="s">
        <v>774</v>
      </c>
      <c r="C13" s="848">
        <v>2010</v>
      </c>
      <c r="D13" s="840" t="s">
        <v>1077</v>
      </c>
      <c r="E13" s="846" t="s">
        <v>844</v>
      </c>
      <c r="F13" s="847">
        <v>1</v>
      </c>
      <c r="G13" s="847">
        <v>1</v>
      </c>
      <c r="H13" s="852" t="s">
        <v>1086</v>
      </c>
      <c r="I13" s="845"/>
      <c r="J13" s="849" t="s">
        <v>1496</v>
      </c>
    </row>
    <row r="14" spans="1:10">
      <c r="A14" s="834" t="s">
        <v>735</v>
      </c>
      <c r="B14" s="836" t="s">
        <v>775</v>
      </c>
      <c r="C14" s="848">
        <v>2010</v>
      </c>
      <c r="D14" s="840" t="s">
        <v>1077</v>
      </c>
      <c r="E14" s="846" t="s">
        <v>844</v>
      </c>
      <c r="F14" s="847">
        <v>1</v>
      </c>
      <c r="G14" s="847">
        <v>1</v>
      </c>
      <c r="H14" s="852" t="s">
        <v>1086</v>
      </c>
      <c r="I14" s="845"/>
      <c r="J14" s="849" t="s">
        <v>1496</v>
      </c>
    </row>
    <row r="15" spans="1:10">
      <c r="A15" s="834" t="s">
        <v>735</v>
      </c>
      <c r="B15" s="836" t="s">
        <v>776</v>
      </c>
      <c r="C15" s="848">
        <v>2010</v>
      </c>
      <c r="D15" s="840" t="s">
        <v>1077</v>
      </c>
      <c r="E15" s="846" t="s">
        <v>844</v>
      </c>
      <c r="F15" s="847">
        <v>1</v>
      </c>
      <c r="G15" s="847">
        <v>1</v>
      </c>
      <c r="H15" s="852" t="s">
        <v>1086</v>
      </c>
      <c r="I15" s="845"/>
      <c r="J15" s="849" t="s">
        <v>1496</v>
      </c>
    </row>
    <row r="16" spans="1:10">
      <c r="A16" s="834" t="s">
        <v>735</v>
      </c>
      <c r="B16" s="836" t="s">
        <v>777</v>
      </c>
      <c r="C16" s="848">
        <v>2010</v>
      </c>
      <c r="D16" s="840" t="s">
        <v>1077</v>
      </c>
      <c r="E16" s="846" t="s">
        <v>844</v>
      </c>
      <c r="F16" s="847">
        <v>1</v>
      </c>
      <c r="G16" s="847">
        <v>1</v>
      </c>
      <c r="H16" s="845">
        <v>0</v>
      </c>
      <c r="I16" s="845"/>
      <c r="J16" s="849" t="s">
        <v>1496</v>
      </c>
    </row>
    <row r="17" spans="1:10">
      <c r="A17" s="834" t="s">
        <v>735</v>
      </c>
      <c r="B17" s="836" t="s">
        <v>786</v>
      </c>
      <c r="C17" s="848">
        <v>2010</v>
      </c>
      <c r="D17" s="840" t="s">
        <v>1077</v>
      </c>
      <c r="E17" s="846" t="s">
        <v>844</v>
      </c>
      <c r="F17" s="847">
        <v>1</v>
      </c>
      <c r="G17" s="847">
        <v>1</v>
      </c>
      <c r="H17" s="845">
        <v>0</v>
      </c>
      <c r="I17" s="845"/>
      <c r="J17" s="849" t="s">
        <v>1496</v>
      </c>
    </row>
    <row r="18" spans="1:10">
      <c r="A18" s="834" t="s">
        <v>735</v>
      </c>
      <c r="B18" s="836" t="s">
        <v>782</v>
      </c>
      <c r="C18" s="848">
        <v>2010</v>
      </c>
      <c r="D18" s="840" t="s">
        <v>1077</v>
      </c>
      <c r="E18" s="846" t="s">
        <v>844</v>
      </c>
      <c r="F18" s="847">
        <v>1</v>
      </c>
      <c r="G18" s="847">
        <v>1</v>
      </c>
      <c r="H18" s="845">
        <v>0</v>
      </c>
      <c r="I18" s="845"/>
      <c r="J18" s="849" t="s">
        <v>1496</v>
      </c>
    </row>
    <row r="19" spans="1:10">
      <c r="A19" s="834" t="s">
        <v>735</v>
      </c>
      <c r="B19" s="836" t="s">
        <v>758</v>
      </c>
      <c r="C19" s="848">
        <v>2010</v>
      </c>
      <c r="D19" s="840" t="s">
        <v>1077</v>
      </c>
      <c r="E19" s="846" t="s">
        <v>844</v>
      </c>
      <c r="F19" s="847">
        <v>1</v>
      </c>
      <c r="G19" s="847">
        <v>1</v>
      </c>
      <c r="H19" s="845">
        <v>0</v>
      </c>
      <c r="I19" s="845"/>
      <c r="J19" s="849" t="s">
        <v>1496</v>
      </c>
    </row>
    <row r="20" spans="1:10">
      <c r="A20" s="834" t="s">
        <v>735</v>
      </c>
      <c r="B20" s="836" t="s">
        <v>783</v>
      </c>
      <c r="C20" s="848">
        <v>2010</v>
      </c>
      <c r="D20" s="840" t="s">
        <v>1077</v>
      </c>
      <c r="E20" s="846" t="s">
        <v>844</v>
      </c>
      <c r="F20" s="847">
        <v>1</v>
      </c>
      <c r="G20" s="847">
        <v>1</v>
      </c>
      <c r="H20" s="845">
        <v>0</v>
      </c>
      <c r="I20" s="845"/>
      <c r="J20" s="849" t="s">
        <v>1496</v>
      </c>
    </row>
    <row r="21" spans="1:10">
      <c r="A21" s="834" t="s">
        <v>735</v>
      </c>
      <c r="B21" s="836" t="s">
        <v>1065</v>
      </c>
      <c r="C21" s="848">
        <v>2010</v>
      </c>
      <c r="D21" s="840" t="s">
        <v>1077</v>
      </c>
      <c r="E21" s="846" t="s">
        <v>845</v>
      </c>
      <c r="F21" s="847">
        <v>0.39</v>
      </c>
      <c r="G21" s="847">
        <v>1</v>
      </c>
      <c r="H21" s="850">
        <v>0.14661877731087594</v>
      </c>
      <c r="I21" s="845"/>
      <c r="J21" s="838" t="s">
        <v>787</v>
      </c>
    </row>
    <row r="22" spans="1:10">
      <c r="A22" s="834" t="s">
        <v>735</v>
      </c>
      <c r="B22" s="836" t="s">
        <v>768</v>
      </c>
      <c r="C22" s="848">
        <v>2010</v>
      </c>
      <c r="D22" s="840" t="s">
        <v>1077</v>
      </c>
      <c r="E22" s="846" t="s">
        <v>845</v>
      </c>
      <c r="F22" s="847">
        <v>0.39</v>
      </c>
      <c r="G22" s="847">
        <v>1</v>
      </c>
      <c r="H22" s="850">
        <v>0.51626751612239419</v>
      </c>
      <c r="I22" s="845"/>
      <c r="J22" s="838" t="s">
        <v>787</v>
      </c>
    </row>
    <row r="23" spans="1:10">
      <c r="A23" s="834" t="s">
        <v>735</v>
      </c>
      <c r="B23" s="836" t="s">
        <v>869</v>
      </c>
      <c r="C23" s="848">
        <v>2010</v>
      </c>
      <c r="D23" s="840" t="s">
        <v>1077</v>
      </c>
      <c r="E23" s="846" t="s">
        <v>845</v>
      </c>
      <c r="F23" s="847">
        <v>0.39</v>
      </c>
      <c r="G23" s="847">
        <v>1</v>
      </c>
      <c r="H23" s="850">
        <v>0.97165268695418305</v>
      </c>
      <c r="I23" s="845"/>
      <c r="J23" s="838" t="s">
        <v>787</v>
      </c>
    </row>
    <row r="24" spans="1:10">
      <c r="A24" s="834" t="s">
        <v>735</v>
      </c>
      <c r="B24" s="836" t="s">
        <v>784</v>
      </c>
      <c r="C24" s="848">
        <v>2010</v>
      </c>
      <c r="D24" s="840" t="s">
        <v>1077</v>
      </c>
      <c r="E24" s="846" t="s">
        <v>845</v>
      </c>
      <c r="F24" s="847">
        <v>0.39</v>
      </c>
      <c r="G24" s="847">
        <v>1</v>
      </c>
      <c r="H24" s="850">
        <v>0.12161825245803175</v>
      </c>
      <c r="I24" s="845"/>
      <c r="J24" s="838" t="s">
        <v>787</v>
      </c>
    </row>
    <row r="25" spans="1:10">
      <c r="A25" s="834" t="s">
        <v>735</v>
      </c>
      <c r="B25" s="836" t="s">
        <v>750</v>
      </c>
      <c r="C25" s="848">
        <v>2010</v>
      </c>
      <c r="D25" s="840" t="s">
        <v>1077</v>
      </c>
      <c r="E25" s="846" t="s">
        <v>845</v>
      </c>
      <c r="F25" s="847">
        <v>0.39</v>
      </c>
      <c r="G25" s="847">
        <v>1</v>
      </c>
      <c r="H25" s="850">
        <v>0.2035219864303984</v>
      </c>
      <c r="I25" s="845"/>
      <c r="J25" s="838" t="s">
        <v>787</v>
      </c>
    </row>
    <row r="26" spans="1:10">
      <c r="A26" s="834" t="s">
        <v>735</v>
      </c>
      <c r="B26" s="836" t="s">
        <v>1066</v>
      </c>
      <c r="C26" s="848">
        <v>2010</v>
      </c>
      <c r="D26" s="840" t="s">
        <v>1077</v>
      </c>
      <c r="E26" s="846" t="s">
        <v>845</v>
      </c>
      <c r="F26" s="847">
        <v>0.39</v>
      </c>
      <c r="G26" s="847">
        <v>1</v>
      </c>
      <c r="H26" s="850">
        <v>0.16888185403119843</v>
      </c>
      <c r="I26" s="845"/>
      <c r="J26" s="838" t="s">
        <v>787</v>
      </c>
    </row>
    <row r="27" spans="1:10">
      <c r="A27" s="834" t="s">
        <v>735</v>
      </c>
      <c r="B27" s="836" t="s">
        <v>785</v>
      </c>
      <c r="C27" s="848">
        <v>2010</v>
      </c>
      <c r="D27" s="840" t="s">
        <v>1077</v>
      </c>
      <c r="E27" s="846" t="s">
        <v>845</v>
      </c>
      <c r="F27" s="847">
        <v>0.39</v>
      </c>
      <c r="G27" s="847">
        <v>1</v>
      </c>
      <c r="H27" s="850">
        <v>0.17689453537933486</v>
      </c>
      <c r="I27" s="845"/>
      <c r="J27" s="838" t="s">
        <v>787</v>
      </c>
    </row>
    <row r="28" spans="1:10">
      <c r="A28" s="834" t="s">
        <v>735</v>
      </c>
      <c r="B28" s="836" t="s">
        <v>1078</v>
      </c>
      <c r="C28" s="848">
        <v>2010</v>
      </c>
      <c r="D28" s="840" t="s">
        <v>1077</v>
      </c>
      <c r="E28" s="846" t="s">
        <v>845</v>
      </c>
      <c r="F28" s="847">
        <v>0.39</v>
      </c>
      <c r="G28" s="847">
        <v>1</v>
      </c>
      <c r="H28" s="850">
        <v>0.15342044127439811</v>
      </c>
      <c r="I28" s="845"/>
      <c r="J28" s="838" t="s">
        <v>787</v>
      </c>
    </row>
    <row r="29" spans="1:10">
      <c r="A29" s="834" t="s">
        <v>735</v>
      </c>
      <c r="B29" s="836" t="s">
        <v>773</v>
      </c>
      <c r="C29" s="848">
        <v>2010</v>
      </c>
      <c r="D29" s="840" t="s">
        <v>1077</v>
      </c>
      <c r="E29" s="846" t="s">
        <v>845</v>
      </c>
      <c r="F29" s="847">
        <v>0.39</v>
      </c>
      <c r="G29" s="847">
        <v>1</v>
      </c>
      <c r="H29" s="850">
        <v>0.18102038619189781</v>
      </c>
      <c r="I29" s="845"/>
      <c r="J29" s="838" t="s">
        <v>787</v>
      </c>
    </row>
    <row r="30" spans="1:10">
      <c r="A30" s="834" t="s">
        <v>735</v>
      </c>
      <c r="B30" s="836" t="s">
        <v>774</v>
      </c>
      <c r="C30" s="848">
        <v>2010</v>
      </c>
      <c r="D30" s="840" t="s">
        <v>1077</v>
      </c>
      <c r="E30" s="846" t="s">
        <v>845</v>
      </c>
      <c r="F30" s="847">
        <v>0.39</v>
      </c>
      <c r="G30" s="847">
        <v>1</v>
      </c>
      <c r="H30" s="850">
        <v>0.40193558801318702</v>
      </c>
      <c r="I30" s="845"/>
      <c r="J30" s="838" t="s">
        <v>787</v>
      </c>
    </row>
    <row r="31" spans="1:10">
      <c r="A31" s="834" t="s">
        <v>735</v>
      </c>
      <c r="B31" s="836" t="s">
        <v>775</v>
      </c>
      <c r="C31" s="848">
        <v>2010</v>
      </c>
      <c r="D31" s="840" t="s">
        <v>1077</v>
      </c>
      <c r="E31" s="846" t="s">
        <v>845</v>
      </c>
      <c r="F31" s="847">
        <v>0.39</v>
      </c>
      <c r="G31" s="847">
        <v>1</v>
      </c>
      <c r="H31" s="850">
        <v>0</v>
      </c>
      <c r="I31" s="845"/>
      <c r="J31" s="838" t="s">
        <v>787</v>
      </c>
    </row>
    <row r="32" spans="1:10">
      <c r="A32" s="834" t="s">
        <v>735</v>
      </c>
      <c r="B32" s="836" t="s">
        <v>776</v>
      </c>
      <c r="C32" s="848">
        <v>2010</v>
      </c>
      <c r="D32" s="840" t="s">
        <v>1077</v>
      </c>
      <c r="E32" s="846" t="s">
        <v>845</v>
      </c>
      <c r="F32" s="847">
        <v>0.39</v>
      </c>
      <c r="G32" s="847">
        <v>1</v>
      </c>
      <c r="H32" s="851" t="s">
        <v>1086</v>
      </c>
      <c r="I32" s="845"/>
      <c r="J32" s="838" t="s">
        <v>787</v>
      </c>
    </row>
    <row r="33" spans="1:10">
      <c r="A33" s="834" t="s">
        <v>735</v>
      </c>
      <c r="B33" s="836" t="s">
        <v>777</v>
      </c>
      <c r="C33" s="848">
        <v>2010</v>
      </c>
      <c r="D33" s="840" t="s">
        <v>1077</v>
      </c>
      <c r="E33" s="846" t="s">
        <v>845</v>
      </c>
      <c r="F33" s="847">
        <v>0.39</v>
      </c>
      <c r="G33" s="847">
        <v>1</v>
      </c>
      <c r="H33" s="851" t="s">
        <v>1086</v>
      </c>
      <c r="I33" s="845"/>
      <c r="J33" s="838" t="s">
        <v>787</v>
      </c>
    </row>
    <row r="34" spans="1:10">
      <c r="A34" s="834" t="s">
        <v>735</v>
      </c>
      <c r="B34" s="836" t="s">
        <v>786</v>
      </c>
      <c r="C34" s="848">
        <v>2010</v>
      </c>
      <c r="D34" s="840" t="s">
        <v>1077</v>
      </c>
      <c r="E34" s="846" t="s">
        <v>845</v>
      </c>
      <c r="F34" s="847">
        <v>0.39</v>
      </c>
      <c r="G34" s="847">
        <v>1</v>
      </c>
      <c r="H34" s="851" t="s">
        <v>1086</v>
      </c>
      <c r="I34" s="845"/>
      <c r="J34" s="838" t="s">
        <v>787</v>
      </c>
    </row>
    <row r="35" spans="1:10">
      <c r="A35" s="834" t="s">
        <v>735</v>
      </c>
      <c r="B35" s="836" t="s">
        <v>782</v>
      </c>
      <c r="C35" s="848">
        <v>2010</v>
      </c>
      <c r="D35" s="840" t="s">
        <v>1077</v>
      </c>
      <c r="E35" s="846" t="s">
        <v>845</v>
      </c>
      <c r="F35" s="847">
        <v>0.39</v>
      </c>
      <c r="G35" s="847">
        <v>1</v>
      </c>
      <c r="H35" s="850">
        <v>9.7799411864210511E-2</v>
      </c>
      <c r="I35" s="845"/>
      <c r="J35" s="838" t="s">
        <v>787</v>
      </c>
    </row>
    <row r="36" spans="1:10">
      <c r="A36" s="834" t="s">
        <v>735</v>
      </c>
      <c r="B36" s="836" t="s">
        <v>758</v>
      </c>
      <c r="C36" s="848">
        <v>2010</v>
      </c>
      <c r="D36" s="840" t="s">
        <v>1077</v>
      </c>
      <c r="E36" s="846" t="s">
        <v>845</v>
      </c>
      <c r="F36" s="847">
        <v>0.39</v>
      </c>
      <c r="G36" s="847">
        <v>1</v>
      </c>
      <c r="H36" s="850">
        <v>0.10370380620460577</v>
      </c>
      <c r="I36" s="845"/>
      <c r="J36" s="838" t="s">
        <v>787</v>
      </c>
    </row>
    <row r="37" spans="1:10">
      <c r="A37" s="834" t="s">
        <v>735</v>
      </c>
      <c r="B37" s="836" t="s">
        <v>783</v>
      </c>
      <c r="C37" s="848">
        <v>2010</v>
      </c>
      <c r="D37" s="840" t="s">
        <v>1077</v>
      </c>
      <c r="E37" s="846" t="s">
        <v>845</v>
      </c>
      <c r="F37" s="847">
        <v>0.39</v>
      </c>
      <c r="G37" s="847">
        <v>1</v>
      </c>
      <c r="H37" s="850">
        <v>0</v>
      </c>
      <c r="I37" s="845"/>
      <c r="J37" s="838" t="s">
        <v>787</v>
      </c>
    </row>
    <row r="38" spans="1:10">
      <c r="A38" s="829"/>
      <c r="B38" s="843"/>
      <c r="C38" s="843"/>
      <c r="D38" s="843"/>
      <c r="E38" s="843"/>
      <c r="F38" s="843"/>
      <c r="G38" s="843"/>
      <c r="H38" s="843"/>
      <c r="I38" s="829"/>
      <c r="J38" s="829"/>
    </row>
    <row r="39" spans="1:10">
      <c r="A39" s="837" t="s">
        <v>31</v>
      </c>
      <c r="B39" s="843"/>
      <c r="C39" s="843"/>
      <c r="D39" s="843"/>
      <c r="E39" s="843"/>
      <c r="F39" s="843"/>
      <c r="G39" s="843"/>
      <c r="H39" s="843"/>
      <c r="I39" s="829"/>
      <c r="J39" s="829"/>
    </row>
    <row r="40" spans="1:10">
      <c r="A40" s="833" t="s">
        <v>34</v>
      </c>
      <c r="B40" s="844"/>
      <c r="C40" s="844"/>
      <c r="D40" s="844"/>
      <c r="E40" s="844"/>
      <c r="F40" s="844"/>
      <c r="G40" s="844"/>
      <c r="H40" s="844"/>
      <c r="I40" s="829"/>
      <c r="J40" s="829"/>
    </row>
    <row r="41" spans="1:10">
      <c r="A41" s="839" t="s">
        <v>35</v>
      </c>
      <c r="B41" s="829"/>
      <c r="C41" s="829"/>
      <c r="D41" s="829"/>
      <c r="E41" s="829"/>
      <c r="F41" s="829"/>
      <c r="G41" s="829"/>
      <c r="H41" s="829"/>
      <c r="I41" s="829"/>
      <c r="J41" s="829"/>
    </row>
    <row r="42" spans="1:10">
      <c r="A42" s="837" t="s">
        <v>36</v>
      </c>
      <c r="B42" s="829"/>
      <c r="C42" s="829"/>
      <c r="D42" s="829"/>
      <c r="E42" s="829"/>
      <c r="F42" s="829"/>
      <c r="G42" s="829"/>
      <c r="H42" s="829"/>
      <c r="I42" s="829"/>
      <c r="J42" s="829"/>
    </row>
  </sheetData>
  <customSheetViews>
    <customSheetView guid="{07C8CEEF-9046-4EF8-9C0B-911B65CC3011}" showPageBreaks="1" fitToPage="1" printArea="1" topLeftCell="A31">
      <selection activeCell="E64" sqref="E64"/>
      <colBreaks count="1" manualBreakCount="1">
        <brk id="9" max="1048575" man="1"/>
      </colBreaks>
      <pageMargins left="0.70833333333333337" right="0.70833333333333337" top="0.78749999999999998" bottom="0.78749999999999998" header="0.51180555555555551" footer="0.51180555555555551"/>
      <pageSetup paperSize="9" scale="83" firstPageNumber="0" orientation="landscape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activeCell="E8" sqref="E8"/>
      <colBreaks count="1" manualBreakCount="1">
        <brk id="9" max="1048575" man="1"/>
      </colBreaks>
      <pageMargins left="0.70833333333333337" right="0.70833333333333337" top="0.78749999999999998" bottom="0.78749999999999998" header="0.51180555555555551" footer="0.51180555555555551"/>
      <pageSetup paperSize="9" scale="81" firstPageNumber="0" orientation="landscape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 topLeftCell="A121">
      <selection activeCell="E12" sqref="E12"/>
      <colBreaks count="1" manualBreakCount="1">
        <brk id="9" max="1048575" man="1"/>
      </colBreaks>
      <pageMargins left="0.70833333333333337" right="0.70833333333333337" top="0.78749999999999998" bottom="0.78749999999999998" header="0.51180555555555551" footer="0.51180555555555551"/>
      <pageSetup paperSize="9" scale="83" firstPageNumber="0" orientation="landscape" horizontalDpi="300" verticalDpi="300" r:id="rId2"/>
      <headerFooter alignWithMargins="0">
        <oddFooter>&amp;L&amp;F&amp;C&amp;A&amp;R&amp;D</oddFooter>
      </headerFooter>
    </customSheetView>
  </customSheetViews>
  <phoneticPr fontId="48" type="noConversion"/>
  <pageMargins left="0.70833333333333337" right="0.70833333333333337" top="0.78749999999999998" bottom="0.78749999999999998" header="0.51180555555555551" footer="0.51180555555555551"/>
  <pageSetup paperSize="9" scale="83" firstPageNumber="0" orientation="landscape" horizontalDpi="300" verticalDpi="300" r:id="rId3"/>
  <headerFooter alignWithMargins="0">
    <oddFooter>&amp;L&amp;F&amp;C&amp;A&amp;R&amp;D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workbookViewId="0">
      <selection activeCell="F33" sqref="F33"/>
    </sheetView>
  </sheetViews>
  <sheetFormatPr defaultColWidth="11.42578125" defaultRowHeight="12.75"/>
  <cols>
    <col min="1" max="1" width="10.42578125" style="327" customWidth="1"/>
    <col min="2" max="2" width="25.7109375" style="303" customWidth="1"/>
    <col min="3" max="3" width="12.7109375" style="164" customWidth="1"/>
    <col min="4" max="4" width="43.85546875" style="164" customWidth="1"/>
    <col min="5" max="5" width="30.7109375" style="164" customWidth="1"/>
    <col min="6" max="6" width="12.85546875" style="164" customWidth="1"/>
    <col min="7" max="7" width="15.5703125" style="164" customWidth="1"/>
    <col min="8" max="8" width="20" style="164" customWidth="1"/>
    <col min="9" max="9" width="16.28515625" style="327" customWidth="1"/>
    <col min="10" max="16384" width="11.42578125" style="164"/>
  </cols>
  <sheetData>
    <row r="1" spans="1:8" ht="16.5" customHeight="1">
      <c r="A1" s="80" t="s">
        <v>1079</v>
      </c>
      <c r="B1" s="80"/>
      <c r="C1" s="80"/>
      <c r="D1" s="80"/>
      <c r="E1" s="80"/>
      <c r="F1" s="80"/>
      <c r="G1" s="582" t="s">
        <v>862</v>
      </c>
      <c r="H1" s="326" t="s">
        <v>800</v>
      </c>
    </row>
    <row r="2" spans="1:8" ht="15.75" customHeight="1">
      <c r="A2" s="328" t="s">
        <v>1080</v>
      </c>
      <c r="B2" s="81"/>
      <c r="C2" s="81"/>
      <c r="D2" s="81"/>
      <c r="E2" s="81"/>
      <c r="F2" s="81"/>
      <c r="G2" s="111" t="s">
        <v>831</v>
      </c>
      <c r="H2" s="581">
        <v>2012</v>
      </c>
    </row>
    <row r="3" spans="1:8" ht="39" thickBot="1">
      <c r="A3" s="6" t="s">
        <v>791</v>
      </c>
      <c r="B3" s="6" t="s">
        <v>805</v>
      </c>
      <c r="C3" s="6" t="s">
        <v>1081</v>
      </c>
      <c r="D3" s="6" t="s">
        <v>0</v>
      </c>
      <c r="E3" s="6" t="s">
        <v>1</v>
      </c>
      <c r="F3" s="6" t="s">
        <v>2</v>
      </c>
      <c r="G3" s="7" t="s">
        <v>3</v>
      </c>
      <c r="H3" s="7" t="s">
        <v>4</v>
      </c>
    </row>
    <row r="4" spans="1:8">
      <c r="A4" s="591" t="s">
        <v>735</v>
      </c>
      <c r="B4" s="595" t="s">
        <v>816</v>
      </c>
      <c r="C4" s="590">
        <v>5</v>
      </c>
      <c r="D4" s="592" t="s">
        <v>687</v>
      </c>
      <c r="E4" s="596" t="s">
        <v>5</v>
      </c>
      <c r="F4" s="593" t="s">
        <v>887</v>
      </c>
      <c r="G4" s="598" t="s">
        <v>1347</v>
      </c>
      <c r="H4" s="598" t="s">
        <v>1348</v>
      </c>
    </row>
    <row r="5" spans="1:8">
      <c r="A5" s="591" t="s">
        <v>735</v>
      </c>
      <c r="B5" s="595" t="s">
        <v>816</v>
      </c>
      <c r="C5" s="590">
        <v>6</v>
      </c>
      <c r="D5" s="592" t="s">
        <v>688</v>
      </c>
      <c r="E5" s="596" t="s">
        <v>5</v>
      </c>
      <c r="F5" s="593" t="s">
        <v>887</v>
      </c>
      <c r="G5" s="597" t="s">
        <v>1347</v>
      </c>
      <c r="H5" s="597" t="s">
        <v>1348</v>
      </c>
    </row>
    <row r="6" spans="1:8">
      <c r="A6" s="591" t="s">
        <v>735</v>
      </c>
      <c r="B6" s="595" t="s">
        <v>816</v>
      </c>
      <c r="C6" s="590">
        <v>7</v>
      </c>
      <c r="D6" s="594" t="s">
        <v>689</v>
      </c>
      <c r="E6" s="596" t="s">
        <v>5</v>
      </c>
      <c r="F6" s="593" t="s">
        <v>887</v>
      </c>
      <c r="G6" s="597" t="s">
        <v>1347</v>
      </c>
      <c r="H6" s="597" t="s">
        <v>1348</v>
      </c>
    </row>
    <row r="7" spans="1:8" ht="44.25" customHeight="1">
      <c r="A7" s="591" t="s">
        <v>735</v>
      </c>
      <c r="B7" s="595" t="s">
        <v>816</v>
      </c>
      <c r="C7" s="590">
        <v>8</v>
      </c>
      <c r="D7" s="594" t="s">
        <v>6</v>
      </c>
      <c r="E7" s="596" t="s">
        <v>690</v>
      </c>
      <c r="F7" s="593" t="s">
        <v>887</v>
      </c>
      <c r="G7" s="586">
        <v>41425</v>
      </c>
      <c r="H7" s="597" t="s">
        <v>1349</v>
      </c>
    </row>
    <row r="8" spans="1:8">
      <c r="A8" s="591" t="s">
        <v>735</v>
      </c>
      <c r="B8" s="595" t="s">
        <v>816</v>
      </c>
      <c r="C8" s="590">
        <v>9</v>
      </c>
      <c r="D8" s="594" t="s">
        <v>7</v>
      </c>
      <c r="E8" s="596" t="s">
        <v>8</v>
      </c>
      <c r="F8" s="593" t="s">
        <v>887</v>
      </c>
      <c r="G8" s="586">
        <v>41425</v>
      </c>
      <c r="H8" s="597" t="s">
        <v>1349</v>
      </c>
    </row>
    <row r="9" spans="1:8">
      <c r="A9" s="591" t="s">
        <v>735</v>
      </c>
      <c r="B9" s="606" t="s">
        <v>818</v>
      </c>
      <c r="C9" s="590">
        <v>5</v>
      </c>
      <c r="D9" s="592" t="s">
        <v>687</v>
      </c>
      <c r="E9" s="596" t="s">
        <v>5</v>
      </c>
      <c r="F9" s="593" t="s">
        <v>887</v>
      </c>
      <c r="G9" s="598" t="s">
        <v>1347</v>
      </c>
      <c r="H9" s="598" t="s">
        <v>1348</v>
      </c>
    </row>
    <row r="10" spans="1:8">
      <c r="A10" s="591" t="s">
        <v>735</v>
      </c>
      <c r="B10" s="606" t="s">
        <v>818</v>
      </c>
      <c r="C10" s="590">
        <v>6</v>
      </c>
      <c r="D10" s="592" t="s">
        <v>688</v>
      </c>
      <c r="E10" s="596" t="s">
        <v>5</v>
      </c>
      <c r="F10" s="593" t="s">
        <v>887</v>
      </c>
      <c r="G10" s="597" t="s">
        <v>1347</v>
      </c>
      <c r="H10" s="597" t="s">
        <v>1348</v>
      </c>
    </row>
    <row r="11" spans="1:8">
      <c r="A11" s="591" t="s">
        <v>735</v>
      </c>
      <c r="B11" s="606" t="s">
        <v>818</v>
      </c>
      <c r="C11" s="590">
        <v>7</v>
      </c>
      <c r="D11" s="594" t="s">
        <v>689</v>
      </c>
      <c r="E11" s="596" t="s">
        <v>5</v>
      </c>
      <c r="F11" s="593" t="s">
        <v>887</v>
      </c>
      <c r="G11" s="597" t="s">
        <v>1347</v>
      </c>
      <c r="H11" s="597" t="s">
        <v>1348</v>
      </c>
    </row>
    <row r="12" spans="1:8" ht="51">
      <c r="A12" s="591" t="s">
        <v>735</v>
      </c>
      <c r="B12" s="606" t="s">
        <v>818</v>
      </c>
      <c r="C12" s="590">
        <v>8</v>
      </c>
      <c r="D12" s="594" t="s">
        <v>6</v>
      </c>
      <c r="E12" s="596" t="s">
        <v>690</v>
      </c>
      <c r="F12" s="593" t="s">
        <v>887</v>
      </c>
      <c r="G12" s="586">
        <v>41425</v>
      </c>
      <c r="H12" s="597" t="s">
        <v>1349</v>
      </c>
    </row>
    <row r="13" spans="1:8">
      <c r="A13" s="591" t="s">
        <v>735</v>
      </c>
      <c r="B13" s="606" t="s">
        <v>818</v>
      </c>
      <c r="C13" s="590">
        <v>9</v>
      </c>
      <c r="D13" s="594" t="s">
        <v>7</v>
      </c>
      <c r="E13" s="596" t="s">
        <v>8</v>
      </c>
      <c r="F13" s="593" t="s">
        <v>887</v>
      </c>
      <c r="G13" s="586">
        <v>41425</v>
      </c>
      <c r="H13" s="597" t="s">
        <v>1349</v>
      </c>
    </row>
    <row r="14" spans="1:8">
      <c r="A14" s="180"/>
    </row>
  </sheetData>
  <customSheetViews>
    <customSheetView guid="{07C8CEEF-9046-4EF8-9C0B-911B65CC3011}" showPageBreaks="1" fitToPage="1" printArea="1">
      <selection sqref="A1:H8"/>
      <pageMargins left="0.7" right="0.7" top="0.75" bottom="0.75" header="0.51180555555555551" footer="0.51180555555555551"/>
      <pageSetup paperSize="9" scale="78" firstPageNumber="0" orientation="landscape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sqref="A1:H8"/>
      <pageMargins left="0.7" right="0.7" top="0.75" bottom="0.75" header="0.51180555555555551" footer="0.51180555555555551"/>
      <pageSetup paperSize="9" scale="77" firstPageNumber="0" orientation="landscape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>
      <selection sqref="A1:H8"/>
      <pageMargins left="0.7" right="0.7" top="0.75" bottom="0.75" header="0.51180555555555551" footer="0.51180555555555551"/>
      <pageSetup paperSize="9" scale="78" firstPageNumber="0" orientation="landscape" horizontalDpi="300" verticalDpi="300" r:id="rId2"/>
      <headerFooter alignWithMargins="0">
        <oddFooter>&amp;L&amp;F&amp;C&amp;A&amp;R&amp;D</oddFooter>
      </headerFooter>
    </customSheetView>
  </customSheetViews>
  <phoneticPr fontId="48" type="noConversion"/>
  <pageMargins left="0.7" right="0.7" top="0.75" bottom="0.75" header="0.51180555555555551" footer="0.51180555555555551"/>
  <pageSetup paperSize="9" scale="78" firstPageNumber="0" orientation="landscape" horizontalDpi="300" verticalDpi="300" r:id="rId3"/>
  <headerFooter alignWithMargins="0">
    <oddFooter>&amp;L&amp;F&amp;C&amp;A&amp;R&amp;D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91"/>
  <sheetViews>
    <sheetView zoomScale="85" zoomScaleNormal="85" workbookViewId="0">
      <pane xSplit="5" ySplit="4" topLeftCell="F35" activePane="bottomRight" state="frozen"/>
      <selection activeCell="C109" sqref="C109"/>
      <selection pane="topRight" activeCell="C109" sqref="C109"/>
      <selection pane="bottomLeft" activeCell="C109" sqref="C109"/>
      <selection pane="bottomRight" activeCell="K46" sqref="K46"/>
    </sheetView>
  </sheetViews>
  <sheetFormatPr defaultColWidth="5.7109375" defaultRowHeight="19.899999999999999" customHeight="1"/>
  <cols>
    <col min="1" max="1" width="8.7109375" customWidth="1"/>
    <col min="2" max="2" width="39.7109375" style="137" bestFit="1" customWidth="1"/>
    <col min="3" max="3" width="24.140625" style="92" customWidth="1"/>
    <col min="4" max="20" width="5.7109375" style="92" customWidth="1"/>
    <col min="21" max="16384" width="5.7109375" style="138"/>
  </cols>
  <sheetData>
    <row r="1" spans="1:21" ht="25.15" customHeight="1">
      <c r="A1" s="139" t="s">
        <v>9</v>
      </c>
      <c r="B1" s="139"/>
      <c r="C1" s="139"/>
      <c r="D1" s="139"/>
      <c r="E1" s="571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40"/>
      <c r="R1" s="1089" t="s">
        <v>789</v>
      </c>
      <c r="S1" s="1089"/>
      <c r="T1" s="1090" t="s">
        <v>800</v>
      </c>
      <c r="U1" s="1090"/>
    </row>
    <row r="2" spans="1:21" ht="25.15" customHeight="1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2"/>
      <c r="R2" s="1089" t="s">
        <v>831</v>
      </c>
      <c r="S2" s="1089"/>
      <c r="T2" s="1091" t="s">
        <v>1103</v>
      </c>
      <c r="U2" s="1091"/>
    </row>
    <row r="3" spans="1:21" ht="13.5" customHeight="1">
      <c r="A3" s="7"/>
      <c r="B3" s="107"/>
      <c r="C3" s="143"/>
      <c r="D3" s="1092" t="s">
        <v>957</v>
      </c>
      <c r="E3" s="1092"/>
      <c r="F3" s="1093" t="s">
        <v>10</v>
      </c>
      <c r="G3" s="1093"/>
      <c r="H3" s="1093"/>
      <c r="I3" s="1093"/>
      <c r="J3" s="1093"/>
      <c r="K3" s="1093"/>
      <c r="L3" s="1093"/>
      <c r="M3" s="1093"/>
      <c r="N3" s="1093"/>
      <c r="O3" s="1093"/>
      <c r="P3" s="1093"/>
      <c r="Q3" s="1093"/>
      <c r="R3" s="1093"/>
      <c r="S3" s="1093"/>
      <c r="T3" s="1093"/>
      <c r="U3" s="1093"/>
    </row>
    <row r="4" spans="1:21" ht="150" customHeight="1" thickBot="1">
      <c r="A4" s="144" t="s">
        <v>791</v>
      </c>
      <c r="B4" s="145" t="s">
        <v>11</v>
      </c>
      <c r="C4" s="146" t="s">
        <v>12</v>
      </c>
      <c r="D4" s="1092"/>
      <c r="E4" s="1092"/>
      <c r="F4" s="147" t="s">
        <v>1002</v>
      </c>
      <c r="G4" s="148" t="s">
        <v>13</v>
      </c>
      <c r="H4" s="147" t="s">
        <v>14</v>
      </c>
      <c r="I4" s="148" t="s">
        <v>15</v>
      </c>
      <c r="J4" s="149" t="s">
        <v>18</v>
      </c>
      <c r="K4" s="149" t="s">
        <v>19</v>
      </c>
      <c r="L4" s="147" t="s">
        <v>20</v>
      </c>
      <c r="M4" s="150" t="s">
        <v>21</v>
      </c>
      <c r="N4" s="150" t="s">
        <v>22</v>
      </c>
      <c r="O4" s="151" t="s">
        <v>23</v>
      </c>
      <c r="P4" s="147" t="s">
        <v>24</v>
      </c>
      <c r="Q4" s="150" t="s">
        <v>969</v>
      </c>
      <c r="R4" s="150" t="s">
        <v>970</v>
      </c>
      <c r="S4" s="151" t="s">
        <v>25</v>
      </c>
      <c r="T4" s="152" t="s">
        <v>26</v>
      </c>
      <c r="U4" s="152" t="s">
        <v>27</v>
      </c>
    </row>
    <row r="5" spans="1:21" ht="19.899999999999999" customHeight="1">
      <c r="A5" s="73" t="s">
        <v>735</v>
      </c>
      <c r="B5" s="551" t="s">
        <v>1297</v>
      </c>
      <c r="C5" s="552" t="s">
        <v>585</v>
      </c>
      <c r="D5" s="1084" t="s">
        <v>1298</v>
      </c>
      <c r="E5" s="1084"/>
      <c r="F5" s="553"/>
      <c r="G5" s="554"/>
      <c r="H5" s="553" t="s">
        <v>417</v>
      </c>
      <c r="I5" s="554" t="s">
        <v>417</v>
      </c>
      <c r="J5" s="555"/>
      <c r="K5" s="555" t="s">
        <v>417</v>
      </c>
      <c r="L5" s="553" t="s">
        <v>417</v>
      </c>
      <c r="M5" s="556" t="s">
        <v>417</v>
      </c>
      <c r="N5" s="556" t="s">
        <v>417</v>
      </c>
      <c r="O5" s="557"/>
      <c r="P5" s="553" t="s">
        <v>417</v>
      </c>
      <c r="Q5" s="556" t="s">
        <v>417</v>
      </c>
      <c r="R5" s="556"/>
      <c r="S5" s="557" t="s">
        <v>417</v>
      </c>
      <c r="T5" s="153"/>
      <c r="U5" s="153"/>
    </row>
    <row r="6" spans="1:21" ht="19.899999999999999" customHeight="1">
      <c r="A6" s="73" t="s">
        <v>735</v>
      </c>
      <c r="B6" s="551" t="s">
        <v>1297</v>
      </c>
      <c r="C6" s="552" t="s">
        <v>585</v>
      </c>
      <c r="D6" s="1084" t="s">
        <v>87</v>
      </c>
      <c r="E6" s="1084"/>
      <c r="F6" s="553"/>
      <c r="G6" s="554"/>
      <c r="H6" s="553" t="s">
        <v>417</v>
      </c>
      <c r="I6" s="554" t="s">
        <v>417</v>
      </c>
      <c r="J6" s="555"/>
      <c r="K6" s="555"/>
      <c r="L6" s="553" t="s">
        <v>417</v>
      </c>
      <c r="M6" s="556" t="s">
        <v>417</v>
      </c>
      <c r="N6" s="556"/>
      <c r="O6" s="557"/>
      <c r="P6" s="553" t="s">
        <v>417</v>
      </c>
      <c r="Q6" s="556"/>
      <c r="R6" s="556"/>
      <c r="S6" s="557"/>
      <c r="T6" s="153"/>
      <c r="U6" s="153"/>
    </row>
    <row r="7" spans="1:21" ht="19.899999999999999" customHeight="1">
      <c r="A7" s="73" t="s">
        <v>735</v>
      </c>
      <c r="B7" s="551" t="s">
        <v>1297</v>
      </c>
      <c r="C7" s="552" t="s">
        <v>585</v>
      </c>
      <c r="D7" s="1084" t="s">
        <v>1299</v>
      </c>
      <c r="E7" s="1084"/>
      <c r="F7" s="553"/>
      <c r="G7" s="554"/>
      <c r="H7" s="553" t="s">
        <v>417</v>
      </c>
      <c r="I7" s="554"/>
      <c r="J7" s="555"/>
      <c r="K7" s="555"/>
      <c r="L7" s="553"/>
      <c r="M7" s="556"/>
      <c r="N7" s="556"/>
      <c r="O7" s="557"/>
      <c r="P7" s="553"/>
      <c r="Q7" s="556"/>
      <c r="R7" s="556"/>
      <c r="S7" s="557"/>
      <c r="T7" s="153"/>
      <c r="U7" s="153"/>
    </row>
    <row r="8" spans="1:21" s="588" customFormat="1" ht="19.899999999999999" customHeight="1">
      <c r="A8" s="587" t="s">
        <v>735</v>
      </c>
      <c r="B8" s="600" t="s">
        <v>1297</v>
      </c>
      <c r="C8" s="605" t="s">
        <v>585</v>
      </c>
      <c r="D8" s="1083" t="s">
        <v>271</v>
      </c>
      <c r="E8" s="1084"/>
      <c r="F8" s="599"/>
      <c r="G8" s="604"/>
      <c r="H8" s="599" t="s">
        <v>417</v>
      </c>
      <c r="I8" s="604"/>
      <c r="J8" s="603"/>
      <c r="K8" s="603"/>
      <c r="L8" s="599"/>
      <c r="M8" s="602"/>
      <c r="N8" s="602"/>
      <c r="O8" s="601"/>
      <c r="P8" s="599"/>
      <c r="Q8" s="602"/>
      <c r="R8" s="602"/>
      <c r="S8" s="601"/>
      <c r="T8" s="589"/>
      <c r="U8" s="589"/>
    </row>
    <row r="9" spans="1:21" ht="19.899999999999999" customHeight="1">
      <c r="A9" s="73" t="s">
        <v>735</v>
      </c>
      <c r="B9" s="551" t="s">
        <v>1297</v>
      </c>
      <c r="C9" s="552" t="s">
        <v>193</v>
      </c>
      <c r="D9" s="1084" t="s">
        <v>1298</v>
      </c>
      <c r="E9" s="1084"/>
      <c r="F9" s="553"/>
      <c r="G9" s="554"/>
      <c r="H9" s="553" t="s">
        <v>417</v>
      </c>
      <c r="I9" s="554" t="s">
        <v>417</v>
      </c>
      <c r="J9" s="555"/>
      <c r="K9" s="555" t="s">
        <v>417</v>
      </c>
      <c r="L9" s="553"/>
      <c r="M9" s="556"/>
      <c r="N9" s="556"/>
      <c r="O9" s="557"/>
      <c r="P9" s="553"/>
      <c r="Q9" s="556"/>
      <c r="R9" s="556"/>
      <c r="S9" s="557"/>
      <c r="T9" s="153"/>
      <c r="U9" s="153"/>
    </row>
    <row r="10" spans="1:21" ht="19.899999999999999" customHeight="1">
      <c r="A10" s="73" t="s">
        <v>735</v>
      </c>
      <c r="B10" s="558" t="s">
        <v>1279</v>
      </c>
      <c r="C10" s="558" t="s">
        <v>1300</v>
      </c>
      <c r="D10" s="1084" t="s">
        <v>971</v>
      </c>
      <c r="E10" s="1084"/>
      <c r="F10" s="553" t="s">
        <v>417</v>
      </c>
      <c r="G10" s="554" t="s">
        <v>417</v>
      </c>
      <c r="H10" s="553" t="s">
        <v>417</v>
      </c>
      <c r="I10" s="554" t="s">
        <v>417</v>
      </c>
      <c r="J10" s="555" t="s">
        <v>417</v>
      </c>
      <c r="K10" s="555" t="s">
        <v>417</v>
      </c>
      <c r="L10" s="553" t="s">
        <v>417</v>
      </c>
      <c r="M10" s="556" t="s">
        <v>417</v>
      </c>
      <c r="N10" s="556" t="s">
        <v>417</v>
      </c>
      <c r="O10" s="557" t="s">
        <v>417</v>
      </c>
      <c r="P10" s="553" t="s">
        <v>417</v>
      </c>
      <c r="Q10" s="556" t="s">
        <v>417</v>
      </c>
      <c r="R10" s="556"/>
      <c r="S10" s="557" t="s">
        <v>417</v>
      </c>
      <c r="T10" s="153"/>
      <c r="U10" s="153"/>
    </row>
    <row r="11" spans="1:21" ht="19.899999999999999" customHeight="1">
      <c r="A11" s="73" t="s">
        <v>735</v>
      </c>
      <c r="B11" s="558" t="s">
        <v>1279</v>
      </c>
      <c r="C11" s="558" t="s">
        <v>1300</v>
      </c>
      <c r="D11" s="1084" t="s">
        <v>72</v>
      </c>
      <c r="E11" s="1084"/>
      <c r="F11" s="553"/>
      <c r="G11" s="554"/>
      <c r="H11" s="553" t="s">
        <v>417</v>
      </c>
      <c r="I11" s="554"/>
      <c r="J11" s="555"/>
      <c r="K11" s="555"/>
      <c r="L11" s="553"/>
      <c r="M11" s="556"/>
      <c r="N11" s="556"/>
      <c r="O11" s="557"/>
      <c r="P11" s="553"/>
      <c r="Q11" s="556"/>
      <c r="R11" s="556"/>
      <c r="S11" s="557"/>
      <c r="T11" s="153"/>
      <c r="U11" s="153"/>
    </row>
    <row r="12" spans="1:21" ht="19.899999999999999" customHeight="1">
      <c r="A12" s="73" t="s">
        <v>735</v>
      </c>
      <c r="B12" s="558" t="s">
        <v>1279</v>
      </c>
      <c r="C12" s="558" t="s">
        <v>949</v>
      </c>
      <c r="D12" s="1084" t="s">
        <v>971</v>
      </c>
      <c r="E12" s="1084"/>
      <c r="F12" s="553" t="s">
        <v>417</v>
      </c>
      <c r="G12" s="554"/>
      <c r="H12" s="553" t="s">
        <v>417</v>
      </c>
      <c r="I12" s="548" t="s">
        <v>417</v>
      </c>
      <c r="J12" s="555" t="s">
        <v>417</v>
      </c>
      <c r="K12" s="555" t="s">
        <v>417</v>
      </c>
      <c r="L12" s="553" t="s">
        <v>417</v>
      </c>
      <c r="M12" s="556" t="s">
        <v>417</v>
      </c>
      <c r="N12" s="556"/>
      <c r="O12" s="557"/>
      <c r="P12" s="553" t="s">
        <v>417</v>
      </c>
      <c r="Q12" s="556"/>
      <c r="R12" s="556"/>
      <c r="S12" s="557" t="s">
        <v>417</v>
      </c>
      <c r="T12" s="153"/>
      <c r="U12" s="153"/>
    </row>
    <row r="13" spans="1:21" ht="19.899999999999999" customHeight="1">
      <c r="A13" s="73" t="s">
        <v>735</v>
      </c>
      <c r="B13" s="558" t="s">
        <v>1279</v>
      </c>
      <c r="C13" s="558" t="s">
        <v>959</v>
      </c>
      <c r="D13" s="1084" t="s">
        <v>971</v>
      </c>
      <c r="E13" s="1084"/>
      <c r="F13" s="553"/>
      <c r="G13" s="554"/>
      <c r="H13" s="553" t="s">
        <v>417</v>
      </c>
      <c r="I13" s="554" t="s">
        <v>417</v>
      </c>
      <c r="J13" s="555"/>
      <c r="K13" s="555" t="s">
        <v>417</v>
      </c>
      <c r="L13" s="553" t="s">
        <v>417</v>
      </c>
      <c r="M13" s="556" t="s">
        <v>417</v>
      </c>
      <c r="N13" s="559" t="s">
        <v>417</v>
      </c>
      <c r="O13" s="557"/>
      <c r="P13" s="553" t="s">
        <v>417</v>
      </c>
      <c r="Q13" s="556"/>
      <c r="R13" s="556"/>
      <c r="S13" s="557"/>
      <c r="T13" s="153"/>
      <c r="U13" s="153"/>
    </row>
    <row r="14" spans="1:21" ht="19.899999999999999" customHeight="1">
      <c r="A14" s="73" t="s">
        <v>735</v>
      </c>
      <c r="B14" s="558" t="s">
        <v>1279</v>
      </c>
      <c r="C14" s="558" t="s">
        <v>1301</v>
      </c>
      <c r="D14" s="1084" t="s">
        <v>971</v>
      </c>
      <c r="E14" s="1084"/>
      <c r="F14" s="553"/>
      <c r="G14" s="554"/>
      <c r="H14" s="553" t="s">
        <v>417</v>
      </c>
      <c r="I14" s="554"/>
      <c r="J14" s="555"/>
      <c r="K14" s="555" t="s">
        <v>417</v>
      </c>
      <c r="L14" s="553" t="s">
        <v>417</v>
      </c>
      <c r="M14" s="556"/>
      <c r="N14" s="556"/>
      <c r="O14" s="557"/>
      <c r="P14" s="553" t="s">
        <v>417</v>
      </c>
      <c r="Q14" s="556"/>
      <c r="R14" s="556"/>
      <c r="S14" s="557"/>
      <c r="T14" s="158"/>
      <c r="U14" s="158"/>
    </row>
    <row r="15" spans="1:21" ht="19.899999999999999" customHeight="1">
      <c r="A15" s="73" t="s">
        <v>735</v>
      </c>
      <c r="B15" s="558" t="s">
        <v>1279</v>
      </c>
      <c r="C15" s="558" t="s">
        <v>626</v>
      </c>
      <c r="D15" s="1084" t="s">
        <v>971</v>
      </c>
      <c r="E15" s="1084"/>
      <c r="F15" s="553"/>
      <c r="G15" s="554"/>
      <c r="H15" s="553" t="s">
        <v>417</v>
      </c>
      <c r="I15" s="554"/>
      <c r="J15" s="555"/>
      <c r="K15" s="555"/>
      <c r="L15" s="553"/>
      <c r="M15" s="556"/>
      <c r="N15" s="556"/>
      <c r="O15" s="557"/>
      <c r="P15" s="553"/>
      <c r="Q15" s="556"/>
      <c r="R15" s="556"/>
      <c r="S15" s="557"/>
      <c r="T15" s="158"/>
      <c r="U15" s="158"/>
    </row>
    <row r="16" spans="1:21" ht="19.899999999999999" customHeight="1">
      <c r="A16" s="73" t="s">
        <v>735</v>
      </c>
      <c r="B16" s="558" t="s">
        <v>1279</v>
      </c>
      <c r="C16" s="558" t="s">
        <v>605</v>
      </c>
      <c r="D16" s="1084" t="s">
        <v>971</v>
      </c>
      <c r="E16" s="1084"/>
      <c r="F16" s="553"/>
      <c r="G16" s="554"/>
      <c r="H16" s="553" t="s">
        <v>417</v>
      </c>
      <c r="I16" s="554"/>
      <c r="J16" s="555"/>
      <c r="K16" s="555" t="s">
        <v>417</v>
      </c>
      <c r="L16" s="553"/>
      <c r="M16" s="556"/>
      <c r="N16" s="556"/>
      <c r="O16" s="557"/>
      <c r="P16" s="553"/>
      <c r="Q16" s="556"/>
      <c r="R16" s="556"/>
      <c r="S16" s="557"/>
      <c r="T16" s="158"/>
      <c r="U16" s="158"/>
    </row>
    <row r="17" spans="1:21" ht="19.899999999999999" customHeight="1">
      <c r="A17" s="73" t="s">
        <v>735</v>
      </c>
      <c r="B17" s="558" t="s">
        <v>1279</v>
      </c>
      <c r="C17" s="558" t="s">
        <v>962</v>
      </c>
      <c r="D17" s="1084" t="s">
        <v>971</v>
      </c>
      <c r="E17" s="1084"/>
      <c r="F17" s="553"/>
      <c r="G17" s="554"/>
      <c r="H17" s="553" t="s">
        <v>417</v>
      </c>
      <c r="I17" s="554"/>
      <c r="J17" s="555"/>
      <c r="K17" s="555"/>
      <c r="L17" s="553" t="s">
        <v>417</v>
      </c>
      <c r="M17" s="556"/>
      <c r="N17" s="556"/>
      <c r="O17" s="557"/>
      <c r="P17" s="553"/>
      <c r="Q17" s="556"/>
      <c r="R17" s="556"/>
      <c r="S17" s="557" t="s">
        <v>417</v>
      </c>
      <c r="T17" s="158"/>
      <c r="U17" s="158"/>
    </row>
    <row r="18" spans="1:21" ht="41.25" customHeight="1">
      <c r="A18" s="73" t="s">
        <v>735</v>
      </c>
      <c r="B18" s="558" t="s">
        <v>1302</v>
      </c>
      <c r="C18" s="558" t="s">
        <v>222</v>
      </c>
      <c r="D18" s="1087" t="s">
        <v>1303</v>
      </c>
      <c r="E18" s="1088"/>
      <c r="F18" s="553"/>
      <c r="G18" s="554"/>
      <c r="H18" s="553" t="s">
        <v>417</v>
      </c>
      <c r="I18" s="554" t="s">
        <v>417</v>
      </c>
      <c r="J18" s="555"/>
      <c r="K18" s="555" t="s">
        <v>417</v>
      </c>
      <c r="L18" s="553" t="s">
        <v>417</v>
      </c>
      <c r="M18" s="556" t="s">
        <v>417</v>
      </c>
      <c r="N18" s="556"/>
      <c r="O18" s="557"/>
      <c r="P18" s="553" t="s">
        <v>417</v>
      </c>
      <c r="Q18" s="556"/>
      <c r="R18" s="556"/>
      <c r="S18" s="560"/>
      <c r="T18" s="158"/>
      <c r="U18" s="158"/>
    </row>
    <row r="19" spans="1:21" ht="19.899999999999999" customHeight="1">
      <c r="A19" s="73" t="s">
        <v>735</v>
      </c>
      <c r="B19" s="558" t="s">
        <v>1302</v>
      </c>
      <c r="C19" s="558" t="s">
        <v>585</v>
      </c>
      <c r="D19" s="1084" t="s">
        <v>1304</v>
      </c>
      <c r="E19" s="1084"/>
      <c r="F19" s="553"/>
      <c r="G19" s="554"/>
      <c r="H19" s="553" t="s">
        <v>417</v>
      </c>
      <c r="I19" s="554"/>
      <c r="J19" s="555"/>
      <c r="K19" s="555" t="s">
        <v>417</v>
      </c>
      <c r="L19" s="156" t="s">
        <v>417</v>
      </c>
      <c r="M19" s="559" t="s">
        <v>417</v>
      </c>
      <c r="N19" s="556"/>
      <c r="O19" s="557"/>
      <c r="P19" s="553"/>
      <c r="Q19" s="556"/>
      <c r="R19" s="556"/>
      <c r="S19" s="557"/>
      <c r="T19" s="158"/>
      <c r="U19" s="158"/>
    </row>
    <row r="20" spans="1:21" ht="41.25" customHeight="1">
      <c r="A20" s="73" t="s">
        <v>735</v>
      </c>
      <c r="B20" s="558" t="s">
        <v>1302</v>
      </c>
      <c r="C20" s="558" t="s">
        <v>224</v>
      </c>
      <c r="D20" s="1087" t="s">
        <v>1303</v>
      </c>
      <c r="E20" s="1088"/>
      <c r="F20" s="553"/>
      <c r="G20" s="554"/>
      <c r="H20" s="553" t="s">
        <v>417</v>
      </c>
      <c r="I20" s="554" t="s">
        <v>417</v>
      </c>
      <c r="J20" s="555"/>
      <c r="K20" s="555"/>
      <c r="L20" s="553" t="s">
        <v>417</v>
      </c>
      <c r="M20" s="556" t="s">
        <v>417</v>
      </c>
      <c r="N20" s="556"/>
      <c r="O20" s="557"/>
      <c r="P20" s="553" t="s">
        <v>417</v>
      </c>
      <c r="Q20" s="556"/>
      <c r="R20" s="556"/>
      <c r="S20" s="557"/>
      <c r="T20" s="158"/>
      <c r="U20" s="158"/>
    </row>
    <row r="21" spans="1:21" ht="42" customHeight="1">
      <c r="A21" s="73" t="s">
        <v>735</v>
      </c>
      <c r="B21" s="558" t="s">
        <v>1302</v>
      </c>
      <c r="C21" s="558" t="s">
        <v>199</v>
      </c>
      <c r="D21" s="1087" t="s">
        <v>1305</v>
      </c>
      <c r="E21" s="1088"/>
      <c r="F21" s="553"/>
      <c r="G21" s="554"/>
      <c r="H21" s="553" t="s">
        <v>417</v>
      </c>
      <c r="I21" s="554" t="s">
        <v>417</v>
      </c>
      <c r="J21" s="555"/>
      <c r="K21" s="555"/>
      <c r="L21" s="553" t="s">
        <v>417</v>
      </c>
      <c r="M21" s="556" t="s">
        <v>417</v>
      </c>
      <c r="N21" s="556"/>
      <c r="O21" s="557"/>
      <c r="P21" s="553" t="s">
        <v>417</v>
      </c>
      <c r="Q21" s="556"/>
      <c r="R21" s="556"/>
      <c r="S21" s="557"/>
      <c r="T21" s="158"/>
      <c r="U21" s="158"/>
    </row>
    <row r="22" spans="1:21" ht="19.899999999999999" customHeight="1">
      <c r="A22" s="73" t="s">
        <v>735</v>
      </c>
      <c r="B22" s="558" t="s">
        <v>1302</v>
      </c>
      <c r="C22" s="558" t="s">
        <v>224</v>
      </c>
      <c r="D22" s="1084" t="s">
        <v>1306</v>
      </c>
      <c r="E22" s="1084"/>
      <c r="F22" s="553"/>
      <c r="G22" s="554"/>
      <c r="H22" s="553" t="s">
        <v>417</v>
      </c>
      <c r="I22" s="554"/>
      <c r="J22" s="555"/>
      <c r="K22" s="555"/>
      <c r="L22" s="553" t="s">
        <v>417</v>
      </c>
      <c r="M22" s="556" t="s">
        <v>417</v>
      </c>
      <c r="N22" s="556"/>
      <c r="O22" s="557"/>
      <c r="P22" s="553" t="s">
        <v>417</v>
      </c>
      <c r="Q22" s="556" t="s">
        <v>417</v>
      </c>
      <c r="R22" s="556" t="s">
        <v>417</v>
      </c>
      <c r="S22" s="557" t="s">
        <v>417</v>
      </c>
      <c r="T22" s="158"/>
      <c r="U22" s="158"/>
    </row>
    <row r="23" spans="1:21" ht="19.899999999999999" customHeight="1">
      <c r="A23" s="73" t="s">
        <v>735</v>
      </c>
      <c r="B23" s="558" t="s">
        <v>1302</v>
      </c>
      <c r="C23" s="558" t="s">
        <v>199</v>
      </c>
      <c r="D23" s="1084" t="s">
        <v>1306</v>
      </c>
      <c r="E23" s="1084"/>
      <c r="F23" s="553"/>
      <c r="G23" s="554"/>
      <c r="H23" s="553" t="s">
        <v>417</v>
      </c>
      <c r="I23" s="554"/>
      <c r="J23" s="555"/>
      <c r="K23" s="555"/>
      <c r="L23" s="553" t="s">
        <v>417</v>
      </c>
      <c r="M23" s="556" t="s">
        <v>417</v>
      </c>
      <c r="N23" s="556"/>
      <c r="O23" s="557"/>
      <c r="P23" s="553" t="s">
        <v>417</v>
      </c>
      <c r="Q23" s="556"/>
      <c r="R23" s="556"/>
      <c r="S23" s="557"/>
      <c r="T23" s="158"/>
      <c r="U23" s="158"/>
    </row>
    <row r="24" spans="1:21" ht="19.899999999999999" customHeight="1">
      <c r="A24" s="73" t="s">
        <v>958</v>
      </c>
      <c r="B24" s="558" t="s">
        <v>1302</v>
      </c>
      <c r="C24" s="558" t="s">
        <v>224</v>
      </c>
      <c r="D24" s="1083" t="s">
        <v>1330</v>
      </c>
      <c r="E24" s="1086"/>
      <c r="F24" s="553"/>
      <c r="G24" s="572"/>
      <c r="H24" s="553"/>
      <c r="I24" s="572"/>
      <c r="J24" s="555"/>
      <c r="K24" s="555"/>
      <c r="L24" s="156" t="s">
        <v>417</v>
      </c>
      <c r="M24" s="559" t="s">
        <v>417</v>
      </c>
      <c r="N24" s="556"/>
      <c r="O24" s="557"/>
      <c r="P24" s="156" t="s">
        <v>417</v>
      </c>
      <c r="Q24" s="556"/>
      <c r="R24" s="556"/>
      <c r="S24" s="557"/>
      <c r="T24" s="158"/>
      <c r="U24" s="158"/>
    </row>
    <row r="25" spans="1:21" ht="19.899999999999999" customHeight="1">
      <c r="A25" s="73" t="s">
        <v>958</v>
      </c>
      <c r="B25" s="558" t="s">
        <v>1302</v>
      </c>
      <c r="C25" s="558" t="s">
        <v>199</v>
      </c>
      <c r="D25" s="1083" t="s">
        <v>1329</v>
      </c>
      <c r="E25" s="1086"/>
      <c r="F25" s="553"/>
      <c r="G25" s="572"/>
      <c r="H25" s="553"/>
      <c r="I25" s="572"/>
      <c r="J25" s="555"/>
      <c r="K25" s="555"/>
      <c r="L25" s="156" t="s">
        <v>417</v>
      </c>
      <c r="M25" s="559" t="s">
        <v>417</v>
      </c>
      <c r="N25" s="556"/>
      <c r="O25" s="557"/>
      <c r="P25" s="156" t="s">
        <v>417</v>
      </c>
      <c r="Q25" s="556"/>
      <c r="R25" s="556"/>
      <c r="S25" s="557"/>
      <c r="T25" s="158"/>
      <c r="U25" s="158"/>
    </row>
    <row r="26" spans="1:21" ht="19.899999999999999" customHeight="1">
      <c r="A26" s="73" t="s">
        <v>735</v>
      </c>
      <c r="B26" s="558" t="s">
        <v>1307</v>
      </c>
      <c r="C26" s="558" t="s">
        <v>1296</v>
      </c>
      <c r="D26" s="1084" t="s">
        <v>971</v>
      </c>
      <c r="E26" s="1084"/>
      <c r="F26" s="553"/>
      <c r="G26" s="554"/>
      <c r="H26" s="553" t="s">
        <v>417</v>
      </c>
      <c r="I26" s="554"/>
      <c r="J26" s="555"/>
      <c r="K26" s="555" t="s">
        <v>417</v>
      </c>
      <c r="L26" s="553" t="s">
        <v>417</v>
      </c>
      <c r="M26" s="556"/>
      <c r="N26" s="556"/>
      <c r="O26" s="557"/>
      <c r="P26" s="553"/>
      <c r="Q26" s="556"/>
      <c r="R26" s="556"/>
      <c r="S26" s="557"/>
      <c r="T26" s="158"/>
      <c r="U26" s="158"/>
    </row>
    <row r="27" spans="1:21" ht="19.899999999999999" customHeight="1">
      <c r="A27" s="73" t="s">
        <v>735</v>
      </c>
      <c r="B27" s="558" t="s">
        <v>1308</v>
      </c>
      <c r="C27" s="558" t="s">
        <v>1309</v>
      </c>
      <c r="D27" s="1084" t="s">
        <v>59</v>
      </c>
      <c r="E27" s="1084"/>
      <c r="F27" s="553"/>
      <c r="G27" s="554"/>
      <c r="H27" s="553" t="s">
        <v>417</v>
      </c>
      <c r="I27" s="554"/>
      <c r="J27" s="555"/>
      <c r="K27" s="555"/>
      <c r="L27" s="553"/>
      <c r="M27" s="556"/>
      <c r="N27" s="556"/>
      <c r="O27" s="557"/>
      <c r="P27" s="553"/>
      <c r="Q27" s="556"/>
      <c r="R27" s="556"/>
      <c r="S27" s="557"/>
      <c r="T27" s="158"/>
      <c r="U27" s="158"/>
    </row>
    <row r="28" spans="1:21" ht="19.899999999999999" customHeight="1">
      <c r="A28" s="73" t="s">
        <v>735</v>
      </c>
      <c r="B28" s="558" t="s">
        <v>1308</v>
      </c>
      <c r="C28" s="558" t="s">
        <v>229</v>
      </c>
      <c r="D28" s="1084" t="s">
        <v>59</v>
      </c>
      <c r="E28" s="1084"/>
      <c r="F28" s="553"/>
      <c r="G28" s="554"/>
      <c r="H28" s="553" t="s">
        <v>417</v>
      </c>
      <c r="I28" s="554"/>
      <c r="J28" s="555"/>
      <c r="K28" s="555"/>
      <c r="L28" s="156" t="s">
        <v>417</v>
      </c>
      <c r="M28" s="556"/>
      <c r="N28" s="556"/>
      <c r="O28" s="557"/>
      <c r="P28" s="553"/>
      <c r="Q28" s="556"/>
      <c r="R28" s="556"/>
      <c r="S28" s="557"/>
      <c r="T28" s="158"/>
      <c r="U28" s="158"/>
    </row>
    <row r="29" spans="1:21" ht="19.899999999999999" customHeight="1">
      <c r="A29" s="73" t="s">
        <v>735</v>
      </c>
      <c r="B29" s="558" t="s">
        <v>1308</v>
      </c>
      <c r="C29" s="558" t="s">
        <v>253</v>
      </c>
      <c r="D29" s="1084" t="s">
        <v>59</v>
      </c>
      <c r="E29" s="1084"/>
      <c r="F29" s="553"/>
      <c r="G29" s="554"/>
      <c r="H29" s="553" t="s">
        <v>417</v>
      </c>
      <c r="I29" s="554"/>
      <c r="J29" s="555"/>
      <c r="K29" s="555"/>
      <c r="L29" s="156" t="s">
        <v>417</v>
      </c>
      <c r="M29" s="556"/>
      <c r="N29" s="556"/>
      <c r="O29" s="557"/>
      <c r="P29" s="553"/>
      <c r="Q29" s="556"/>
      <c r="R29" s="556"/>
      <c r="S29" s="557"/>
      <c r="T29" s="158"/>
      <c r="U29" s="158"/>
    </row>
    <row r="30" spans="1:21" ht="19.899999999999999" customHeight="1">
      <c r="A30" s="73" t="s">
        <v>735</v>
      </c>
      <c r="B30" s="558" t="s">
        <v>1310</v>
      </c>
      <c r="C30" s="558" t="s">
        <v>1311</v>
      </c>
      <c r="D30" s="1084" t="s">
        <v>971</v>
      </c>
      <c r="E30" s="1084"/>
      <c r="F30" s="553"/>
      <c r="G30" s="554"/>
      <c r="H30" s="553"/>
      <c r="I30" s="554"/>
      <c r="J30" s="555"/>
      <c r="K30" s="555" t="s">
        <v>417</v>
      </c>
      <c r="L30" s="553"/>
      <c r="M30" s="556"/>
      <c r="N30" s="556"/>
      <c r="O30" s="557"/>
      <c r="P30" s="553"/>
      <c r="Q30" s="556"/>
      <c r="R30" s="556"/>
      <c r="S30" s="557"/>
      <c r="T30" s="158"/>
      <c r="U30" s="158"/>
    </row>
    <row r="31" spans="1:21" ht="19.899999999999999" customHeight="1">
      <c r="A31" s="73" t="s">
        <v>735</v>
      </c>
      <c r="B31" s="577" t="s">
        <v>1312</v>
      </c>
      <c r="C31" s="577" t="s">
        <v>1342</v>
      </c>
      <c r="D31" s="1084"/>
      <c r="E31" s="1086"/>
      <c r="F31" s="553"/>
      <c r="G31" s="572"/>
      <c r="H31" s="156" t="s">
        <v>417</v>
      </c>
      <c r="I31" s="572"/>
      <c r="J31" s="555"/>
      <c r="K31" s="555"/>
      <c r="L31" s="553"/>
      <c r="M31" s="556"/>
      <c r="N31" s="556"/>
      <c r="O31" s="557"/>
      <c r="P31" s="553"/>
      <c r="Q31" s="556"/>
      <c r="R31" s="556"/>
      <c r="S31" s="557"/>
      <c r="T31" s="158"/>
      <c r="U31" s="158"/>
    </row>
    <row r="32" spans="1:21" s="10" customFormat="1" ht="19.899999999999999" customHeight="1">
      <c r="A32" s="73" t="s">
        <v>735</v>
      </c>
      <c r="B32" s="577" t="s">
        <v>1312</v>
      </c>
      <c r="C32" s="577" t="s">
        <v>55</v>
      </c>
      <c r="D32" s="1083" t="s">
        <v>971</v>
      </c>
      <c r="E32" s="1083"/>
      <c r="F32" s="156"/>
      <c r="G32" s="573"/>
      <c r="H32" s="156" t="s">
        <v>417</v>
      </c>
      <c r="I32" s="573"/>
      <c r="J32" s="157"/>
      <c r="K32" s="157"/>
      <c r="L32" s="156" t="s">
        <v>417</v>
      </c>
      <c r="M32" s="559"/>
      <c r="N32" s="559"/>
      <c r="O32" s="560"/>
      <c r="P32" s="156"/>
      <c r="Q32" s="559"/>
      <c r="R32" s="559"/>
      <c r="S32" s="560" t="s">
        <v>417</v>
      </c>
      <c r="T32" s="579"/>
      <c r="U32" s="579"/>
    </row>
    <row r="33" spans="1:21" s="10" customFormat="1" ht="19.899999999999999" customHeight="1">
      <c r="A33" s="73" t="s">
        <v>735</v>
      </c>
      <c r="B33" s="577" t="s">
        <v>1312</v>
      </c>
      <c r="C33" s="577" t="s">
        <v>261</v>
      </c>
      <c r="D33" s="1083" t="s">
        <v>971</v>
      </c>
      <c r="E33" s="1083"/>
      <c r="F33" s="156"/>
      <c r="G33" s="573"/>
      <c r="H33" s="156" t="s">
        <v>417</v>
      </c>
      <c r="I33" s="573"/>
      <c r="J33" s="157"/>
      <c r="K33" s="157"/>
      <c r="L33" s="156" t="s">
        <v>417</v>
      </c>
      <c r="M33" s="559"/>
      <c r="N33" s="559"/>
      <c r="O33" s="560"/>
      <c r="P33" s="156"/>
      <c r="Q33" s="559"/>
      <c r="R33" s="559"/>
      <c r="S33" s="560" t="s">
        <v>417</v>
      </c>
      <c r="T33" s="579"/>
      <c r="U33" s="579"/>
    </row>
    <row r="34" spans="1:21" s="10" customFormat="1" ht="19.899999999999999" customHeight="1">
      <c r="A34" s="73" t="s">
        <v>735</v>
      </c>
      <c r="B34" s="577" t="s">
        <v>1312</v>
      </c>
      <c r="C34" s="577" t="s">
        <v>83</v>
      </c>
      <c r="D34" s="1083" t="s">
        <v>971</v>
      </c>
      <c r="E34" s="1083"/>
      <c r="F34" s="156"/>
      <c r="G34" s="573"/>
      <c r="H34" s="156" t="s">
        <v>417</v>
      </c>
      <c r="I34" s="573"/>
      <c r="J34" s="157"/>
      <c r="K34" s="157"/>
      <c r="L34" s="156" t="s">
        <v>417</v>
      </c>
      <c r="M34" s="559"/>
      <c r="N34" s="559"/>
      <c r="O34" s="560"/>
      <c r="P34" s="156"/>
      <c r="Q34" s="559"/>
      <c r="R34" s="559"/>
      <c r="S34" s="560" t="s">
        <v>417</v>
      </c>
      <c r="T34" s="579"/>
      <c r="U34" s="579"/>
    </row>
    <row r="35" spans="1:21" s="10" customFormat="1" ht="19.899999999999999" customHeight="1">
      <c r="A35" s="73" t="s">
        <v>735</v>
      </c>
      <c r="B35" s="577" t="s">
        <v>1312</v>
      </c>
      <c r="C35" s="577" t="s">
        <v>1343</v>
      </c>
      <c r="D35" s="1083" t="s">
        <v>971</v>
      </c>
      <c r="E35" s="1083"/>
      <c r="F35" s="156"/>
      <c r="G35" s="573"/>
      <c r="H35" s="156"/>
      <c r="I35" s="573"/>
      <c r="J35" s="157"/>
      <c r="K35" s="157"/>
      <c r="L35" s="156" t="s">
        <v>417</v>
      </c>
      <c r="M35" s="559"/>
      <c r="N35" s="559"/>
      <c r="O35" s="560"/>
      <c r="P35" s="156"/>
      <c r="Q35" s="559"/>
      <c r="R35" s="559"/>
      <c r="S35" s="560" t="s">
        <v>417</v>
      </c>
      <c r="T35" s="579"/>
      <c r="U35" s="579"/>
    </row>
    <row r="36" spans="1:21" s="10" customFormat="1" ht="19.899999999999999" customHeight="1">
      <c r="A36" s="73" t="s">
        <v>735</v>
      </c>
      <c r="B36" s="578" t="s">
        <v>1345</v>
      </c>
      <c r="C36" s="552" t="s">
        <v>585</v>
      </c>
      <c r="D36" s="1084" t="s">
        <v>1298</v>
      </c>
      <c r="E36" s="1084"/>
      <c r="F36" s="553"/>
      <c r="G36" s="572"/>
      <c r="H36" s="553" t="s">
        <v>417</v>
      </c>
      <c r="I36" s="572" t="s">
        <v>417</v>
      </c>
      <c r="J36" s="555"/>
      <c r="K36" s="555" t="s">
        <v>417</v>
      </c>
      <c r="L36" s="553" t="s">
        <v>417</v>
      </c>
      <c r="M36" s="556" t="s">
        <v>417</v>
      </c>
      <c r="N36" s="556" t="s">
        <v>417</v>
      </c>
      <c r="O36" s="557"/>
      <c r="P36" s="553" t="s">
        <v>417</v>
      </c>
      <c r="Q36" s="556" t="s">
        <v>417</v>
      </c>
      <c r="R36" s="556"/>
      <c r="S36" s="557" t="s">
        <v>417</v>
      </c>
      <c r="T36" s="153"/>
      <c r="U36" s="153"/>
    </row>
    <row r="37" spans="1:21" s="10" customFormat="1" ht="19.899999999999999" customHeight="1">
      <c r="A37" s="73" t="s">
        <v>735</v>
      </c>
      <c r="B37" s="578" t="s">
        <v>1345</v>
      </c>
      <c r="C37" s="558" t="s">
        <v>222</v>
      </c>
      <c r="D37" s="1087" t="s">
        <v>1303</v>
      </c>
      <c r="E37" s="1088"/>
      <c r="F37" s="553"/>
      <c r="G37" s="572"/>
      <c r="H37" s="553" t="s">
        <v>417</v>
      </c>
      <c r="I37" s="572" t="s">
        <v>417</v>
      </c>
      <c r="J37" s="555"/>
      <c r="K37" s="555" t="s">
        <v>417</v>
      </c>
      <c r="L37" s="553" t="s">
        <v>417</v>
      </c>
      <c r="M37" s="556" t="s">
        <v>417</v>
      </c>
      <c r="N37" s="556"/>
      <c r="O37" s="557"/>
      <c r="P37" s="553" t="s">
        <v>417</v>
      </c>
      <c r="Q37" s="556"/>
      <c r="R37" s="556"/>
      <c r="S37" s="560"/>
      <c r="T37" s="158"/>
      <c r="U37" s="158"/>
    </row>
    <row r="38" spans="1:21" s="10" customFormat="1" ht="19.899999999999999" customHeight="1">
      <c r="A38" s="73" t="s">
        <v>735</v>
      </c>
      <c r="B38" s="578" t="s">
        <v>1344</v>
      </c>
      <c r="C38" s="577" t="s">
        <v>66</v>
      </c>
      <c r="D38" s="1083" t="s">
        <v>971</v>
      </c>
      <c r="E38" s="1096"/>
      <c r="F38" s="156" t="s">
        <v>417</v>
      </c>
      <c r="G38" s="573"/>
      <c r="H38" s="156" t="s">
        <v>417</v>
      </c>
      <c r="I38" s="573" t="s">
        <v>417</v>
      </c>
      <c r="J38" s="157"/>
      <c r="K38" s="157" t="s">
        <v>417</v>
      </c>
      <c r="L38" s="156" t="s">
        <v>417</v>
      </c>
      <c r="M38" s="559"/>
      <c r="N38" s="559"/>
      <c r="O38" s="560"/>
      <c r="P38" s="156"/>
      <c r="Q38" s="559"/>
      <c r="R38" s="559"/>
      <c r="S38" s="560"/>
      <c r="T38" s="579"/>
      <c r="U38" s="579"/>
    </row>
    <row r="39" spans="1:21" s="10" customFormat="1" ht="19.899999999999999" customHeight="1">
      <c r="A39" s="73" t="s">
        <v>735</v>
      </c>
      <c r="B39" s="574" t="s">
        <v>1313</v>
      </c>
      <c r="C39" s="577" t="s">
        <v>1278</v>
      </c>
      <c r="D39" s="1083" t="s">
        <v>971</v>
      </c>
      <c r="E39" s="1083"/>
      <c r="F39" s="156"/>
      <c r="G39" s="573"/>
      <c r="H39" s="156" t="s">
        <v>417</v>
      </c>
      <c r="I39" s="573"/>
      <c r="J39" s="157"/>
      <c r="K39" s="157" t="s">
        <v>417</v>
      </c>
      <c r="L39" s="156"/>
      <c r="M39" s="559"/>
      <c r="N39" s="559"/>
      <c r="O39" s="560"/>
      <c r="P39" s="156"/>
      <c r="Q39" s="559"/>
      <c r="R39" s="559"/>
      <c r="S39" s="560"/>
      <c r="T39" s="579"/>
      <c r="U39" s="579"/>
    </row>
    <row r="40" spans="1:21" s="10" customFormat="1" ht="19.899999999999999" customHeight="1">
      <c r="A40" s="73" t="s">
        <v>735</v>
      </c>
      <c r="B40" s="574" t="s">
        <v>1313</v>
      </c>
      <c r="C40" s="577" t="s">
        <v>255</v>
      </c>
      <c r="D40" s="1083" t="s">
        <v>971</v>
      </c>
      <c r="E40" s="1083"/>
      <c r="F40" s="156"/>
      <c r="G40" s="573"/>
      <c r="H40" s="156" t="s">
        <v>417</v>
      </c>
      <c r="I40" s="573"/>
      <c r="J40" s="157"/>
      <c r="K40" s="157" t="s">
        <v>417</v>
      </c>
      <c r="L40" s="156"/>
      <c r="M40" s="559"/>
      <c r="N40" s="559"/>
      <c r="O40" s="560"/>
      <c r="P40" s="156"/>
      <c r="Q40" s="559"/>
      <c r="R40" s="559"/>
      <c r="S40" s="560"/>
      <c r="T40" s="579"/>
      <c r="U40" s="579"/>
    </row>
    <row r="41" spans="1:21" s="10" customFormat="1" ht="19.899999999999999" customHeight="1">
      <c r="A41" s="73" t="s">
        <v>735</v>
      </c>
      <c r="B41" s="574" t="s">
        <v>1313</v>
      </c>
      <c r="C41" s="577" t="s">
        <v>70</v>
      </c>
      <c r="D41" s="1083" t="s">
        <v>971</v>
      </c>
      <c r="E41" s="1083"/>
      <c r="F41" s="156"/>
      <c r="G41" s="573"/>
      <c r="H41" s="156" t="s">
        <v>417</v>
      </c>
      <c r="I41" s="573"/>
      <c r="J41" s="157"/>
      <c r="K41" s="157" t="s">
        <v>417</v>
      </c>
      <c r="L41" s="156"/>
      <c r="M41" s="559"/>
      <c r="N41" s="559"/>
      <c r="O41" s="560"/>
      <c r="P41" s="156"/>
      <c r="Q41" s="559"/>
      <c r="R41" s="559"/>
      <c r="S41" s="560"/>
      <c r="T41" s="579"/>
      <c r="U41" s="579"/>
    </row>
    <row r="42" spans="1:21" s="10" customFormat="1" ht="19.899999999999999" customHeight="1">
      <c r="A42" s="73" t="s">
        <v>735</v>
      </c>
      <c r="B42" s="574" t="s">
        <v>1313</v>
      </c>
      <c r="C42" s="577" t="s">
        <v>602</v>
      </c>
      <c r="D42" s="1083" t="s">
        <v>971</v>
      </c>
      <c r="E42" s="1083"/>
      <c r="F42" s="156"/>
      <c r="G42" s="573"/>
      <c r="H42" s="156" t="s">
        <v>417</v>
      </c>
      <c r="I42" s="573"/>
      <c r="J42" s="157"/>
      <c r="K42" s="157" t="s">
        <v>417</v>
      </c>
      <c r="L42" s="156"/>
      <c r="M42" s="559"/>
      <c r="N42" s="559"/>
      <c r="O42" s="560"/>
      <c r="P42" s="156"/>
      <c r="Q42" s="559"/>
      <c r="R42" s="559"/>
      <c r="S42" s="560"/>
      <c r="T42" s="579"/>
      <c r="U42" s="579"/>
    </row>
    <row r="43" spans="1:21" s="10" customFormat="1" ht="19.899999999999999" customHeight="1">
      <c r="A43" s="73" t="s">
        <v>735</v>
      </c>
      <c r="B43" s="574" t="s">
        <v>1313</v>
      </c>
      <c r="C43" s="577" t="s">
        <v>581</v>
      </c>
      <c r="D43" s="1083" t="s">
        <v>971</v>
      </c>
      <c r="E43" s="1083"/>
      <c r="F43" s="156"/>
      <c r="G43" s="573"/>
      <c r="H43" s="156" t="s">
        <v>417</v>
      </c>
      <c r="I43" s="573"/>
      <c r="J43" s="157"/>
      <c r="K43" s="157" t="s">
        <v>417</v>
      </c>
      <c r="L43" s="156"/>
      <c r="M43" s="559"/>
      <c r="N43" s="559"/>
      <c r="O43" s="560"/>
      <c r="P43" s="156"/>
      <c r="Q43" s="559"/>
      <c r="R43" s="559"/>
      <c r="S43" s="560"/>
      <c r="T43" s="579"/>
      <c r="U43" s="579"/>
    </row>
    <row r="44" spans="1:21" s="10" customFormat="1" ht="19.899999999999999" customHeight="1">
      <c r="A44" s="73" t="s">
        <v>735</v>
      </c>
      <c r="B44" s="574" t="s">
        <v>1313</v>
      </c>
      <c r="C44" s="577" t="s">
        <v>231</v>
      </c>
      <c r="D44" s="1083" t="s">
        <v>971</v>
      </c>
      <c r="E44" s="1083"/>
      <c r="F44" s="156"/>
      <c r="G44" s="573"/>
      <c r="H44" s="156" t="s">
        <v>417</v>
      </c>
      <c r="I44" s="573"/>
      <c r="J44" s="157"/>
      <c r="K44" s="157" t="s">
        <v>417</v>
      </c>
      <c r="L44" s="156" t="s">
        <v>417</v>
      </c>
      <c r="M44" s="559"/>
      <c r="N44" s="559"/>
      <c r="O44" s="560"/>
      <c r="P44" s="156"/>
      <c r="Q44" s="559"/>
      <c r="R44" s="559"/>
      <c r="S44" s="560"/>
      <c r="T44" s="579"/>
      <c r="U44" s="579"/>
    </row>
    <row r="45" spans="1:21" s="10" customFormat="1" ht="19.899999999999999" customHeight="1">
      <c r="A45" s="73" t="s">
        <v>735</v>
      </c>
      <c r="B45" s="574" t="s">
        <v>1313</v>
      </c>
      <c r="C45" s="577" t="s">
        <v>66</v>
      </c>
      <c r="D45" s="1083" t="s">
        <v>971</v>
      </c>
      <c r="E45" s="1083"/>
      <c r="F45" s="156"/>
      <c r="G45" s="573"/>
      <c r="H45" s="156" t="s">
        <v>417</v>
      </c>
      <c r="I45" s="573"/>
      <c r="J45" s="157"/>
      <c r="K45" s="157" t="s">
        <v>417</v>
      </c>
      <c r="L45" s="156"/>
      <c r="M45" s="559" t="s">
        <v>417</v>
      </c>
      <c r="N45" s="559"/>
      <c r="O45" s="560"/>
      <c r="P45" s="156" t="s">
        <v>417</v>
      </c>
      <c r="Q45" s="559"/>
      <c r="R45" s="559"/>
      <c r="S45" s="560"/>
      <c r="T45" s="579"/>
      <c r="U45" s="579"/>
    </row>
    <row r="46" spans="1:21" s="10" customFormat="1" ht="19.899999999999999" customHeight="1">
      <c r="A46" s="73" t="s">
        <v>735</v>
      </c>
      <c r="B46" s="574" t="s">
        <v>1313</v>
      </c>
      <c r="C46" s="577" t="s">
        <v>613</v>
      </c>
      <c r="D46" s="1083" t="s">
        <v>971</v>
      </c>
      <c r="E46" s="1083"/>
      <c r="F46" s="156"/>
      <c r="G46" s="573"/>
      <c r="H46" s="156" t="s">
        <v>417</v>
      </c>
      <c r="I46" s="573"/>
      <c r="J46" s="157"/>
      <c r="K46" s="157" t="s">
        <v>417</v>
      </c>
      <c r="L46" s="156"/>
      <c r="M46" s="559"/>
      <c r="N46" s="559"/>
      <c r="O46" s="560"/>
      <c r="P46" s="156"/>
      <c r="Q46" s="559"/>
      <c r="R46" s="559"/>
      <c r="S46" s="560"/>
      <c r="T46" s="579"/>
      <c r="U46" s="579"/>
    </row>
    <row r="47" spans="1:21" s="10" customFormat="1" ht="19.899999999999999" customHeight="1">
      <c r="A47" s="73" t="s">
        <v>735</v>
      </c>
      <c r="B47" s="574" t="s">
        <v>1313</v>
      </c>
      <c r="C47" s="577" t="s">
        <v>107</v>
      </c>
      <c r="D47" s="1083" t="s">
        <v>971</v>
      </c>
      <c r="E47" s="1083"/>
      <c r="F47" s="156"/>
      <c r="G47" s="573"/>
      <c r="H47" s="156" t="s">
        <v>417</v>
      </c>
      <c r="I47" s="573"/>
      <c r="J47" s="157"/>
      <c r="K47" s="157"/>
      <c r="L47" s="156"/>
      <c r="M47" s="559"/>
      <c r="N47" s="559"/>
      <c r="O47" s="560"/>
      <c r="P47" s="156" t="s">
        <v>417</v>
      </c>
      <c r="Q47" s="559" t="s">
        <v>417</v>
      </c>
      <c r="R47" s="559"/>
      <c r="S47" s="560" t="s">
        <v>417</v>
      </c>
      <c r="T47" s="579"/>
      <c r="U47" s="579"/>
    </row>
    <row r="48" spans="1:21" s="10" customFormat="1" ht="19.899999999999999" customHeight="1">
      <c r="A48" s="73" t="s">
        <v>735</v>
      </c>
      <c r="B48" s="574" t="s">
        <v>1313</v>
      </c>
      <c r="C48" s="155" t="s">
        <v>82</v>
      </c>
      <c r="D48" s="1083" t="s">
        <v>971</v>
      </c>
      <c r="E48" s="1083"/>
      <c r="F48" s="156"/>
      <c r="G48" s="573"/>
      <c r="H48" s="156" t="s">
        <v>417</v>
      </c>
      <c r="I48" s="573"/>
      <c r="J48" s="157"/>
      <c r="K48" s="157" t="s">
        <v>417</v>
      </c>
      <c r="L48" s="156"/>
      <c r="M48" s="559"/>
      <c r="N48" s="559"/>
      <c r="O48" s="560"/>
      <c r="P48" s="156"/>
      <c r="Q48" s="559"/>
      <c r="R48" s="559"/>
      <c r="S48" s="560"/>
      <c r="T48" s="579"/>
      <c r="U48" s="579"/>
    </row>
    <row r="49" spans="1:21" s="10" customFormat="1" ht="19.899999999999999" customHeight="1">
      <c r="A49" s="73" t="s">
        <v>735</v>
      </c>
      <c r="B49" s="574" t="s">
        <v>1313</v>
      </c>
      <c r="C49" s="155" t="s">
        <v>626</v>
      </c>
      <c r="D49" s="1083" t="s">
        <v>971</v>
      </c>
      <c r="E49" s="1083"/>
      <c r="F49" s="156"/>
      <c r="G49" s="573"/>
      <c r="H49" s="156" t="s">
        <v>417</v>
      </c>
      <c r="I49" s="573"/>
      <c r="J49" s="157"/>
      <c r="K49" s="157" t="s">
        <v>417</v>
      </c>
      <c r="L49" s="156"/>
      <c r="M49" s="559"/>
      <c r="N49" s="559"/>
      <c r="O49" s="560"/>
      <c r="P49" s="156"/>
      <c r="Q49" s="559"/>
      <c r="R49" s="559"/>
      <c r="S49" s="560"/>
      <c r="T49" s="579"/>
      <c r="U49" s="579"/>
    </row>
    <row r="50" spans="1:21" s="10" customFormat="1" ht="19.899999999999999" customHeight="1">
      <c r="A50" s="73" t="s">
        <v>735</v>
      </c>
      <c r="B50" s="574" t="s">
        <v>1313</v>
      </c>
      <c r="C50" s="155" t="s">
        <v>616</v>
      </c>
      <c r="D50" s="1083" t="s">
        <v>971</v>
      </c>
      <c r="E50" s="1083"/>
      <c r="F50" s="156"/>
      <c r="G50" s="573"/>
      <c r="H50" s="156" t="s">
        <v>417</v>
      </c>
      <c r="I50" s="573"/>
      <c r="J50" s="157"/>
      <c r="K50" s="157" t="s">
        <v>417</v>
      </c>
      <c r="L50" s="156"/>
      <c r="M50" s="559"/>
      <c r="N50" s="559"/>
      <c r="O50" s="560"/>
      <c r="P50" s="156"/>
      <c r="Q50" s="559"/>
      <c r="R50" s="559"/>
      <c r="S50" s="560"/>
      <c r="T50" s="579"/>
      <c r="U50" s="579"/>
    </row>
    <row r="51" spans="1:21" ht="19.899999999999999" customHeight="1">
      <c r="A51" s="73" t="s">
        <v>735</v>
      </c>
      <c r="B51" s="561" t="s">
        <v>1314</v>
      </c>
      <c r="C51" s="552" t="s">
        <v>579</v>
      </c>
      <c r="D51" s="1084" t="s">
        <v>971</v>
      </c>
      <c r="E51" s="1084"/>
      <c r="F51" s="553" t="s">
        <v>417</v>
      </c>
      <c r="G51" s="554"/>
      <c r="H51" s="553" t="s">
        <v>417</v>
      </c>
      <c r="I51" s="554"/>
      <c r="J51" s="555"/>
      <c r="K51" s="555" t="s">
        <v>417</v>
      </c>
      <c r="L51" s="553"/>
      <c r="M51" s="556"/>
      <c r="N51" s="556"/>
      <c r="O51" s="557"/>
      <c r="P51" s="553"/>
      <c r="Q51" s="556"/>
      <c r="R51" s="556"/>
      <c r="S51" s="557"/>
      <c r="T51" s="158"/>
      <c r="U51" s="158"/>
    </row>
    <row r="52" spans="1:21" ht="19.899999999999999" customHeight="1">
      <c r="A52" s="73" t="s">
        <v>735</v>
      </c>
      <c r="B52" s="561" t="s">
        <v>1315</v>
      </c>
      <c r="C52" s="552" t="s">
        <v>1316</v>
      </c>
      <c r="D52" s="1084" t="s">
        <v>971</v>
      </c>
      <c r="E52" s="1084"/>
      <c r="F52" s="553"/>
      <c r="G52" s="554"/>
      <c r="H52" s="553"/>
      <c r="I52" s="554"/>
      <c r="J52" s="555"/>
      <c r="K52" s="555" t="s">
        <v>417</v>
      </c>
      <c r="L52" s="553"/>
      <c r="M52" s="556"/>
      <c r="N52" s="556"/>
      <c r="O52" s="557"/>
      <c r="P52" s="553"/>
      <c r="Q52" s="556"/>
      <c r="R52" s="556"/>
      <c r="S52" s="557"/>
      <c r="T52" s="158"/>
      <c r="U52" s="158"/>
    </row>
    <row r="53" spans="1:21" ht="19.899999999999999" customHeight="1">
      <c r="A53" s="73" t="s">
        <v>735</v>
      </c>
      <c r="B53" s="154" t="s">
        <v>1324</v>
      </c>
      <c r="C53" s="552" t="s">
        <v>585</v>
      </c>
      <c r="D53" s="1084" t="s">
        <v>41</v>
      </c>
      <c r="E53" s="1084"/>
      <c r="F53" s="553"/>
      <c r="G53" s="554"/>
      <c r="H53" s="553"/>
      <c r="I53" s="554"/>
      <c r="J53" s="555"/>
      <c r="K53" s="555" t="s">
        <v>417</v>
      </c>
      <c r="L53" s="553"/>
      <c r="M53" s="556"/>
      <c r="N53" s="556"/>
      <c r="O53" s="557"/>
      <c r="P53" s="553"/>
      <c r="Q53" s="556"/>
      <c r="R53" s="556"/>
      <c r="S53" s="557"/>
      <c r="T53" s="158"/>
      <c r="U53" s="158"/>
    </row>
    <row r="54" spans="1:21" ht="19.899999999999999" customHeight="1">
      <c r="A54" s="73" t="s">
        <v>735</v>
      </c>
      <c r="B54" s="154" t="s">
        <v>1324</v>
      </c>
      <c r="C54" s="552" t="s">
        <v>222</v>
      </c>
      <c r="D54" s="1084" t="s">
        <v>99</v>
      </c>
      <c r="E54" s="1084"/>
      <c r="F54" s="553"/>
      <c r="G54" s="554"/>
      <c r="H54" s="553"/>
      <c r="I54" s="554"/>
      <c r="J54" s="555"/>
      <c r="K54" s="555" t="s">
        <v>417</v>
      </c>
      <c r="L54" s="553"/>
      <c r="M54" s="556"/>
      <c r="N54" s="556"/>
      <c r="O54" s="557"/>
      <c r="P54" s="553"/>
      <c r="Q54" s="556"/>
      <c r="R54" s="556"/>
      <c r="S54" s="557"/>
      <c r="T54" s="158"/>
      <c r="U54" s="158"/>
    </row>
    <row r="55" spans="1:21" ht="19.899999999999999" customHeight="1">
      <c r="A55" s="73" t="s">
        <v>735</v>
      </c>
      <c r="B55" s="154" t="s">
        <v>1324</v>
      </c>
      <c r="C55" s="552" t="s">
        <v>193</v>
      </c>
      <c r="D55" s="1084" t="s">
        <v>885</v>
      </c>
      <c r="E55" s="1084"/>
      <c r="F55" s="553"/>
      <c r="G55" s="554"/>
      <c r="H55" s="553"/>
      <c r="I55" s="554"/>
      <c r="J55" s="555"/>
      <c r="K55" s="555" t="s">
        <v>417</v>
      </c>
      <c r="L55" s="553"/>
      <c r="M55" s="556"/>
      <c r="N55" s="556"/>
      <c r="O55" s="557"/>
      <c r="P55" s="553"/>
      <c r="Q55" s="556"/>
      <c r="R55" s="556"/>
      <c r="S55" s="557"/>
      <c r="T55" s="158"/>
      <c r="U55" s="158"/>
    </row>
    <row r="56" spans="1:21" ht="19.899999999999999" customHeight="1">
      <c r="A56" s="73" t="s">
        <v>735</v>
      </c>
      <c r="B56" s="154" t="s">
        <v>1324</v>
      </c>
      <c r="C56" s="552" t="s">
        <v>585</v>
      </c>
      <c r="D56" s="1084" t="s">
        <v>885</v>
      </c>
      <c r="E56" s="1084"/>
      <c r="F56" s="553"/>
      <c r="G56" s="554"/>
      <c r="H56" s="553"/>
      <c r="I56" s="554"/>
      <c r="J56" s="555"/>
      <c r="K56" s="555" t="s">
        <v>417</v>
      </c>
      <c r="L56" s="553"/>
      <c r="M56" s="556"/>
      <c r="N56" s="556"/>
      <c r="O56" s="557"/>
      <c r="P56" s="553"/>
      <c r="Q56" s="556"/>
      <c r="R56" s="556"/>
      <c r="S56" s="557"/>
      <c r="T56" s="158"/>
      <c r="U56" s="158"/>
    </row>
    <row r="57" spans="1:21" ht="19.899999999999999" customHeight="1">
      <c r="A57" s="73" t="s">
        <v>735</v>
      </c>
      <c r="B57" s="561" t="s">
        <v>1317</v>
      </c>
      <c r="C57" s="552" t="s">
        <v>1318</v>
      </c>
      <c r="D57" s="1084" t="s">
        <v>971</v>
      </c>
      <c r="E57" s="1084"/>
      <c r="F57" s="553"/>
      <c r="G57" s="554"/>
      <c r="H57" s="553"/>
      <c r="I57" s="554"/>
      <c r="J57" s="555"/>
      <c r="K57" s="555" t="s">
        <v>417</v>
      </c>
      <c r="L57" s="553"/>
      <c r="M57" s="556"/>
      <c r="N57" s="556"/>
      <c r="O57" s="557"/>
      <c r="P57" s="553"/>
      <c r="Q57" s="556"/>
      <c r="R57" s="556"/>
      <c r="S57" s="557"/>
      <c r="T57" s="158"/>
      <c r="U57" s="158"/>
    </row>
    <row r="58" spans="1:21" ht="19.899999999999999" customHeight="1">
      <c r="A58" s="73" t="s">
        <v>735</v>
      </c>
      <c r="B58" s="561" t="s">
        <v>1319</v>
      </c>
      <c r="C58" s="155" t="s">
        <v>1300</v>
      </c>
      <c r="D58" s="1084" t="s">
        <v>971</v>
      </c>
      <c r="E58" s="1086"/>
      <c r="F58" s="553" t="s">
        <v>417</v>
      </c>
      <c r="G58" s="554"/>
      <c r="H58" s="553" t="s">
        <v>417</v>
      </c>
      <c r="I58" s="554" t="s">
        <v>417</v>
      </c>
      <c r="J58" s="555"/>
      <c r="K58" s="555"/>
      <c r="L58" s="553"/>
      <c r="M58" s="556" t="s">
        <v>417</v>
      </c>
      <c r="N58" s="556"/>
      <c r="O58" s="557" t="s">
        <v>417</v>
      </c>
      <c r="P58" s="553"/>
      <c r="Q58" s="556"/>
      <c r="R58" s="556"/>
      <c r="S58" s="557"/>
      <c r="T58" s="158"/>
      <c r="U58" s="158"/>
    </row>
    <row r="59" spans="1:21" ht="19.899999999999999" customHeight="1">
      <c r="A59" s="73" t="s">
        <v>735</v>
      </c>
      <c r="B59" s="561" t="s">
        <v>1319</v>
      </c>
      <c r="C59" s="155" t="s">
        <v>949</v>
      </c>
      <c r="D59" s="1084" t="s">
        <v>971</v>
      </c>
      <c r="E59" s="1086"/>
      <c r="F59" s="553" t="s">
        <v>417</v>
      </c>
      <c r="G59" s="569"/>
      <c r="H59" s="553" t="s">
        <v>417</v>
      </c>
      <c r="I59" s="569" t="s">
        <v>417</v>
      </c>
      <c r="J59" s="555"/>
      <c r="K59" s="555"/>
      <c r="L59" s="553"/>
      <c r="M59" s="556" t="s">
        <v>417</v>
      </c>
      <c r="N59" s="556"/>
      <c r="O59" s="557" t="s">
        <v>417</v>
      </c>
      <c r="P59" s="553"/>
      <c r="Q59" s="556"/>
      <c r="R59" s="556"/>
      <c r="S59" s="557"/>
      <c r="T59" s="158"/>
      <c r="U59" s="158"/>
    </row>
    <row r="60" spans="1:21" ht="19.899999999999999" customHeight="1">
      <c r="A60" s="73" t="s">
        <v>735</v>
      </c>
      <c r="B60" s="561" t="s">
        <v>1319</v>
      </c>
      <c r="C60" s="155" t="s">
        <v>959</v>
      </c>
      <c r="D60" s="1084" t="s">
        <v>971</v>
      </c>
      <c r="E60" s="1086"/>
      <c r="F60" s="553" t="s">
        <v>417</v>
      </c>
      <c r="G60" s="569"/>
      <c r="H60" s="553" t="s">
        <v>417</v>
      </c>
      <c r="I60" s="569" t="s">
        <v>417</v>
      </c>
      <c r="J60" s="555"/>
      <c r="K60" s="555"/>
      <c r="L60" s="553"/>
      <c r="M60" s="556" t="s">
        <v>417</v>
      </c>
      <c r="N60" s="556"/>
      <c r="O60" s="557" t="s">
        <v>417</v>
      </c>
      <c r="P60" s="553"/>
      <c r="Q60" s="556"/>
      <c r="R60" s="556"/>
      <c r="S60" s="557"/>
      <c r="T60" s="158"/>
      <c r="U60" s="158"/>
    </row>
    <row r="61" spans="1:21" ht="19.899999999999999" customHeight="1">
      <c r="A61" s="73" t="s">
        <v>735</v>
      </c>
      <c r="B61" s="561" t="s">
        <v>1319</v>
      </c>
      <c r="C61" s="552" t="s">
        <v>1320</v>
      </c>
      <c r="D61" s="1084" t="s">
        <v>971</v>
      </c>
      <c r="E61" s="1086"/>
      <c r="F61" s="553" t="s">
        <v>417</v>
      </c>
      <c r="G61" s="569"/>
      <c r="H61" s="553" t="s">
        <v>417</v>
      </c>
      <c r="I61" s="569"/>
      <c r="J61" s="555"/>
      <c r="K61" s="555"/>
      <c r="L61" s="553"/>
      <c r="M61" s="556"/>
      <c r="N61" s="556"/>
      <c r="O61" s="557"/>
      <c r="P61" s="553"/>
      <c r="Q61" s="556"/>
      <c r="R61" s="556"/>
      <c r="S61" s="557"/>
      <c r="T61" s="158"/>
      <c r="U61" s="158"/>
    </row>
    <row r="62" spans="1:21" s="10" customFormat="1" ht="19.899999999999999" customHeight="1">
      <c r="A62" s="73" t="s">
        <v>735</v>
      </c>
      <c r="B62" s="154" t="s">
        <v>1321</v>
      </c>
      <c r="C62" s="155" t="s">
        <v>1322</v>
      </c>
      <c r="D62" s="1083" t="s">
        <v>429</v>
      </c>
      <c r="E62" s="1083"/>
      <c r="F62" s="156"/>
      <c r="G62" s="573"/>
      <c r="H62" s="156" t="s">
        <v>417</v>
      </c>
      <c r="I62" s="573"/>
      <c r="J62" s="157"/>
      <c r="K62" s="157"/>
      <c r="L62" s="156"/>
      <c r="M62" s="559"/>
      <c r="N62" s="559"/>
      <c r="O62" s="560"/>
      <c r="P62" s="156"/>
      <c r="Q62" s="559"/>
      <c r="R62" s="559"/>
      <c r="S62" s="560"/>
      <c r="T62" s="579"/>
      <c r="U62" s="579"/>
    </row>
    <row r="63" spans="1:21" ht="19.899999999999999" customHeight="1">
      <c r="A63" s="73" t="s">
        <v>735</v>
      </c>
      <c r="B63" s="154" t="s">
        <v>1325</v>
      </c>
      <c r="C63" s="155" t="s">
        <v>949</v>
      </c>
      <c r="D63" s="1083" t="s">
        <v>59</v>
      </c>
      <c r="E63" s="1084"/>
      <c r="F63" s="553"/>
      <c r="G63" s="554"/>
      <c r="H63" s="156" t="s">
        <v>417</v>
      </c>
      <c r="I63" s="548" t="s">
        <v>417</v>
      </c>
      <c r="J63" s="555"/>
      <c r="K63" s="555"/>
      <c r="L63" s="553"/>
      <c r="M63" s="556" t="s">
        <v>417</v>
      </c>
      <c r="N63" s="556"/>
      <c r="O63" s="560" t="s">
        <v>417</v>
      </c>
      <c r="P63" s="156" t="s">
        <v>417</v>
      </c>
      <c r="Q63" s="556"/>
      <c r="R63" s="556"/>
      <c r="S63" s="557"/>
      <c r="T63" s="562"/>
      <c r="U63" s="562"/>
    </row>
    <row r="64" spans="1:21" ht="19.899999999999999" customHeight="1">
      <c r="A64" s="73" t="s">
        <v>735</v>
      </c>
      <c r="B64" s="154" t="s">
        <v>1325</v>
      </c>
      <c r="C64" s="155" t="s">
        <v>1300</v>
      </c>
      <c r="D64" s="1083" t="s">
        <v>59</v>
      </c>
      <c r="E64" s="1084"/>
      <c r="F64" s="553"/>
      <c r="G64" s="554"/>
      <c r="H64" s="156" t="s">
        <v>417</v>
      </c>
      <c r="I64" s="548" t="s">
        <v>417</v>
      </c>
      <c r="J64" s="555"/>
      <c r="K64" s="555"/>
      <c r="L64" s="553"/>
      <c r="M64" s="556" t="s">
        <v>417</v>
      </c>
      <c r="N64" s="556"/>
      <c r="O64" s="560"/>
      <c r="P64" s="156"/>
      <c r="Q64" s="556"/>
      <c r="R64" s="556"/>
      <c r="S64" s="557"/>
      <c r="T64" s="562"/>
      <c r="U64" s="562"/>
    </row>
    <row r="65" spans="1:21" ht="19.899999999999999" customHeight="1">
      <c r="A65" s="73" t="s">
        <v>735</v>
      </c>
      <c r="B65" s="154" t="s">
        <v>1325</v>
      </c>
      <c r="C65" s="155" t="s">
        <v>959</v>
      </c>
      <c r="D65" s="1083" t="s">
        <v>59</v>
      </c>
      <c r="E65" s="1084"/>
      <c r="F65" s="553"/>
      <c r="G65" s="554"/>
      <c r="H65" s="156" t="s">
        <v>417</v>
      </c>
      <c r="I65" s="548" t="s">
        <v>417</v>
      </c>
      <c r="J65" s="555"/>
      <c r="K65" s="555"/>
      <c r="L65" s="553"/>
      <c r="M65" s="556" t="s">
        <v>417</v>
      </c>
      <c r="N65" s="556"/>
      <c r="O65" s="560"/>
      <c r="P65" s="156"/>
      <c r="Q65" s="556"/>
      <c r="R65" s="556"/>
      <c r="S65" s="557"/>
      <c r="T65" s="562"/>
      <c r="U65" s="562"/>
    </row>
    <row r="66" spans="1:21" s="588" customFormat="1" ht="19.899999999999999" customHeight="1">
      <c r="A66" s="853" t="s">
        <v>735</v>
      </c>
      <c r="B66" s="154" t="s">
        <v>1325</v>
      </c>
      <c r="C66" s="155" t="s">
        <v>224</v>
      </c>
      <c r="D66" s="1083" t="s">
        <v>59</v>
      </c>
      <c r="E66" s="1084"/>
      <c r="F66" s="599"/>
      <c r="G66" s="860"/>
      <c r="H66" s="156" t="s">
        <v>417</v>
      </c>
      <c r="I66" s="861" t="s">
        <v>417</v>
      </c>
      <c r="J66" s="603"/>
      <c r="K66" s="603"/>
      <c r="L66" s="599"/>
      <c r="M66" s="602" t="s">
        <v>417</v>
      </c>
      <c r="N66" s="602"/>
      <c r="O66" s="560"/>
      <c r="P66" s="156"/>
      <c r="Q66" s="602"/>
      <c r="R66" s="602"/>
      <c r="S66" s="601"/>
      <c r="T66" s="562"/>
      <c r="U66" s="562"/>
    </row>
    <row r="67" spans="1:21" s="588" customFormat="1" ht="19.899999999999999" customHeight="1">
      <c r="A67" s="853" t="s">
        <v>735</v>
      </c>
      <c r="B67" s="154" t="s">
        <v>1325</v>
      </c>
      <c r="C67" s="155" t="s">
        <v>222</v>
      </c>
      <c r="D67" s="1083" t="s">
        <v>59</v>
      </c>
      <c r="E67" s="1084"/>
      <c r="F67" s="599"/>
      <c r="G67" s="860"/>
      <c r="H67" s="156" t="s">
        <v>417</v>
      </c>
      <c r="I67" s="861" t="s">
        <v>417</v>
      </c>
      <c r="J67" s="603"/>
      <c r="K67" s="603"/>
      <c r="L67" s="599"/>
      <c r="M67" s="602" t="s">
        <v>417</v>
      </c>
      <c r="N67" s="602"/>
      <c r="O67" s="560"/>
      <c r="P67" s="156"/>
      <c r="Q67" s="602"/>
      <c r="R67" s="602"/>
      <c r="S67" s="601"/>
      <c r="T67" s="562"/>
      <c r="U67" s="562"/>
    </row>
    <row r="68" spans="1:21" s="588" customFormat="1" ht="19.899999999999999" customHeight="1">
      <c r="A68" s="853" t="s">
        <v>735</v>
      </c>
      <c r="B68" s="154" t="s">
        <v>1325</v>
      </c>
      <c r="C68" s="155" t="s">
        <v>585</v>
      </c>
      <c r="D68" s="1083" t="s">
        <v>59</v>
      </c>
      <c r="E68" s="1084"/>
      <c r="F68" s="599"/>
      <c r="G68" s="860"/>
      <c r="H68" s="156" t="s">
        <v>417</v>
      </c>
      <c r="I68" s="861" t="s">
        <v>417</v>
      </c>
      <c r="J68" s="603"/>
      <c r="K68" s="603"/>
      <c r="L68" s="599"/>
      <c r="M68" s="602" t="s">
        <v>417</v>
      </c>
      <c r="N68" s="602"/>
      <c r="O68" s="560"/>
      <c r="P68" s="156"/>
      <c r="Q68" s="602"/>
      <c r="R68" s="602"/>
      <c r="S68" s="601"/>
      <c r="T68" s="562"/>
      <c r="U68" s="562"/>
    </row>
    <row r="69" spans="1:21" s="588" customFormat="1" ht="19.899999999999999" customHeight="1">
      <c r="A69" s="853" t="s">
        <v>735</v>
      </c>
      <c r="B69" s="154" t="s">
        <v>1325</v>
      </c>
      <c r="C69" s="155" t="s">
        <v>1502</v>
      </c>
      <c r="D69" s="1083" t="s">
        <v>59</v>
      </c>
      <c r="E69" s="1084"/>
      <c r="F69" s="599"/>
      <c r="G69" s="860"/>
      <c r="H69" s="156" t="s">
        <v>417</v>
      </c>
      <c r="I69" s="861" t="s">
        <v>417</v>
      </c>
      <c r="J69" s="603"/>
      <c r="K69" s="603"/>
      <c r="L69" s="599"/>
      <c r="M69" s="602" t="s">
        <v>417</v>
      </c>
      <c r="N69" s="602"/>
      <c r="O69" s="560"/>
      <c r="P69" s="156"/>
      <c r="Q69" s="602"/>
      <c r="R69" s="602"/>
      <c r="S69" s="601"/>
      <c r="T69" s="562"/>
      <c r="U69" s="562"/>
    </row>
    <row r="70" spans="1:21" s="10" customFormat="1" ht="19.899999999999999" customHeight="1">
      <c r="A70" s="73" t="s">
        <v>735</v>
      </c>
      <c r="B70" s="154" t="s">
        <v>1325</v>
      </c>
      <c r="C70" s="580" t="s">
        <v>1323</v>
      </c>
      <c r="D70" s="1083" t="s">
        <v>59</v>
      </c>
      <c r="E70" s="1083"/>
      <c r="F70" s="156" t="s">
        <v>417</v>
      </c>
      <c r="G70" s="573"/>
      <c r="H70" s="156"/>
      <c r="I70" s="573"/>
      <c r="J70" s="157"/>
      <c r="K70" s="157"/>
      <c r="L70" s="156"/>
      <c r="M70" s="559"/>
      <c r="N70" s="559"/>
      <c r="O70" s="560"/>
      <c r="P70" s="156"/>
      <c r="Q70" s="559"/>
      <c r="R70" s="559"/>
      <c r="S70" s="560"/>
      <c r="T70" s="579"/>
      <c r="U70" s="579"/>
    </row>
    <row r="71" spans="1:21" s="10" customFormat="1" ht="19.899999999999999" customHeight="1">
      <c r="A71" s="73" t="s">
        <v>735</v>
      </c>
      <c r="B71" s="154" t="s">
        <v>1325</v>
      </c>
      <c r="C71" s="580" t="s">
        <v>1346</v>
      </c>
      <c r="D71" s="1083" t="s">
        <v>59</v>
      </c>
      <c r="E71" s="1083"/>
      <c r="F71" s="156"/>
      <c r="G71" s="573"/>
      <c r="H71" s="156" t="s">
        <v>417</v>
      </c>
      <c r="I71" s="573"/>
      <c r="J71" s="157"/>
      <c r="K71" s="157"/>
      <c r="L71" s="156"/>
      <c r="M71" s="559"/>
      <c r="N71" s="559"/>
      <c r="O71" s="560"/>
      <c r="P71" s="156"/>
      <c r="Q71" s="559"/>
      <c r="R71" s="559"/>
      <c r="S71" s="560"/>
      <c r="T71" s="579"/>
      <c r="U71" s="579"/>
    </row>
    <row r="72" spans="1:21" ht="19.899999999999999" customHeight="1">
      <c r="A72" s="73" t="s">
        <v>735</v>
      </c>
      <c r="B72" s="154" t="s">
        <v>1325</v>
      </c>
      <c r="C72" s="155" t="s">
        <v>1338</v>
      </c>
      <c r="D72" s="1084" t="s">
        <v>59</v>
      </c>
      <c r="E72" s="1084"/>
      <c r="F72" s="156" t="s">
        <v>417</v>
      </c>
      <c r="G72" s="554"/>
      <c r="H72" s="156"/>
      <c r="I72" s="554"/>
      <c r="J72" s="555"/>
      <c r="K72" s="555"/>
      <c r="L72" s="553"/>
      <c r="M72" s="556"/>
      <c r="N72" s="556"/>
      <c r="O72" s="557"/>
      <c r="P72" s="553"/>
      <c r="Q72" s="556"/>
      <c r="R72" s="556"/>
      <c r="S72" s="557"/>
      <c r="T72" s="562"/>
      <c r="U72" s="562"/>
    </row>
    <row r="73" spans="1:21" ht="19.899999999999999" customHeight="1">
      <c r="A73" s="73" t="s">
        <v>735</v>
      </c>
      <c r="B73" s="154" t="s">
        <v>1325</v>
      </c>
      <c r="C73" s="155" t="s">
        <v>1352</v>
      </c>
      <c r="D73" s="1084" t="s">
        <v>59</v>
      </c>
      <c r="E73" s="1084"/>
      <c r="F73" s="553"/>
      <c r="G73" s="554"/>
      <c r="H73" s="156" t="s">
        <v>417</v>
      </c>
      <c r="I73" s="554"/>
      <c r="J73" s="555"/>
      <c r="K73" s="555"/>
      <c r="L73" s="553"/>
      <c r="M73" s="556"/>
      <c r="N73" s="556"/>
      <c r="O73" s="557"/>
      <c r="P73" s="553"/>
      <c r="Q73" s="556"/>
      <c r="R73" s="556"/>
      <c r="S73" s="557"/>
      <c r="T73" s="562"/>
      <c r="U73" s="562"/>
    </row>
    <row r="74" spans="1:21" ht="19.899999999999999" customHeight="1">
      <c r="A74" s="853" t="s">
        <v>735</v>
      </c>
      <c r="B74" s="859" t="s">
        <v>1500</v>
      </c>
      <c r="C74" s="858" t="s">
        <v>1497</v>
      </c>
      <c r="D74" s="1085" t="s">
        <v>59</v>
      </c>
      <c r="E74" s="1084"/>
      <c r="F74" s="855"/>
      <c r="G74" s="856"/>
      <c r="H74" s="855"/>
      <c r="I74" s="856"/>
      <c r="J74" s="854"/>
      <c r="K74" s="856"/>
      <c r="L74" s="855"/>
      <c r="M74" s="857"/>
      <c r="N74" s="857"/>
      <c r="O74" s="856"/>
      <c r="P74" s="855"/>
      <c r="Q74" s="857"/>
      <c r="R74" s="857"/>
      <c r="S74" s="856"/>
      <c r="T74" s="855"/>
      <c r="U74" s="857" t="s">
        <v>417</v>
      </c>
    </row>
    <row r="75" spans="1:21" s="588" customFormat="1" ht="19.899999999999999" customHeight="1">
      <c r="A75" s="853" t="s">
        <v>735</v>
      </c>
      <c r="B75" s="859" t="s">
        <v>1501</v>
      </c>
      <c r="C75" s="858" t="s">
        <v>1497</v>
      </c>
      <c r="D75" s="1085" t="s">
        <v>59</v>
      </c>
      <c r="E75" s="1084"/>
      <c r="F75" s="855"/>
      <c r="G75" s="856"/>
      <c r="H75" s="855"/>
      <c r="I75" s="856"/>
      <c r="J75" s="854"/>
      <c r="K75" s="856"/>
      <c r="L75" s="855"/>
      <c r="M75" s="857"/>
      <c r="N75" s="857"/>
      <c r="O75" s="856"/>
      <c r="P75" s="855"/>
      <c r="Q75" s="857"/>
      <c r="R75" s="857"/>
      <c r="S75" s="856"/>
      <c r="T75" s="1094" t="s">
        <v>1498</v>
      </c>
      <c r="U75" s="1095"/>
    </row>
    <row r="76" spans="1:21" ht="19.899999999999999" customHeight="1">
      <c r="A76" s="73" t="s">
        <v>735</v>
      </c>
      <c r="B76" s="154" t="s">
        <v>1326</v>
      </c>
      <c r="C76" s="155" t="s">
        <v>1327</v>
      </c>
      <c r="D76" s="1084" t="s">
        <v>59</v>
      </c>
      <c r="E76" s="1084"/>
      <c r="F76" s="156" t="s">
        <v>417</v>
      </c>
      <c r="G76" s="569"/>
      <c r="H76" s="156" t="s">
        <v>417</v>
      </c>
      <c r="I76" s="570" t="s">
        <v>417</v>
      </c>
      <c r="J76" s="555"/>
      <c r="K76" s="555"/>
      <c r="L76" s="553"/>
      <c r="M76" s="556"/>
      <c r="N76" s="556"/>
      <c r="O76" s="557"/>
      <c r="P76" s="553"/>
      <c r="Q76" s="556"/>
      <c r="R76" s="556"/>
      <c r="S76" s="557"/>
      <c r="T76" s="562"/>
      <c r="U76" s="562"/>
    </row>
    <row r="77" spans="1:21" ht="19.899999999999999" customHeight="1">
      <c r="A77" s="73" t="s">
        <v>735</v>
      </c>
      <c r="B77" s="154" t="s">
        <v>1328</v>
      </c>
      <c r="C77" s="155" t="s">
        <v>1341</v>
      </c>
      <c r="D77" s="1083" t="s">
        <v>971</v>
      </c>
      <c r="E77" s="1084"/>
      <c r="F77" s="553"/>
      <c r="G77" s="569"/>
      <c r="H77" s="156"/>
      <c r="I77" s="569"/>
      <c r="J77" s="555"/>
      <c r="K77" s="157" t="s">
        <v>417</v>
      </c>
      <c r="L77" s="553"/>
      <c r="M77" s="556"/>
      <c r="N77" s="556"/>
      <c r="O77" s="557"/>
      <c r="P77" s="553"/>
      <c r="Q77" s="556"/>
      <c r="R77" s="556"/>
      <c r="S77" s="557"/>
      <c r="T77" s="562"/>
      <c r="U77" s="562"/>
    </row>
    <row r="78" spans="1:21" ht="19.899999999999999" customHeight="1">
      <c r="A78" s="73" t="s">
        <v>735</v>
      </c>
      <c r="B78" s="154" t="s">
        <v>1331</v>
      </c>
      <c r="C78" s="155" t="s">
        <v>1332</v>
      </c>
      <c r="D78" s="1083" t="s">
        <v>971</v>
      </c>
      <c r="E78" s="1084"/>
      <c r="F78" s="156" t="s">
        <v>417</v>
      </c>
      <c r="G78" s="569"/>
      <c r="H78" s="156"/>
      <c r="I78" s="569"/>
      <c r="J78" s="555"/>
      <c r="K78" s="157" t="s">
        <v>417</v>
      </c>
      <c r="L78" s="553"/>
      <c r="M78" s="556"/>
      <c r="N78" s="556"/>
      <c r="O78" s="557"/>
      <c r="P78" s="553"/>
      <c r="Q78" s="556"/>
      <c r="R78" s="556"/>
      <c r="S78" s="557"/>
      <c r="T78" s="562"/>
      <c r="U78" s="562"/>
    </row>
    <row r="79" spans="1:21" ht="19.899999999999999" customHeight="1">
      <c r="A79" s="73" t="s">
        <v>735</v>
      </c>
      <c r="B79" s="154" t="s">
        <v>1333</v>
      </c>
      <c r="C79" s="155" t="s">
        <v>1335</v>
      </c>
      <c r="D79" s="1083" t="s">
        <v>1350</v>
      </c>
      <c r="E79" s="1084"/>
      <c r="F79" s="156"/>
      <c r="G79" s="569"/>
      <c r="H79" s="156" t="s">
        <v>417</v>
      </c>
      <c r="I79" s="569"/>
      <c r="J79" s="555"/>
      <c r="K79" s="555"/>
      <c r="L79" s="553"/>
      <c r="M79" s="556"/>
      <c r="N79" s="556"/>
      <c r="O79" s="557"/>
      <c r="P79" s="156"/>
      <c r="Q79" s="559"/>
      <c r="R79" s="559"/>
      <c r="S79" s="560"/>
      <c r="T79" s="562"/>
      <c r="U79" s="562"/>
    </row>
    <row r="80" spans="1:21" ht="19.899999999999999" customHeight="1">
      <c r="A80" s="73" t="s">
        <v>735</v>
      </c>
      <c r="B80" s="154" t="s">
        <v>1333</v>
      </c>
      <c r="C80" s="155" t="s">
        <v>1336</v>
      </c>
      <c r="D80" s="1083" t="s">
        <v>1350</v>
      </c>
      <c r="E80" s="1084"/>
      <c r="F80" s="156"/>
      <c r="G80" s="572"/>
      <c r="H80" s="156"/>
      <c r="I80" s="572"/>
      <c r="J80" s="555"/>
      <c r="K80" s="555"/>
      <c r="L80" s="553"/>
      <c r="M80" s="556"/>
      <c r="N80" s="556"/>
      <c r="O80" s="557"/>
      <c r="P80" s="156" t="s">
        <v>417</v>
      </c>
      <c r="Q80" s="559" t="s">
        <v>417</v>
      </c>
      <c r="R80" s="559" t="s">
        <v>417</v>
      </c>
      <c r="S80" s="560" t="s">
        <v>417</v>
      </c>
      <c r="T80" s="562"/>
      <c r="U80" s="562"/>
    </row>
    <row r="81" spans="1:21" ht="19.899999999999999" customHeight="1">
      <c r="A81" s="73" t="s">
        <v>735</v>
      </c>
      <c r="B81" s="154" t="s">
        <v>1333</v>
      </c>
      <c r="C81" s="155" t="s">
        <v>1337</v>
      </c>
      <c r="D81" s="1083" t="s">
        <v>1350</v>
      </c>
      <c r="E81" s="1084"/>
      <c r="F81" s="156" t="s">
        <v>417</v>
      </c>
      <c r="G81" s="572"/>
      <c r="H81" s="156"/>
      <c r="I81" s="572"/>
      <c r="J81" s="555"/>
      <c r="K81" s="555"/>
      <c r="L81" s="553"/>
      <c r="M81" s="556"/>
      <c r="N81" s="556"/>
      <c r="O81" s="557"/>
      <c r="P81" s="156"/>
      <c r="Q81" s="559"/>
      <c r="R81" s="559"/>
      <c r="S81" s="560"/>
      <c r="T81" s="562"/>
      <c r="U81" s="562"/>
    </row>
    <row r="82" spans="1:21" ht="19.899999999999999" customHeight="1">
      <c r="A82" s="73" t="s">
        <v>735</v>
      </c>
      <c r="B82" s="154" t="s">
        <v>1334</v>
      </c>
      <c r="C82" s="155" t="s">
        <v>1335</v>
      </c>
      <c r="D82" s="1083" t="s">
        <v>1351</v>
      </c>
      <c r="E82" s="1084"/>
      <c r="F82" s="156"/>
      <c r="G82" s="572"/>
      <c r="H82" s="156" t="s">
        <v>417</v>
      </c>
      <c r="I82" s="572"/>
      <c r="J82" s="555"/>
      <c r="K82" s="555"/>
      <c r="L82" s="553"/>
      <c r="M82" s="556"/>
      <c r="N82" s="556"/>
      <c r="O82" s="557"/>
      <c r="P82" s="156"/>
      <c r="Q82" s="559"/>
      <c r="R82" s="559"/>
      <c r="S82" s="560"/>
      <c r="T82" s="562"/>
      <c r="U82" s="562"/>
    </row>
    <row r="83" spans="1:21" ht="19.899999999999999" customHeight="1">
      <c r="A83" s="73" t="s">
        <v>735</v>
      </c>
      <c r="B83" s="154" t="s">
        <v>1334</v>
      </c>
      <c r="C83" s="155" t="s">
        <v>1336</v>
      </c>
      <c r="D83" s="1083" t="s">
        <v>1351</v>
      </c>
      <c r="E83" s="1084"/>
      <c r="F83" s="156"/>
      <c r="G83" s="572"/>
      <c r="H83" s="156"/>
      <c r="I83" s="572"/>
      <c r="J83" s="555"/>
      <c r="K83" s="555"/>
      <c r="L83" s="553"/>
      <c r="M83" s="556"/>
      <c r="N83" s="556"/>
      <c r="O83" s="557"/>
      <c r="P83" s="156" t="s">
        <v>417</v>
      </c>
      <c r="Q83" s="559" t="s">
        <v>417</v>
      </c>
      <c r="R83" s="559" t="s">
        <v>417</v>
      </c>
      <c r="S83" s="560" t="s">
        <v>417</v>
      </c>
      <c r="T83" s="562"/>
      <c r="U83" s="562"/>
    </row>
    <row r="84" spans="1:21" ht="19.899999999999999" customHeight="1">
      <c r="A84" s="73" t="s">
        <v>735</v>
      </c>
      <c r="B84" s="154" t="s">
        <v>1334</v>
      </c>
      <c r="C84" s="155" t="s">
        <v>1337</v>
      </c>
      <c r="D84" s="1083" t="s">
        <v>1351</v>
      </c>
      <c r="E84" s="1084"/>
      <c r="F84" s="156" t="s">
        <v>417</v>
      </c>
      <c r="G84" s="572"/>
      <c r="H84" s="156"/>
      <c r="I84" s="572"/>
      <c r="J84" s="555"/>
      <c r="K84" s="555"/>
      <c r="L84" s="553"/>
      <c r="M84" s="556"/>
      <c r="N84" s="556"/>
      <c r="O84" s="557"/>
      <c r="P84" s="156"/>
      <c r="Q84" s="559"/>
      <c r="R84" s="559"/>
      <c r="S84" s="560"/>
      <c r="T84" s="562"/>
      <c r="U84" s="562"/>
    </row>
    <row r="85" spans="1:21" ht="19.899999999999999" customHeight="1">
      <c r="A85" s="73" t="s">
        <v>735</v>
      </c>
      <c r="B85" s="574" t="s">
        <v>1339</v>
      </c>
      <c r="C85" s="575" t="s">
        <v>1340</v>
      </c>
      <c r="D85" s="1083" t="s">
        <v>971</v>
      </c>
      <c r="E85" s="1084"/>
      <c r="F85" s="564"/>
      <c r="G85" s="565"/>
      <c r="H85" s="564"/>
      <c r="I85" s="565"/>
      <c r="J85" s="563"/>
      <c r="K85" s="576" t="s">
        <v>417</v>
      </c>
      <c r="L85" s="564"/>
      <c r="M85" s="566"/>
      <c r="N85" s="566"/>
      <c r="O85" s="567"/>
      <c r="P85" s="564"/>
      <c r="Q85" s="566"/>
      <c r="R85" s="566"/>
      <c r="S85" s="567"/>
      <c r="T85" s="568"/>
      <c r="U85" s="568"/>
    </row>
    <row r="86" spans="1:21" ht="19.899999999999999" customHeight="1">
      <c r="A86" s="73" t="s">
        <v>735</v>
      </c>
      <c r="B86" s="154" t="s">
        <v>1353</v>
      </c>
      <c r="C86" s="155" t="s">
        <v>523</v>
      </c>
      <c r="D86" s="1083" t="s">
        <v>1354</v>
      </c>
      <c r="E86" s="1084"/>
      <c r="F86" s="156" t="s">
        <v>417</v>
      </c>
      <c r="G86" s="554"/>
      <c r="H86" s="553"/>
      <c r="I86" s="554"/>
      <c r="J86" s="555"/>
      <c r="K86" s="555"/>
      <c r="L86" s="553"/>
      <c r="M86" s="556"/>
      <c r="N86" s="556"/>
      <c r="O86" s="557"/>
      <c r="P86" s="553"/>
      <c r="Q86" s="556"/>
      <c r="R86" s="556"/>
      <c r="S86" s="557"/>
      <c r="T86" s="158"/>
      <c r="U86" s="158"/>
    </row>
    <row r="87" spans="1:21" ht="19.899999999999999" customHeight="1">
      <c r="A87" s="73" t="s">
        <v>735</v>
      </c>
      <c r="B87" s="154" t="s">
        <v>1355</v>
      </c>
      <c r="C87" s="155" t="s">
        <v>1356</v>
      </c>
      <c r="D87" s="1083" t="s">
        <v>1354</v>
      </c>
      <c r="E87" s="1084"/>
      <c r="F87" s="156" t="s">
        <v>417</v>
      </c>
      <c r="G87" s="554"/>
      <c r="H87" s="553"/>
      <c r="I87" s="554"/>
      <c r="J87" s="555"/>
      <c r="K87" s="555"/>
      <c r="L87" s="553"/>
      <c r="M87" s="556"/>
      <c r="N87" s="556"/>
      <c r="O87" s="557"/>
      <c r="P87" s="553"/>
      <c r="Q87" s="556"/>
      <c r="R87" s="556"/>
      <c r="S87" s="557"/>
      <c r="T87" s="158"/>
      <c r="U87" s="158"/>
    </row>
    <row r="88" spans="1:21" ht="19.899999999999999" customHeight="1">
      <c r="A88" s="73" t="s">
        <v>735</v>
      </c>
      <c r="B88" s="154" t="s">
        <v>1357</v>
      </c>
      <c r="C88" s="155" t="s">
        <v>1358</v>
      </c>
      <c r="D88" s="1083" t="s">
        <v>1359</v>
      </c>
      <c r="E88" s="1084"/>
      <c r="F88" s="156" t="s">
        <v>417</v>
      </c>
      <c r="G88" s="554"/>
      <c r="H88" s="553"/>
      <c r="I88" s="554"/>
      <c r="J88" s="555"/>
      <c r="K88" s="555"/>
      <c r="L88" s="553"/>
      <c r="M88" s="556"/>
      <c r="N88" s="556"/>
      <c r="O88" s="557"/>
      <c r="P88" s="553"/>
      <c r="Q88" s="556"/>
      <c r="R88" s="556"/>
      <c r="S88" s="557"/>
      <c r="T88" s="158"/>
      <c r="U88" s="158"/>
    </row>
    <row r="89" spans="1:21" ht="19.899999999999999" customHeight="1">
      <c r="A89" s="73" t="s">
        <v>735</v>
      </c>
      <c r="B89" s="154" t="s">
        <v>1339</v>
      </c>
      <c r="C89" s="155" t="s">
        <v>1358</v>
      </c>
      <c r="D89" s="1083" t="s">
        <v>1354</v>
      </c>
      <c r="E89" s="1084"/>
      <c r="F89" s="156" t="s">
        <v>417</v>
      </c>
      <c r="G89" s="554"/>
      <c r="H89" s="553"/>
      <c r="I89" s="554"/>
      <c r="J89" s="555"/>
      <c r="K89" s="555"/>
      <c r="L89" s="553"/>
      <c r="M89" s="556"/>
      <c r="N89" s="556"/>
      <c r="O89" s="557"/>
      <c r="P89" s="553"/>
      <c r="Q89" s="556"/>
      <c r="R89" s="556"/>
      <c r="S89" s="557"/>
      <c r="T89" s="158"/>
      <c r="U89" s="158"/>
    </row>
    <row r="90" spans="1:21" ht="19.899999999999999" customHeight="1">
      <c r="A90" s="73" t="s">
        <v>735</v>
      </c>
      <c r="B90" s="154" t="s">
        <v>1360</v>
      </c>
      <c r="C90" s="155" t="s">
        <v>1361</v>
      </c>
      <c r="D90" s="1083" t="s">
        <v>59</v>
      </c>
      <c r="E90" s="1084"/>
      <c r="F90" s="553"/>
      <c r="G90" s="554"/>
      <c r="H90" s="553"/>
      <c r="I90" s="554"/>
      <c r="J90" s="555"/>
      <c r="K90" s="157" t="s">
        <v>417</v>
      </c>
      <c r="L90" s="553"/>
      <c r="M90" s="556"/>
      <c r="N90" s="556"/>
      <c r="O90" s="557"/>
      <c r="P90" s="553"/>
      <c r="Q90" s="556"/>
      <c r="R90" s="556"/>
      <c r="S90" s="557"/>
      <c r="T90" s="158"/>
      <c r="U90" s="158"/>
    </row>
    <row r="91" spans="1:21" ht="19.899999999999999" customHeight="1">
      <c r="A91" s="862" t="s">
        <v>1499</v>
      </c>
    </row>
  </sheetData>
  <customSheetViews>
    <customSheetView guid="{07C8CEEF-9046-4EF8-9C0B-911B65CC3011}" scale="70" showPageBreaks="1" printArea="1">
      <selection activeCell="AA4" sqref="AA4"/>
      <pageMargins left="0.78749999999999998" right="0.78749999999999998" top="1.0527777777777778" bottom="1.0527777777777778" header="0.78749999999999998" footer="0.78749999999999998"/>
      <pageSetup paperSize="9" scale="56" firstPageNumber="0" orientation="portrait" horizontalDpi="300" verticalDpi="300" r:id="rId1"/>
      <headerFooter alignWithMargins="0">
        <oddHeader>&amp;C&amp;"Times New Roman,Normal"&amp;12&amp;A</oddHeader>
        <oddFooter>&amp;L&amp;F&amp;C&amp;"Times New Roman,Regular"&amp;12&amp;A&amp;R&amp;D</oddFooter>
      </headerFooter>
    </customSheetView>
    <customSheetView guid="{7665AB54-3FD1-4E19-96C0-77A2754FE0B5}" scale="70" showPageBreaks="1" printArea="1" showRuler="0">
      <selection activeCell="AB19" sqref="AB19"/>
      <pageMargins left="0.78749999999999998" right="0.78749999999999998" top="1.0527777777777778" bottom="1.0527777777777778" header="0.78749999999999998" footer="0.78749999999999998"/>
      <pageSetup paperSize="9" scale="56" firstPageNumber="0" orientation="portrait" horizontalDpi="300" verticalDpi="300"/>
      <headerFooter alignWithMargins="0">
        <oddHeader>&amp;C&amp;"Times New Roman,Normal"&amp;12&amp;A</oddHeader>
        <oddFooter>&amp;L&amp;F&amp;C&amp;"Times New Roman,Regular"&amp;12&amp;A&amp;R&amp;D</oddFooter>
      </headerFooter>
    </customSheetView>
    <customSheetView guid="{1A05CC46-E8C1-47E6-B06E-E341483B0B83}" scale="70" showPageBreaks="1" printArea="1">
      <selection activeCell="AA4" sqref="AA4"/>
      <pageMargins left="0.78749999999999998" right="0.78749999999999998" top="1.0527777777777778" bottom="1.0527777777777778" header="0.78749999999999998" footer="0.78749999999999998"/>
      <pageSetup paperSize="9" scale="56" firstPageNumber="0" orientation="portrait" horizontalDpi="300" verticalDpi="300" r:id="rId2"/>
      <headerFooter alignWithMargins="0">
        <oddHeader>&amp;C&amp;"Times New Roman,Normal"&amp;12&amp;A</oddHeader>
        <oddFooter>&amp;L&amp;F&amp;C&amp;"Times New Roman,Regular"&amp;12&amp;A&amp;R&amp;D</oddFooter>
      </headerFooter>
    </customSheetView>
  </customSheetViews>
  <mergeCells count="93">
    <mergeCell ref="T75:U75"/>
    <mergeCell ref="D84:E84"/>
    <mergeCell ref="D31:E31"/>
    <mergeCell ref="D38:E38"/>
    <mergeCell ref="D36:E36"/>
    <mergeCell ref="D37:E37"/>
    <mergeCell ref="D49:E49"/>
    <mergeCell ref="D50:E50"/>
    <mergeCell ref="D34:E34"/>
    <mergeCell ref="D35:E35"/>
    <mergeCell ref="D39:E39"/>
    <mergeCell ref="D40:E40"/>
    <mergeCell ref="D41:E41"/>
    <mergeCell ref="D32:E32"/>
    <mergeCell ref="D33:E33"/>
    <mergeCell ref="D59:E59"/>
    <mergeCell ref="R1:S1"/>
    <mergeCell ref="T1:U1"/>
    <mergeCell ref="R2:S2"/>
    <mergeCell ref="T2:U2"/>
    <mergeCell ref="D20:E20"/>
    <mergeCell ref="D12:E12"/>
    <mergeCell ref="D7:E7"/>
    <mergeCell ref="D9:E9"/>
    <mergeCell ref="D3:E4"/>
    <mergeCell ref="F3:U3"/>
    <mergeCell ref="D5:E5"/>
    <mergeCell ref="D6:E6"/>
    <mergeCell ref="D8:E8"/>
    <mergeCell ref="D10:E10"/>
    <mergeCell ref="D11:E11"/>
    <mergeCell ref="D13:E13"/>
    <mergeCell ref="D14:E14"/>
    <mergeCell ref="D15:E15"/>
    <mergeCell ref="D16:E16"/>
    <mergeCell ref="D24:E24"/>
    <mergeCell ref="D17:E17"/>
    <mergeCell ref="D18:E18"/>
    <mergeCell ref="D19:E19"/>
    <mergeCell ref="D21:E21"/>
    <mergeCell ref="D22:E22"/>
    <mergeCell ref="D23:E23"/>
    <mergeCell ref="D25:E25"/>
    <mergeCell ref="D28:E28"/>
    <mergeCell ref="D29:E29"/>
    <mergeCell ref="D30:E30"/>
    <mergeCell ref="D53:E53"/>
    <mergeCell ref="D42:E42"/>
    <mergeCell ref="D43:E43"/>
    <mergeCell ref="D44:E44"/>
    <mergeCell ref="D45:E45"/>
    <mergeCell ref="D46:E46"/>
    <mergeCell ref="D26:E26"/>
    <mergeCell ref="D27:E27"/>
    <mergeCell ref="D52:E52"/>
    <mergeCell ref="D47:E47"/>
    <mergeCell ref="D48:E48"/>
    <mergeCell ref="D51:E51"/>
    <mergeCell ref="D60:E60"/>
    <mergeCell ref="D61:E61"/>
    <mergeCell ref="D62:E62"/>
    <mergeCell ref="D63:E63"/>
    <mergeCell ref="D54:E54"/>
    <mergeCell ref="D55:E55"/>
    <mergeCell ref="D56:E56"/>
    <mergeCell ref="D57:E57"/>
    <mergeCell ref="D58:E58"/>
    <mergeCell ref="D64:E64"/>
    <mergeCell ref="D65:E65"/>
    <mergeCell ref="D70:E70"/>
    <mergeCell ref="D80:E80"/>
    <mergeCell ref="D74:E74"/>
    <mergeCell ref="D75:E75"/>
    <mergeCell ref="D66:E66"/>
    <mergeCell ref="D67:E67"/>
    <mergeCell ref="D68:E68"/>
    <mergeCell ref="D69:E69"/>
    <mergeCell ref="D72:E72"/>
    <mergeCell ref="D73:E73"/>
    <mergeCell ref="D71:E71"/>
    <mergeCell ref="D76:E76"/>
    <mergeCell ref="D77:E77"/>
    <mergeCell ref="D78:E78"/>
    <mergeCell ref="D79:E79"/>
    <mergeCell ref="D81:E81"/>
    <mergeCell ref="D82:E82"/>
    <mergeCell ref="D83:E83"/>
    <mergeCell ref="D90:E90"/>
    <mergeCell ref="D85:E85"/>
    <mergeCell ref="D86:E86"/>
    <mergeCell ref="D87:E87"/>
    <mergeCell ref="D88:E88"/>
    <mergeCell ref="D89:E89"/>
  </mergeCells>
  <phoneticPr fontId="48" type="noConversion"/>
  <pageMargins left="0.78749999999999998" right="0.78749999999999998" top="1.0527777777777778" bottom="1.0527777777777778" header="0.78749999999999998" footer="0.78749999999999998"/>
  <pageSetup paperSize="9" scale="56" firstPageNumber="0" orientation="portrait" horizontalDpi="300" verticalDpi="300" r:id="rId3"/>
  <headerFooter alignWithMargins="0">
    <oddHeader>&amp;C&amp;"Times New Roman,Normal"&amp;12&amp;A</oddHeader>
    <oddFooter>&amp;L&amp;F&amp;C&amp;"Times New Roman,Regular"&amp;12&amp;A&amp;R&amp;D</oddFooter>
  </headerFooter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38</vt:i4>
      </vt:variant>
    </vt:vector>
  </HeadingPairs>
  <TitlesOfParts>
    <vt:vector size="62" baseType="lpstr">
      <vt:lpstr>II_B_1</vt:lpstr>
      <vt:lpstr>III_A_1</vt:lpstr>
      <vt:lpstr>III_B_1</vt:lpstr>
      <vt:lpstr>III_B_2</vt:lpstr>
      <vt:lpstr>III_B_3</vt:lpstr>
      <vt:lpstr>III_C_1</vt:lpstr>
      <vt:lpstr>III_C_2</vt:lpstr>
      <vt:lpstr>III_C_3</vt:lpstr>
      <vt:lpstr>III_C_4</vt:lpstr>
      <vt:lpstr>III_C_5</vt:lpstr>
      <vt:lpstr>III_C_6</vt:lpstr>
      <vt:lpstr>III_E_1</vt:lpstr>
      <vt:lpstr>III_E_2</vt:lpstr>
      <vt:lpstr>III_E_3</vt:lpstr>
      <vt:lpstr>III_F_1</vt:lpstr>
      <vt:lpstr>III_F_2</vt:lpstr>
      <vt:lpstr>III_G_1</vt:lpstr>
      <vt:lpstr>IV_A_1</vt:lpstr>
      <vt:lpstr>IV_A_2</vt:lpstr>
      <vt:lpstr>IV_A_3</vt:lpstr>
      <vt:lpstr>IV_B_1</vt:lpstr>
      <vt:lpstr>IV_B_2</vt:lpstr>
      <vt:lpstr>V_1</vt:lpstr>
      <vt:lpstr>VI_1</vt:lpstr>
      <vt:lpstr>Excel_BuiltIn_Print_Area_10_1</vt:lpstr>
      <vt:lpstr>Excel_BuiltIn_Print_Area_11_1</vt:lpstr>
      <vt:lpstr>Excel_BuiltIn_Print_Area_12_1</vt:lpstr>
      <vt:lpstr>Excel_BuiltIn_Print_Area_12_1_1</vt:lpstr>
      <vt:lpstr>Excel_BuiltIn_Print_Area_14_1</vt:lpstr>
      <vt:lpstr>Excel_BuiltIn_Print_Area_4_1</vt:lpstr>
      <vt:lpstr>Excel_BuiltIn_Print_Area_5_1</vt:lpstr>
      <vt:lpstr>Excel_BuiltIn_Print_Area_7_1</vt:lpstr>
      <vt:lpstr>Excel_BuiltIn_Print_Area_8_1</vt:lpstr>
      <vt:lpstr>Excel_BuiltIn_Print_Area_9_1</vt:lpstr>
      <vt:lpstr>III_A_1!Print_Area</vt:lpstr>
      <vt:lpstr>III_B_1!Print_Area</vt:lpstr>
      <vt:lpstr>III_B_2!Print_Area</vt:lpstr>
      <vt:lpstr>III_B_3!Print_Area</vt:lpstr>
      <vt:lpstr>III_C_1!Print_Area</vt:lpstr>
      <vt:lpstr>III_C_2!Print_Area</vt:lpstr>
      <vt:lpstr>III_C_3!Print_Area</vt:lpstr>
      <vt:lpstr>III_C_4!Print_Area</vt:lpstr>
      <vt:lpstr>III_C_5!Print_Area</vt:lpstr>
      <vt:lpstr>III_C_6!Print_Area</vt:lpstr>
      <vt:lpstr>III_E_1!Print_Area</vt:lpstr>
      <vt:lpstr>III_E_2!Print_Area</vt:lpstr>
      <vt:lpstr>III_E_3!Print_Area</vt:lpstr>
      <vt:lpstr>III_F_2!Print_Area</vt:lpstr>
      <vt:lpstr>III_G_1!Print_Area</vt:lpstr>
      <vt:lpstr>IV_A_1!Print_Area</vt:lpstr>
      <vt:lpstr>IV_A_2!Print_Area</vt:lpstr>
      <vt:lpstr>IV_A_3!Print_Area</vt:lpstr>
      <vt:lpstr>IV_B_1!Print_Area</vt:lpstr>
      <vt:lpstr>IV_B_2!Print_Area</vt:lpstr>
      <vt:lpstr>V_1!Print_Area</vt:lpstr>
      <vt:lpstr>VI_1!Print_Area</vt:lpstr>
      <vt:lpstr>III_C_1!Print_Titles</vt:lpstr>
      <vt:lpstr>III_C_5!Print_Titles</vt:lpstr>
      <vt:lpstr>III_E_1!Print_Titles</vt:lpstr>
      <vt:lpstr>III_E_3!Print_Titles</vt:lpstr>
      <vt:lpstr>III_F_2!Print_Titles</vt:lpstr>
      <vt:lpstr>IV_A_3!Print_Titles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Frans van</dc:creator>
  <cp:lastModifiedBy>Verver, Sieto</cp:lastModifiedBy>
  <cp:lastPrinted>2010-09-08T11:22:53Z</cp:lastPrinted>
  <dcterms:created xsi:type="dcterms:W3CDTF">2010-02-10T15:12:36Z</dcterms:created>
  <dcterms:modified xsi:type="dcterms:W3CDTF">2014-04-22T07:06:56Z</dcterms:modified>
</cp:coreProperties>
</file>