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U:\3-Data_Collection\3.2.2-Member States Reporting 2014-2020\Lithuania_C3.2014.11.14\AR DT 2017\LT reply to comments\3rd reply 3-1\"/>
    </mc:Choice>
  </mc:AlternateContent>
  <bookViews>
    <workbookView xWindow="0" yWindow="0" windowWidth="28800" windowHeight="11700" tabRatio="929" firstSheet="15" activeTab="21"/>
  </bookViews>
  <sheets>
    <sheet name="Table1A List of required stocks" sheetId="45" r:id="rId1"/>
    <sheet name="Table1B Planning of sampling " sheetId="46" r:id="rId2"/>
    <sheet name="Table1C Sampling intensity" sheetId="84" r:id="rId3"/>
    <sheet name="Table1D Recreational Fisher " sheetId="85" r:id="rId4"/>
    <sheet name="Table1E Anadromous catadromous" sheetId="86" r:id="rId5"/>
    <sheet name="Table1F Incidental by catch" sheetId="88" r:id="rId6"/>
    <sheet name="Table1G List of research survey" sheetId="79" r:id="rId7"/>
    <sheet name="Table1H Research survey data" sheetId="81" r:id="rId8"/>
    <sheet name="Table2A Fishing activity variab" sheetId="56" r:id="rId9"/>
    <sheet name="Table3A  Pop segment fisher" sheetId="105" r:id="rId10"/>
    <sheet name="Table3B Pop segments aquacu" sheetId="106" r:id="rId11"/>
    <sheet name="Table3C Pop segments proces" sheetId="107" r:id="rId12"/>
    <sheet name="Table4A Sampling plan descripti" sheetId="71" r:id="rId13"/>
    <sheet name="Table4B Sampling frame descrip" sheetId="72" r:id="rId14"/>
    <sheet name="Table4C Data on the fisheries" sheetId="73" r:id="rId15"/>
    <sheet name="Table4D Landing locations" sheetId="74" r:id="rId16"/>
    <sheet name="Table5A Quality assurance frame" sheetId="44" r:id="rId17"/>
    <sheet name="Table5B Quality assurance frame" sheetId="99" r:id="rId18"/>
    <sheet name="Table6A_Data_availability" sheetId="100" r:id="rId19"/>
    <sheet name="Table7A_Planned Regional_coord" sheetId="61" r:id="rId20"/>
    <sheet name="Table7B_Follow up of Recommenda" sheetId="103" r:id="rId21"/>
    <sheet name="Table7C_Bi- and multilateral " sheetId="104" r:id="rId22"/>
  </sheets>
  <externalReferences>
    <externalReference r:id="rId23"/>
    <externalReference r:id="rId24"/>
    <externalReference r:id="rId25"/>
    <externalReference r:id="rId26"/>
    <externalReference r:id="rId27"/>
    <externalReference r:id="rId28"/>
  </externalReferences>
  <definedNames>
    <definedName name="_xlnm._FilterDatabase" localSheetId="0" hidden="1">'Table1A List of required stocks'!$A$1:$M$309</definedName>
    <definedName name="_xlnm._FilterDatabase" localSheetId="2" hidden="1">'Table1C Sampling intensity'!$A$1:$Q$118</definedName>
    <definedName name="_xlnm._FilterDatabase" localSheetId="9" hidden="1">'Table3A  Pop segment fisher'!$A$4:$R$364</definedName>
    <definedName name="aa" localSheetId="9">#REF!</definedName>
    <definedName name="aa" localSheetId="10">#REF!</definedName>
    <definedName name="aa" localSheetId="11">#REF!</definedName>
    <definedName name="aa" localSheetId="21">#REF!</definedName>
    <definedName name="aa">#REF!</definedName>
    <definedName name="Edd" localSheetId="8">#REF!</definedName>
    <definedName name="Edd" localSheetId="9">#REF!</definedName>
    <definedName name="Edd" localSheetId="10">#REF!</definedName>
    <definedName name="Edd" localSheetId="11">#REF!</definedName>
    <definedName name="Edd" localSheetId="21">#REF!</definedName>
    <definedName name="Edd">#REF!</definedName>
    <definedName name="Excel_BuiltIn_Print_Area_1_1" localSheetId="3">#REF!</definedName>
    <definedName name="Excel_BuiltIn_Print_Area_1_1" localSheetId="4">#REF!</definedName>
    <definedName name="Excel_BuiltIn_Print_Area_1_1" localSheetId="5">#REF!</definedName>
    <definedName name="Excel_BuiltIn_Print_Area_1_1" localSheetId="6">#REF!</definedName>
    <definedName name="Excel_BuiltIn_Print_Area_1_1" localSheetId="7">#REF!</definedName>
    <definedName name="Excel_BuiltIn_Print_Area_1_1" localSheetId="8">#REF!</definedName>
    <definedName name="Excel_BuiltIn_Print_Area_1_1" localSheetId="9">#REF!</definedName>
    <definedName name="Excel_BuiltIn_Print_Area_1_1" localSheetId="10">#REF!</definedName>
    <definedName name="Excel_BuiltIn_Print_Area_1_1" localSheetId="11">#REF!</definedName>
    <definedName name="Excel_BuiltIn_Print_Area_1_1" localSheetId="16">#REF!</definedName>
    <definedName name="Excel_BuiltIn_Print_Area_1_1" localSheetId="18">#REF!</definedName>
    <definedName name="Excel_BuiltIn_Print_Area_1_1" localSheetId="21">#REF!</definedName>
    <definedName name="Excel_BuiltIn_Print_Area_1_1">#REF!</definedName>
    <definedName name="Excel_BuiltIn_Print_Area_1_1_1" localSheetId="3">#REF!</definedName>
    <definedName name="Excel_BuiltIn_Print_Area_1_1_1" localSheetId="5">#REF!</definedName>
    <definedName name="Excel_BuiltIn_Print_Area_1_1_1" localSheetId="6">#REF!</definedName>
    <definedName name="Excel_BuiltIn_Print_Area_1_1_1" localSheetId="7">#REF!</definedName>
    <definedName name="Excel_BuiltIn_Print_Area_1_1_1" localSheetId="8">#REF!</definedName>
    <definedName name="Excel_BuiltIn_Print_Area_1_1_1" localSheetId="9">#REF!</definedName>
    <definedName name="Excel_BuiltIn_Print_Area_1_1_1" localSheetId="10">#REF!</definedName>
    <definedName name="Excel_BuiltIn_Print_Area_1_1_1" localSheetId="11">#REF!</definedName>
    <definedName name="Excel_BuiltIn_Print_Area_1_1_1" localSheetId="16">#REF!</definedName>
    <definedName name="Excel_BuiltIn_Print_Area_1_1_1" localSheetId="21">#REF!</definedName>
    <definedName name="Excel_BuiltIn_Print_Area_1_1_1">#REF!</definedName>
    <definedName name="Excel_BuiltIn_Print_Area_10_1" localSheetId="3">#REF!</definedName>
    <definedName name="Excel_BuiltIn_Print_Area_10_1" localSheetId="5">#REF!</definedName>
    <definedName name="Excel_BuiltIn_Print_Area_10_1" localSheetId="6">#REF!</definedName>
    <definedName name="Excel_BuiltIn_Print_Area_10_1" localSheetId="7">#REF!</definedName>
    <definedName name="Excel_BuiltIn_Print_Area_10_1" localSheetId="9">#REF!</definedName>
    <definedName name="Excel_BuiltIn_Print_Area_10_1" localSheetId="10">#REF!</definedName>
    <definedName name="Excel_BuiltIn_Print_Area_10_1" localSheetId="11">#REF!</definedName>
    <definedName name="Excel_BuiltIn_Print_Area_10_1" localSheetId="21">#REF!</definedName>
    <definedName name="Excel_BuiltIn_Print_Area_10_1">#REF!</definedName>
    <definedName name="Excel_BuiltIn_Print_Area_10_1_1" localSheetId="3">#REF!</definedName>
    <definedName name="Excel_BuiltIn_Print_Area_10_1_1" localSheetId="5">#REF!</definedName>
    <definedName name="Excel_BuiltIn_Print_Area_10_1_1" localSheetId="6">#REF!</definedName>
    <definedName name="Excel_BuiltIn_Print_Area_10_1_1" localSheetId="7">#REF!</definedName>
    <definedName name="Excel_BuiltIn_Print_Area_10_1_1" localSheetId="9">#REF!</definedName>
    <definedName name="Excel_BuiltIn_Print_Area_10_1_1" localSheetId="10">#REF!</definedName>
    <definedName name="Excel_BuiltIn_Print_Area_10_1_1" localSheetId="11">#REF!</definedName>
    <definedName name="Excel_BuiltIn_Print_Area_10_1_1" localSheetId="16">#REF!</definedName>
    <definedName name="Excel_BuiltIn_Print_Area_10_1_1" localSheetId="21">#REF!</definedName>
    <definedName name="Excel_BuiltIn_Print_Area_10_1_1">#REF!</definedName>
    <definedName name="Excel_BuiltIn_Print_Area_11_1" localSheetId="3">#REF!</definedName>
    <definedName name="Excel_BuiltIn_Print_Area_11_1" localSheetId="5">#REF!</definedName>
    <definedName name="Excel_BuiltIn_Print_Area_11_1" localSheetId="6">#REF!</definedName>
    <definedName name="Excel_BuiltIn_Print_Area_11_1" localSheetId="7">#REF!</definedName>
    <definedName name="Excel_BuiltIn_Print_Area_11_1" localSheetId="9">#REF!</definedName>
    <definedName name="Excel_BuiltIn_Print_Area_11_1" localSheetId="10">#REF!</definedName>
    <definedName name="Excel_BuiltIn_Print_Area_11_1" localSheetId="11">#REF!</definedName>
    <definedName name="Excel_BuiltIn_Print_Area_11_1" localSheetId="21">#REF!</definedName>
    <definedName name="Excel_BuiltIn_Print_Area_11_1">#REF!</definedName>
    <definedName name="Excel_BuiltIn_Print_Area_12_1" localSheetId="3">#REF!</definedName>
    <definedName name="Excel_BuiltIn_Print_Area_12_1" localSheetId="5">#REF!</definedName>
    <definedName name="Excel_BuiltIn_Print_Area_12_1" localSheetId="6">#REF!</definedName>
    <definedName name="Excel_BuiltIn_Print_Area_12_1" localSheetId="7">#REF!</definedName>
    <definedName name="Excel_BuiltIn_Print_Area_12_1" localSheetId="9">#REF!</definedName>
    <definedName name="Excel_BuiltIn_Print_Area_12_1" localSheetId="10">#REF!</definedName>
    <definedName name="Excel_BuiltIn_Print_Area_12_1" localSheetId="11">#REF!</definedName>
    <definedName name="Excel_BuiltIn_Print_Area_12_1" localSheetId="21">#REF!</definedName>
    <definedName name="Excel_BuiltIn_Print_Area_12_1">#REF!</definedName>
    <definedName name="Excel_BuiltIn_Print_Area_12_1_1" localSheetId="3">#REF!</definedName>
    <definedName name="Excel_BuiltIn_Print_Area_12_1_1" localSheetId="5">#REF!</definedName>
    <definedName name="Excel_BuiltIn_Print_Area_12_1_1" localSheetId="6">#REF!</definedName>
    <definedName name="Excel_BuiltIn_Print_Area_12_1_1" localSheetId="7">#REF!</definedName>
    <definedName name="Excel_BuiltIn_Print_Area_12_1_1" localSheetId="9">#REF!</definedName>
    <definedName name="Excel_BuiltIn_Print_Area_12_1_1" localSheetId="10">#REF!</definedName>
    <definedName name="Excel_BuiltIn_Print_Area_12_1_1" localSheetId="11">#REF!</definedName>
    <definedName name="Excel_BuiltIn_Print_Area_12_1_1" localSheetId="21">#REF!</definedName>
    <definedName name="Excel_BuiltIn_Print_Area_12_1_1">#REF!</definedName>
    <definedName name="Excel_BuiltIn_Print_Area_14_1" localSheetId="3">#REF!</definedName>
    <definedName name="Excel_BuiltIn_Print_Area_14_1" localSheetId="5">#REF!</definedName>
    <definedName name="Excel_BuiltIn_Print_Area_14_1" localSheetId="6">#REF!</definedName>
    <definedName name="Excel_BuiltIn_Print_Area_14_1" localSheetId="7">#REF!</definedName>
    <definedName name="Excel_BuiltIn_Print_Area_14_1" localSheetId="9">#REF!</definedName>
    <definedName name="Excel_BuiltIn_Print_Area_14_1" localSheetId="10">#REF!</definedName>
    <definedName name="Excel_BuiltIn_Print_Area_14_1" localSheetId="11">#REF!</definedName>
    <definedName name="Excel_BuiltIn_Print_Area_14_1" localSheetId="21">#REF!</definedName>
    <definedName name="Excel_BuiltIn_Print_Area_14_1">#REF!</definedName>
    <definedName name="Excel_BuiltIn_Print_Area_15_1" localSheetId="3">#REF!</definedName>
    <definedName name="Excel_BuiltIn_Print_Area_15_1" localSheetId="5">#REF!</definedName>
    <definedName name="Excel_BuiltIn_Print_Area_15_1" localSheetId="6">#REF!</definedName>
    <definedName name="Excel_BuiltIn_Print_Area_15_1" localSheetId="7">#REF!</definedName>
    <definedName name="Excel_BuiltIn_Print_Area_15_1" localSheetId="9">#REF!</definedName>
    <definedName name="Excel_BuiltIn_Print_Area_15_1" localSheetId="10">#REF!</definedName>
    <definedName name="Excel_BuiltIn_Print_Area_15_1" localSheetId="11">#REF!</definedName>
    <definedName name="Excel_BuiltIn_Print_Area_15_1" localSheetId="21">#REF!</definedName>
    <definedName name="Excel_BuiltIn_Print_Area_15_1">#REF!</definedName>
    <definedName name="Excel_BuiltIn_Print_Area_24_1" localSheetId="3">#REF!</definedName>
    <definedName name="Excel_BuiltIn_Print_Area_24_1" localSheetId="5">#REF!</definedName>
    <definedName name="Excel_BuiltIn_Print_Area_24_1" localSheetId="6">#REF!</definedName>
    <definedName name="Excel_BuiltIn_Print_Area_24_1" localSheetId="7">#REF!</definedName>
    <definedName name="Excel_BuiltIn_Print_Area_24_1" localSheetId="9">#REF!</definedName>
    <definedName name="Excel_BuiltIn_Print_Area_24_1" localSheetId="10">#REF!</definedName>
    <definedName name="Excel_BuiltIn_Print_Area_24_1" localSheetId="11">#REF!</definedName>
    <definedName name="Excel_BuiltIn_Print_Area_24_1" localSheetId="21">#REF!</definedName>
    <definedName name="Excel_BuiltIn_Print_Area_24_1">#REF!</definedName>
    <definedName name="Excel_BuiltIn_Print_Area_4_1" localSheetId="3">#REF!</definedName>
    <definedName name="Excel_BuiltIn_Print_Area_4_1" localSheetId="5">#REF!</definedName>
    <definedName name="Excel_BuiltIn_Print_Area_4_1" localSheetId="6">#REF!</definedName>
    <definedName name="Excel_BuiltIn_Print_Area_4_1" localSheetId="7">#REF!</definedName>
    <definedName name="Excel_BuiltIn_Print_Area_4_1" localSheetId="9">#REF!</definedName>
    <definedName name="Excel_BuiltIn_Print_Area_4_1" localSheetId="10">#REF!</definedName>
    <definedName name="Excel_BuiltIn_Print_Area_4_1" localSheetId="11">#REF!</definedName>
    <definedName name="Excel_BuiltIn_Print_Area_4_1" localSheetId="21">#REF!</definedName>
    <definedName name="Excel_BuiltIn_Print_Area_4_1">#REF!</definedName>
    <definedName name="Excel_BuiltIn_Print_Area_5_1" localSheetId="3">#REF!</definedName>
    <definedName name="Excel_BuiltIn_Print_Area_5_1" localSheetId="5">#REF!</definedName>
    <definedName name="Excel_BuiltIn_Print_Area_5_1" localSheetId="6">#REF!</definedName>
    <definedName name="Excel_BuiltIn_Print_Area_5_1" localSheetId="7">#REF!</definedName>
    <definedName name="Excel_BuiltIn_Print_Area_5_1" localSheetId="9">#REF!</definedName>
    <definedName name="Excel_BuiltIn_Print_Area_5_1" localSheetId="10">#REF!</definedName>
    <definedName name="Excel_BuiltIn_Print_Area_5_1" localSheetId="11">#REF!</definedName>
    <definedName name="Excel_BuiltIn_Print_Area_5_1" localSheetId="21">#REF!</definedName>
    <definedName name="Excel_BuiltIn_Print_Area_5_1">#REF!</definedName>
    <definedName name="Excel_BuiltIn_Print_Area_7_1" localSheetId="3">#REF!</definedName>
    <definedName name="Excel_BuiltIn_Print_Area_7_1" localSheetId="5">#REF!</definedName>
    <definedName name="Excel_BuiltIn_Print_Area_7_1" localSheetId="6">#REF!</definedName>
    <definedName name="Excel_BuiltIn_Print_Area_7_1" localSheetId="7">#REF!</definedName>
    <definedName name="Excel_BuiltIn_Print_Area_7_1" localSheetId="9">#REF!</definedName>
    <definedName name="Excel_BuiltIn_Print_Area_7_1" localSheetId="10">#REF!</definedName>
    <definedName name="Excel_BuiltIn_Print_Area_7_1" localSheetId="11">#REF!</definedName>
    <definedName name="Excel_BuiltIn_Print_Area_7_1" localSheetId="21">#REF!</definedName>
    <definedName name="Excel_BuiltIn_Print_Area_7_1">#REF!</definedName>
    <definedName name="Excel_BuiltIn_Print_Area_8_1" localSheetId="3">#REF!</definedName>
    <definedName name="Excel_BuiltIn_Print_Area_8_1" localSheetId="5">#REF!</definedName>
    <definedName name="Excel_BuiltIn_Print_Area_8_1" localSheetId="6">#REF!</definedName>
    <definedName name="Excel_BuiltIn_Print_Area_8_1" localSheetId="7">#REF!</definedName>
    <definedName name="Excel_BuiltIn_Print_Area_8_1" localSheetId="9">#REF!</definedName>
    <definedName name="Excel_BuiltIn_Print_Area_8_1" localSheetId="10">#REF!</definedName>
    <definedName name="Excel_BuiltIn_Print_Area_8_1" localSheetId="11">#REF!</definedName>
    <definedName name="Excel_BuiltIn_Print_Area_8_1" localSheetId="21">#REF!</definedName>
    <definedName name="Excel_BuiltIn_Print_Area_8_1">#REF!</definedName>
    <definedName name="Excel_BuiltIn_Print_Area_9_1" localSheetId="3">#REF!</definedName>
    <definedName name="Excel_BuiltIn_Print_Area_9_1" localSheetId="5">#REF!</definedName>
    <definedName name="Excel_BuiltIn_Print_Area_9_1" localSheetId="6">#REF!</definedName>
    <definedName name="Excel_BuiltIn_Print_Area_9_1" localSheetId="7">#REF!</definedName>
    <definedName name="Excel_BuiltIn_Print_Area_9_1" localSheetId="9">#REF!</definedName>
    <definedName name="Excel_BuiltIn_Print_Area_9_1" localSheetId="10">#REF!</definedName>
    <definedName name="Excel_BuiltIn_Print_Area_9_1" localSheetId="11">#REF!</definedName>
    <definedName name="Excel_BuiltIn_Print_Area_9_1" localSheetId="21">#REF!</definedName>
    <definedName name="Excel_BuiltIn_Print_Area_9_1">#REF!</definedName>
    <definedName name="Excel_Builtin_PrintArea_10_1_2" localSheetId="9">#REF!</definedName>
    <definedName name="Excel_Builtin_PrintArea_10_1_2" localSheetId="10">#REF!</definedName>
    <definedName name="Excel_Builtin_PrintArea_10_1_2" localSheetId="11">#REF!</definedName>
    <definedName name="Excel_Builtin_PrintArea_10_1_2" localSheetId="21">#REF!</definedName>
    <definedName name="Excel_Builtin_PrintArea_10_1_2">#REF!</definedName>
    <definedName name="fffff" localSheetId="9">#REF!</definedName>
    <definedName name="fffff" localSheetId="10">#REF!</definedName>
    <definedName name="fffff" localSheetId="11">#REF!</definedName>
    <definedName name="fffff" localSheetId="21">#REF!</definedName>
    <definedName name="fffff">#REF!</definedName>
    <definedName name="g" localSheetId="9">#REF!</definedName>
    <definedName name="g" localSheetId="10">#REF!</definedName>
    <definedName name="g" localSheetId="11">#REF!</definedName>
    <definedName name="g" localSheetId="21">#REF!</definedName>
    <definedName name="g">#REF!</definedName>
    <definedName name="GSA">[1]codification!$A$51:$A$81</definedName>
    <definedName name="nuevo" localSheetId="9">#REF!</definedName>
    <definedName name="nuevo" localSheetId="10">#REF!</definedName>
    <definedName name="nuevo" localSheetId="11">#REF!</definedName>
    <definedName name="nuevo" localSheetId="21">#REF!</definedName>
    <definedName name="nuevo">#REF!</definedName>
    <definedName name="print" localSheetId="3">#REF!</definedName>
    <definedName name="print" localSheetId="4">#REF!</definedName>
    <definedName name="print" localSheetId="5">#REF!</definedName>
    <definedName name="print" localSheetId="6">#REF!</definedName>
    <definedName name="print" localSheetId="7">#REF!</definedName>
    <definedName name="print" localSheetId="9">#REF!</definedName>
    <definedName name="print" localSheetId="10">#REF!</definedName>
    <definedName name="print" localSheetId="11">#REF!</definedName>
    <definedName name="print" localSheetId="18">#REF!</definedName>
    <definedName name="print" localSheetId="21">#REF!</definedName>
    <definedName name="print">#REF!</definedName>
    <definedName name="_xlnm.Print_Area" localSheetId="6">'Table1G List of research survey'!$A$4:$AA$7</definedName>
    <definedName name="_xlnm.Print_Area" localSheetId="7">'Table1H Research survey data'!$A$1:$M$14</definedName>
    <definedName name="_xlnm.Print_Area" localSheetId="9">'Table3A  Pop segment fisher'!#REF!</definedName>
  </definedNames>
  <calcPr calcId="179017"/>
</workbook>
</file>

<file path=xl/calcChain.xml><?xml version="1.0" encoding="utf-8"?>
<calcChain xmlns="http://schemas.openxmlformats.org/spreadsheetml/2006/main">
  <c r="Q14" i="86" l="1"/>
  <c r="Q13" i="86"/>
  <c r="Q12" i="86"/>
  <c r="Q11" i="86"/>
  <c r="Q10" i="86"/>
  <c r="Q9" i="86"/>
  <c r="Q8" i="86"/>
  <c r="Q7" i="86"/>
  <c r="Q6" i="86"/>
  <c r="Q357" i="105" l="1"/>
  <c r="P357" i="105"/>
  <c r="O357" i="105"/>
  <c r="Q356" i="105"/>
  <c r="P356" i="105" s="1"/>
  <c r="O356" i="105"/>
  <c r="Q355" i="105"/>
  <c r="P355" i="105" s="1"/>
  <c r="O355" i="105"/>
  <c r="Q354" i="105"/>
  <c r="P354" i="105" s="1"/>
  <c r="O354" i="105"/>
  <c r="Q353" i="105"/>
  <c r="P353" i="105" s="1"/>
  <c r="O353" i="105"/>
  <c r="Q352" i="105"/>
  <c r="P352" i="105" s="1"/>
  <c r="O352" i="105"/>
  <c r="Q351" i="105"/>
  <c r="P351" i="105" s="1"/>
  <c r="O351" i="105"/>
  <c r="Q350" i="105"/>
  <c r="P350" i="105"/>
  <c r="O350" i="105"/>
  <c r="Q349" i="105"/>
  <c r="P349" i="105" s="1"/>
  <c r="O349" i="105"/>
  <c r="Q348" i="105"/>
  <c r="P348" i="105" s="1"/>
  <c r="O348" i="105"/>
  <c r="Q347" i="105"/>
  <c r="P347" i="105" s="1"/>
  <c r="O347" i="105"/>
  <c r="Q346" i="105"/>
  <c r="P346" i="105" s="1"/>
  <c r="O346" i="105"/>
  <c r="Q345" i="105"/>
  <c r="P345" i="105" s="1"/>
  <c r="O345" i="105"/>
  <c r="Q344" i="105"/>
  <c r="P344" i="105"/>
  <c r="O344" i="105"/>
  <c r="Q343" i="105"/>
  <c r="P343" i="105" s="1"/>
  <c r="O343" i="105"/>
  <c r="Q342" i="105"/>
  <c r="P342" i="105" s="1"/>
  <c r="O342" i="105"/>
  <c r="Q341" i="105"/>
  <c r="P341" i="105"/>
  <c r="O341" i="105"/>
  <c r="Q340" i="105"/>
  <c r="P340" i="105" s="1"/>
  <c r="O340" i="105"/>
  <c r="Q321" i="105"/>
  <c r="P321" i="105" s="1"/>
  <c r="O321" i="105"/>
  <c r="Q320" i="105"/>
  <c r="P320" i="105"/>
  <c r="O320" i="105"/>
  <c r="Q319" i="105"/>
  <c r="P319" i="105" s="1"/>
  <c r="O319" i="105"/>
  <c r="Q318" i="105"/>
  <c r="P318" i="105" s="1"/>
  <c r="O318" i="105"/>
  <c r="Q317" i="105"/>
  <c r="P317" i="105" s="1"/>
  <c r="O317" i="105"/>
  <c r="Q316" i="105"/>
  <c r="P316" i="105"/>
  <c r="O316" i="105"/>
  <c r="Q315" i="105"/>
  <c r="P315" i="105"/>
  <c r="O315" i="105"/>
  <c r="Q314" i="105"/>
  <c r="P314" i="105" s="1"/>
  <c r="O314" i="105"/>
  <c r="Q313" i="105"/>
  <c r="P313" i="105" s="1"/>
  <c r="O313" i="105"/>
  <c r="Q312" i="105"/>
  <c r="P312" i="105" s="1"/>
  <c r="O312" i="105"/>
  <c r="Q311" i="105"/>
  <c r="P311" i="105" s="1"/>
  <c r="O311" i="105"/>
  <c r="Q310" i="105"/>
  <c r="P310" i="105" s="1"/>
  <c r="O310" i="105"/>
  <c r="Q309" i="105"/>
  <c r="P309" i="105" s="1"/>
  <c r="O309" i="105"/>
  <c r="Q308" i="105"/>
  <c r="P308" i="105"/>
  <c r="O308" i="105"/>
  <c r="Q307" i="105"/>
  <c r="P307" i="105" s="1"/>
  <c r="O307" i="105"/>
  <c r="Q306" i="105"/>
  <c r="P306" i="105" s="1"/>
  <c r="O306" i="105"/>
  <c r="Q305" i="105"/>
  <c r="P305" i="105" s="1"/>
  <c r="O305" i="105"/>
  <c r="Q304" i="105"/>
  <c r="P304" i="105"/>
  <c r="O304" i="105"/>
  <c r="Q303" i="105"/>
  <c r="P303" i="105" s="1"/>
  <c r="O303" i="105"/>
  <c r="Q302" i="105"/>
  <c r="P302" i="105" s="1"/>
  <c r="O302" i="105"/>
  <c r="Q301" i="105"/>
  <c r="P301" i="105" s="1"/>
  <c r="O301" i="105"/>
  <c r="Q300" i="105"/>
  <c r="P300" i="105" s="1"/>
  <c r="O300" i="105"/>
  <c r="Q299" i="105"/>
  <c r="P299" i="105"/>
  <c r="O299" i="105"/>
  <c r="Q298" i="105"/>
  <c r="P298" i="105" s="1"/>
  <c r="O298" i="105"/>
  <c r="Q297" i="105"/>
  <c r="P297" i="105" s="1"/>
  <c r="O297" i="105"/>
  <c r="Q296" i="105"/>
  <c r="P296" i="105" s="1"/>
  <c r="O296" i="105"/>
  <c r="Q295" i="105"/>
  <c r="P295" i="105"/>
  <c r="O295" i="105"/>
  <c r="Q294" i="105"/>
  <c r="P294" i="105" s="1"/>
  <c r="O294" i="105"/>
  <c r="Q293" i="105"/>
  <c r="P293" i="105" s="1"/>
  <c r="O293" i="105"/>
  <c r="Q292" i="105"/>
  <c r="P292" i="105" s="1"/>
  <c r="O292" i="105"/>
  <c r="Q291" i="105"/>
  <c r="P291" i="105" s="1"/>
  <c r="O291" i="105"/>
  <c r="Q290" i="105"/>
  <c r="P290" i="105" s="1"/>
  <c r="O290" i="105"/>
  <c r="Q289" i="105"/>
  <c r="P289" i="105" s="1"/>
  <c r="O289" i="105"/>
  <c r="Q288" i="105"/>
  <c r="P288" i="105"/>
  <c r="O288" i="105"/>
  <c r="Q287" i="105"/>
  <c r="P287" i="105" s="1"/>
  <c r="O287" i="105"/>
  <c r="Q286" i="105"/>
  <c r="P286" i="105" s="1"/>
  <c r="O286" i="105"/>
  <c r="Q285" i="105"/>
  <c r="P285" i="105" s="1"/>
  <c r="O285" i="105"/>
  <c r="Q283" i="105"/>
  <c r="P283" i="105" s="1"/>
  <c r="O283" i="105"/>
  <c r="Q282" i="105"/>
  <c r="P282" i="105"/>
  <c r="O282" i="105"/>
  <c r="Q281" i="105"/>
  <c r="P281" i="105" s="1"/>
  <c r="O281" i="105"/>
  <c r="Q280" i="105"/>
  <c r="P280" i="105" s="1"/>
  <c r="O280" i="105"/>
  <c r="Q279" i="105"/>
  <c r="P279" i="105" s="1"/>
  <c r="O279" i="105"/>
  <c r="Q278" i="105"/>
  <c r="P278" i="105"/>
  <c r="O278" i="105"/>
  <c r="Q277" i="105"/>
  <c r="P277" i="105" s="1"/>
  <c r="O277" i="105"/>
  <c r="Q276" i="105"/>
  <c r="P276" i="105" s="1"/>
  <c r="O276" i="105"/>
  <c r="Q274" i="105"/>
  <c r="P274" i="105" s="1"/>
  <c r="O274" i="105"/>
  <c r="Q273" i="105"/>
  <c r="P273" i="105" s="1"/>
  <c r="O273" i="105"/>
  <c r="Q272" i="105"/>
  <c r="P272" i="105" s="1"/>
  <c r="O272" i="105"/>
  <c r="Q271" i="105"/>
  <c r="P271" i="105" s="1"/>
  <c r="O271" i="105"/>
  <c r="Q270" i="105"/>
  <c r="P270" i="105"/>
  <c r="O270" i="105"/>
  <c r="Q269" i="105"/>
  <c r="P269" i="105"/>
  <c r="O269" i="105"/>
  <c r="Q268" i="105"/>
  <c r="P268" i="105" s="1"/>
  <c r="O268" i="105"/>
  <c r="Q267" i="105"/>
  <c r="P267" i="105" s="1"/>
  <c r="O267" i="105"/>
  <c r="Q265" i="105"/>
  <c r="P265" i="105" s="1"/>
  <c r="O265" i="105"/>
  <c r="Q264" i="105"/>
  <c r="P264" i="105" s="1"/>
  <c r="O264" i="105"/>
  <c r="Q263" i="105"/>
  <c r="P263" i="105" s="1"/>
  <c r="O263" i="105"/>
  <c r="Q262" i="105"/>
  <c r="P262" i="105" s="1"/>
  <c r="O262" i="105"/>
  <c r="Q261" i="105"/>
  <c r="P261" i="105"/>
  <c r="O261" i="105"/>
  <c r="Q260" i="105"/>
  <c r="P260" i="105" s="1"/>
  <c r="O260" i="105"/>
  <c r="Q259" i="105"/>
  <c r="P259" i="105" s="1"/>
  <c r="O259" i="105"/>
  <c r="Q258" i="105"/>
  <c r="P258" i="105" s="1"/>
  <c r="O258" i="105"/>
  <c r="Q257" i="105"/>
  <c r="P257" i="105" s="1"/>
  <c r="O257" i="105"/>
  <c r="Q256" i="105"/>
  <c r="P256" i="105" s="1"/>
  <c r="O256" i="105"/>
  <c r="Q255" i="105"/>
  <c r="P255" i="105"/>
  <c r="O255" i="105"/>
  <c r="Q254" i="105"/>
  <c r="P254" i="105" s="1"/>
  <c r="O254" i="105"/>
  <c r="Q253" i="105"/>
  <c r="P253" i="105" s="1"/>
  <c r="O253" i="105"/>
  <c r="Q252" i="105"/>
  <c r="P252" i="105" s="1"/>
  <c r="O252" i="105"/>
  <c r="Q251" i="105"/>
  <c r="P251" i="105" s="1"/>
  <c r="O251" i="105"/>
  <c r="Q250" i="105"/>
  <c r="P250" i="105" s="1"/>
  <c r="O250" i="105"/>
  <c r="Q249" i="105"/>
  <c r="P249" i="105" s="1"/>
  <c r="O249" i="105"/>
  <c r="Q247" i="105"/>
  <c r="P247" i="105"/>
  <c r="O247" i="105"/>
  <c r="Q246" i="105"/>
  <c r="P246" i="105" s="1"/>
  <c r="O246" i="105"/>
  <c r="Q245" i="105"/>
  <c r="P245" i="105" s="1"/>
  <c r="O245" i="105"/>
  <c r="Q244" i="105"/>
  <c r="P244" i="105" s="1"/>
  <c r="O244" i="105"/>
  <c r="Q243" i="105"/>
  <c r="P243" i="105" s="1"/>
  <c r="O243" i="105"/>
  <c r="Q242" i="105"/>
  <c r="P242" i="105" s="1"/>
  <c r="O242" i="105"/>
  <c r="Q241" i="105"/>
  <c r="P241" i="105" s="1"/>
  <c r="O241" i="105"/>
  <c r="Q240" i="105"/>
  <c r="P240" i="105"/>
  <c r="O240" i="105"/>
  <c r="Q238" i="105"/>
  <c r="P238" i="105"/>
  <c r="O238" i="105"/>
  <c r="Q237" i="105"/>
  <c r="P237" i="105" s="1"/>
  <c r="O237" i="105"/>
  <c r="Q236" i="105"/>
  <c r="P236" i="105" s="1"/>
  <c r="O236" i="105"/>
  <c r="Q235" i="105"/>
  <c r="P235" i="105" s="1"/>
  <c r="O235" i="105"/>
  <c r="Q234" i="105"/>
  <c r="P234" i="105"/>
  <c r="O234" i="105"/>
  <c r="Q233" i="105"/>
  <c r="P233" i="105" s="1"/>
  <c r="O233" i="105"/>
  <c r="Q232" i="105"/>
  <c r="P232" i="105" s="1"/>
  <c r="O232" i="105"/>
  <c r="Q231" i="105"/>
  <c r="P231" i="105"/>
  <c r="O231" i="105"/>
  <c r="Q229" i="105"/>
  <c r="P229" i="105" s="1"/>
  <c r="O229" i="105"/>
  <c r="Q228" i="105"/>
  <c r="P228" i="105" s="1"/>
  <c r="O228" i="105"/>
  <c r="Q227" i="105"/>
  <c r="P227" i="105" s="1"/>
  <c r="O227" i="105"/>
  <c r="Q226" i="105"/>
  <c r="P226" i="105"/>
  <c r="O226" i="105"/>
  <c r="Q225" i="105"/>
  <c r="P225" i="105" s="1"/>
  <c r="O225" i="105"/>
  <c r="Q224" i="105"/>
  <c r="P224" i="105" s="1"/>
  <c r="O224" i="105"/>
  <c r="Q223" i="105"/>
  <c r="P223" i="105" s="1"/>
  <c r="O223" i="105"/>
  <c r="Q222" i="105"/>
  <c r="P222" i="105" s="1"/>
  <c r="O222" i="105"/>
  <c r="Q220" i="105"/>
  <c r="P220" i="105"/>
  <c r="O220" i="105"/>
  <c r="Q219" i="105"/>
  <c r="P219" i="105" s="1"/>
  <c r="O219" i="105"/>
  <c r="Q218" i="105"/>
  <c r="P218" i="105" s="1"/>
  <c r="O218" i="105"/>
  <c r="Q217" i="105"/>
  <c r="P217" i="105"/>
  <c r="O217" i="105"/>
  <c r="Q216" i="105"/>
  <c r="P216" i="105" s="1"/>
  <c r="O216" i="105"/>
  <c r="Q215" i="105"/>
  <c r="P215" i="105" s="1"/>
  <c r="O215" i="105"/>
  <c r="Q214" i="105"/>
  <c r="P214" i="105" s="1"/>
  <c r="O214" i="105"/>
  <c r="Q213" i="105"/>
  <c r="P213" i="105"/>
  <c r="O213" i="105"/>
  <c r="Q211" i="105"/>
  <c r="P211" i="105"/>
  <c r="O211" i="105"/>
  <c r="Q210" i="105"/>
  <c r="P210" i="105" s="1"/>
  <c r="O210" i="105"/>
  <c r="Q209" i="105"/>
  <c r="P209" i="105" s="1"/>
  <c r="O209" i="105"/>
  <c r="Q208" i="105"/>
  <c r="P208" i="105" s="1"/>
  <c r="O208" i="105"/>
  <c r="Q207" i="105"/>
  <c r="P207" i="105" s="1"/>
  <c r="O207" i="105"/>
  <c r="Q206" i="105"/>
  <c r="P206" i="105" s="1"/>
  <c r="O206" i="105"/>
  <c r="Q205" i="105"/>
  <c r="P205" i="105" s="1"/>
  <c r="O205" i="105"/>
  <c r="Q204" i="105"/>
  <c r="P204" i="105"/>
  <c r="O204" i="105"/>
  <c r="Q202" i="105"/>
  <c r="P202" i="105" s="1"/>
  <c r="O202" i="105"/>
  <c r="Q201" i="105"/>
  <c r="P201" i="105" s="1"/>
  <c r="O201" i="105"/>
  <c r="Q200" i="105"/>
  <c r="P200" i="105" s="1"/>
  <c r="O200" i="105"/>
  <c r="Q199" i="105"/>
  <c r="P199" i="105" s="1"/>
  <c r="O199" i="105"/>
  <c r="Q198" i="105"/>
  <c r="P198" i="105" s="1"/>
  <c r="O198" i="105"/>
  <c r="Q197" i="105"/>
  <c r="P197" i="105" s="1"/>
  <c r="O197" i="105"/>
  <c r="Q196" i="105"/>
  <c r="P196" i="105" s="1"/>
  <c r="O196" i="105"/>
  <c r="Q195" i="105"/>
  <c r="P195" i="105"/>
  <c r="O195" i="105"/>
  <c r="Q194" i="105"/>
  <c r="P194" i="105" s="1"/>
  <c r="O194" i="105"/>
  <c r="Q193" i="105"/>
  <c r="P193" i="105" s="1"/>
  <c r="O193" i="105"/>
  <c r="Q192" i="105"/>
  <c r="P192" i="105" s="1"/>
  <c r="O192" i="105"/>
  <c r="Q191" i="105"/>
  <c r="P191" i="105" s="1"/>
  <c r="O191" i="105"/>
  <c r="Q190" i="105"/>
  <c r="P190" i="105" s="1"/>
  <c r="O190" i="105"/>
  <c r="Q189" i="105"/>
  <c r="P189" i="105" s="1"/>
  <c r="O189" i="105"/>
  <c r="Q188" i="105"/>
  <c r="P188" i="105" s="1"/>
  <c r="O188" i="105"/>
  <c r="Q187" i="105"/>
  <c r="P187" i="105" s="1"/>
  <c r="O187" i="105"/>
  <c r="Q186" i="105"/>
  <c r="P186" i="105"/>
  <c r="O186" i="105"/>
  <c r="Q185" i="105"/>
  <c r="P185" i="105" s="1"/>
  <c r="O185" i="105"/>
  <c r="Q184" i="105"/>
  <c r="P184" i="105" s="1"/>
  <c r="O184" i="105"/>
  <c r="Q183" i="105"/>
  <c r="P183" i="105"/>
  <c r="O183" i="105"/>
  <c r="Q182" i="105"/>
  <c r="P182" i="105"/>
  <c r="O182" i="105"/>
  <c r="Q181" i="105"/>
  <c r="P181" i="105" s="1"/>
  <c r="O181" i="105"/>
  <c r="Q180" i="105"/>
  <c r="P180" i="105" s="1"/>
  <c r="O180" i="105"/>
  <c r="Q179" i="105"/>
  <c r="P179" i="105" s="1"/>
  <c r="O179" i="105"/>
  <c r="Q178" i="105"/>
  <c r="P178" i="105"/>
  <c r="O178" i="105"/>
  <c r="Q177" i="105"/>
  <c r="P177" i="105" s="1"/>
  <c r="O177" i="105"/>
  <c r="Q176" i="105"/>
  <c r="P176" i="105" s="1"/>
  <c r="O176" i="105"/>
  <c r="Q175" i="105"/>
  <c r="P175" i="105"/>
  <c r="O175" i="105"/>
  <c r="Q174" i="105"/>
  <c r="P174" i="105" s="1"/>
  <c r="O174" i="105"/>
  <c r="Q173" i="105"/>
  <c r="P173" i="105" s="1"/>
  <c r="O173" i="105"/>
  <c r="Q172" i="105"/>
  <c r="P172" i="105" s="1"/>
  <c r="O172" i="105"/>
  <c r="Q171" i="105"/>
  <c r="P171" i="105" s="1"/>
  <c r="O171" i="105"/>
  <c r="Q170" i="105"/>
  <c r="P170" i="105" s="1"/>
  <c r="O170" i="105"/>
  <c r="Q169" i="105"/>
  <c r="P169" i="105" s="1"/>
  <c r="O169" i="105"/>
  <c r="Q168" i="105"/>
  <c r="P168" i="105" s="1"/>
  <c r="O168" i="105"/>
  <c r="Q167" i="105"/>
  <c r="P167" i="105" s="1"/>
  <c r="O167" i="105"/>
  <c r="Q166" i="105"/>
  <c r="P166" i="105"/>
  <c r="O166" i="105"/>
  <c r="Q165" i="105"/>
  <c r="P165" i="105" s="1"/>
  <c r="O165" i="105"/>
  <c r="Q164" i="105"/>
  <c r="P164" i="105" s="1"/>
  <c r="O164" i="105"/>
  <c r="Q163" i="105"/>
  <c r="P163" i="105" s="1"/>
  <c r="O163" i="105"/>
  <c r="Q162" i="105"/>
  <c r="P162" i="105" s="1"/>
  <c r="O162" i="105"/>
  <c r="Q161" i="105"/>
  <c r="P161" i="105" s="1"/>
  <c r="O161" i="105"/>
  <c r="Q160" i="105"/>
  <c r="P160" i="105" s="1"/>
  <c r="O160" i="105"/>
  <c r="Q159" i="105"/>
  <c r="P159" i="105" s="1"/>
  <c r="O159" i="105"/>
  <c r="Q158" i="105"/>
  <c r="P158" i="105"/>
  <c r="O158" i="105"/>
  <c r="Q157" i="105"/>
  <c r="P157" i="105" s="1"/>
  <c r="O157" i="105"/>
  <c r="Q156" i="105"/>
  <c r="P156" i="105" s="1"/>
  <c r="O156" i="105"/>
  <c r="Q155" i="105"/>
  <c r="P155" i="105" s="1"/>
  <c r="O155" i="105"/>
  <c r="Q154" i="105"/>
  <c r="P154" i="105" s="1"/>
  <c r="O154" i="105"/>
  <c r="Q153" i="105"/>
  <c r="P153" i="105" s="1"/>
  <c r="O153" i="105"/>
  <c r="Q152" i="105"/>
  <c r="P152" i="105" s="1"/>
  <c r="O152" i="105"/>
  <c r="Q151" i="105"/>
  <c r="P151" i="105"/>
  <c r="O151" i="105"/>
  <c r="Q150" i="105"/>
  <c r="P150" i="105"/>
  <c r="O150" i="105"/>
  <c r="Q149" i="105"/>
  <c r="P149" i="105" s="1"/>
  <c r="O149" i="105"/>
  <c r="Q148" i="105"/>
  <c r="P148" i="105" s="1"/>
  <c r="O148" i="105"/>
  <c r="Q147" i="105"/>
  <c r="P147" i="105" s="1"/>
  <c r="O147" i="105"/>
  <c r="Q146" i="105"/>
  <c r="P146" i="105"/>
  <c r="O146" i="105"/>
  <c r="Q145" i="105"/>
  <c r="P145" i="105" s="1"/>
  <c r="O145" i="105"/>
  <c r="Q144" i="105"/>
  <c r="P144" i="105" s="1"/>
  <c r="O144" i="105"/>
  <c r="Q143" i="105"/>
  <c r="P143" i="105"/>
  <c r="O143" i="105"/>
  <c r="Q142" i="105"/>
  <c r="P142" i="105" s="1"/>
  <c r="O142" i="105"/>
  <c r="Q141" i="105"/>
  <c r="P141" i="105" s="1"/>
  <c r="O141" i="105"/>
  <c r="Q140" i="105"/>
  <c r="P140" i="105" s="1"/>
  <c r="O140" i="105"/>
  <c r="Q139" i="105"/>
  <c r="P139" i="105" s="1"/>
  <c r="O139" i="105"/>
  <c r="Q138" i="105"/>
  <c r="P138" i="105"/>
  <c r="O138" i="105"/>
  <c r="Q137" i="105"/>
  <c r="P137" i="105" s="1"/>
  <c r="O137" i="105"/>
  <c r="Q136" i="105"/>
  <c r="P136" i="105" s="1"/>
  <c r="O136" i="105"/>
  <c r="Q135" i="105"/>
  <c r="P135" i="105" s="1"/>
  <c r="O135" i="105"/>
  <c r="Q134" i="105"/>
  <c r="P134" i="105"/>
  <c r="O134" i="105"/>
  <c r="Q133" i="105"/>
  <c r="P133" i="105" s="1"/>
  <c r="O133" i="105"/>
  <c r="Q132" i="105"/>
  <c r="P132" i="105" s="1"/>
  <c r="O132" i="105"/>
  <c r="Q131" i="105"/>
  <c r="P131" i="105" s="1"/>
  <c r="O131" i="105"/>
  <c r="Q130" i="105"/>
  <c r="P130" i="105" s="1"/>
  <c r="O130" i="105"/>
  <c r="Q129" i="105"/>
  <c r="P129" i="105"/>
  <c r="O129" i="105"/>
  <c r="Q128" i="105"/>
  <c r="P128" i="105" s="1"/>
  <c r="O128" i="105"/>
  <c r="Q127" i="105"/>
  <c r="P127" i="105" s="1"/>
  <c r="O127" i="105"/>
  <c r="Q126" i="105"/>
  <c r="P126" i="105" s="1"/>
  <c r="O126" i="105"/>
  <c r="Q125" i="105"/>
  <c r="P125" i="105" s="1"/>
  <c r="O125" i="105"/>
  <c r="Q124" i="105"/>
  <c r="P124" i="105" s="1"/>
  <c r="O124" i="105"/>
  <c r="Q123" i="105"/>
  <c r="P123" i="105"/>
  <c r="O123" i="105"/>
  <c r="Q122" i="105"/>
  <c r="P122" i="105" s="1"/>
  <c r="O122" i="105"/>
  <c r="Q121" i="105"/>
  <c r="P121" i="105" s="1"/>
  <c r="O121" i="105"/>
  <c r="Q120" i="105"/>
  <c r="P120" i="105" s="1"/>
  <c r="O120" i="105"/>
  <c r="Q119" i="105"/>
  <c r="P119" i="105" s="1"/>
  <c r="O119" i="105"/>
  <c r="Q118" i="105"/>
  <c r="P118" i="105"/>
  <c r="O118" i="105"/>
  <c r="Q117" i="105"/>
  <c r="P117" i="105" s="1"/>
  <c r="O117" i="105"/>
  <c r="Q116" i="105"/>
  <c r="P116" i="105" s="1"/>
  <c r="O116" i="105"/>
  <c r="Q115" i="105"/>
  <c r="P115" i="105"/>
  <c r="O115" i="105"/>
  <c r="Q114" i="105"/>
  <c r="P114" i="105" s="1"/>
  <c r="O114" i="105"/>
  <c r="Q113" i="105"/>
  <c r="P113" i="105" s="1"/>
  <c r="O113" i="105"/>
  <c r="Q112" i="105"/>
  <c r="P112" i="105" s="1"/>
  <c r="O112" i="105"/>
  <c r="Q111" i="105"/>
  <c r="P111" i="105" s="1"/>
  <c r="O111" i="105"/>
  <c r="Q110" i="105"/>
  <c r="P110" i="105"/>
  <c r="O110" i="105"/>
  <c r="Q109" i="105"/>
  <c r="P109" i="105" s="1"/>
  <c r="O109" i="105"/>
  <c r="Q108" i="105"/>
  <c r="P108" i="105" s="1"/>
  <c r="O108" i="105"/>
  <c r="Q107" i="105"/>
  <c r="P107" i="105" s="1"/>
  <c r="O107" i="105"/>
  <c r="Q106" i="105"/>
  <c r="P106" i="105"/>
  <c r="O106" i="105"/>
  <c r="Q105" i="105"/>
  <c r="P105" i="105" s="1"/>
  <c r="O105" i="105"/>
  <c r="Q104" i="105"/>
  <c r="P104" i="105" s="1"/>
  <c r="O104" i="105"/>
  <c r="Q103" i="105"/>
  <c r="P103" i="105" s="1"/>
  <c r="O103" i="105"/>
  <c r="Q102" i="105"/>
  <c r="P102" i="105" s="1"/>
  <c r="O102" i="105"/>
  <c r="Q101" i="105"/>
  <c r="P101" i="105" s="1"/>
  <c r="O101" i="105"/>
  <c r="Q100" i="105"/>
  <c r="P100" i="105" s="1"/>
  <c r="O100" i="105"/>
  <c r="Q99" i="105"/>
  <c r="P99" i="105"/>
  <c r="O99" i="105"/>
  <c r="Q98" i="105"/>
  <c r="P98" i="105" s="1"/>
  <c r="O98" i="105"/>
  <c r="Q97" i="105"/>
  <c r="P97" i="105" s="1"/>
  <c r="O97" i="105"/>
  <c r="Q96" i="105"/>
  <c r="P96" i="105" s="1"/>
  <c r="O96" i="105"/>
  <c r="Q95" i="105"/>
  <c r="P95" i="105" s="1"/>
  <c r="O95" i="105"/>
  <c r="Q94" i="105"/>
  <c r="P94" i="105"/>
  <c r="O94" i="105"/>
  <c r="Q93" i="105"/>
  <c r="P93" i="105" s="1"/>
  <c r="O93" i="105"/>
  <c r="Q92" i="105"/>
  <c r="P92" i="105" s="1"/>
  <c r="O92" i="105"/>
  <c r="Q91" i="105"/>
  <c r="P91" i="105" s="1"/>
  <c r="O91" i="105"/>
  <c r="Q90" i="105"/>
  <c r="P90" i="105"/>
  <c r="O90" i="105"/>
  <c r="Q89" i="105"/>
  <c r="P89" i="105" s="1"/>
  <c r="O89" i="105"/>
  <c r="Q88" i="105"/>
  <c r="P88" i="105" s="1"/>
  <c r="O88" i="105"/>
  <c r="Q87" i="105"/>
  <c r="P87" i="105" s="1"/>
  <c r="O87" i="105"/>
  <c r="Q86" i="105"/>
  <c r="P86" i="105" s="1"/>
  <c r="O86" i="105"/>
  <c r="Q85" i="105"/>
  <c r="P85" i="105"/>
  <c r="O85" i="105"/>
  <c r="Q84" i="105"/>
  <c r="P84" i="105" s="1"/>
  <c r="O84" i="105"/>
  <c r="Q83" i="105"/>
  <c r="P83" i="105" s="1"/>
  <c r="O83" i="105"/>
  <c r="Q82" i="105"/>
  <c r="P82" i="105"/>
  <c r="O82" i="105"/>
  <c r="Q81" i="105"/>
  <c r="P81" i="105" s="1"/>
  <c r="O81" i="105"/>
  <c r="Q80" i="105"/>
  <c r="P80" i="105" s="1"/>
  <c r="O80" i="105"/>
  <c r="Q79" i="105"/>
  <c r="P79" i="105" s="1"/>
  <c r="O79" i="105"/>
  <c r="Q78" i="105"/>
  <c r="P78" i="105" s="1"/>
  <c r="O78" i="105"/>
  <c r="Q77" i="105"/>
  <c r="P77" i="105" s="1"/>
  <c r="O77" i="105"/>
  <c r="Q76" i="105"/>
  <c r="P76" i="105" s="1"/>
  <c r="O76" i="105"/>
  <c r="Q75" i="105"/>
  <c r="P75" i="105"/>
  <c r="O75" i="105"/>
  <c r="Q74" i="105"/>
  <c r="P74" i="105" s="1"/>
  <c r="O74" i="105"/>
  <c r="Q73" i="105"/>
  <c r="P73" i="105" s="1"/>
  <c r="O73" i="105"/>
  <c r="Q72" i="105"/>
  <c r="P72" i="105" s="1"/>
  <c r="O72" i="105"/>
  <c r="Q71" i="105"/>
  <c r="P71" i="105"/>
  <c r="O71" i="105"/>
  <c r="Q70" i="105"/>
  <c r="P70" i="105" s="1"/>
  <c r="O70" i="105"/>
  <c r="Q69" i="105"/>
  <c r="P69" i="105" s="1"/>
  <c r="O69" i="105"/>
  <c r="Q68" i="105"/>
  <c r="P68" i="105" s="1"/>
  <c r="O68" i="105"/>
  <c r="Q67" i="105"/>
  <c r="P67" i="105" s="1"/>
  <c r="O67" i="105"/>
  <c r="Q66" i="105"/>
  <c r="P66" i="105"/>
  <c r="O66" i="105"/>
  <c r="Q65" i="105"/>
  <c r="P65" i="105"/>
  <c r="O65" i="105"/>
  <c r="Q64" i="105"/>
  <c r="P64" i="105" s="1"/>
  <c r="O64" i="105"/>
  <c r="Q63" i="105"/>
  <c r="P63" i="105"/>
  <c r="O63" i="105"/>
  <c r="Q62" i="105"/>
  <c r="P62" i="105"/>
  <c r="O62" i="105"/>
  <c r="Q61" i="105"/>
  <c r="P61" i="105" s="1"/>
  <c r="O61" i="105"/>
  <c r="Q60" i="105"/>
  <c r="P60" i="105" s="1"/>
  <c r="O60" i="105"/>
  <c r="Q59" i="105"/>
  <c r="P59" i="105" s="1"/>
  <c r="O59" i="105"/>
  <c r="Q58" i="105"/>
  <c r="P58" i="105"/>
  <c r="O58" i="105"/>
  <c r="Q57" i="105"/>
  <c r="P57" i="105" s="1"/>
  <c r="O57" i="105"/>
  <c r="Q56" i="105"/>
  <c r="P56" i="105" s="1"/>
  <c r="O56" i="105"/>
  <c r="Q55" i="105"/>
  <c r="P55" i="105"/>
  <c r="O55" i="105"/>
  <c r="Q54" i="105"/>
  <c r="P54" i="105" s="1"/>
  <c r="O54" i="105"/>
  <c r="Q53" i="105"/>
  <c r="P53" i="105" s="1"/>
  <c r="O53" i="105"/>
  <c r="Q52" i="105"/>
  <c r="P52" i="105" s="1"/>
  <c r="O52" i="105"/>
  <c r="Q51" i="105"/>
  <c r="P51" i="105" s="1"/>
  <c r="O51" i="105"/>
  <c r="Q50" i="105"/>
  <c r="P50" i="105"/>
  <c r="O50" i="105"/>
  <c r="Q49" i="105"/>
  <c r="P49" i="105" s="1"/>
  <c r="O49" i="105"/>
  <c r="Q48" i="105"/>
  <c r="P48" i="105" s="1"/>
  <c r="O48" i="105"/>
  <c r="Q47" i="105"/>
  <c r="P47" i="105" s="1"/>
  <c r="O47" i="105"/>
  <c r="Q46" i="105"/>
  <c r="P46" i="105" s="1"/>
  <c r="O46" i="105"/>
  <c r="Q45" i="105"/>
  <c r="P45" i="105" s="1"/>
  <c r="O45" i="105"/>
  <c r="Q44" i="105"/>
  <c r="P44" i="105" s="1"/>
  <c r="O44" i="105"/>
  <c r="Q43" i="105"/>
  <c r="P43" i="105" s="1"/>
  <c r="O43" i="105"/>
  <c r="Q42" i="105"/>
  <c r="P42" i="105"/>
  <c r="O42" i="105"/>
  <c r="Q41" i="105"/>
  <c r="P41" i="105" s="1"/>
  <c r="O41" i="105"/>
  <c r="Q40" i="105"/>
  <c r="P40" i="105" s="1"/>
  <c r="O40" i="105"/>
  <c r="Q39" i="105"/>
  <c r="P39" i="105"/>
  <c r="O39" i="105"/>
  <c r="Q38" i="105"/>
  <c r="P38" i="105" s="1"/>
  <c r="O38" i="105"/>
  <c r="Q37" i="105"/>
  <c r="P37" i="105" s="1"/>
  <c r="O37" i="105"/>
  <c r="Q36" i="105"/>
  <c r="P36" i="105" s="1"/>
  <c r="O36" i="105"/>
  <c r="Q35" i="105"/>
  <c r="P35" i="105"/>
  <c r="O35" i="105"/>
  <c r="Q34" i="105"/>
  <c r="P34" i="105" s="1"/>
  <c r="O34" i="105"/>
  <c r="Q33" i="105"/>
  <c r="P33" i="105" s="1"/>
  <c r="O33" i="105"/>
  <c r="Q32" i="105"/>
  <c r="P32" i="105" s="1"/>
  <c r="O32" i="105"/>
  <c r="Q31" i="105"/>
  <c r="P31" i="105" s="1"/>
  <c r="O31" i="105"/>
  <c r="Q30" i="105"/>
  <c r="P30" i="105"/>
  <c r="O30" i="105"/>
  <c r="Q29" i="105"/>
  <c r="P29" i="105"/>
  <c r="O29" i="105"/>
  <c r="Q28" i="105"/>
  <c r="P28" i="105" s="1"/>
  <c r="O28" i="105"/>
  <c r="Q27" i="105"/>
  <c r="P27" i="105"/>
  <c r="O27" i="105"/>
  <c r="Q26" i="105"/>
  <c r="P26" i="105"/>
  <c r="O26" i="105"/>
  <c r="Q25" i="105"/>
  <c r="P25" i="105" s="1"/>
  <c r="O25" i="105"/>
  <c r="Q24" i="105"/>
  <c r="P24" i="105" s="1"/>
  <c r="O24" i="105"/>
  <c r="Q23" i="105"/>
  <c r="P23" i="105" s="1"/>
  <c r="O23" i="105"/>
  <c r="Q22" i="105"/>
  <c r="P22" i="105"/>
  <c r="O22" i="105"/>
  <c r="Q21" i="105"/>
  <c r="P21" i="105" s="1"/>
  <c r="O21" i="105"/>
  <c r="Q20" i="105"/>
  <c r="P20" i="105" s="1"/>
  <c r="O20" i="105"/>
  <c r="Q19" i="105"/>
  <c r="P19" i="105"/>
  <c r="O19" i="105"/>
  <c r="Q18" i="105"/>
  <c r="P18" i="105" s="1"/>
  <c r="O18" i="105"/>
  <c r="Q17" i="105"/>
  <c r="P17" i="105" s="1"/>
  <c r="O17" i="105"/>
  <c r="Q16" i="105"/>
  <c r="P16" i="105" s="1"/>
  <c r="O16" i="105"/>
  <c r="Q15" i="105"/>
  <c r="P15" i="105" s="1"/>
  <c r="O15" i="105"/>
  <c r="Q14" i="105"/>
  <c r="P14" i="105"/>
  <c r="O14" i="105"/>
  <c r="Q13" i="105"/>
  <c r="P13" i="105" s="1"/>
  <c r="O13" i="105"/>
  <c r="Q12" i="105"/>
  <c r="P12" i="105" s="1"/>
  <c r="O12" i="105"/>
  <c r="Q11" i="105"/>
  <c r="P11" i="105" s="1"/>
  <c r="O11" i="105"/>
  <c r="Q10" i="105"/>
  <c r="P10" i="105" s="1"/>
  <c r="O10" i="105"/>
  <c r="Q9" i="105"/>
  <c r="P9" i="105" s="1"/>
  <c r="O9" i="105"/>
  <c r="Q8" i="105"/>
  <c r="P8" i="105" s="1"/>
  <c r="O8" i="105"/>
  <c r="Q7" i="105"/>
  <c r="P7" i="105" s="1"/>
  <c r="O7" i="105"/>
  <c r="Q6" i="105"/>
  <c r="P6" i="105"/>
  <c r="O6" i="105"/>
  <c r="Q5" i="105"/>
  <c r="P5" i="105" s="1"/>
  <c r="O5" i="105"/>
  <c r="R17" i="71" l="1"/>
  <c r="R15" i="71"/>
  <c r="N118" i="84" l="1"/>
  <c r="N117" i="84"/>
  <c r="N116" i="84"/>
  <c r="N115" i="84"/>
  <c r="N114" i="84"/>
  <c r="N113" i="84"/>
  <c r="N112" i="84"/>
  <c r="N111" i="84"/>
  <c r="N110" i="84"/>
  <c r="N109" i="84"/>
  <c r="N108" i="84"/>
  <c r="N107" i="84"/>
  <c r="N106" i="84"/>
  <c r="N105" i="84"/>
  <c r="N104" i="84"/>
  <c r="N103" i="84"/>
  <c r="N102" i="84"/>
  <c r="N101" i="84"/>
  <c r="N100" i="84"/>
  <c r="N99" i="84"/>
  <c r="N98" i="84"/>
  <c r="N97" i="84"/>
  <c r="N96" i="84"/>
  <c r="N95" i="84"/>
  <c r="N94" i="84"/>
  <c r="N93" i="84"/>
  <c r="N92" i="84"/>
  <c r="N91" i="84"/>
  <c r="N90" i="84"/>
  <c r="N89" i="84"/>
  <c r="N88" i="84"/>
  <c r="N87" i="84"/>
  <c r="N86" i="84"/>
  <c r="N85" i="84"/>
  <c r="N84" i="84"/>
  <c r="N83" i="84"/>
  <c r="N82" i="84"/>
  <c r="N81" i="84"/>
  <c r="N80" i="84"/>
  <c r="N79" i="84"/>
  <c r="N78" i="84"/>
  <c r="N77" i="84"/>
  <c r="N76" i="84"/>
  <c r="N75" i="84"/>
  <c r="N74" i="84"/>
  <c r="N73" i="84"/>
  <c r="N72" i="84"/>
  <c r="N71" i="84"/>
  <c r="N70" i="84"/>
  <c r="N69" i="84"/>
  <c r="N68" i="84"/>
  <c r="N67" i="84"/>
  <c r="N66" i="84"/>
  <c r="N65" i="84"/>
  <c r="N64" i="84"/>
  <c r="N63" i="84"/>
  <c r="N62" i="84"/>
  <c r="N61" i="84"/>
  <c r="N60" i="84"/>
  <c r="N59" i="84"/>
  <c r="N58" i="84"/>
  <c r="N57" i="84"/>
  <c r="N56" i="84"/>
  <c r="N55" i="84"/>
  <c r="N54" i="84"/>
  <c r="N53" i="84"/>
  <c r="N52" i="84"/>
  <c r="N51" i="84"/>
  <c r="N50" i="84"/>
  <c r="N49" i="84"/>
  <c r="N48" i="84"/>
  <c r="N47" i="84"/>
  <c r="N46" i="84"/>
  <c r="N45" i="84"/>
  <c r="N44" i="84"/>
  <c r="N43" i="84"/>
  <c r="N42" i="84"/>
  <c r="N41" i="84"/>
  <c r="N40" i="84"/>
  <c r="N39" i="84"/>
  <c r="N38" i="84"/>
  <c r="N37" i="84"/>
  <c r="N36" i="84"/>
  <c r="N35" i="84"/>
  <c r="N34" i="84"/>
  <c r="N33" i="84"/>
  <c r="N32" i="84"/>
  <c r="N31" i="84"/>
  <c r="N30" i="84"/>
  <c r="N29" i="84"/>
  <c r="N28" i="84"/>
  <c r="N27" i="84"/>
  <c r="N26" i="84"/>
  <c r="N25" i="84"/>
  <c r="N24" i="84"/>
  <c r="N23" i="84"/>
  <c r="N22" i="84"/>
  <c r="N21" i="84"/>
  <c r="N20" i="84"/>
  <c r="N19" i="84"/>
  <c r="N18" i="84"/>
  <c r="N17" i="84"/>
  <c r="N16" i="84"/>
  <c r="N15" i="84"/>
  <c r="N14" i="84"/>
  <c r="N13" i="84"/>
  <c r="N12" i="84"/>
  <c r="N11" i="84"/>
  <c r="N10" i="84"/>
  <c r="N9" i="84"/>
  <c r="N8" i="84"/>
  <c r="N7" i="84"/>
  <c r="N6" i="84"/>
  <c r="N5" i="84"/>
  <c r="R19" i="71" l="1"/>
  <c r="R18" i="71"/>
  <c r="R16" i="71"/>
  <c r="R14" i="71"/>
  <c r="R13" i="71"/>
  <c r="M13" i="71"/>
  <c r="R7" i="71"/>
  <c r="R6" i="71"/>
  <c r="L14" i="81"/>
  <c r="L13" i="81"/>
  <c r="L12" i="81"/>
  <c r="L11" i="81"/>
  <c r="L10" i="81"/>
  <c r="L9" i="81"/>
  <c r="L8" i="81"/>
  <c r="L7" i="81"/>
  <c r="L6" i="81"/>
  <c r="L5" i="81"/>
  <c r="Y5" i="79"/>
  <c r="S13" i="73" l="1"/>
  <c r="S6" i="73"/>
  <c r="S5" i="73"/>
  <c r="K7" i="73"/>
  <c r="K6" i="73"/>
  <c r="K5" i="73"/>
</calcChain>
</file>

<file path=xl/sharedStrings.xml><?xml version="1.0" encoding="utf-8"?>
<sst xmlns="http://schemas.openxmlformats.org/spreadsheetml/2006/main" count="12273" uniqueCount="1169">
  <si>
    <t>MS</t>
  </si>
  <si>
    <t>Region</t>
  </si>
  <si>
    <t>Variables</t>
  </si>
  <si>
    <t>Data sources</t>
  </si>
  <si>
    <t>Comments</t>
  </si>
  <si>
    <t>RFMO/RFO/IO</t>
  </si>
  <si>
    <t>Y</t>
  </si>
  <si>
    <t>NA</t>
  </si>
  <si>
    <t>Species</t>
  </si>
  <si>
    <t>Frequency</t>
  </si>
  <si>
    <t>MS participating in sampling</t>
  </si>
  <si>
    <t>Sampling year</t>
  </si>
  <si>
    <t>Sampling design</t>
  </si>
  <si>
    <t>Sampling implementation</t>
  </si>
  <si>
    <t>Data capture</t>
  </si>
  <si>
    <t>Data Storage</t>
  </si>
  <si>
    <t>Data processing</t>
  </si>
  <si>
    <t>Is the sampling design documented?</t>
  </si>
  <si>
    <t>Area / Stock</t>
  </si>
  <si>
    <t>Age</t>
  </si>
  <si>
    <t>Weight</t>
  </si>
  <si>
    <t>Sex ratio</t>
  </si>
  <si>
    <t>Sexual maturity</t>
  </si>
  <si>
    <t>Fecundity</t>
  </si>
  <si>
    <t>MS partcipating in sampling</t>
  </si>
  <si>
    <t xml:space="preserve">
EU TAC (if any)
(%)</t>
  </si>
  <si>
    <t>Average landings in the reference years (tons)</t>
  </si>
  <si>
    <t>Threshold  (Y/N)</t>
  </si>
  <si>
    <t>Name of sampling scheme</t>
  </si>
  <si>
    <t xml:space="preserve">Sampling frame </t>
  </si>
  <si>
    <t xml:space="preserve">Where can documentation on sampling design be found? </t>
  </si>
  <si>
    <t>Are non-responses and refusals recorded?</t>
  </si>
  <si>
    <t>Where can documentation on quality checks for data capture be found?</t>
  </si>
  <si>
    <t>In which national database are data stored?</t>
  </si>
  <si>
    <t>In which international database(s) are data stored?</t>
  </si>
  <si>
    <t xml:space="preserve">Where can documentation on processes to evaluate accuracy be found? </t>
  </si>
  <si>
    <t xml:space="preserve">Comments </t>
  </si>
  <si>
    <t>Selected for sampling  (Y/N)</t>
  </si>
  <si>
    <t>Are quality checks to validate detailed data documented?</t>
  </si>
  <si>
    <t>Are processes to evaluate data accuracy (bias and precision) documented?</t>
  </si>
  <si>
    <t>Are the editing and imputation methods documented?</t>
  </si>
  <si>
    <t xml:space="preserve">Where can documentation on editing and imputation be found? </t>
  </si>
  <si>
    <t>Length</t>
  </si>
  <si>
    <t xml:space="preserve">Sampling year/ period </t>
  </si>
  <si>
    <t>Planned minimum no of individuals to be measured at the national level</t>
  </si>
  <si>
    <t>Planned minimum no of individuals to be measured at the regional level</t>
  </si>
  <si>
    <t>Table1A: List of required stocks</t>
  </si>
  <si>
    <t>Table 1B: Planning of sampling for biological variables</t>
  </si>
  <si>
    <t>Table 1C: Sampling intensity for biological variables</t>
  </si>
  <si>
    <t>Table 5A: Quality assurance framework for biological data</t>
  </si>
  <si>
    <t>Baltic International Trawl Survey</t>
  </si>
  <si>
    <t>BITS Q1</t>
  </si>
  <si>
    <t>2017-2019</t>
  </si>
  <si>
    <t>Achieved number of individuals measured at the national level</t>
  </si>
  <si>
    <t xml:space="preserve">Achieved number of samples </t>
  </si>
  <si>
    <t>Sampling protocol</t>
  </si>
  <si>
    <t>Changes in species landings</t>
  </si>
  <si>
    <t>AR year</t>
  </si>
  <si>
    <t>WP  years</t>
  </si>
  <si>
    <t>WP years</t>
  </si>
  <si>
    <t xml:space="preserve">AR  year </t>
  </si>
  <si>
    <t>Share (%) in EU landings</t>
  </si>
  <si>
    <t>Reference years</t>
  </si>
  <si>
    <t>AR  Comments</t>
  </si>
  <si>
    <t>% of achievement (100*M/J)</t>
  </si>
  <si>
    <t>Table 1D: Recreational fisheries</t>
  </si>
  <si>
    <t>Area/EMU</t>
  </si>
  <si>
    <t>Applicable (Species present in the MS?)</t>
  </si>
  <si>
    <t>Reasons for not sampling</t>
  </si>
  <si>
    <t>Threshold (Y/N)</t>
  </si>
  <si>
    <t>Annual estimate of catch? (Y/N)</t>
  </si>
  <si>
    <t>Annual percentage of released catch? (Y/N)</t>
  </si>
  <si>
    <t>Collection of catch composition data? (Y/N)</t>
  </si>
  <si>
    <t>Type of Survey</t>
  </si>
  <si>
    <t>Estimation of  the yearly weight and numbers of catch (Y/N)</t>
  </si>
  <si>
    <t>Estimation of  the yearly percentage release (Y/N)</t>
  </si>
  <si>
    <t>Evaluated by external experts/bodies (Y/N)</t>
  </si>
  <si>
    <t>Conform with accepted standards Y/N</t>
  </si>
  <si>
    <t>North Sea and Eastern Arctic</t>
  </si>
  <si>
    <t>ICES</t>
  </si>
  <si>
    <t>Gadus morhua</t>
  </si>
  <si>
    <t>Anguilla anguilla</t>
  </si>
  <si>
    <t>N</t>
  </si>
  <si>
    <t>Baltic Sea</t>
  </si>
  <si>
    <t>Elasmobranchs</t>
  </si>
  <si>
    <t>No catches</t>
  </si>
  <si>
    <t>North Atlantic</t>
  </si>
  <si>
    <t xml:space="preserve">Table 2A: Fishing activity variables data collection strategy </t>
  </si>
  <si>
    <t xml:space="preserve">Supra region </t>
  </si>
  <si>
    <t xml:space="preserve">Variable Group </t>
  </si>
  <si>
    <t>Variable</t>
  </si>
  <si>
    <t xml:space="preserve">Fishing technique </t>
  </si>
  <si>
    <t xml:space="preserve">Length class </t>
  </si>
  <si>
    <t>Metiers (level 6)</t>
  </si>
  <si>
    <t>Data collected  under control regulation appropriate for scientific use (Y/N/I)</t>
  </si>
  <si>
    <t xml:space="preserve">Type of data collected under control regulation used to calculate the estimates </t>
  </si>
  <si>
    <t>Data source for complementary data collection</t>
  </si>
  <si>
    <t>Expected coverage of data collected under control regulation (% of fishing trips)</t>
  </si>
  <si>
    <t>Additional data collection (Y/N)</t>
  </si>
  <si>
    <t xml:space="preserve">Data collection scheme </t>
  </si>
  <si>
    <t>Planned coverage of data collected under complementary data collection (% of fishing trips)</t>
  </si>
  <si>
    <t xml:space="preserve">Achieved coverage of data collected under complementary data collection </t>
  </si>
  <si>
    <t>AR comments</t>
  </si>
  <si>
    <t>Effort</t>
  </si>
  <si>
    <t>All metiers</t>
  </si>
  <si>
    <t>I</t>
  </si>
  <si>
    <t xml:space="preserve">40 m or larger </t>
  </si>
  <si>
    <t>100%</t>
  </si>
  <si>
    <t>None</t>
  </si>
  <si>
    <t>Landings</t>
  </si>
  <si>
    <t>Capacity</t>
  </si>
  <si>
    <t>Logbooks, Sales notes</t>
  </si>
  <si>
    <t>Census survey</t>
  </si>
  <si>
    <t>Table 3A: Population segments for collection of economic and social data for fisheries</t>
  </si>
  <si>
    <t>Cluster Name</t>
  </si>
  <si>
    <t>Type of variables (E/S)</t>
  </si>
  <si>
    <t>Data Source</t>
  </si>
  <si>
    <t xml:space="preserve">Type of data collection scheme </t>
  </si>
  <si>
    <t xml:space="preserve">Planned sample rate % </t>
  </si>
  <si>
    <t>Achieved Sample Rate %</t>
  </si>
  <si>
    <t>AR Comment</t>
  </si>
  <si>
    <t>Baltic Sea, North Sea and Eastern Arctic, and North Atlantic</t>
  </si>
  <si>
    <t>E</t>
  </si>
  <si>
    <t>Gross value of landings</t>
  </si>
  <si>
    <t>A - Census</t>
  </si>
  <si>
    <t>Other income</t>
  </si>
  <si>
    <t>S</t>
  </si>
  <si>
    <t>Employment by gender</t>
  </si>
  <si>
    <t>Table 3B: Population segments for collection of economic and social data for aquaculture</t>
  </si>
  <si>
    <t>Techniques</t>
  </si>
  <si>
    <t>Species group</t>
  </si>
  <si>
    <t>Data source</t>
  </si>
  <si>
    <t>Threshold Type</t>
  </si>
  <si>
    <t>Hatcheries and Nurseries</t>
  </si>
  <si>
    <t>other marine fish</t>
  </si>
  <si>
    <t>Turnover</t>
  </si>
  <si>
    <t>Energy costs</t>
  </si>
  <si>
    <t>Table 3C: Population segments for collection of economic and social data for the processing industry</t>
  </si>
  <si>
    <t>Segment</t>
  </si>
  <si>
    <t xml:space="preserve">Variables </t>
  </si>
  <si>
    <t>Companies &lt;= 10</t>
  </si>
  <si>
    <t>Companies 11-49</t>
  </si>
  <si>
    <t>Other operational costs</t>
  </si>
  <si>
    <t>Companies 50-250</t>
  </si>
  <si>
    <t xml:space="preserve">Companies &gt; 250 </t>
  </si>
  <si>
    <t>Table 5B: Quality assurance framework for socio-economic data</t>
  </si>
  <si>
    <t>Institutional environment</t>
  </si>
  <si>
    <t>Statistical processes</t>
  </si>
  <si>
    <t>Statistical Outputs</t>
  </si>
  <si>
    <t>P3 Impartiality and objectiveness</t>
  </si>
  <si>
    <t>P4 Confidentiality</t>
  </si>
  <si>
    <t>P5 Sound methodology</t>
  </si>
  <si>
    <t>P6 Appropriate statistical procedures</t>
  </si>
  <si>
    <t>P7 Non-excessive burden on respondents</t>
  </si>
  <si>
    <t>P8 Cost effectiveness</t>
  </si>
  <si>
    <t>P9 Relevance</t>
  </si>
  <si>
    <t>P10 Accuracy and reliability</t>
  </si>
  <si>
    <t>P11 Timeliness and punctuality</t>
  </si>
  <si>
    <t>P12 coherence and comparability</t>
  </si>
  <si>
    <t>P13 Accessibility and Clarity</t>
  </si>
  <si>
    <t>Sector Name</t>
  </si>
  <si>
    <t>Sampling year/ period</t>
  </si>
  <si>
    <t>RFMO/RFO/IO/NSB</t>
  </si>
  <si>
    <t>Statistically sound sources and methods</t>
  </si>
  <si>
    <t>Error checking</t>
  </si>
  <si>
    <t>Are procedures for confidential data handling in place and documented?</t>
  </si>
  <si>
    <t>Are protocols to enforce confidentiality between DCF partners in place and documented?</t>
  </si>
  <si>
    <t>Are protocols to enforce confidentiality with external users in place and documented?</t>
  </si>
  <si>
    <t>Is sound methodology documented ?</t>
  </si>
  <si>
    <t>Does it follow international standards, guidelines and best practices?</t>
  </si>
  <si>
    <t>Are methodologies consistent at MS, regional and EU level?</t>
  </si>
  <si>
    <t>Is there consistency between administrative and other statistical data?</t>
  </si>
  <si>
    <t>Are there agreements for access and quality of administrative data between partners?</t>
  </si>
  <si>
    <t>Are data collection, entry and coding checked?</t>
  </si>
  <si>
    <t>Are editing and imputation methods used and checked?</t>
  </si>
  <si>
    <t>Are revisions documented and available?</t>
  </si>
  <si>
    <t>Is duplication of data collection avoided?</t>
  </si>
  <si>
    <t>Do automatic techniques for data capture, data coding and validation exist?</t>
  </si>
  <si>
    <t>Are end-users listed and updated?</t>
  </si>
  <si>
    <t>Are sources, intermediate results and outputs regularly assessed and validated?</t>
  </si>
  <si>
    <t xml:space="preserve">Are errors measured and documented? </t>
  </si>
  <si>
    <t>Are procedures in place to ensure timely execution?</t>
  </si>
  <si>
    <t>Are procedures in place to monitor internal coherence?</t>
  </si>
  <si>
    <t>Are statistics comparable over time?</t>
  </si>
  <si>
    <t>Are methodological documents publicly available?</t>
  </si>
  <si>
    <t>Are data stored in databases?</t>
  </si>
  <si>
    <t xml:space="preserve">Where can documentation be found? </t>
  </si>
  <si>
    <t>Table 7A: Planned regional and international coordination</t>
  </si>
  <si>
    <t>Acronym</t>
  </si>
  <si>
    <t>Name of meeting</t>
  </si>
  <si>
    <t>Planned MS participation</t>
  </si>
  <si>
    <t>X</t>
  </si>
  <si>
    <t>Table 7B: Follow-up of recommendations and agreements</t>
  </si>
  <si>
    <t>Source</t>
  </si>
  <si>
    <t xml:space="preserve">Section </t>
  </si>
  <si>
    <t>Topic</t>
  </si>
  <si>
    <t>Recommendation number</t>
  </si>
  <si>
    <t>Recommendation/ Agreement</t>
  </si>
  <si>
    <t>Follow-up action</t>
  </si>
  <si>
    <t>Baltic</t>
  </si>
  <si>
    <t>VII</t>
  </si>
  <si>
    <t>all</t>
  </si>
  <si>
    <t>Table7C: Bi- and multilateral agreements</t>
  </si>
  <si>
    <t>MSs</t>
  </si>
  <si>
    <t>Contact persons</t>
  </si>
  <si>
    <t>Content</t>
  </si>
  <si>
    <t>Coordination</t>
  </si>
  <si>
    <t>Description of sampling / sampling protocol / sampling intensity</t>
  </si>
  <si>
    <t xml:space="preserve">Data transmission  </t>
  </si>
  <si>
    <t xml:space="preserve">Access to vessels </t>
  </si>
  <si>
    <t xml:space="preserve">Validity </t>
  </si>
  <si>
    <t>LTU - DEU - LVA - NLD - POL</t>
  </si>
  <si>
    <t>n. sites</t>
  </si>
  <si>
    <t>silver</t>
  </si>
  <si>
    <t>N/A</t>
  </si>
  <si>
    <t>2017-2020</t>
  </si>
  <si>
    <t>trap</t>
  </si>
  <si>
    <t>yellow</t>
  </si>
  <si>
    <t>funding</t>
  </si>
  <si>
    <t>F</t>
  </si>
  <si>
    <t>glass</t>
  </si>
  <si>
    <t>adult</t>
  </si>
  <si>
    <t>Salmo salar</t>
  </si>
  <si>
    <t>NASCO</t>
  </si>
  <si>
    <t>equipment failure</t>
  </si>
  <si>
    <t>smolt</t>
  </si>
  <si>
    <t>parr</t>
  </si>
  <si>
    <t>AR Comments</t>
  </si>
  <si>
    <t>Agreed at RCG level?</t>
  </si>
  <si>
    <t>Survey ID</t>
  </si>
  <si>
    <t>Reasons for non-conformity</t>
  </si>
  <si>
    <t>Planned nos</t>
  </si>
  <si>
    <t>Unit</t>
  </si>
  <si>
    <t>Method</t>
  </si>
  <si>
    <t>Fishery / Independent data collection</t>
  </si>
  <si>
    <t>Life stage</t>
  </si>
  <si>
    <t>Water Body</t>
  </si>
  <si>
    <t>Applicable (Y/N)</t>
  </si>
  <si>
    <t>Area</t>
  </si>
  <si>
    <t>Sampling period</t>
  </si>
  <si>
    <t xml:space="preserve">Table 1E: Anadromous and catadromous species data collection in fresh water </t>
  </si>
  <si>
    <t>Sampling period/year(s)</t>
  </si>
  <si>
    <t>Sub-area / Fishing ground</t>
  </si>
  <si>
    <t>Scheme</t>
  </si>
  <si>
    <t>Stratum ID code / Name of the survey</t>
  </si>
  <si>
    <t>Group of vulnerable species</t>
  </si>
  <si>
    <t xml:space="preserve">Expected occurence of recordings </t>
  </si>
  <si>
    <t>Planned number of PSUs</t>
  </si>
  <si>
    <t>Are data stored in a national database?</t>
  </si>
  <si>
    <t>Are data stored in international database(s)?</t>
  </si>
  <si>
    <t>Table 1G: List of research surveys at sea</t>
  </si>
  <si>
    <t>Name of survey</t>
  </si>
  <si>
    <t xml:space="preserve">Acronym </t>
  </si>
  <si>
    <t>Mandatory (Y/N)</t>
  </si>
  <si>
    <t>Agreed at RCG level</t>
  </si>
  <si>
    <t>Days at sea planned</t>
  </si>
  <si>
    <t xml:space="preserve">Planned target </t>
  </si>
  <si>
    <t>Map</t>
  </si>
  <si>
    <t>Relevant international planning group - RFMO/RFO/IO</t>
  </si>
  <si>
    <t>Type of MS participation</t>
  </si>
  <si>
    <t>Days at sea achieved</t>
  </si>
  <si>
    <t>Achieved target</t>
  </si>
  <si>
    <t>Fish Hauls</t>
  </si>
  <si>
    <t>Fig 7.1</t>
  </si>
  <si>
    <t>Physical</t>
  </si>
  <si>
    <t>Fig 7.2</t>
  </si>
  <si>
    <t>Table 1H: Research survey data collection and dissemination</t>
  </si>
  <si>
    <t>Type of data collected</t>
  </si>
  <si>
    <t>Core/ Additional variable</t>
  </si>
  <si>
    <t>Used as basis for advice (Y/N)</t>
  </si>
  <si>
    <t>Relevant International database</t>
  </si>
  <si>
    <t>Indication if AR comments are required by MS</t>
  </si>
  <si>
    <t>C</t>
  </si>
  <si>
    <t>A</t>
  </si>
  <si>
    <t>Table 6A: Data availability</t>
  </si>
  <si>
    <t>Data set</t>
  </si>
  <si>
    <t>Section</t>
  </si>
  <si>
    <t>Variable group</t>
  </si>
  <si>
    <t>Year(s) of WP implementation</t>
  </si>
  <si>
    <t xml:space="preserve">Reference year </t>
  </si>
  <si>
    <t>Final data available after</t>
  </si>
  <si>
    <t>Fleet economic</t>
  </si>
  <si>
    <t>3A</t>
  </si>
  <si>
    <t>Aquaculture economic</t>
  </si>
  <si>
    <t>Fishing Activity Variable</t>
  </si>
  <si>
    <t>Fish processing economic</t>
  </si>
  <si>
    <t>Conformity</t>
  </si>
  <si>
    <t>Stratum ID code</t>
  </si>
  <si>
    <t>PSU type</t>
  </si>
  <si>
    <t>Catch fractions covered</t>
  </si>
  <si>
    <t>Species/ Stocks covered for estimation of volume and length of catch fractions</t>
  </si>
  <si>
    <t>Seasonality (Temporal strata)</t>
  </si>
  <si>
    <t xml:space="preserve">Average Number of PSU during the reference years         </t>
  </si>
  <si>
    <t xml:space="preserve">Number of unique vessels sampled </t>
  </si>
  <si>
    <t>All</t>
  </si>
  <si>
    <t xml:space="preserve">Annual </t>
  </si>
  <si>
    <t>Table 4A: Sampling plan description for biological data</t>
  </si>
  <si>
    <t>Date when data was available</t>
  </si>
  <si>
    <t>Number of unique vessels with activity in the stratum</t>
  </si>
  <si>
    <t>Table 4B: Sampling frame description for biological data</t>
  </si>
  <si>
    <t>Stratum ID number</t>
  </si>
  <si>
    <t>Stratum</t>
  </si>
  <si>
    <t xml:space="preserve">Sampling frame description </t>
  </si>
  <si>
    <t xml:space="preserve">Method of PSU selection </t>
  </si>
  <si>
    <t xml:space="preserve">random draw from randomised list  </t>
  </si>
  <si>
    <t>Table 4C: Data on the fisheries by member state</t>
  </si>
  <si>
    <t>Fleet segment / Metier</t>
  </si>
  <si>
    <t>Targeted species / species assemblage</t>
  </si>
  <si>
    <t>Average number of vessels</t>
  </si>
  <si>
    <t xml:space="preserve">Average number of fishing trips </t>
  </si>
  <si>
    <t xml:space="preserve">Average number of fishing days </t>
  </si>
  <si>
    <t xml:space="preserve">Average landings (tons) </t>
  </si>
  <si>
    <t>Average landings (tons) in national ports</t>
  </si>
  <si>
    <t>Average landings (tons) in foreign ports</t>
  </si>
  <si>
    <t>Number of vessels</t>
  </si>
  <si>
    <t>Number of fishing trips</t>
  </si>
  <si>
    <t>Number of fishing days</t>
  </si>
  <si>
    <t>Landings (tons)</t>
  </si>
  <si>
    <t>Landings (tons) in national ports</t>
  </si>
  <si>
    <t>Landings (tons) in foreign ports</t>
  </si>
  <si>
    <t>demersal trawlers</t>
  </si>
  <si>
    <t>ICES Sub-areas I, II, IIIa, IV and VIId</t>
  </si>
  <si>
    <t xml:space="preserve">NAFO </t>
  </si>
  <si>
    <t>NA *</t>
  </si>
  <si>
    <t>* Confidential data (only one vessel)</t>
  </si>
  <si>
    <t>Other Regions</t>
  </si>
  <si>
    <t>Table 4D: Landing locations</t>
  </si>
  <si>
    <t>Landing locations(s)</t>
  </si>
  <si>
    <t>Average number of locations</t>
  </si>
  <si>
    <t xml:space="preserve">Average number of registered landings </t>
  </si>
  <si>
    <t xml:space="preserve">Average landed tonnage </t>
  </si>
  <si>
    <t>Average landed tonnage of national fleet</t>
  </si>
  <si>
    <t>Average landed tonnage of foreign fleet</t>
  </si>
  <si>
    <t>Unique Survey ID or Name of sampling scheme
(Linked to Table 5A)</t>
  </si>
  <si>
    <t xml:space="preserve">Is the survey part of a pilot study or part of an established programme? 
</t>
  </si>
  <si>
    <t>Are non-response and refusal recorded?
(Linked to Table 5A)</t>
  </si>
  <si>
    <t>Is the sampling design documented?
(Linked to Table 5A)</t>
  </si>
  <si>
    <t>Are the editing and imputation methods documented? (Linked to Table 5A)</t>
  </si>
  <si>
    <t>Achieved numbers</t>
  </si>
  <si>
    <t>% of achievement (100*P/M)</t>
  </si>
  <si>
    <t>ICES WGBIFS</t>
  </si>
  <si>
    <t xml:space="preserve">Table 1F: Incidental by-catch of birds, mammals, reptiles and fish </t>
  </si>
  <si>
    <t>MS participation</t>
  </si>
  <si>
    <t>Period (Month)</t>
  </si>
  <si>
    <t>Frame population</t>
  </si>
  <si>
    <t>Achieved sample number</t>
  </si>
  <si>
    <t>Response Rate %</t>
  </si>
  <si>
    <t>Achieved Sample no/Planned sample no.</t>
  </si>
  <si>
    <t>Area(s)
covered</t>
  </si>
  <si>
    <t>Type of sampling activities</t>
  </si>
  <si>
    <t>International database</t>
  </si>
  <si>
    <t>Indication if AR comments by MS are required concerning effort achieved</t>
  </si>
  <si>
    <t>Indication if AR comments by MS are required concerning temporal and spatial coverage</t>
  </si>
  <si>
    <t>Sept-Oct</t>
  </si>
  <si>
    <t>Echo Nm</t>
  </si>
  <si>
    <t>Has there be occurrence of bycatch?</t>
  </si>
  <si>
    <t>Number of PSU sampled in which observers have been instructed to look for bycatch</t>
  </si>
  <si>
    <t>Does your sampling protocol allow for the calculation of observation effort “at haul level” (Y/N)</t>
  </si>
  <si>
    <t>Fish (Y/N/NA)</t>
  </si>
  <si>
    <t>Mammals (Y/N/NA)</t>
  </si>
  <si>
    <t>Birds (Y/N/NA)</t>
  </si>
  <si>
    <t>Reptiles (Y/N/NA)</t>
  </si>
  <si>
    <t>Other (Y/N/NA)</t>
  </si>
  <si>
    <t>Data collected  under control regulation accessible for scientific use (Y/N/I)</t>
  </si>
  <si>
    <t>Informative Data</t>
  </si>
  <si>
    <t>% of achievement (100*Q/N)</t>
  </si>
  <si>
    <t>Number of fishing trips in the stratum</t>
  </si>
  <si>
    <t xml:space="preserve">Number of fishing trips sampled </t>
  </si>
  <si>
    <t>Collection of catch composition data (Y/N)</t>
  </si>
  <si>
    <t xml:space="preserve">AR Comments </t>
  </si>
  <si>
    <t>Total number of PSU in the sampling year</t>
  </si>
  <si>
    <t>Achieved number of PSU in the sampling year</t>
  </si>
  <si>
    <t xml:space="preserve">Is there any mitigation device? (Y/N) </t>
  </si>
  <si>
    <t>In case of financial participation, is payment done? (Y/N)</t>
  </si>
  <si>
    <t>Other data assimilations (Y/N)</t>
  </si>
  <si>
    <t>Was the survey carried out within the official time period? (Y/N)</t>
  </si>
  <si>
    <t>Was the survey carried out within the official survey area? (Y/N)</t>
  </si>
  <si>
    <t>Was the data uploaded to the relevant database? (Y/N)</t>
  </si>
  <si>
    <t>Other data assimilations? (Y/N)</t>
  </si>
  <si>
    <t>Response Rate (%)</t>
  </si>
  <si>
    <t>Number of species with length measurements</t>
  </si>
  <si>
    <t>Total number of length measurements</t>
  </si>
  <si>
    <t>Is the fleet segment/ metier covered by any stratum (Y/N)</t>
  </si>
  <si>
    <t>Type of data collection scheme</t>
  </si>
  <si>
    <t>Data Sources</t>
  </si>
  <si>
    <t>Number of participants</t>
  </si>
  <si>
    <t xml:space="preserve">MS action taken </t>
  </si>
  <si>
    <t>Was the sampling carried out? (Y/N/P)</t>
  </si>
  <si>
    <t>LTU</t>
  </si>
  <si>
    <t>2013-2015</t>
  </si>
  <si>
    <t>Clupea harengus</t>
  </si>
  <si>
    <t>IIIa/22-24, IIIa</t>
  </si>
  <si>
    <t>&lt; 200</t>
  </si>
  <si>
    <t>&lt; 10</t>
  </si>
  <si>
    <t>25 - 29, 32</t>
  </si>
  <si>
    <t>22 - 24</t>
  </si>
  <si>
    <t>&lt;200</t>
  </si>
  <si>
    <t xml:space="preserve">due to quota swapping with other member states the Lithuanian fleet's no catch totals for this species </t>
  </si>
  <si>
    <t>25 - 32</t>
  </si>
  <si>
    <t xml:space="preserve">Salmo salar </t>
  </si>
  <si>
    <t>22 - 31</t>
  </si>
  <si>
    <t>Sprattus sprattus</t>
  </si>
  <si>
    <t>22 - 32</t>
  </si>
  <si>
    <t>Selachii, Rajidae</t>
  </si>
  <si>
    <t>IV, VIId</t>
  </si>
  <si>
    <t>none</t>
  </si>
  <si>
    <t>Coryphaenoides rupestris</t>
  </si>
  <si>
    <t>all areas</t>
  </si>
  <si>
    <t>Molva dypterygia</t>
  </si>
  <si>
    <t>all areas, excluding X</t>
  </si>
  <si>
    <t>Reinhardtius hippoglossoides</t>
  </si>
  <si>
    <t>V, XIV/VI</t>
  </si>
  <si>
    <t>NAFO</t>
  </si>
  <si>
    <t>NAFO 3M</t>
  </si>
  <si>
    <t>Glyptocephalus cynoglossus</t>
  </si>
  <si>
    <t>NAFO 3NO</t>
  </si>
  <si>
    <t>EU TAC (2014) reference period; Quota swap; Zero landings</t>
  </si>
  <si>
    <t>2013-2014</t>
  </si>
  <si>
    <t>Pandalus borealis</t>
  </si>
  <si>
    <t xml:space="preserve">  Quota swap; Zero landings</t>
  </si>
  <si>
    <t>NAFO 3KLMNO</t>
  </si>
  <si>
    <t>EU TAC (2013-2015) reference period;Quota swap; zero landings</t>
  </si>
  <si>
    <t>Sebastes spp.</t>
  </si>
  <si>
    <t>NAFO 3LN</t>
  </si>
  <si>
    <t>Quota swap; zero landings</t>
  </si>
  <si>
    <t>Quota swap</t>
  </si>
  <si>
    <t>Illex illecebrosus</t>
  </si>
  <si>
    <t>NAFO Subareas 3+4</t>
  </si>
  <si>
    <t>I, II</t>
  </si>
  <si>
    <t>Brosme brosme</t>
  </si>
  <si>
    <t>Mallotus villosus</t>
  </si>
  <si>
    <t>Melanogrammus aeglefinus</t>
  </si>
  <si>
    <t>Micromesistius poutassou</t>
  </si>
  <si>
    <t>&gt; 10</t>
  </si>
  <si>
    <t>Pollachius virens</t>
  </si>
  <si>
    <t>Scomber scombrus</t>
  </si>
  <si>
    <t>II</t>
  </si>
  <si>
    <t>Sebastes marinus</t>
  </si>
  <si>
    <t>Sebastes mentella</t>
  </si>
  <si>
    <t>Trachurus trachurus</t>
  </si>
  <si>
    <t>IIa</t>
  </si>
  <si>
    <t>Ammodytidae</t>
  </si>
  <si>
    <t>IIIa</t>
  </si>
  <si>
    <t>Eutrigla gurnardus</t>
  </si>
  <si>
    <t>Aspitrigla cuculus</t>
  </si>
  <si>
    <t>IIIaN</t>
  </si>
  <si>
    <t>IIIaS</t>
  </si>
  <si>
    <t>Limanda limanda</t>
  </si>
  <si>
    <t>Merlangius merlangus</t>
  </si>
  <si>
    <t>Merluccius merluccius</t>
  </si>
  <si>
    <t>Nephrops norvegicus</t>
  </si>
  <si>
    <t>Functional unit</t>
  </si>
  <si>
    <t>Pleuronectes platessa</t>
  </si>
  <si>
    <t>Psetta maxima</t>
  </si>
  <si>
    <t>Scophthalmus rhombus</t>
  </si>
  <si>
    <t>Solea solea</t>
  </si>
  <si>
    <t>Trisopterus esmarki</t>
  </si>
  <si>
    <t>22-24</t>
  </si>
  <si>
    <t>Gulf of Riga</t>
  </si>
  <si>
    <t>Coregonus albula</t>
  </si>
  <si>
    <t>Coregonus lavaretus</t>
  </si>
  <si>
    <t>III d</t>
  </si>
  <si>
    <t>Perca fluviatilis</t>
  </si>
  <si>
    <t>Platichtys flesus</t>
  </si>
  <si>
    <t>Pleuronectus platessa</t>
  </si>
  <si>
    <t>Salmo trutta</t>
  </si>
  <si>
    <t>Sander lucioperca</t>
  </si>
  <si>
    <t>Scopthalmus rhombus</t>
  </si>
  <si>
    <t>IV</t>
  </si>
  <si>
    <t>Anarhichas spp.</t>
  </si>
  <si>
    <t>Argentina spp.</t>
  </si>
  <si>
    <t>Crangon crangon</t>
  </si>
  <si>
    <t>Dicentrarchus labrax</t>
  </si>
  <si>
    <t>Helicolenus dactylopterus</t>
  </si>
  <si>
    <t>Lepidorhombus boscii</t>
  </si>
  <si>
    <t>Lepidorhombus whiffiagonis</t>
  </si>
  <si>
    <t>Lophius budegassa</t>
  </si>
  <si>
    <t>Lophius piscatorius</t>
  </si>
  <si>
    <t>Macrourus berglax</t>
  </si>
  <si>
    <t>IV VII</t>
  </si>
  <si>
    <t>Microstomus kitt</t>
  </si>
  <si>
    <t>Molva molva</t>
  </si>
  <si>
    <t>Mullus barbatus</t>
  </si>
  <si>
    <t>Mullus surmuletus</t>
  </si>
  <si>
    <t>all functional units</t>
  </si>
  <si>
    <t>IVa East/IVa/IV</t>
  </si>
  <si>
    <t>Pecten maximus</t>
  </si>
  <si>
    <t>VIId</t>
  </si>
  <si>
    <t>Phycis blennoides</t>
  </si>
  <si>
    <t>Phycis phycis</t>
  </si>
  <si>
    <t>Platichthys flesus</t>
  </si>
  <si>
    <t>ICES Sub areas V, VI, XII, XIV &amp; NAFO SA 2 + (Div. 1F + 3K)</t>
  </si>
  <si>
    <t>IV/VIId</t>
  </si>
  <si>
    <t>Trigla lucerna</t>
  </si>
  <si>
    <t>Zeus faber</t>
  </si>
  <si>
    <t>Aequipecten opercularis</t>
  </si>
  <si>
    <t>Alepocephalus bairdii</t>
  </si>
  <si>
    <t>VI, XII</t>
  </si>
  <si>
    <t>VIa</t>
  </si>
  <si>
    <t>Aphanopus spp.</t>
  </si>
  <si>
    <t>Argyrosomus regius</t>
  </si>
  <si>
    <t>Beryx spp.</t>
  </si>
  <si>
    <t>all areas, excluding X and IXa</t>
  </si>
  <si>
    <t>IXa and X</t>
  </si>
  <si>
    <t>Cancer pagurus</t>
  </si>
  <si>
    <t>Capros aper</t>
  </si>
  <si>
    <t>V, VI,VII</t>
  </si>
  <si>
    <t>2014</t>
  </si>
  <si>
    <t>VIa/VIaN/VIa S, VIIbc/VIIa/VIIj</t>
  </si>
  <si>
    <t>Conger conger</t>
  </si>
  <si>
    <t>Dalatias licha</t>
  </si>
  <si>
    <t>All areas</t>
  </si>
  <si>
    <t>Dasyatis pastinaca</t>
  </si>
  <si>
    <t>VII, VIII</t>
  </si>
  <si>
    <t>Deania calcea</t>
  </si>
  <si>
    <t>V, VI, VII, IX, X, XII</t>
  </si>
  <si>
    <t>all areas, excluding IX</t>
  </si>
  <si>
    <t>IX</t>
  </si>
  <si>
    <t>Dicologlossa cuneata</t>
  </si>
  <si>
    <t>VIIIc, IX</t>
  </si>
  <si>
    <t>Engraulis encrasicolus</t>
  </si>
  <si>
    <t>IXa (only Cádiz)</t>
  </si>
  <si>
    <t>VIII</t>
  </si>
  <si>
    <t>Etmopterus spinax</t>
  </si>
  <si>
    <t>VI, VII, VIII</t>
  </si>
  <si>
    <t>VIId,e</t>
  </si>
  <si>
    <t>Va/Vb/VIa/VIb/VIIa/VIIe-k</t>
  </si>
  <si>
    <t>VI, VII</t>
  </si>
  <si>
    <t>Hippoglossus hippoglossus</t>
  </si>
  <si>
    <t>V, XIV</t>
  </si>
  <si>
    <t>Homarus gammarus</t>
  </si>
  <si>
    <t>Hoplostethus atlanticus</t>
  </si>
  <si>
    <t>Lepidopus caudatus</t>
  </si>
  <si>
    <t>IXa</t>
  </si>
  <si>
    <t>VIIIc, IXa</t>
  </si>
  <si>
    <t>VI/VII, VIIIabd/VIIIc, IXa</t>
  </si>
  <si>
    <t>VIIe/VIIa,f-h</t>
  </si>
  <si>
    <t>Loligo vulgaris</t>
  </si>
  <si>
    <t>all areas, excluding VIIIc, IXa</t>
  </si>
  <si>
    <t>IV, VI/VIIb-k, VIIIabd</t>
  </si>
  <si>
    <t>Lophius piscatorious</t>
  </si>
  <si>
    <t>Maja squinado</t>
  </si>
  <si>
    <t>XIV</t>
  </si>
  <si>
    <t>Va/Vb</t>
  </si>
  <si>
    <t>VIa/VIb/VIIa/VIIb-k</t>
  </si>
  <si>
    <t>VIII/IX, X</t>
  </si>
  <si>
    <t>Vb/VIa/VIb/VIIa/VIIe-k</t>
  </si>
  <si>
    <t>IIIa, IV, VI, VII, VIIIab/VIIIc, IXa</t>
  </si>
  <si>
    <t>Microchirus variegatus</t>
  </si>
  <si>
    <t>I-IX, XII, XIV</t>
  </si>
  <si>
    <t>Molva macrophthalma</t>
  </si>
  <si>
    <t>Mustelus asterias</t>
  </si>
  <si>
    <t>VI, VII, VIII, IX</t>
  </si>
  <si>
    <t>Mustelus mustelus</t>
  </si>
  <si>
    <t>Mustelus punctulatus</t>
  </si>
  <si>
    <t>VI Fuctional unit</t>
  </si>
  <si>
    <t>VII Functional unit</t>
  </si>
  <si>
    <t>VIII, IX Functional unit</t>
  </si>
  <si>
    <t>Octopus vulgaris</t>
  </si>
  <si>
    <t>Pagellus bogaraveo</t>
  </si>
  <si>
    <t>IXa, X</t>
  </si>
  <si>
    <t>Pandalus spp.</t>
  </si>
  <si>
    <t>Parapenaeus longirostris</t>
  </si>
  <si>
    <t>IV, VI, VII</t>
  </si>
  <si>
    <t>VIIa/VIIe/VIIfg</t>
  </si>
  <si>
    <t>VIIbc/VIIh-k/VIII, IX, X</t>
  </si>
  <si>
    <t>Pollachius pollachius</t>
  </si>
  <si>
    <t>all areas except IX, X</t>
  </si>
  <si>
    <t>IX, X</t>
  </si>
  <si>
    <t>Va/Vb/IV, IIIa, VI</t>
  </si>
  <si>
    <t>Polyprion americanus</t>
  </si>
  <si>
    <t>Sardina pilchardus</t>
  </si>
  <si>
    <t>VIIIabd/VIIIc, IXa</t>
  </si>
  <si>
    <t>Scomber colias</t>
  </si>
  <si>
    <t>VIII, IX, X</t>
  </si>
  <si>
    <t>II, IIIa, IV, V, VI, VII, VIII, IX</t>
  </si>
  <si>
    <t>Sepia officinalis</t>
  </si>
  <si>
    <t>VIIa/VIIfg</t>
  </si>
  <si>
    <t>VIIbc/VIIhjk/IXa/VIIIc</t>
  </si>
  <si>
    <t>VIIe</t>
  </si>
  <si>
    <t>VIIIab</t>
  </si>
  <si>
    <t>Sparidae</t>
  </si>
  <si>
    <t>Trachurus mediterraneus</t>
  </si>
  <si>
    <t>VIII, IX</t>
  </si>
  <si>
    <t>Trachurus picturatus</t>
  </si>
  <si>
    <t>2014-2015</t>
  </si>
  <si>
    <t>IIa, IVa, Vb, VIa, VIIa-c, e-k, VIIIabde/X</t>
  </si>
  <si>
    <t>Trisopterus spp.</t>
  </si>
  <si>
    <t>Thunnus albacares</t>
  </si>
  <si>
    <t>Other regions</t>
  </si>
  <si>
    <t>ICCAT</t>
  </si>
  <si>
    <t>Atlantic Ocean and adjacent seas</t>
  </si>
  <si>
    <t>Thunnus obesus</t>
  </si>
  <si>
    <t>Katsuwonus pelamis</t>
  </si>
  <si>
    <t xml:space="preserve">&lt;10 </t>
  </si>
  <si>
    <t>Thunnus alalunga</t>
  </si>
  <si>
    <t>Thunnus thynnus</t>
  </si>
  <si>
    <t>Xiphias gladius</t>
  </si>
  <si>
    <t>Makaira nigricans (or mazara)</t>
  </si>
  <si>
    <t>Istiophorus albicans</t>
  </si>
  <si>
    <t>Tetrapturus albidus</t>
  </si>
  <si>
    <t>Prionace glauca</t>
  </si>
  <si>
    <t>Auxis rochei</t>
  </si>
  <si>
    <t>Sarda sarda</t>
  </si>
  <si>
    <t>Euthynnus alleteratus</t>
  </si>
  <si>
    <t>Thunnus atlanticus</t>
  </si>
  <si>
    <t>Orcynopsis unicolor</t>
  </si>
  <si>
    <t>Scomberomorus brasiliensis</t>
  </si>
  <si>
    <t>Scomberomorus regalis</t>
  </si>
  <si>
    <t>Auxis thazard</t>
  </si>
  <si>
    <t>Scomberomorus cavalla</t>
  </si>
  <si>
    <t>Scomberomorus tritor</t>
  </si>
  <si>
    <t>Scomberomorus maculatus</t>
  </si>
  <si>
    <t>Acanthocybium solandri</t>
  </si>
  <si>
    <t>Coryphaena hippurus</t>
  </si>
  <si>
    <t>NAFO 2J 3KL</t>
  </si>
  <si>
    <t>NAFO 3Ps</t>
  </si>
  <si>
    <t>NAFO SA1</t>
  </si>
  <si>
    <t xml:space="preserve">NAFO 2J3KL </t>
  </si>
  <si>
    <t>Hippoglossoides platessoides</t>
  </si>
  <si>
    <t>NAFO 3LNO</t>
  </si>
  <si>
    <t>Limanda ferruginea</t>
  </si>
  <si>
    <t>NAFO SA0+1</t>
  </si>
  <si>
    <t>NAFO SA2+3</t>
  </si>
  <si>
    <t>Amblyraja radiata</t>
  </si>
  <si>
    <t>NAFO 3LNOPs</t>
  </si>
  <si>
    <t>NAFO 3O</t>
  </si>
  <si>
    <t>Urophycis tenuis</t>
  </si>
  <si>
    <t>Beryx sp.</t>
  </si>
  <si>
    <t>NAFO 6G</t>
  </si>
  <si>
    <t>NAFO S1+ ICES Sub-area XIV, NEAF, NASCO</t>
  </si>
  <si>
    <t>Brachydeuterus spp.</t>
  </si>
  <si>
    <t>CECAF</t>
  </si>
  <si>
    <t xml:space="preserve">34.1.3. , 34.3.1. , 34.3.3-6. </t>
  </si>
  <si>
    <t>Caranx spp.</t>
  </si>
  <si>
    <t xml:space="preserve">34.3.1. , 34.3.3-6. </t>
  </si>
  <si>
    <t>Cynoglossus spp.</t>
  </si>
  <si>
    <t xml:space="preserve">34.1.1. , 34.1.3. , 34.3.1. , 34.3.3-6. </t>
  </si>
  <si>
    <t>Decapterus spp.</t>
  </si>
  <si>
    <t>Dentex canariensis</t>
  </si>
  <si>
    <t>Dentex congoensis</t>
  </si>
  <si>
    <t>Dentex macrophthalmus</t>
  </si>
  <si>
    <t>Dentex maroccanus</t>
  </si>
  <si>
    <t>Dentex spp.</t>
  </si>
  <si>
    <t>Epinephelus aeneus</t>
  </si>
  <si>
    <t>Ethmalosa fimbriata</t>
  </si>
  <si>
    <t>Farfantepenaeus notialis</t>
  </si>
  <si>
    <t>Galeoides decadactylus</t>
  </si>
  <si>
    <t>Merluccius polli</t>
  </si>
  <si>
    <t>Merluccius senegalensis</t>
  </si>
  <si>
    <t>Merluccius spp.</t>
  </si>
  <si>
    <t>Pagellus acarne</t>
  </si>
  <si>
    <t xml:space="preserve">34.1.1. </t>
  </si>
  <si>
    <t>Pagellus bellottii</t>
  </si>
  <si>
    <t>Pagellus spp.</t>
  </si>
  <si>
    <t>Pagrus caeruleostictus</t>
  </si>
  <si>
    <t>Pomadasys incisus</t>
  </si>
  <si>
    <t>Pomadasys spp.</t>
  </si>
  <si>
    <t>Pseudotolithus spp.</t>
  </si>
  <si>
    <t>34.1.1. , 34.1.3.</t>
  </si>
  <si>
    <t>Sardinella aurita</t>
  </si>
  <si>
    <t>Sardinella maderensis</t>
  </si>
  <si>
    <t>Scomber japonicus</t>
  </si>
  <si>
    <t>Scomber spp.</t>
  </si>
  <si>
    <t>Sepia hierredda</t>
  </si>
  <si>
    <t>Sepia spp.</t>
  </si>
  <si>
    <t>Sparus spp.</t>
  </si>
  <si>
    <t>Trachurus trecae</t>
  </si>
  <si>
    <t>Umbrina canariensis</t>
  </si>
  <si>
    <t xml:space="preserve">34.3.3-6. </t>
  </si>
  <si>
    <t>2013 and 2015</t>
  </si>
  <si>
    <t>Trachurus murphyi</t>
  </si>
  <si>
    <t>SPRFMO</t>
  </si>
  <si>
    <t>SPRFMO Convention Area</t>
  </si>
  <si>
    <t>55</t>
  </si>
  <si>
    <t>received quota from other MS</t>
  </si>
  <si>
    <t>Under the protocol for EU and Mauritania for pelagic fishery fishing oportunities for Lithuania in 2013 is 70 658 and 2014 is -70 658 t and for 2015 is -57 642 t. Under EU- Morocco partnership agreement catch quota in  2013 is - none (negotiations); In 2014 - 20 693 t and 2015 is the same quantity.</t>
  </si>
  <si>
    <t>Baltic Sea (ICES areas III b-d)</t>
  </si>
  <si>
    <t xml:space="preserve">Capacity </t>
  </si>
  <si>
    <t>Polyvalent ‘passive’ gears</t>
  </si>
  <si>
    <t xml:space="preserve">0-&lt; 10 m </t>
  </si>
  <si>
    <t>Fleet register, Monthly reports</t>
  </si>
  <si>
    <t xml:space="preserve">Fixed netters </t>
  </si>
  <si>
    <t>10-&lt; 12 m</t>
  </si>
  <si>
    <t>Fleet register, Logbooks</t>
  </si>
  <si>
    <t>0%</t>
  </si>
  <si>
    <t xml:space="preserve">Polyvalent ‘active’ gears </t>
  </si>
  <si>
    <t>18-&lt; 24 m</t>
  </si>
  <si>
    <t>24-&lt; 40 m</t>
  </si>
  <si>
    <t xml:space="preserve">fixed netters </t>
  </si>
  <si>
    <t xml:space="preserve">Pelagic trawlers </t>
  </si>
  <si>
    <t>Inactive</t>
  </si>
  <si>
    <t>Fleet register, Logbooks, Monthly reports</t>
  </si>
  <si>
    <t>Monthly reports, Sales notes</t>
  </si>
  <si>
    <t>Logbooks, Sales notes, VMS data</t>
  </si>
  <si>
    <t>40 m or larger</t>
  </si>
  <si>
    <t>Demersal trawlers</t>
  </si>
  <si>
    <t>Fleet Register, Fishing logbook</t>
  </si>
  <si>
    <t>Pelagic trawlers</t>
  </si>
  <si>
    <t>Polyvalent "active" gears</t>
  </si>
  <si>
    <t>Fleet Register, Fishing logbook, VMS data</t>
  </si>
  <si>
    <t>24-&lt; 40 m*</t>
  </si>
  <si>
    <t>Fishing Logbook, Sales notes</t>
  </si>
  <si>
    <t>North Western waters</t>
  </si>
  <si>
    <t>Data collection scheme aplies to comlementary data as definition in Annex is indefinable</t>
  </si>
  <si>
    <t>100</t>
  </si>
  <si>
    <t>Monthly reports</t>
  </si>
  <si>
    <t xml:space="preserve">Number of vessels, GT, kW, Vessel Age </t>
  </si>
  <si>
    <t xml:space="preserve">To identify activity of  vessels, which length is less than 8 m, data collected under complementary data collection </t>
  </si>
  <si>
    <t xml:space="preserve">Days at sea , Fishing days,kW * Fishing Days, GT * Fishing days, Number of trips,  Length of nets, Number of hooks, Numbers of pots </t>
  </si>
  <si>
    <t>Days at sea ,Hours fished, Fishing days,kW * Fishing Days, GT * Fishing days, Number of trips, Number of fishing operations , Length of nets</t>
  </si>
  <si>
    <t xml:space="preserve">Days at sea ,Hours fished, Fishing days,kW * Fishing Days, GT * Fishing days, Number of trips, Number of fishing operations </t>
  </si>
  <si>
    <t xml:space="preserve">Value of landings total and per
commercial species,  Live Weight of landings total and per
species, Prices by commercial species </t>
  </si>
  <si>
    <t xml:space="preserve">ICES Subdivisions 25-32 </t>
  </si>
  <si>
    <t>demersal trawls</t>
  </si>
  <si>
    <t xml:space="preserve">Demersal species </t>
  </si>
  <si>
    <t>17</t>
  </si>
  <si>
    <t>pelagic trawls</t>
  </si>
  <si>
    <t xml:space="preserve">Small Pelagic fish </t>
  </si>
  <si>
    <t xml:space="preserve">ICES Subdivision 26 </t>
  </si>
  <si>
    <t>polyvalent ‘passive’ gears</t>
  </si>
  <si>
    <t xml:space="preserve">Mixed Pelagic and Demersal </t>
  </si>
  <si>
    <t>Demersal species (shrimps)</t>
  </si>
  <si>
    <t>pots</t>
  </si>
  <si>
    <t>snowcrabs</t>
  </si>
  <si>
    <t>pelagic trawlers</t>
  </si>
  <si>
    <t>Mixed pelagic (mackerel,herring, jack mackerel, sandeel)</t>
  </si>
  <si>
    <t>atlantic redfish</t>
  </si>
  <si>
    <t>Mixed pelagic (horse mackerel, chub mackerel, European pilchard)</t>
  </si>
  <si>
    <t>FAO 87</t>
  </si>
  <si>
    <t>jack mackerel</t>
  </si>
  <si>
    <t>Confidential data (only one vessel)</t>
  </si>
  <si>
    <t>Confidential data (only two vessels)</t>
  </si>
  <si>
    <t>ICES Subdivisions 22-32</t>
  </si>
  <si>
    <t>group 1</t>
  </si>
  <si>
    <t xml:space="preserve">group 1 contains a major port in Lithuania; locations of landings of part of Lithuanian fleet, that operating in other regions, is outside the Lithuania    </t>
  </si>
  <si>
    <t>ICES Subdivision 26</t>
  </si>
  <si>
    <t xml:space="preserve">group 2 </t>
  </si>
  <si>
    <t>for fleet segments under 12 metres in overall length, group 2 contains names of local places for landings indicated by National legislation</t>
  </si>
  <si>
    <t>All regions</t>
  </si>
  <si>
    <t>ICES,NAFO,CECAF,SPRFMO</t>
  </si>
  <si>
    <t>IFDIS</t>
  </si>
  <si>
    <t>Fishing</t>
  </si>
  <si>
    <t>Fish biological variables</t>
  </si>
  <si>
    <t xml:space="preserve">1B, 1E, </t>
  </si>
  <si>
    <t>2018-2020, March 20</t>
  </si>
  <si>
    <t>Recreational fishery</t>
  </si>
  <si>
    <t>1D</t>
  </si>
  <si>
    <t>2018-2020, March 1</t>
  </si>
  <si>
    <t>Research surveys</t>
  </si>
  <si>
    <t>1G, 1H</t>
  </si>
  <si>
    <t>Biological sampling at sea</t>
  </si>
  <si>
    <t>1F, 4A, 4B</t>
  </si>
  <si>
    <t>discards, bycatch</t>
  </si>
  <si>
    <t>2A</t>
  </si>
  <si>
    <t>2018-2020, February 28</t>
  </si>
  <si>
    <t>2018-2020, October 1</t>
  </si>
  <si>
    <t>-</t>
  </si>
  <si>
    <t>3C</t>
  </si>
  <si>
    <t>Some data will be ready prior data calls,  application time of that may vary</t>
  </si>
  <si>
    <t>All variables except social data, colected aech three years by pilot study.</t>
  </si>
  <si>
    <t>Only freshwater aquaculture, data collection is not foreseen</t>
  </si>
  <si>
    <t>2018 January 31</t>
  </si>
  <si>
    <t>NCM</t>
  </si>
  <si>
    <t>RCM Baltic</t>
  </si>
  <si>
    <t>RCM Baltic Sea</t>
  </si>
  <si>
    <t>RCM LDF</t>
  </si>
  <si>
    <t>RCM Long Distance Fishery</t>
  </si>
  <si>
    <t>RCM NSEA</t>
  </si>
  <si>
    <t>RCM North Sea and Eastern Arctic</t>
  </si>
  <si>
    <t>RCM NA</t>
  </si>
  <si>
    <t>RCM North Atlantic</t>
  </si>
  <si>
    <t>WGBFAS</t>
  </si>
  <si>
    <t>Baltic Fisheries Assessment Working Group</t>
  </si>
  <si>
    <t>WGBIOP</t>
  </si>
  <si>
    <t>Working Group on Biological Parameters</t>
  </si>
  <si>
    <t>WGCATCH</t>
  </si>
  <si>
    <t>Working Group on Commercial Catches</t>
  </si>
  <si>
    <t>WGBIFS</t>
  </si>
  <si>
    <t xml:space="preserve">Baltic International Fish Survey Working Group </t>
  </si>
  <si>
    <t xml:space="preserve">AFWG </t>
  </si>
  <si>
    <t>Arctic Fisheries Working Group</t>
  </si>
  <si>
    <t>NWWG</t>
  </si>
  <si>
    <t>North-Western Working Group</t>
  </si>
  <si>
    <t>WGRFS</t>
  </si>
  <si>
    <t xml:space="preserve">ICES Working Group on Recreational Fisheries Surveys </t>
  </si>
  <si>
    <t>WGBAST</t>
  </si>
  <si>
    <t>Assessment Working Group on Baltic Salmon and Trout</t>
  </si>
  <si>
    <t>WGSFD</t>
  </si>
  <si>
    <t>Working Group on Spatial Fisheries Data</t>
  </si>
  <si>
    <t>EIFAAC/GFCM WGEEL</t>
  </si>
  <si>
    <t>Working Group on Eels</t>
  </si>
  <si>
    <t>PGECON</t>
  </si>
  <si>
    <t>Planning Group on Economic Issues</t>
  </si>
  <si>
    <t>WKSEATEC</t>
  </si>
  <si>
    <t xml:space="preserve">Workshop on Technical Development to Support Fisheries Data Collection </t>
  </si>
  <si>
    <t>WKBEBCA</t>
  </si>
  <si>
    <t>Workshop on Biological Input to Eastern Baltic Cod Assessment</t>
  </si>
  <si>
    <t>Baltic RCM 2016</t>
  </si>
  <si>
    <t>1F</t>
  </si>
  <si>
    <t xml:space="preserve">Data to assess the impact on marine ecosystems </t>
  </si>
  <si>
    <t>Data on incidental by-catch of all birds, mammals and reptiles and fish protected under Union legislation and international agreements, including the species listed in Table 1D will in 2017 only be collected during the present scientific observer trips on commercial fishing vessels fishing ships (ref: EU-MAP Chapter III, 3 (a))</t>
  </si>
  <si>
    <t xml:space="preserve">As soon as the end users determine their needs, a pilot project will be planned. </t>
  </si>
  <si>
    <t>Preferably this table would  apply only for report, as recommendations and agreements will be not listed for furthers work plan years. The available on JRC's data collection web pages list of the assembled recommendations and agreements  is appropriate</t>
  </si>
  <si>
    <t>No additional data beyond those recorded under Regulation (EC) No 1224/2009 will in 2017 be collected to assist in the assessment of the impact of fisheries in Union waters and outside Union waters on marine habitats (ref: EU-MAP Chapter III, 3 (b))</t>
  </si>
  <si>
    <t>Data as input for standard stock assessment purposes will in 2017 be collected as in 2016. No data additional data collection for estimating the level of fishing and the impact of fishing activities on marine biological resources and on marine ecosystems, such as effects on non-commercial species, predator-prey relationships and natural mortality of fish species will be collected in 2017 (ref: EU-MAP Chapter III, 3 (c))</t>
  </si>
  <si>
    <t>LM 2016</t>
  </si>
  <si>
    <t>LDF Data calls</t>
  </si>
  <si>
    <t>LM 6</t>
  </si>
  <si>
    <t>RCM LDF recommends to continue the data call as initiated in 2016, and as such, data calls related to long distance fisheries are to be addressed to all non-landlocked EU MS in order to ensure that all active fisheries in the areas in the competence of the RCM LDF are covered, including fisheries under private arrangements, but excluding fisheries for large pelagics.</t>
  </si>
  <si>
    <t xml:space="preserve">To responce to data call in terms of timeline </t>
  </si>
  <si>
    <t>4D</t>
  </si>
  <si>
    <t>Foreign Landings</t>
  </si>
  <si>
    <t>LM 12</t>
  </si>
  <si>
    <t>MS upload their samples of non-flag vessels (foreign landings) to the RDB.</t>
  </si>
  <si>
    <t>To upload samples of non-flag vessels (foreign landings) to the RDB, if any</t>
  </si>
  <si>
    <t>2017 landings had no impact on Work Plan implementation</t>
  </si>
  <si>
    <t xml:space="preserve">Variables for vessels, which length is less than 8 m, data collected under complementary data collection </t>
  </si>
  <si>
    <t xml:space="preserve">Landings variables for vessels, which length is less than 8 m, data collected under complementary data collection </t>
  </si>
  <si>
    <t>IFDIS contains primary data as recorded, reported and transmitted under Regulation (EC) No 1224/2009 and access is not permitted to external users.                          The procedure of the documentation on revision is planning.  The procedure of the documentation on errors measure is planning. All methodological documents will be placed in the DCF website as soon as constraction has been  finished</t>
  </si>
  <si>
    <t>Main costraints for P4, P6, P8 , P10, P13 sections are in text box</t>
  </si>
  <si>
    <t>data on incidental by-catch have been gathered from log-book records, collected during the observation trips and during the relevant projects</t>
  </si>
  <si>
    <t>Not applicable</t>
  </si>
  <si>
    <t>Q</t>
  </si>
  <si>
    <t>T</t>
  </si>
  <si>
    <t xml:space="preserve">Commercial </t>
  </si>
  <si>
    <t>22-32</t>
  </si>
  <si>
    <t>Surveys</t>
  </si>
  <si>
    <t>LV, PL, NL, DE</t>
  </si>
  <si>
    <t>PL, NL, DE</t>
  </si>
  <si>
    <t>1 sample per haul</t>
  </si>
  <si>
    <t>100 ind. per sample</t>
  </si>
  <si>
    <t>10 ind per 1cm</t>
  </si>
  <si>
    <t>10 ind./cm/quarter</t>
  </si>
  <si>
    <t>10 ind./cm/haul</t>
  </si>
  <si>
    <t>5-20 ind./cm/quarter</t>
  </si>
  <si>
    <t>5-20 ind./cm/haul</t>
  </si>
  <si>
    <t>1 ind./catch</t>
  </si>
  <si>
    <t>Baltic Sea (ICES Subdivisions 22-32</t>
  </si>
  <si>
    <t>Onsite surveys, online surveys, anglers' diaries</t>
  </si>
  <si>
    <t>Onsite surveys</t>
  </si>
  <si>
    <t xml:space="preserve">North Sea (ICES areas IIIa, IV and VIId) </t>
  </si>
  <si>
    <t>Eastern Arctic (ICES areas I and II)</t>
  </si>
  <si>
    <t>North Atlantic (ICES areas V-XIV and NAFO areas)</t>
  </si>
  <si>
    <t>highly migratory ICCAT species</t>
  </si>
  <si>
    <t xml:space="preserve">Mediterranean Sea </t>
  </si>
  <si>
    <t>Black Sea</t>
  </si>
  <si>
    <t>Routine</t>
  </si>
  <si>
    <t>Annual</t>
  </si>
  <si>
    <t>WGRFS, WGBAST</t>
  </si>
  <si>
    <t>WGEEL</t>
  </si>
  <si>
    <t>Lithuania has no recreational fishery in this region and for this stock</t>
  </si>
  <si>
    <t>RIVERS NERIS, MINIJA, DUBYSA Catchement</t>
  </si>
  <si>
    <t>RIVERS NERIS, MINIJA  Catchement</t>
  </si>
  <si>
    <t>n. of traps</t>
  </si>
  <si>
    <t>RIVERS ŽEIMENA, VINELĖ, MINIJA</t>
  </si>
  <si>
    <t>gillnetting, counter</t>
  </si>
  <si>
    <t>n. Sampling sites</t>
  </si>
  <si>
    <t>not available yet</t>
  </si>
  <si>
    <t xml:space="preserve">RIVERS NERIS, MINIJA, JŪRA, DUBYSA, BARTUVA, ŠVENTOJI, ŠYŠA, VENTA Catchements </t>
  </si>
  <si>
    <t>RIVERS NERIS, MINIJA</t>
  </si>
  <si>
    <t>RIVERS ŽEIMENA, VILNELĖ</t>
  </si>
  <si>
    <t xml:space="preserve">CURONIAN LAGOON; Effluents of KIRNEILIS, ŽEIMENYS, DRINGIS, GALUONAI (or other lakes)
</t>
  </si>
  <si>
    <t>river traps, fykenets</t>
  </si>
  <si>
    <t>LT-SAL-FRW-ElF-raw data</t>
  </si>
  <si>
    <t>LT-TRS-FRW-ElF-raw data</t>
  </si>
  <si>
    <t>2017-2018</t>
  </si>
  <si>
    <t>inland</t>
  </si>
  <si>
    <t>on-shore</t>
  </si>
  <si>
    <t>EEL1</t>
  </si>
  <si>
    <t>EEL2</t>
  </si>
  <si>
    <t>SD25-32</t>
  </si>
  <si>
    <t>Demersal at-sea</t>
  </si>
  <si>
    <t>BS1</t>
  </si>
  <si>
    <t>BS2</t>
  </si>
  <si>
    <t>Coastal zone at sea</t>
  </si>
  <si>
    <t>BS3</t>
  </si>
  <si>
    <t>birds, bony fishes</t>
  </si>
  <si>
    <t>Demersal on-shore</t>
  </si>
  <si>
    <t>BS4</t>
  </si>
  <si>
    <t>Pelagical on-shore</t>
  </si>
  <si>
    <t>BS5</t>
  </si>
  <si>
    <t>ICES I-II</t>
  </si>
  <si>
    <t>sampling at sea</t>
  </si>
  <si>
    <t>NSEA1</t>
  </si>
  <si>
    <t>NEAFC XII-XIV</t>
  </si>
  <si>
    <t>NSEA2</t>
  </si>
  <si>
    <t>ICES VI-VII</t>
  </si>
  <si>
    <t>NA1</t>
  </si>
  <si>
    <t>ICES I-XIV</t>
  </si>
  <si>
    <t>NA2</t>
  </si>
  <si>
    <t>ICES II-VIII</t>
  </si>
  <si>
    <t>NA3</t>
  </si>
  <si>
    <t>CE</t>
  </si>
  <si>
    <t>SP</t>
  </si>
  <si>
    <t>IIIb-d</t>
  </si>
  <si>
    <t>Feb-March</t>
  </si>
  <si>
    <t>DATRAS</t>
  </si>
  <si>
    <t>BITS Q4</t>
  </si>
  <si>
    <t>Nov-Dec</t>
  </si>
  <si>
    <t xml:space="preserve">Sprat Acoustic Survey </t>
  </si>
  <si>
    <t>SPRAS</t>
  </si>
  <si>
    <t>Fig 7.3</t>
  </si>
  <si>
    <t xml:space="preserve">Baltic International Acoustic Survey (Autumn) </t>
  </si>
  <si>
    <t>BIAS</t>
  </si>
  <si>
    <t>IIId</t>
  </si>
  <si>
    <t>May</t>
  </si>
  <si>
    <t>Fig 7.4</t>
  </si>
  <si>
    <t>Due to bad weather conditions 1 station was not sampled. This action did not affect common results</t>
  </si>
  <si>
    <t>Biological data for cod and other demersal species in IIIb-d</t>
  </si>
  <si>
    <t>Litter items in the trawl</t>
  </si>
  <si>
    <t xml:space="preserve"> CTD by Haul</t>
  </si>
  <si>
    <t>Biological data for sprat and herring in IIIb-d</t>
  </si>
  <si>
    <t>Biological data for herring and sprat in IIIb-d</t>
  </si>
  <si>
    <t>days on shore</t>
  </si>
  <si>
    <t>eel</t>
  </si>
  <si>
    <t xml:space="preserve">annual </t>
  </si>
  <si>
    <t>vessel trip</t>
  </si>
  <si>
    <t>Landings+Discards</t>
  </si>
  <si>
    <t>all species and stocks</t>
  </si>
  <si>
    <t>quarterly</t>
  </si>
  <si>
    <t>port day</t>
  </si>
  <si>
    <t>only stocks on Table 1B</t>
  </si>
  <si>
    <t>Pandalus fishery in ICES I-II</t>
  </si>
  <si>
    <t>~ 4</t>
  </si>
  <si>
    <t>~ 43</t>
  </si>
  <si>
    <t>Information should be provided by conducting MS under multilatteral aggreement</t>
  </si>
  <si>
    <t>~ 5</t>
  </si>
  <si>
    <t>Redfish fishery in ICES XIV</t>
  </si>
  <si>
    <t>Redfish fishery in ICES I-II</t>
  </si>
  <si>
    <t>Inland rivers</t>
  </si>
  <si>
    <t>3 monitoring station</t>
  </si>
  <si>
    <t>selection of day covering whole fishing season</t>
  </si>
  <si>
    <t>Inland Curonian lagoon</t>
  </si>
  <si>
    <t>Baltic sea otter trawlers</t>
  </si>
  <si>
    <t>Baltic sea vessels of otter trawls list</t>
  </si>
  <si>
    <t>Baltic sea gillnet vessels</t>
  </si>
  <si>
    <t>Baltic sea gillnet vessels list</t>
  </si>
  <si>
    <t>Costal zone vessels</t>
  </si>
  <si>
    <t>List of boats</t>
  </si>
  <si>
    <t>Demersal species at Baltic port</t>
  </si>
  <si>
    <t>1 port active</t>
  </si>
  <si>
    <t>random weekdays from systematic (biweekly) coverage</t>
  </si>
  <si>
    <t>Pelagical species at Baltic port</t>
  </si>
  <si>
    <t>Otter trawler fishing shrimps in ICES</t>
  </si>
  <si>
    <t>1 vessel active</t>
  </si>
  <si>
    <t>selection of trip covering whole fishing season</t>
  </si>
  <si>
    <t>Pelagic trawler operating in NEAFC</t>
  </si>
  <si>
    <t>Pelagic trawler operating in ICES IV-VI</t>
  </si>
  <si>
    <t>Pelagic trawler operating in ICES VI-VII</t>
  </si>
  <si>
    <t>Pelagic trawler fishing scombridae</t>
  </si>
  <si>
    <t>Pelagic trawlers operating in CECAF</t>
  </si>
  <si>
    <t>list of vessels</t>
  </si>
  <si>
    <t>Pelagic trawler operating in SPRFMO</t>
  </si>
  <si>
    <t>Fishery Service</t>
  </si>
  <si>
    <t xml:space="preserve">Fishery Service,Ministry of Environment </t>
  </si>
  <si>
    <t>ICES WGEEL</t>
  </si>
  <si>
    <t>RDB-FishFrame</t>
  </si>
  <si>
    <t>Klaipeda university and Nature Research center</t>
  </si>
  <si>
    <t>Ministry of Environment</t>
  </si>
  <si>
    <t>ICES WGBAST</t>
  </si>
  <si>
    <t xml:space="preserve">Klaipeda university and Naturew research center </t>
  </si>
  <si>
    <t>Klaipeda University and Nature Research center</t>
  </si>
  <si>
    <t>Klaipėda University and Nature Research Center</t>
  </si>
  <si>
    <t>Silver and yellow eel sampling</t>
  </si>
  <si>
    <t>On -shore</t>
  </si>
  <si>
    <t>Salmon parr electrofishing</t>
  </si>
  <si>
    <t>list of rivers</t>
  </si>
  <si>
    <t>Salmon smolt electrofishing</t>
  </si>
  <si>
    <t>Salmon adult sampling</t>
  </si>
  <si>
    <t>Sea trout parr electrofishing</t>
  </si>
  <si>
    <t>Sea trout smolt electrofishing</t>
  </si>
  <si>
    <t>Sea trout adult sampling</t>
  </si>
  <si>
    <t>2018 March 15</t>
  </si>
  <si>
    <t>WKMSHS</t>
  </si>
  <si>
    <t xml:space="preserve">Workshop on Maturity Staging of Herring and Sprat </t>
  </si>
  <si>
    <t>Workshop was not known in advance</t>
  </si>
  <si>
    <t>18 fykenets in Curonian Lagoon;  1-4 river traps in inland waters.</t>
  </si>
  <si>
    <t>18 fykenets in Curonian Lagoon;  1-4 river traps in inland waters</t>
  </si>
  <si>
    <t>To get access to vessel for observation is very complicated due to safety reasons and lack of space. For that reason the number of sampled PSU was achieved at maximum possible level</t>
  </si>
  <si>
    <t>Reasons of undersampling: prohibition by fishermen to handle the fish at landing places, irregular landings at very early or very late time, landings abroad in II and III quarters</t>
  </si>
  <si>
    <t>Fishery started at the end of 2017 and it was not possible to sign aggreement with observer</t>
  </si>
  <si>
    <t>http://zum.lrv.lt/lt/veiklos-sritys/zuvininkyste/duomenu-rinkimo-programa</t>
  </si>
  <si>
    <t>All biological data that needed for data calls and before meeting of expert groups are prepared in time</t>
  </si>
  <si>
    <t>not attended due to lack of staff</t>
  </si>
  <si>
    <t>Data was collected and stored in accordance to  Regulation (EC) No 1224/2009</t>
  </si>
  <si>
    <t>Data collection complies with agreement</t>
  </si>
  <si>
    <t xml:space="preserve">All related to data call data was submitted in format or way required </t>
  </si>
  <si>
    <t>No samples of non-flag vessels,as no foreign landings</t>
  </si>
  <si>
    <t>LT-ELE-FRW-FIK-TRP-raw data</t>
  </si>
  <si>
    <t>LT-ELE-FRW -FIK-TRP-raw data</t>
  </si>
  <si>
    <t>Workshop was organized following reccomendation from RCM LDF</t>
  </si>
  <si>
    <t>2017 is the first year when data on incidental bycatch had to be collected. In the future the database will be upgraded and a new option will be added to allow entries in bycatch</t>
  </si>
  <si>
    <t>WP</t>
  </si>
  <si>
    <t>WP date of submission</t>
  </si>
  <si>
    <t>LTU - Juranda Savukyniene (Juranda.Savukyniene@zum.lt)</t>
  </si>
  <si>
    <t xml:space="preserve">DEU, LVA, LTU, NLD, POL to cooperate in the biological data collection on pelagic fisheries in CECAF waters in  2014-2015 and 2016-2017 (new extension).
</t>
  </si>
  <si>
    <t>NL to coordinate the execution of this multi-lateral agreement. NL will contract independent contractor 'Corten Marine Research' (CMR) as agent between NL and IMROP, the Mauritanian Fisheries Research Institute. CMR will hire Mauritanian observers from IMROP to carry out the actual sampling. CMR and IMROP will have an agreement in which the mutual obligations will be formalized; among others that only the additional costs for this specific task will be priced.</t>
  </si>
  <si>
    <t>Biological sampling carried on board fishing vessels in CECAF area by Mauritanian observers. Observers introduced by CMR and follow the sampling protocol as described in "Biological Data Collection of pelagic fisheries in CECAF waters in compliance with the DCF", version 31-05-2011.</t>
  </si>
  <si>
    <t>CMR is responsible for data collection, quality control and delivery to the CECAF pelagic working group of all data collected under this agreement. CMR also reports all data to CVO and CVO will distribute the data to the partners.</t>
  </si>
  <si>
    <t>Each Partner ensures access to its fleet for Mauritanian observers under this agreement. Denied access to vessels does not exempt a Partner from legal or financial obligations.</t>
  </si>
  <si>
    <t>This agreement commenced on January 1, 2012. It is subject to dissolve in case the pelagic fishery in the CECAF area by EU vessels closes. The agreement was extended to a new end date: 31 December 2016. It is planned to sign by the end of 2016 a new Amendment, extending the Agreement for 2017.</t>
  </si>
  <si>
    <t>This agreement commenced on January 1, 2018. Agreement ends on December 31, 2020. Contact person Vilda Griuniene (Vilda.Griuniene@zum.lt) was not changed in WP. It will be itemize in nearly WP change.</t>
  </si>
  <si>
    <t>DEU - Christoph Stransky (christoph.stransky@thuenen.de)</t>
  </si>
  <si>
    <t>LVA - Georgs Kornilovs (georgs.kornilovs@bior.gov.lv)</t>
  </si>
  <si>
    <t>NLD - Sieto Verver (sieto.verver@wur.nl)</t>
  </si>
  <si>
    <t>POL - Irek Wojcik (iwojcik@mir.gdynia.pl)</t>
  </si>
  <si>
    <t>DEU - LTU  - NLD - POL</t>
  </si>
  <si>
    <t xml:space="preserve">DEU, LTU, NLD and POL to cooperate in the biological data collection on pelagic fisheries in SPRMFO waters.
</t>
  </si>
  <si>
    <t>POL is planned to be responsible for placement observers onboard, in coordination with NLD in respect of the expected vessels' movements.</t>
  </si>
  <si>
    <t>Biological sampling will be carried out on board EU fishing vessels in SPRFMO area by observers arranged by POL in coordination with NLD in respect of the expected vessels' movements. These observers will follow the sampling protocol as described in “Observer Manual for biological data collection in SPRFMO waters”, based on data collection requirements set out in “SPRFMO. CMM 4.02. Conservation and Management Measure on Standards for the Collection, Reporting, Verification and Exchange of Data (SPRFMO Data Standards)”.</t>
  </si>
  <si>
    <t xml:space="preserve">POL is planned to be responsible for data collection, quality control and delivery to the SPRFMO scientific working group of all data collected under this agreement. POL will distribute the data to Partners upon request. </t>
  </si>
  <si>
    <t>Each Partner ensures access to its fleet for observers under this agreement. Denied access to vessels does not exempt a Partner from legal or financial obligations.</t>
  </si>
  <si>
    <t>2017 and beyond</t>
  </si>
  <si>
    <t>This agreement commenced on January 1, 2017. Agreement ends on December 31, 2018. Contact person Vilda Griuniene (Vilda.Griuniene@zum.lt) was not changed in WP.  It will be itemize in nearly WP change.</t>
  </si>
  <si>
    <t>LTU - DEN</t>
  </si>
  <si>
    <t>LTU - Romas Statkus (Romas.Statkus@zuv.lt)</t>
  </si>
  <si>
    <t>Bilatrral Agreement between Danish Technical University National institute og Aquatic Resourses (Denmark) and Fisheries Service under the Ministry of Agriculture of Republic of Lithuania (Lithuania) for the collection of length and age samples in accordance with Commission Regulation (EC) No 665/2008, laying down detailed rules for the application of the Council Regulation (EC) No 199/2008, and Commission Decision No 2010/93/EU</t>
  </si>
  <si>
    <t>While sprat in the Baltic is manage as one single stock and that stock is well covered concerning biological samples, vessels fishing under the Lithuania register, which land for first sale into Denmark, will be samples as part of the Lithuania National Programme.</t>
  </si>
  <si>
    <t>The sampling will be for length and age of discards and landings, sampling will be carried out in accordance with Lithuania National sampling Programme.</t>
  </si>
  <si>
    <t>The parties will provide the required data for the species that are requested by the relevant ICES Expert Groups as and when requested.</t>
  </si>
  <si>
    <t>This agreement has been established between Parties due to landings of sprat by Lithuania flagged vessels take place in Denmark in amount that it has to be dealt with in a form of bilateral agreement.</t>
  </si>
  <si>
    <t xml:space="preserve">This agreement commences resrospectively on January 1, 2016 and ends on December 31, 2020. </t>
  </si>
  <si>
    <t>Was not included in WP. Reference year 2017. Voluntary agreement.</t>
  </si>
  <si>
    <t>DEN - Marie Storr - Paulsen (msp@aqua.dtu.dk</t>
  </si>
  <si>
    <t>LAFPMIS (DR-1) questionnaires and IFDIS</t>
  </si>
  <si>
    <t>annual</t>
  </si>
  <si>
    <t>Reference year 2016</t>
  </si>
  <si>
    <t>Pelagic and demersal trawlers from Baltic sea. Reference year 2016</t>
  </si>
  <si>
    <t>Long distance fleet, including DTS 40XX. Reference year 2016</t>
  </si>
  <si>
    <t>Vessel fishing only in Baltic sea. Reference year 2016</t>
  </si>
  <si>
    <t>Long distance fleet, FPO vessels. Reference year 2016</t>
  </si>
  <si>
    <t>Long distance fleet, combines pelagic trawlers, fishing in CECAF, North Sea, Eastern Arctic and North Western waters. Reference year 2016</t>
  </si>
  <si>
    <t>Income from leasing out quota or other fishing rights</t>
  </si>
  <si>
    <t>LAFPMIS (DR-1) questionnaires</t>
  </si>
  <si>
    <t>Personnel costs</t>
  </si>
  <si>
    <t>Value of unpaid labour</t>
  </si>
  <si>
    <t>Calculated from collected primary data</t>
  </si>
  <si>
    <t>Repair and maintenance costs</t>
  </si>
  <si>
    <t>Variable costs</t>
  </si>
  <si>
    <t>Non-variable costs</t>
  </si>
  <si>
    <t>Lease/rental payments for quota or other fishing rights</t>
  </si>
  <si>
    <t>Operating subsidies</t>
  </si>
  <si>
    <t>Subsidies on investments</t>
  </si>
  <si>
    <t>Consumption of fixed capital</t>
  </si>
  <si>
    <t>PIM method</t>
  </si>
  <si>
    <t>Primary data for calculations, are obtained from LAFPMIS (DR-1) and Fleet Register</t>
  </si>
  <si>
    <t>Value of physical capital</t>
  </si>
  <si>
    <t>Value of quota and other fishing rights</t>
  </si>
  <si>
    <t>Investments in tangible assets, net</t>
  </si>
  <si>
    <t>Long/short Debt</t>
  </si>
  <si>
    <t>Total assets</t>
  </si>
  <si>
    <t>Engaged crew</t>
  </si>
  <si>
    <t>Unpaid labour</t>
  </si>
  <si>
    <t>Total hours worked per year</t>
  </si>
  <si>
    <t>Fleet register</t>
  </si>
  <si>
    <t>Reference year 2017</t>
  </si>
  <si>
    <t>Pelagic and demersal trawlers from Baltic sea. Reference year 2017</t>
  </si>
  <si>
    <t>Long distance fleet, including DTS 40XX. Reference year 2017</t>
  </si>
  <si>
    <t>Vessel fishing only in Baltic sea. Reference year 2017</t>
  </si>
  <si>
    <t>Long distance fleet, FPO vessels. Reference year 2017</t>
  </si>
  <si>
    <t>Long distance fleet, combines pelagic trawlers, fishing in CECAF, North Sea, Eastern Arctic and North Western waters. Reference year 2017</t>
  </si>
  <si>
    <t>Mean LOA of vessels</t>
  </si>
  <si>
    <t>Total vessel's tonnage</t>
  </si>
  <si>
    <t>Total vessel's power</t>
  </si>
  <si>
    <t>Mean age of vessels</t>
  </si>
  <si>
    <t>Days at sea</t>
  </si>
  <si>
    <t>Logbooks</t>
  </si>
  <si>
    <t>Energy consumption</t>
  </si>
  <si>
    <t>Number of fishing enterprises/units</t>
  </si>
  <si>
    <t>Value of landings per species</t>
  </si>
  <si>
    <t>Average price per species</t>
  </si>
  <si>
    <t>FTE by gender</t>
  </si>
  <si>
    <t>Unpaid labour by gender</t>
  </si>
  <si>
    <t>Employment by age</t>
  </si>
  <si>
    <t>Employment by education level</t>
  </si>
  <si>
    <t>every 3 years starting from 2018</t>
  </si>
  <si>
    <t>pilot study</t>
  </si>
  <si>
    <t>Data will be collected by pilot study and started in 2018</t>
  </si>
  <si>
    <t>Employment by nationality</t>
  </si>
  <si>
    <t>Employment by employment status</t>
  </si>
  <si>
    <t>FTE National</t>
  </si>
  <si>
    <t>Was not included in WP. Reference year 2017</t>
  </si>
  <si>
    <t>Data collection for aquaculture is not foreseen for 2017-2019 as all sector in Lithuania consists of fresh water aquaculture activities</t>
  </si>
  <si>
    <t>LAFPMIS (ŽF-1) questionnaires</t>
  </si>
  <si>
    <t>Yearly</t>
  </si>
  <si>
    <t>Debt</t>
  </si>
  <si>
    <t>LAFPMIS (ŽP-1) questionnaires, calculation</t>
  </si>
  <si>
    <t>Financial expenditures</t>
  </si>
  <si>
    <t>Financial income</t>
  </si>
  <si>
    <t>Including companies with processing as non-main activity, with possibility to seperate data</t>
  </si>
  <si>
    <t>FTE national</t>
  </si>
  <si>
    <t>Net Investments</t>
  </si>
  <si>
    <t>Number of enterprises</t>
  </si>
  <si>
    <t>The State Food and Veterinary Service (SFVS)</t>
  </si>
  <si>
    <t>Number of hours worked by employees and unpaid workers</t>
  </si>
  <si>
    <t>Number of persons employed</t>
  </si>
  <si>
    <t>Payment for external agency workers</t>
  </si>
  <si>
    <t>Personel costs</t>
  </si>
  <si>
    <t>Purchase of fish and other raw material for production</t>
  </si>
  <si>
    <t>Total value of assets</t>
  </si>
  <si>
    <t>Unpayed labour</t>
  </si>
  <si>
    <t>D - Indirect survey</t>
  </si>
  <si>
    <t>Value of unpaid labour is estimated from the Number of unpaid workers and their hours worked, which are gathered through questionaries, and average labour cost of specific sector</t>
  </si>
  <si>
    <t>Fleet</t>
  </si>
  <si>
    <t>LAFPMIS (DR-1, ŽF-1 and ŽP-1) questionnaires</t>
  </si>
  <si>
    <t>https://www.e-tar.lt/portal/lt/legalAct/be557330e0ab11e7b3f0a470b0373cb2</t>
  </si>
  <si>
    <t>Fish processing</t>
  </si>
  <si>
    <t>IFDIS contains primary data as recorded, reported and transmitted under Regulation (EC) No 1224/2009 and access is not permitted to external users.                          The procedure of the documentation on revision is planning.  The procedure of the documentation on errors measure is planning. All methodological documents will be placed in the DCF website as soon website constraction will be  finished</t>
  </si>
  <si>
    <t>Aquaculture</t>
  </si>
  <si>
    <t>2017 11 20</t>
  </si>
  <si>
    <t>2017 09 29</t>
  </si>
  <si>
    <t>PGECON 2017</t>
  </si>
  <si>
    <t>statistical issues and methodologies</t>
  </si>
  <si>
    <t>PGECON recommends that variables “Engaged crew”, “Personnel costs” and “Value of unpaid labour” from Table 5A of EU MAP, in the guidance should be amended with clarification as follows: “People working only onshore and paid from vessels could be included if their activity has a direct link with the fishing operations”.</t>
  </si>
  <si>
    <t>Followed</t>
  </si>
  <si>
    <t>PGECON recommends that variable “Long/short” debt from Table 5A of EU MAP should not necessary to specify and should be amended to “Gross debt”.</t>
  </si>
  <si>
    <t>3A; 3C</t>
  </si>
  <si>
    <t>In segments where assumption concerning the annual working hours per crew member exceed the reference level (the FTE equals 1 per crew member) is not valid, an additional adjustment of the calculation may be required, if it can be expected that the result will be significantly affected (Study No FISH/2005/14).</t>
  </si>
  <si>
    <t>STECF EWG 11-08</t>
  </si>
  <si>
    <t>capital value calculation</t>
  </si>
  <si>
    <t xml:space="preserve">EWG 11-08 recommends that for the calculation of Capital value, all MS shall use PIM (Perpetual Inventory Method) in the future. A Workshop has already explained the method (DCF Workshop on Capital Valuation, Naples June 2011). </t>
  </si>
  <si>
    <t>National correspondent meeting (or exeprt group meeting)</t>
  </si>
  <si>
    <t>2017.06.18 - 2017.06.19</t>
  </si>
  <si>
    <t>national correspondent meeting</t>
  </si>
  <si>
    <t xml:space="preserve">national coordination meeting </t>
  </si>
  <si>
    <t>2017.09.03 - 2017.09.09</t>
  </si>
  <si>
    <t>2017.12.11 - 2017.12.13</t>
  </si>
  <si>
    <t>Regional Data Base (after RCM Baltic)</t>
  </si>
  <si>
    <t>2017.06.07 - 2017.06.08</t>
  </si>
  <si>
    <t>2017.11.22 - 2017.11.23</t>
  </si>
  <si>
    <t>RCM LDF (extra)</t>
  </si>
  <si>
    <t>2017.04.19 - 2017.04.26</t>
  </si>
  <si>
    <t>2017.03.26 - 2017.03.31</t>
  </si>
  <si>
    <t>2017.06.12 - 2017.06.16</t>
  </si>
  <si>
    <t>2017.06.10 - 2017.06.18</t>
  </si>
  <si>
    <t>2017.01.30 - 2017.02.03</t>
  </si>
  <si>
    <t>WKBALTSalmon. Benchmark workshop on Baltic salmon</t>
  </si>
  <si>
    <t>2017.05.29 - 2017.06.03</t>
  </si>
  <si>
    <t>2017.10.03 - 2017.10.10</t>
  </si>
  <si>
    <t>2017.05.15 - 2017.05.19</t>
  </si>
  <si>
    <t>2017.10.09 - 2017.10.10</t>
  </si>
  <si>
    <t xml:space="preserve">Liaison Meeting </t>
  </si>
  <si>
    <t>2017.09.25 - 2017.09.29</t>
  </si>
  <si>
    <t>Workshop for PGECON Subgroup on Small scale fleet</t>
  </si>
  <si>
    <t>Workshop for PGECON Subgroup on  fishing activity levels in economic data collection</t>
  </si>
  <si>
    <t>2017.02.28 - 2017.03.03</t>
  </si>
  <si>
    <t>2017.10.23 - 2017.10.27</t>
  </si>
  <si>
    <t>electrofishing</t>
  </si>
  <si>
    <t xml:space="preserve">According to WP 2016  method "electrofising", for the 2017 - too, it was typing error.  </t>
  </si>
  <si>
    <t>smolt number estimation was done from traps compiling the electrofishing data</t>
  </si>
  <si>
    <t xml:space="preserve">the counters instaliation in Žeimena, Vilnelė and Minija rivers is late and planed for the year 2019 </t>
  </si>
  <si>
    <t xml:space="preserve"> </t>
  </si>
  <si>
    <t xml:space="preserve">the counters instaliation in Žeimena and Vilnelė rivers is late and planed for the year 2019 </t>
  </si>
  <si>
    <t>Most of the catch by LTU fleet had been landed abroad, what limited availability of samples. Samples that were taken at home port were sufficient to cover both length distribution and age-length key by quarter and fishing gear</t>
  </si>
  <si>
    <t xml:space="preserve">Due to poor status of cod stock (lack of bigger individuals and domination of smaller and younger individuals) less samples were needed cover both length distribution and age-length key by quarter and fishing gear. </t>
  </si>
  <si>
    <t>Number of samples was sufficient to cover both length distribution and age-length key by quarter and fishing gear</t>
  </si>
  <si>
    <t>Oversampling did not require any extra expencies. Observers have conducting sampling according to methodology and sampling scheme</t>
  </si>
  <si>
    <t>There is a mismatch between Tables 1B and 1C. Sexual maturity had to be planned for  Platichthys flesus  in 1B as required by Regulation 2016/1251. That’s why in Table 1C numbers of sampled individuals for sexual maturity are indicated.</t>
  </si>
  <si>
    <t>Contracted observers were unable to performe definition of maturity due to lack of biological knowledge“. Moreover, according to datacall from NIPAG, end-users do not require submit data on sexual maturity.Therefore observers were not obligated to collect samples for maturity staging</t>
  </si>
  <si>
    <t>In surveys all individuals caught had been analysed following methodology</t>
  </si>
  <si>
    <t>There is a mismatch between Tables 1B and 1C (technical error). Sexual maturity had to be planned for Gadus morhua in 1B as required by Regulation 2016/1251. That’s why in Table 1C numbers of sampled individuals for sexual maturity are indicated. Lower number of samples were taken due to 2 reasons. Firstly, domination of smaller individuals required less samples. Secondly, more gutted fish were used for sampling</t>
  </si>
  <si>
    <t>There were no fishery on this stock in 2017</t>
  </si>
  <si>
    <t>Joint sampling programme coordinated by NLD - see Table 7C. The Multilateral agreement does not provide specific list of species for sampling but assumes collection of pelagic species and by-catch because all partners involved in the pelagic fishery use the same gear and target same species.  The list of species is indicative (according to our national catch statistics) and real target species for sampling are dependent on availability of species on board during the sampling process.</t>
  </si>
  <si>
    <t>Joint sampling programme coordinated by Poland - see Table 7C. The Multilateral agreement does not provide specific list of species for sampling but assumes collection of pelagic species and by-catch because all partners involved in the pelagic fishery use the same gear and target same species.  The list of species is indicative (according to our national catch statistics) and real target species for sampling are dependent on availability of species on board during the sampling process.</t>
  </si>
  <si>
    <t>Nearly 100% of Lithuanian catch have been landed abroad in 2017.  Since there are no observers in pelagic fishery no samples were taken. Bilatteral agreement (Table 7C) with Denmark is in force, under which this MS is planning to sample sprat from LTU vessels</t>
  </si>
  <si>
    <r>
      <t xml:space="preserve">Contracted observer had to sample every haul. Number of hauls is not predictable in advance. </t>
    </r>
    <r>
      <rPr>
        <sz val="10"/>
        <rFont val="Arial"/>
        <family val="2"/>
      </rPr>
      <t>Therefore number of samples  exceeded planned ones. However, this did not affect expencies for sampling</t>
    </r>
  </si>
  <si>
    <r>
      <t>In surveys all individuals caught had been analysed</t>
    </r>
    <r>
      <rPr>
        <sz val="10"/>
        <rFont val="Arial"/>
        <family val="2"/>
      </rPr>
      <t xml:space="preserve"> following methodology</t>
    </r>
  </si>
  <si>
    <r>
      <t>According to WP 2016  method "electrofising", for the 2017 - too, it was typing error</t>
    </r>
    <r>
      <rPr>
        <sz val="10"/>
        <rFont val="Arial"/>
        <family val="2"/>
      </rPr>
      <t xml:space="preserve">.  .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</si>
</sst>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68">
    <font>
      <sz val="10"/>
      <name val="Arial"/>
      <family val="2"/>
    </font>
    <font>
      <sz val="11"/>
      <color theme="1"/>
      <name val="Calibri"/>
      <family val="2"/>
      <scheme val="minor"/>
    </font>
    <font>
      <sz val="10"/>
      <color indexed="8"/>
      <name val="Arial"/>
      <family val="2"/>
    </font>
    <font>
      <sz val="11"/>
      <color indexed="8"/>
      <name val="Calibri"/>
      <family val="2"/>
    </font>
    <font>
      <sz val="10"/>
      <color indexed="9"/>
      <name val="Arial"/>
      <family val="2"/>
    </font>
    <font>
      <sz val="11"/>
      <color indexed="9"/>
      <name val="Calibri"/>
      <family val="2"/>
    </font>
    <font>
      <b/>
      <sz val="10"/>
      <color indexed="63"/>
      <name val="Arial"/>
      <family val="2"/>
    </font>
    <font>
      <b/>
      <sz val="10"/>
      <color indexed="52"/>
      <name val="Arial"/>
      <family val="2"/>
    </font>
    <font>
      <sz val="11"/>
      <color indexed="17"/>
      <name val="Calibri"/>
      <family val="2"/>
    </font>
    <font>
      <b/>
      <sz val="11"/>
      <color indexed="52"/>
      <name val="Calibri"/>
      <family val="2"/>
    </font>
    <font>
      <b/>
      <sz val="11"/>
      <color indexed="9"/>
      <name val="Calibri"/>
      <family val="2"/>
    </font>
    <font>
      <sz val="11"/>
      <color indexed="52"/>
      <name val="Calibri"/>
      <family val="2"/>
    </font>
    <font>
      <sz val="10"/>
      <color indexed="62"/>
      <name val="Arial"/>
      <family val="2"/>
    </font>
    <font>
      <b/>
      <sz val="11"/>
      <color indexed="62"/>
      <name val="Calibri"/>
      <family val="2"/>
    </font>
    <font>
      <sz val="11"/>
      <color indexed="62"/>
      <name val="Calibri"/>
      <family val="2"/>
    </font>
    <font>
      <b/>
      <sz val="10"/>
      <color indexed="8"/>
      <name val="Arial"/>
      <family val="2"/>
    </font>
    <font>
      <i/>
      <sz val="10"/>
      <color indexed="23"/>
      <name val="Arial"/>
      <family val="2"/>
    </font>
    <font>
      <sz val="11"/>
      <color indexed="20"/>
      <name val="Calibri"/>
      <family val="2"/>
    </font>
    <font>
      <b/>
      <sz val="11"/>
      <color indexed="63"/>
      <name val="Calibri"/>
      <family val="2"/>
    </font>
    <font>
      <sz val="11"/>
      <color indexed="10"/>
      <name val="Calibri"/>
      <family val="2"/>
    </font>
    <font>
      <i/>
      <sz val="11"/>
      <color indexed="23"/>
      <name val="Calibri"/>
      <family val="2"/>
    </font>
    <font>
      <b/>
      <sz val="18"/>
      <color indexed="62"/>
      <name val="Cambria"/>
      <family val="2"/>
    </font>
    <font>
      <b/>
      <sz val="15"/>
      <color indexed="62"/>
      <name val="Calibri"/>
      <family val="2"/>
    </font>
    <font>
      <b/>
      <sz val="13"/>
      <color indexed="62"/>
      <name val="Calibri"/>
      <family val="2"/>
    </font>
    <font>
      <b/>
      <sz val="18"/>
      <color indexed="56"/>
      <name val="Cambria"/>
      <family val="2"/>
    </font>
    <font>
      <sz val="10"/>
      <color indexed="10"/>
      <name val="Arial"/>
      <family val="2"/>
    </font>
    <font>
      <b/>
      <sz val="10"/>
      <name val="Arial"/>
      <family val="2"/>
    </font>
    <font>
      <sz val="10"/>
      <name val="Arial"/>
      <family val="2"/>
    </font>
    <font>
      <b/>
      <sz val="11"/>
      <name val="Arial"/>
      <family val="2"/>
    </font>
    <font>
      <i/>
      <sz val="10"/>
      <color indexed="8"/>
      <name val="Arial"/>
      <family val="2"/>
    </font>
    <font>
      <i/>
      <sz val="10"/>
      <name val="Arial"/>
      <family val="2"/>
    </font>
    <font>
      <sz val="11"/>
      <color theme="1"/>
      <name val="Calibri"/>
      <family val="2"/>
      <scheme val="minor"/>
    </font>
    <font>
      <sz val="10"/>
      <color theme="1"/>
      <name val="Arial"/>
      <family val="2"/>
    </font>
    <font>
      <sz val="8"/>
      <color theme="1"/>
      <name val="Arial"/>
      <family val="2"/>
    </font>
    <font>
      <sz val="10"/>
      <color rgb="FFFF0000"/>
      <name val="Arial"/>
      <family val="2"/>
    </font>
    <font>
      <b/>
      <sz val="10"/>
      <name val="Arial"/>
      <family val="2"/>
      <charset val="161"/>
    </font>
    <font>
      <sz val="9"/>
      <name val="Arial"/>
      <family val="2"/>
      <charset val="161"/>
    </font>
    <font>
      <b/>
      <sz val="8"/>
      <name val="Arial"/>
      <family val="2"/>
    </font>
    <font>
      <b/>
      <sz val="8"/>
      <name val="Arial"/>
      <family val="2"/>
      <charset val="161"/>
    </font>
    <font>
      <b/>
      <sz val="10"/>
      <color theme="1"/>
      <name val="Arial"/>
      <family val="2"/>
    </font>
    <font>
      <b/>
      <sz val="10"/>
      <color rgb="FFFF0000"/>
      <name val="Arial"/>
      <family val="2"/>
    </font>
    <font>
      <sz val="8"/>
      <color theme="1"/>
      <name val="Cambria"/>
      <family val="2"/>
      <scheme val="major"/>
    </font>
    <font>
      <b/>
      <sz val="10"/>
      <color rgb="FF000000"/>
      <name val="Arial"/>
      <family val="2"/>
    </font>
    <font>
      <sz val="8"/>
      <color rgb="FF000000"/>
      <name val="Arial"/>
      <family val="2"/>
    </font>
    <font>
      <b/>
      <sz val="12"/>
      <name val="Arial"/>
      <family val="2"/>
    </font>
    <font>
      <sz val="11"/>
      <name val="Calibri"/>
      <family val="2"/>
      <scheme val="minor"/>
    </font>
    <font>
      <b/>
      <sz val="10"/>
      <name val="Arial"/>
      <family val="2"/>
    </font>
    <font>
      <sz val="10"/>
      <name val="Arial"/>
      <family val="2"/>
    </font>
    <font>
      <b/>
      <sz val="10"/>
      <color indexed="8"/>
      <name val="Arial"/>
      <family val="2"/>
    </font>
    <font>
      <sz val="10"/>
      <name val="Arial"/>
      <family val="2"/>
      <charset val="1"/>
    </font>
    <font>
      <sz val="10"/>
      <color indexed="8"/>
      <name val="Arial"/>
      <family val="2"/>
    </font>
    <font>
      <strike/>
      <sz val="10"/>
      <name val="Arial"/>
      <family val="2"/>
    </font>
    <font>
      <i/>
      <sz val="10"/>
      <name val="Arial"/>
      <family val="2"/>
      <charset val="186"/>
    </font>
    <font>
      <sz val="10"/>
      <name val="Arial"/>
      <family val="2"/>
      <charset val="186"/>
    </font>
    <font>
      <i/>
      <sz val="10"/>
      <color indexed="8"/>
      <name val="Arial"/>
      <family val="2"/>
      <charset val="186"/>
    </font>
    <font>
      <sz val="10"/>
      <color theme="9" tint="0.79998168889431442"/>
      <name val="Arial"/>
      <family val="2"/>
    </font>
    <font>
      <sz val="10"/>
      <name val="Areal"/>
      <charset val="186"/>
    </font>
    <font>
      <sz val="10"/>
      <color indexed="8"/>
      <name val="Arial"/>
      <family val="2"/>
      <charset val="186"/>
    </font>
    <font>
      <sz val="10"/>
      <color theme="1"/>
      <name val="Arial"/>
      <family val="2"/>
      <charset val="186"/>
    </font>
    <font>
      <sz val="10"/>
      <name val="Calibri"/>
      <family val="2"/>
      <charset val="186"/>
      <scheme val="minor"/>
    </font>
    <font>
      <sz val="10"/>
      <name val="Calibri"/>
      <family val="2"/>
      <charset val="186"/>
    </font>
    <font>
      <sz val="10"/>
      <color rgb="FF000000"/>
      <name val="Arial"/>
      <family val="2"/>
      <charset val="186"/>
    </font>
    <font>
      <sz val="10"/>
      <color rgb="FF000000"/>
      <name val="Calibri"/>
      <family val="2"/>
      <charset val="186"/>
    </font>
    <font>
      <sz val="10"/>
      <color rgb="FF000000"/>
      <name val="Calibri"/>
      <family val="2"/>
      <charset val="186"/>
      <scheme val="minor"/>
    </font>
    <font>
      <u/>
      <sz val="10"/>
      <color theme="10"/>
      <name val="Arial"/>
      <family val="2"/>
    </font>
    <font>
      <sz val="9"/>
      <color indexed="8"/>
      <name val="Arial"/>
      <family val="2"/>
      <charset val="186"/>
    </font>
    <font>
      <b/>
      <sz val="10"/>
      <color rgb="FFFF0000"/>
      <name val="Arial"/>
      <family val="2"/>
      <charset val="186"/>
    </font>
    <font>
      <sz val="11"/>
      <name val="Calibri"/>
      <family val="2"/>
      <charset val="186"/>
      <scheme val="minor"/>
    </font>
  </fonts>
  <fills count="33">
    <fill>
      <patternFill patternType="none"/>
    </fill>
    <fill>
      <patternFill patternType="gray125"/>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45"/>
      </patternFill>
    </fill>
    <fill>
      <patternFill patternType="solid">
        <fgColor indexed="27"/>
        <bgColor indexed="42"/>
      </patternFill>
    </fill>
    <fill>
      <patternFill patternType="solid">
        <fgColor indexed="47"/>
        <bgColor indexed="24"/>
      </patternFill>
    </fill>
    <fill>
      <patternFill patternType="solid">
        <fgColor indexed="24"/>
        <bgColor indexed="41"/>
      </patternFill>
    </fill>
    <fill>
      <patternFill patternType="solid">
        <fgColor indexed="26"/>
        <bgColor indexed="9"/>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22"/>
        <bgColor indexed="31"/>
      </patternFill>
    </fill>
    <fill>
      <patternFill patternType="solid">
        <fgColor indexed="43"/>
        <bgColor indexed="26"/>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55"/>
        <bgColor indexed="23"/>
      </patternFill>
    </fill>
    <fill>
      <patternFill patternType="solid">
        <fgColor indexed="54"/>
        <bgColor indexed="19"/>
      </patternFill>
    </fill>
    <fill>
      <patternFill patternType="solid">
        <fgColor theme="0"/>
        <bgColor indexed="64"/>
      </patternFill>
    </fill>
    <fill>
      <patternFill patternType="solid">
        <fgColor theme="0" tint="-0.14999847407452621"/>
        <bgColor indexed="64"/>
      </patternFill>
    </fill>
    <fill>
      <patternFill patternType="solid">
        <fgColor theme="0"/>
        <bgColor indexed="26"/>
      </patternFill>
    </fill>
    <fill>
      <patternFill patternType="solid">
        <fgColor theme="0" tint="-0.34998626667073579"/>
        <bgColor indexed="64"/>
      </patternFill>
    </fill>
    <fill>
      <patternFill patternType="solid">
        <fgColor theme="0" tint="-0.34998626667073579"/>
        <bgColor indexed="41"/>
      </patternFill>
    </fill>
    <fill>
      <patternFill patternType="solid">
        <fgColor rgb="FFFFFF00"/>
        <bgColor indexed="64"/>
      </patternFill>
    </fill>
    <fill>
      <patternFill patternType="solid">
        <fgColor theme="0" tint="-0.249977111117893"/>
        <bgColor indexed="64"/>
      </patternFill>
    </fill>
    <fill>
      <patternFill patternType="solid">
        <fgColor theme="0" tint="-0.249977111117893"/>
        <bgColor indexed="26"/>
      </patternFill>
    </fill>
  </fills>
  <borders count="133">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62"/>
      </top>
      <bottom style="double">
        <color indexed="62"/>
      </bottom>
      <diagonal/>
    </border>
    <border>
      <left/>
      <right/>
      <top/>
      <bottom style="thick">
        <color indexed="22"/>
      </bottom>
      <diagonal/>
    </border>
    <border>
      <left style="thin">
        <color indexed="22"/>
      </left>
      <right style="thin">
        <color indexed="22"/>
      </right>
      <top style="thin">
        <color indexed="22"/>
      </top>
      <bottom style="thin">
        <color indexed="22"/>
      </bottom>
      <diagonal/>
    </border>
    <border>
      <left/>
      <right/>
      <top/>
      <bottom style="thick">
        <color indexed="49"/>
      </bottom>
      <diagonal/>
    </border>
    <border>
      <left/>
      <right/>
      <top/>
      <bottom style="medium">
        <color indexed="49"/>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medium">
        <color indexed="64"/>
      </bottom>
      <diagonal/>
    </border>
    <border>
      <left/>
      <right/>
      <top style="thin">
        <color indexed="64"/>
      </top>
      <bottom/>
      <diagonal/>
    </border>
    <border>
      <left style="thin">
        <color indexed="64"/>
      </left>
      <right/>
      <top/>
      <bottom/>
      <diagonal/>
    </border>
    <border>
      <left style="medium">
        <color indexed="8"/>
      </left>
      <right/>
      <top style="medium">
        <color indexed="8"/>
      </top>
      <bottom/>
      <diagonal/>
    </border>
    <border>
      <left style="thin">
        <color indexed="64"/>
      </left>
      <right/>
      <top style="thin">
        <color indexed="64"/>
      </top>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thin">
        <color indexed="64"/>
      </top>
      <bottom style="thin">
        <color indexed="64"/>
      </bottom>
      <diagonal/>
    </border>
    <border>
      <left style="thin">
        <color auto="1"/>
      </left>
      <right style="thin">
        <color auto="1"/>
      </right>
      <top style="thin">
        <color auto="1"/>
      </top>
      <bottom style="medium">
        <color indexed="64"/>
      </bottom>
      <diagonal/>
    </border>
    <border>
      <left style="thin">
        <color auto="1"/>
      </left>
      <right style="thin">
        <color auto="1"/>
      </right>
      <top style="thin">
        <color auto="1"/>
      </top>
      <bottom style="thin">
        <color auto="1"/>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style="thin">
        <color indexed="64"/>
      </left>
      <right/>
      <top style="thin">
        <color indexed="64"/>
      </top>
      <bottom style="medium">
        <color indexed="64"/>
      </bottom>
      <diagonal/>
    </border>
    <border>
      <left/>
      <right style="medium">
        <color indexed="64"/>
      </right>
      <top/>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style="thin">
        <color auto="1"/>
      </left>
      <right style="thin">
        <color auto="1"/>
      </right>
      <top style="thin">
        <color auto="1"/>
      </top>
      <bottom style="thin">
        <color auto="1"/>
      </bottom>
      <diagonal/>
    </border>
    <border>
      <left style="medium">
        <color indexed="64"/>
      </left>
      <right style="medium">
        <color indexed="64"/>
      </right>
      <top style="medium">
        <color indexed="64"/>
      </top>
      <bottom/>
      <diagonal/>
    </border>
    <border>
      <left style="thin">
        <color indexed="64"/>
      </left>
      <right/>
      <top style="thin">
        <color indexed="64"/>
      </top>
      <bottom/>
      <diagonal/>
    </border>
    <border>
      <left style="thin">
        <color auto="1"/>
      </left>
      <right style="thin">
        <color auto="1"/>
      </right>
      <top style="thin">
        <color auto="1"/>
      </top>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auto="1"/>
      </left>
      <right style="medium">
        <color auto="1"/>
      </right>
      <top style="thin">
        <color auto="1"/>
      </top>
      <bottom style="medium">
        <color auto="1"/>
      </bottom>
      <diagonal/>
    </border>
    <border>
      <left style="thin">
        <color indexed="8"/>
      </left>
      <right style="thin">
        <color indexed="8"/>
      </right>
      <top/>
      <bottom style="thin">
        <color indexed="8"/>
      </bottom>
      <diagonal/>
    </border>
    <border>
      <left style="thin">
        <color auto="1"/>
      </left>
      <right style="thin">
        <color auto="1"/>
      </right>
      <top/>
      <bottom style="thin">
        <color auto="1"/>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bottom style="thin">
        <color indexed="64"/>
      </bottom>
      <diagonal/>
    </border>
    <border>
      <left/>
      <right style="medium">
        <color indexed="64"/>
      </right>
      <top style="thin">
        <color indexed="64"/>
      </top>
      <bottom/>
      <diagonal/>
    </border>
    <border>
      <left/>
      <right/>
      <top/>
      <bottom style="thin">
        <color auto="1"/>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64"/>
      </left>
      <right style="thin">
        <color indexed="64"/>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64"/>
      </left>
      <right style="thin">
        <color indexed="64"/>
      </right>
      <top style="thin">
        <color indexed="64"/>
      </top>
      <bottom/>
      <diagonal/>
    </border>
    <border>
      <left style="thin">
        <color indexed="8"/>
      </left>
      <right style="thin">
        <color indexed="8"/>
      </right>
      <top/>
      <bottom style="thin">
        <color indexed="8"/>
      </bottom>
      <diagonal/>
    </border>
    <border>
      <left style="thin">
        <color indexed="8"/>
      </left>
      <right/>
      <top/>
      <bottom style="thin">
        <color indexed="8"/>
      </bottom>
      <diagonal/>
    </border>
    <border>
      <left style="thin">
        <color indexed="64"/>
      </left>
      <right style="medium">
        <color indexed="64"/>
      </right>
      <top/>
      <bottom/>
      <diagonal/>
    </border>
    <border>
      <left/>
      <right style="medium">
        <color indexed="64"/>
      </right>
      <top/>
      <bottom style="thin">
        <color indexed="64"/>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auto="1"/>
      </left>
      <right style="thin">
        <color auto="1"/>
      </right>
      <top style="thin">
        <color auto="1"/>
      </top>
      <bottom/>
      <diagonal/>
    </border>
    <border>
      <left style="thin">
        <color indexed="64"/>
      </left>
      <right style="medium">
        <color indexed="64"/>
      </right>
      <top style="thin">
        <color indexed="64"/>
      </top>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8"/>
      </left>
      <right style="thin">
        <color indexed="64"/>
      </right>
      <top style="thin">
        <color indexed="8"/>
      </top>
      <bottom style="thin">
        <color indexed="64"/>
      </bottom>
      <diagonal/>
    </border>
    <border>
      <left style="medium">
        <color indexed="64"/>
      </left>
      <right style="thin">
        <color indexed="8"/>
      </right>
      <top/>
      <bottom/>
      <diagonal/>
    </border>
    <border>
      <left style="thin">
        <color indexed="8"/>
      </left>
      <right style="thin">
        <color indexed="8"/>
      </right>
      <top/>
      <bottom/>
      <diagonal/>
    </border>
    <border>
      <left style="thin">
        <color auto="1"/>
      </left>
      <right style="thin">
        <color auto="1"/>
      </right>
      <top/>
      <bottom/>
      <diagonal/>
    </border>
    <border>
      <left style="thin">
        <color indexed="8"/>
      </left>
      <right/>
      <top/>
      <bottom/>
      <diagonal/>
    </border>
    <border>
      <left style="medium">
        <color auto="1"/>
      </left>
      <right style="medium">
        <color auto="1"/>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diagonal/>
    </border>
    <border>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8"/>
      </left>
      <right style="thin">
        <color indexed="8"/>
      </right>
      <top style="thin">
        <color indexed="8"/>
      </top>
      <bottom style="thin">
        <color indexed="8"/>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top style="thin">
        <color indexed="64"/>
      </top>
      <bottom style="medium">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top/>
      <bottom/>
      <diagonal/>
    </border>
    <border>
      <left style="thin">
        <color indexed="64"/>
      </left>
      <right/>
      <top style="thin">
        <color indexed="64"/>
      </top>
      <bottom/>
      <diagonal/>
    </border>
    <border>
      <left style="medium">
        <color indexed="64"/>
      </left>
      <right style="thin">
        <color auto="1"/>
      </right>
      <top/>
      <bottom style="medium">
        <color indexed="64"/>
      </bottom>
      <diagonal/>
    </border>
    <border>
      <left style="medium">
        <color indexed="64"/>
      </left>
      <right style="thin">
        <color auto="1"/>
      </right>
      <top/>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style="medium">
        <color auto="1"/>
      </left>
      <right style="medium">
        <color auto="1"/>
      </right>
      <top style="thin">
        <color auto="1"/>
      </top>
      <bottom style="medium">
        <color auto="1"/>
      </bottom>
      <diagonal/>
    </border>
  </borders>
  <cellStyleXfs count="106">
    <xf numFmtId="0" fontId="0"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13" borderId="0" applyNumberFormat="0" applyBorder="0" applyAlignment="0" applyProtection="0"/>
    <xf numFmtId="0" fontId="3" fillId="14" borderId="0" applyNumberFormat="0" applyBorder="0" applyAlignment="0" applyProtection="0"/>
    <xf numFmtId="0" fontId="3" fillId="11" borderId="0" applyNumberFormat="0" applyBorder="0" applyAlignment="0" applyProtection="0"/>
    <xf numFmtId="0" fontId="3" fillId="15" borderId="0" applyNumberFormat="0" applyBorder="0" applyAlignment="0" applyProtection="0"/>
    <xf numFmtId="0" fontId="3" fillId="14" borderId="0" applyNumberFormat="0" applyBorder="0" applyAlignment="0" applyProtection="0"/>
    <xf numFmtId="0" fontId="3" fillId="10" borderId="0" applyNumberFormat="0" applyBorder="0" applyAlignment="0" applyProtection="0"/>
    <xf numFmtId="0" fontId="3" fillId="7" borderId="0" applyNumberFormat="0" applyBorder="0" applyAlignment="0" applyProtection="0"/>
    <xf numFmtId="0" fontId="4" fillId="16"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5" fillId="18" borderId="0" applyNumberFormat="0" applyBorder="0" applyAlignment="0" applyProtection="0"/>
    <xf numFmtId="0" fontId="5" fillId="11" borderId="0" applyNumberFormat="0" applyBorder="0" applyAlignment="0" applyProtection="0"/>
    <xf numFmtId="0" fontId="5" fillId="15" borderId="0" applyNumberFormat="0" applyBorder="0" applyAlignment="0" applyProtection="0"/>
    <xf numFmtId="0" fontId="5" fillId="14" borderId="0" applyNumberFormat="0" applyBorder="0" applyAlignment="0" applyProtection="0"/>
    <xf numFmtId="0" fontId="5" fillId="18" borderId="0" applyNumberFormat="0" applyBorder="0" applyAlignment="0" applyProtection="0"/>
    <xf numFmtId="0" fontId="5" fillId="7" borderId="0" applyNumberFormat="0" applyBorder="0" applyAlignment="0" applyProtection="0"/>
    <xf numFmtId="0" fontId="6" fillId="14" borderId="1" applyNumberFormat="0" applyAlignment="0" applyProtection="0"/>
    <xf numFmtId="0" fontId="7" fillId="14" borderId="2" applyNumberFormat="0" applyAlignment="0" applyProtection="0"/>
    <xf numFmtId="0" fontId="8" fillId="4" borderId="0" applyNumberFormat="0" applyBorder="0" applyAlignment="0" applyProtection="0"/>
    <xf numFmtId="0" fontId="9" fillId="8" borderId="2" applyNumberFormat="0" applyAlignment="0" applyProtection="0"/>
    <xf numFmtId="0" fontId="10" fillId="23" borderId="3" applyNumberFormat="0" applyAlignment="0" applyProtection="0"/>
    <xf numFmtId="0" fontId="11" fillId="0" borderId="4" applyNumberFormat="0" applyFill="0" applyAlignment="0" applyProtection="0"/>
    <xf numFmtId="0" fontId="12" fillId="7" borderId="2" applyNumberFormat="0" applyAlignment="0" applyProtection="0"/>
    <xf numFmtId="0" fontId="13" fillId="0" borderId="0" applyNumberFormat="0" applyFill="0" applyBorder="0" applyAlignment="0" applyProtection="0"/>
    <xf numFmtId="0" fontId="5" fillId="18"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4" borderId="0" applyNumberFormat="0" applyBorder="0" applyAlignment="0" applyProtection="0"/>
    <xf numFmtId="0" fontId="5" fillId="18" borderId="0" applyNumberFormat="0" applyBorder="0" applyAlignment="0" applyProtection="0"/>
    <xf numFmtId="0" fontId="5" fillId="22" borderId="0" applyNumberFormat="0" applyBorder="0" applyAlignment="0" applyProtection="0"/>
    <xf numFmtId="0" fontId="14" fillId="7" borderId="2" applyNumberFormat="0" applyAlignment="0" applyProtection="0"/>
    <xf numFmtId="0" fontId="15" fillId="0" borderId="5" applyNumberFormat="0" applyFill="0" applyAlignment="0" applyProtection="0"/>
    <xf numFmtId="0" fontId="16" fillId="0" borderId="0" applyNumberFormat="0" applyFill="0" applyBorder="0" applyAlignment="0" applyProtection="0"/>
    <xf numFmtId="0" fontId="17" fillId="3" borderId="0" applyNumberFormat="0" applyBorder="0" applyAlignment="0" applyProtection="0"/>
    <xf numFmtId="0" fontId="31" fillId="0" borderId="0"/>
    <xf numFmtId="0" fontId="27" fillId="0" borderId="0"/>
    <xf numFmtId="0" fontId="31" fillId="0" borderId="0"/>
    <xf numFmtId="0" fontId="27" fillId="0" borderId="0"/>
    <xf numFmtId="0" fontId="27" fillId="0" borderId="0"/>
    <xf numFmtId="0" fontId="27" fillId="0" borderId="0"/>
    <xf numFmtId="0" fontId="27" fillId="0" borderId="0"/>
    <xf numFmtId="0" fontId="27" fillId="0" borderId="0"/>
    <xf numFmtId="0" fontId="31" fillId="0" borderId="0"/>
    <xf numFmtId="0" fontId="27" fillId="9" borderId="7" applyNumberFormat="0" applyAlignment="0" applyProtection="0"/>
    <xf numFmtId="0" fontId="27" fillId="9" borderId="7" applyNumberFormat="0" applyAlignment="0" applyProtection="0"/>
    <xf numFmtId="0" fontId="18" fillId="8" borderId="1" applyNumberFormat="0" applyAlignment="0" applyProtection="0"/>
    <xf numFmtId="0" fontId="31" fillId="0" borderId="0"/>
    <xf numFmtId="0" fontId="31" fillId="0" borderId="0"/>
    <xf numFmtId="0" fontId="19"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2" fillId="0" borderId="8" applyNumberFormat="0" applyFill="0" applyAlignment="0" applyProtection="0"/>
    <xf numFmtId="0" fontId="23" fillId="0" borderId="6" applyNumberFormat="0" applyFill="0" applyAlignment="0" applyProtection="0"/>
    <xf numFmtId="0" fontId="13" fillId="0" borderId="9" applyNumberFormat="0" applyFill="0" applyAlignment="0" applyProtection="0"/>
    <xf numFmtId="0" fontId="24" fillId="0" borderId="0" applyNumberFormat="0" applyFill="0" applyBorder="0" applyAlignment="0" applyProtection="0"/>
    <xf numFmtId="0" fontId="25" fillId="0" borderId="0" applyNumberFormat="0" applyFill="0" applyBorder="0" applyAlignment="0" applyProtection="0"/>
    <xf numFmtId="0" fontId="3" fillId="0" borderId="0"/>
    <xf numFmtId="0" fontId="1" fillId="0" borderId="0"/>
    <xf numFmtId="0" fontId="1" fillId="0" borderId="0"/>
    <xf numFmtId="0" fontId="1" fillId="0" borderId="0"/>
    <xf numFmtId="0" fontId="1" fillId="0" borderId="0"/>
    <xf numFmtId="0" fontId="27" fillId="0" borderId="0"/>
    <xf numFmtId="9" fontId="27" fillId="0" borderId="0" applyFont="0" applyFill="0" applyBorder="0" applyAlignment="0" applyProtection="0"/>
    <xf numFmtId="0" fontId="64" fillId="0" borderId="0" applyNumberFormat="0" applyFill="0" applyBorder="0" applyAlignment="0" applyProtection="0"/>
    <xf numFmtId="0" fontId="1" fillId="0" borderId="0"/>
    <xf numFmtId="0" fontId="6" fillId="14" borderId="106" applyNumberFormat="0" applyAlignment="0" applyProtection="0"/>
    <xf numFmtId="0" fontId="6" fillId="14" borderId="106" applyNumberFormat="0" applyAlignment="0" applyProtection="0"/>
    <xf numFmtId="0" fontId="7" fillId="14" borderId="107" applyNumberFormat="0" applyAlignment="0" applyProtection="0"/>
    <xf numFmtId="0" fontId="7" fillId="14" borderId="107" applyNumberFormat="0" applyAlignment="0" applyProtection="0"/>
    <xf numFmtId="0" fontId="9" fillId="8" borderId="107" applyNumberFormat="0" applyAlignment="0" applyProtection="0"/>
    <xf numFmtId="0" fontId="9" fillId="8" borderId="107" applyNumberFormat="0" applyAlignment="0" applyProtection="0"/>
    <xf numFmtId="0" fontId="12" fillId="7" borderId="107" applyNumberFormat="0" applyAlignment="0" applyProtection="0"/>
    <xf numFmtId="0" fontId="12" fillId="7" borderId="107" applyNumberFormat="0" applyAlignment="0" applyProtection="0"/>
    <xf numFmtId="0" fontId="14" fillId="7" borderId="107" applyNumberFormat="0" applyAlignment="0" applyProtection="0"/>
    <xf numFmtId="0" fontId="14" fillId="7" borderId="107" applyNumberFormat="0" applyAlignment="0" applyProtection="0"/>
    <xf numFmtId="0" fontId="15" fillId="0" borderId="108" applyNumberFormat="0" applyFill="0" applyAlignment="0" applyProtection="0"/>
    <xf numFmtId="0" fontId="15" fillId="0" borderId="108" applyNumberFormat="0" applyFill="0" applyAlignment="0" applyProtection="0"/>
    <xf numFmtId="0" fontId="1" fillId="0" borderId="0"/>
    <xf numFmtId="0" fontId="1" fillId="0" borderId="0"/>
    <xf numFmtId="0" fontId="27" fillId="9" borderId="109" applyNumberFormat="0" applyAlignment="0" applyProtection="0"/>
    <xf numFmtId="0" fontId="27" fillId="9" borderId="109" applyNumberFormat="0" applyAlignment="0" applyProtection="0"/>
    <xf numFmtId="0" fontId="27" fillId="9" borderId="109" applyNumberFormat="0" applyAlignment="0" applyProtection="0"/>
    <xf numFmtId="0" fontId="27" fillId="9" borderId="109" applyNumberFormat="0" applyAlignment="0" applyProtection="0"/>
    <xf numFmtId="0" fontId="18" fillId="8" borderId="106" applyNumberFormat="0" applyAlignment="0" applyProtection="0"/>
    <xf numFmtId="0" fontId="18" fillId="8" borderId="106" applyNumberFormat="0" applyAlignment="0" applyProtection="0"/>
  </cellStyleXfs>
  <cellXfs count="1009">
    <xf numFmtId="0" fontId="0" fillId="0" borderId="0" xfId="0"/>
    <xf numFmtId="0" fontId="0" fillId="0" borderId="0" xfId="0" applyFont="1"/>
    <xf numFmtId="0" fontId="0" fillId="0" borderId="0" xfId="0" applyFont="1" applyBorder="1"/>
    <xf numFmtId="0" fontId="0" fillId="0" borderId="0" xfId="0" applyFont="1" applyFill="1" applyBorder="1"/>
    <xf numFmtId="0" fontId="2" fillId="0" borderId="0" xfId="0" applyFont="1" applyFill="1"/>
    <xf numFmtId="0" fontId="0" fillId="0" borderId="0" xfId="0" applyFont="1" applyFill="1"/>
    <xf numFmtId="49" fontId="26" fillId="0" borderId="0" xfId="0" applyNumberFormat="1" applyFont="1" applyFill="1" applyBorder="1" applyAlignment="1">
      <alignment horizontal="center" vertical="center"/>
    </xf>
    <xf numFmtId="0" fontId="26" fillId="0" borderId="0" xfId="0" applyFont="1"/>
    <xf numFmtId="49" fontId="0" fillId="0" borderId="11" xfId="0" applyNumberFormat="1" applyFont="1" applyFill="1" applyBorder="1" applyAlignment="1">
      <alignment horizontal="center" vertical="center"/>
    </xf>
    <xf numFmtId="49" fontId="26" fillId="0" borderId="0" xfId="0" applyNumberFormat="1" applyFont="1" applyFill="1" applyBorder="1" applyAlignment="1">
      <alignment vertical="center"/>
    </xf>
    <xf numFmtId="0" fontId="26" fillId="0" borderId="13" xfId="0" applyFont="1" applyFill="1" applyBorder="1" applyAlignment="1">
      <alignment horizontal="center" vertical="center" textRotation="90"/>
    </xf>
    <xf numFmtId="0" fontId="26" fillId="0" borderId="0" xfId="0" applyFont="1" applyBorder="1" applyAlignment="1">
      <alignment vertical="center"/>
    </xf>
    <xf numFmtId="0" fontId="0" fillId="0" borderId="0" xfId="0" applyFont="1" applyBorder="1" applyAlignment="1">
      <alignment horizontal="center"/>
    </xf>
    <xf numFmtId="0" fontId="26" fillId="0" borderId="16" xfId="0" applyFont="1" applyFill="1" applyBorder="1" applyAlignment="1">
      <alignment horizontal="center" vertical="center" textRotation="90"/>
    </xf>
    <xf numFmtId="0" fontId="26" fillId="0" borderId="17" xfId="0" applyFont="1" applyFill="1" applyBorder="1" applyAlignment="1">
      <alignment horizontal="center" vertical="center" textRotation="90"/>
    </xf>
    <xf numFmtId="49" fontId="26" fillId="0" borderId="29" xfId="0" applyNumberFormat="1" applyFont="1" applyFill="1" applyBorder="1" applyAlignment="1">
      <alignment vertical="center"/>
    </xf>
    <xf numFmtId="0" fontId="0" fillId="0" borderId="0" xfId="0" applyFont="1" applyFill="1" applyAlignment="1">
      <alignment horizontal="center"/>
    </xf>
    <xf numFmtId="0" fontId="2" fillId="0" borderId="20" xfId="0" applyFont="1" applyFill="1" applyBorder="1"/>
    <xf numFmtId="0" fontId="36" fillId="0" borderId="0" xfId="0" applyFont="1"/>
    <xf numFmtId="0" fontId="0" fillId="0" borderId="0" xfId="0" applyFill="1" applyAlignment="1">
      <alignment horizontal="center"/>
    </xf>
    <xf numFmtId="0" fontId="0" fillId="0" borderId="0" xfId="0" applyBorder="1"/>
    <xf numFmtId="49" fontId="37" fillId="0" borderId="12" xfId="60" applyNumberFormat="1" applyFont="1" applyFill="1" applyBorder="1" applyAlignment="1">
      <alignment horizontal="center" vertical="center" wrapText="1"/>
    </xf>
    <xf numFmtId="49" fontId="37" fillId="0" borderId="12" xfId="0" applyNumberFormat="1" applyFont="1" applyFill="1" applyBorder="1" applyAlignment="1">
      <alignment horizontal="center" vertical="center" wrapText="1"/>
    </xf>
    <xf numFmtId="0" fontId="37" fillId="0" borderId="12" xfId="0" applyFont="1" applyFill="1" applyBorder="1" applyAlignment="1">
      <alignment horizontal="center" vertical="center" wrapText="1"/>
    </xf>
    <xf numFmtId="0" fontId="0" fillId="0" borderId="38" xfId="0" applyFont="1" applyBorder="1" applyAlignment="1">
      <alignment horizontal="right"/>
    </xf>
    <xf numFmtId="0" fontId="27" fillId="0" borderId="0" xfId="0" applyFont="1"/>
    <xf numFmtId="0" fontId="27" fillId="0" borderId="0" xfId="0" applyFont="1" applyBorder="1" applyAlignment="1"/>
    <xf numFmtId="0" fontId="27" fillId="0" borderId="11" xfId="0" applyFont="1" applyBorder="1" applyAlignment="1" applyProtection="1">
      <alignment horizontal="center"/>
    </xf>
    <xf numFmtId="49" fontId="26" fillId="0" borderId="0" xfId="58" applyNumberFormat="1" applyFont="1" applyFill="1" applyBorder="1" applyAlignment="1">
      <alignment vertical="center"/>
    </xf>
    <xf numFmtId="0" fontId="0" fillId="0" borderId="11" xfId="0" applyFont="1" applyBorder="1" applyAlignment="1" applyProtection="1">
      <alignment horizontal="center"/>
    </xf>
    <xf numFmtId="49" fontId="0" fillId="0" borderId="11" xfId="60" applyNumberFormat="1" applyFont="1" applyFill="1" applyBorder="1" applyAlignment="1">
      <alignment horizontal="center" vertical="center"/>
    </xf>
    <xf numFmtId="49" fontId="0" fillId="0" borderId="11" xfId="62" applyNumberFormat="1" applyFont="1" applyFill="1" applyBorder="1" applyAlignment="1">
      <alignment horizontal="center" vertical="center" wrapText="1"/>
    </xf>
    <xf numFmtId="0" fontId="34" fillId="0" borderId="0" xfId="0" applyFont="1"/>
    <xf numFmtId="49" fontId="26" fillId="0" borderId="0" xfId="61" applyNumberFormat="1" applyFont="1" applyFill="1" applyBorder="1" applyAlignment="1">
      <alignment vertical="center"/>
    </xf>
    <xf numFmtId="0" fontId="27" fillId="0" borderId="0" xfId="0" applyFont="1" applyBorder="1"/>
    <xf numFmtId="0" fontId="26" fillId="0" borderId="0" xfId="0" applyFont="1" applyFill="1" applyBorder="1" applyAlignment="1">
      <alignment horizontal="left" vertical="center"/>
    </xf>
    <xf numFmtId="0" fontId="41" fillId="0" borderId="0" xfId="0" applyFont="1" applyBorder="1"/>
    <xf numFmtId="0" fontId="0" fillId="0" borderId="11" xfId="0" applyFont="1" applyBorder="1" applyAlignment="1">
      <alignment horizontal="center"/>
    </xf>
    <xf numFmtId="0" fontId="0" fillId="0" borderId="11" xfId="0" applyFont="1" applyFill="1" applyBorder="1" applyAlignment="1">
      <alignment horizontal="center"/>
    </xf>
    <xf numFmtId="0" fontId="0" fillId="0" borderId="0" xfId="0" applyFont="1" applyAlignment="1">
      <alignment horizontal="center"/>
    </xf>
    <xf numFmtId="0" fontId="0" fillId="0" borderId="0" xfId="0" applyFont="1" applyFill="1" applyBorder="1" applyAlignment="1">
      <alignment horizontal="left"/>
    </xf>
    <xf numFmtId="49" fontId="26" fillId="0" borderId="0" xfId="0" applyNumberFormat="1" applyFont="1" applyAlignment="1">
      <alignment vertical="top"/>
    </xf>
    <xf numFmtId="0" fontId="27" fillId="0" borderId="0" xfId="0" applyFont="1" applyFill="1" applyBorder="1"/>
    <xf numFmtId="49" fontId="27" fillId="0" borderId="0" xfId="60" applyNumberFormat="1" applyFont="1" applyFill="1" applyBorder="1" applyAlignment="1">
      <alignment vertical="center" wrapText="1"/>
    </xf>
    <xf numFmtId="49" fontId="27" fillId="0" borderId="0" xfId="60" applyNumberFormat="1" applyFont="1" applyFill="1" applyBorder="1" applyAlignment="1">
      <alignment vertical="center"/>
    </xf>
    <xf numFmtId="0" fontId="27" fillId="0" borderId="0" xfId="0" applyFont="1" applyFill="1" applyBorder="1" applyAlignment="1">
      <alignment vertical="center"/>
    </xf>
    <xf numFmtId="0" fontId="27" fillId="0" borderId="0" xfId="0" applyFont="1" applyFill="1" applyBorder="1" applyAlignment="1">
      <alignment horizontal="center" vertical="center"/>
    </xf>
    <xf numFmtId="49" fontId="44" fillId="25" borderId="0" xfId="0" applyNumberFormat="1" applyFont="1" applyFill="1" applyBorder="1" applyAlignment="1">
      <alignment vertical="center"/>
    </xf>
    <xf numFmtId="0" fontId="44" fillId="0" borderId="0" xfId="0" applyFont="1"/>
    <xf numFmtId="0" fontId="0" fillId="0" borderId="0" xfId="0" applyFont="1" applyAlignment="1"/>
    <xf numFmtId="0" fontId="0" fillId="25" borderId="0" xfId="0" applyFont="1" applyFill="1" applyAlignment="1">
      <alignment wrapText="1"/>
    </xf>
    <xf numFmtId="49" fontId="0" fillId="0" borderId="0" xfId="0" applyNumberFormat="1" applyFont="1" applyFill="1" applyBorder="1" applyAlignment="1">
      <alignment horizontal="center" vertical="center" wrapText="1"/>
    </xf>
    <xf numFmtId="1" fontId="0" fillId="0" borderId="0" xfId="0" applyNumberFormat="1" applyFont="1" applyFill="1" applyBorder="1" applyAlignment="1">
      <alignment horizontal="center" vertical="center" wrapText="1"/>
    </xf>
    <xf numFmtId="49" fontId="2" fillId="0" borderId="0" xfId="0" applyNumberFormat="1" applyFont="1" applyFill="1" applyBorder="1" applyAlignment="1">
      <alignment horizontal="center" vertical="center" wrapText="1"/>
    </xf>
    <xf numFmtId="0" fontId="0" fillId="0" borderId="38" xfId="0" applyBorder="1"/>
    <xf numFmtId="49" fontId="40" fillId="0" borderId="0" xfId="0" applyNumberFormat="1" applyFont="1" applyFill="1" applyBorder="1" applyAlignment="1">
      <alignment vertical="center"/>
    </xf>
    <xf numFmtId="0" fontId="0" fillId="0" borderId="0" xfId="0" applyFont="1" applyBorder="1" applyAlignment="1"/>
    <xf numFmtId="0" fontId="1" fillId="0" borderId="0" xfId="81"/>
    <xf numFmtId="0" fontId="39" fillId="0" borderId="0" xfId="57" applyFont="1" applyFill="1" applyBorder="1" applyAlignment="1">
      <alignment horizontal="left"/>
    </xf>
    <xf numFmtId="0" fontId="27" fillId="0" borderId="32" xfId="0" applyFont="1" applyBorder="1"/>
    <xf numFmtId="0" fontId="0" fillId="0" borderId="0" xfId="0" applyFont="1" applyFill="1" applyAlignment="1">
      <alignment horizontal="left"/>
    </xf>
    <xf numFmtId="0" fontId="26" fillId="0" borderId="37" xfId="0" applyFont="1" applyFill="1" applyBorder="1" applyAlignment="1">
      <alignment horizontal="left" vertical="center"/>
    </xf>
    <xf numFmtId="0" fontId="32" fillId="0" borderId="0" xfId="57" applyFont="1"/>
    <xf numFmtId="0" fontId="2" fillId="0" borderId="11" xfId="0" applyFont="1" applyFill="1" applyBorder="1" applyAlignment="1">
      <alignment horizontal="center" wrapText="1"/>
    </xf>
    <xf numFmtId="0" fontId="32" fillId="0" borderId="11" xfId="0" applyFont="1" applyFill="1" applyBorder="1" applyAlignment="1">
      <alignment horizontal="center" vertical="center" wrapText="1"/>
    </xf>
    <xf numFmtId="0" fontId="32" fillId="0" borderId="11" xfId="0" applyFont="1" applyFill="1" applyBorder="1" applyAlignment="1">
      <alignment horizontal="center" vertical="center"/>
    </xf>
    <xf numFmtId="49" fontId="32" fillId="0" borderId="11" xfId="0" applyNumberFormat="1" applyFont="1" applyFill="1" applyBorder="1" applyAlignment="1">
      <alignment horizontal="center" vertical="center"/>
    </xf>
    <xf numFmtId="0" fontId="0" fillId="0" borderId="11" xfId="0" applyFont="1" applyFill="1" applyBorder="1" applyAlignment="1">
      <alignment wrapText="1"/>
    </xf>
    <xf numFmtId="0" fontId="0" fillId="0" borderId="11" xfId="0" applyFont="1" applyFill="1" applyBorder="1" applyAlignment="1"/>
    <xf numFmtId="0" fontId="46" fillId="0" borderId="30" xfId="0" applyFont="1" applyBorder="1" applyAlignment="1"/>
    <xf numFmtId="0" fontId="47" fillId="0" borderId="27" xfId="0" applyFont="1" applyBorder="1" applyAlignment="1"/>
    <xf numFmtId="0" fontId="47" fillId="0" borderId="38" xfId="0" applyFont="1" applyBorder="1"/>
    <xf numFmtId="0" fontId="47" fillId="0" borderId="38" xfId="0" applyFont="1" applyBorder="1" applyAlignment="1">
      <alignment horizontal="right"/>
    </xf>
    <xf numFmtId="0" fontId="47" fillId="0" borderId="10" xfId="0" applyFont="1" applyBorder="1"/>
    <xf numFmtId="0" fontId="47" fillId="0" borderId="28" xfId="0" applyFont="1" applyBorder="1" applyAlignment="1"/>
    <xf numFmtId="0" fontId="47" fillId="0" borderId="0" xfId="0" applyFont="1" applyBorder="1" applyAlignment="1"/>
    <xf numFmtId="0" fontId="47" fillId="0" borderId="0" xfId="0" applyFont="1"/>
    <xf numFmtId="0" fontId="0" fillId="0" borderId="0" xfId="0" applyFont="1" applyFill="1" applyBorder="1" applyAlignment="1">
      <alignment wrapText="1"/>
    </xf>
    <xf numFmtId="0" fontId="0" fillId="0" borderId="0" xfId="0" applyFont="1" applyFill="1" applyBorder="1" applyAlignment="1">
      <alignment horizontal="left" wrapText="1"/>
    </xf>
    <xf numFmtId="0" fontId="0" fillId="25" borderId="11" xfId="0" applyFont="1" applyFill="1" applyBorder="1" applyAlignment="1">
      <alignment horizontal="center" vertical="center"/>
    </xf>
    <xf numFmtId="0" fontId="0" fillId="0" borderId="0" xfId="0" applyFill="1" applyBorder="1" applyAlignment="1">
      <alignment vertical="top" wrapText="1"/>
    </xf>
    <xf numFmtId="0" fontId="0" fillId="0" borderId="0" xfId="0" applyFont="1" applyFill="1" applyBorder="1" applyAlignment="1">
      <alignment vertical="top" wrapText="1"/>
    </xf>
    <xf numFmtId="0" fontId="28" fillId="0" borderId="0" xfId="0" applyFont="1" applyFill="1" applyBorder="1" applyAlignment="1">
      <alignment vertical="center"/>
    </xf>
    <xf numFmtId="0" fontId="28" fillId="0" borderId="32" xfId="0" applyFont="1" applyFill="1" applyBorder="1" applyAlignment="1">
      <alignment vertical="center"/>
    </xf>
    <xf numFmtId="0" fontId="26" fillId="0" borderId="16" xfId="0" applyFont="1" applyFill="1" applyBorder="1" applyAlignment="1">
      <alignment horizontal="left" vertical="center"/>
    </xf>
    <xf numFmtId="0" fontId="0" fillId="0" borderId="28" xfId="0" applyBorder="1" applyAlignment="1"/>
    <xf numFmtId="0" fontId="0" fillId="0" borderId="0" xfId="0" applyBorder="1" applyAlignment="1"/>
    <xf numFmtId="0" fontId="26" fillId="0" borderId="0" xfId="0" applyFont="1" applyFill="1" applyBorder="1" applyAlignment="1">
      <alignment vertical="center"/>
    </xf>
    <xf numFmtId="0" fontId="0" fillId="0" borderId="31" xfId="0" applyBorder="1" applyAlignment="1"/>
    <xf numFmtId="0" fontId="0" fillId="0" borderId="32" xfId="0" applyBorder="1" applyAlignment="1"/>
    <xf numFmtId="0" fontId="44" fillId="0" borderId="0" xfId="0" applyFont="1" applyAlignment="1"/>
    <xf numFmtId="0" fontId="44" fillId="0" borderId="32" xfId="0" applyFont="1" applyBorder="1" applyAlignment="1"/>
    <xf numFmtId="0" fontId="26" fillId="0" borderId="59" xfId="0" applyFont="1" applyFill="1" applyBorder="1" applyAlignment="1">
      <alignment horizontal="center" vertical="center"/>
    </xf>
    <xf numFmtId="0" fontId="35" fillId="0" borderId="18" xfId="0" applyFont="1" applyBorder="1"/>
    <xf numFmtId="0" fontId="0" fillId="0" borderId="15" xfId="0" applyFont="1" applyBorder="1" applyAlignment="1">
      <alignment horizontal="right"/>
    </xf>
    <xf numFmtId="0" fontId="35" fillId="0" borderId="16" xfId="0" applyFont="1" applyFill="1" applyBorder="1" applyAlignment="1">
      <alignment horizontal="left" vertical="center"/>
    </xf>
    <xf numFmtId="0" fontId="0" fillId="0" borderId="18" xfId="0" applyBorder="1"/>
    <xf numFmtId="0" fontId="26" fillId="0" borderId="63" xfId="0" applyFont="1" applyFill="1" applyBorder="1" applyAlignment="1">
      <alignment horizontal="left" vertical="center"/>
    </xf>
    <xf numFmtId="0" fontId="35" fillId="0" borderId="15" xfId="0" applyFont="1" applyBorder="1"/>
    <xf numFmtId="49" fontId="26" fillId="0" borderId="51" xfId="0" applyNumberFormat="1" applyFont="1" applyFill="1" applyBorder="1" applyAlignment="1">
      <alignment horizontal="center" vertical="center" wrapText="1"/>
    </xf>
    <xf numFmtId="0" fontId="26" fillId="0" borderId="51" xfId="0" applyFont="1" applyBorder="1" applyAlignment="1">
      <alignment horizontal="center" vertical="center"/>
    </xf>
    <xf numFmtId="49" fontId="26" fillId="25" borderId="51" xfId="62" applyNumberFormat="1" applyFont="1" applyFill="1" applyBorder="1" applyAlignment="1">
      <alignment horizontal="center" vertical="center" wrapText="1" shrinkToFit="1"/>
    </xf>
    <xf numFmtId="49" fontId="26" fillId="25" borderId="51" xfId="60" applyNumberFormat="1" applyFont="1" applyFill="1" applyBorder="1" applyAlignment="1">
      <alignment horizontal="center" vertical="center" wrapText="1"/>
    </xf>
    <xf numFmtId="49" fontId="26" fillId="0" borderId="51" xfId="62" applyNumberFormat="1" applyFont="1" applyFill="1" applyBorder="1" applyAlignment="1">
      <alignment horizontal="center" vertical="center" wrapText="1" shrinkToFit="1"/>
    </xf>
    <xf numFmtId="0" fontId="26" fillId="0" borderId="51" xfId="0" applyFont="1" applyFill="1" applyBorder="1" applyAlignment="1">
      <alignment horizontal="center" vertical="center" wrapText="1"/>
    </xf>
    <xf numFmtId="0" fontId="26" fillId="0" borderId="51" xfId="0" applyFont="1" applyFill="1" applyBorder="1" applyAlignment="1">
      <alignment horizontal="center" vertical="center"/>
    </xf>
    <xf numFmtId="49" fontId="26" fillId="25" borderId="51" xfId="62" applyNumberFormat="1" applyFont="1" applyFill="1" applyBorder="1" applyAlignment="1">
      <alignment horizontal="center" vertical="top" wrapText="1"/>
    </xf>
    <xf numFmtId="49" fontId="26" fillId="0" borderId="51" xfId="60" applyNumberFormat="1" applyFont="1" applyFill="1" applyBorder="1" applyAlignment="1">
      <alignment horizontal="center" vertical="center" wrapText="1"/>
    </xf>
    <xf numFmtId="49" fontId="27" fillId="0" borderId="11" xfId="62" applyNumberFormat="1" applyFont="1" applyFill="1" applyBorder="1" applyAlignment="1">
      <alignment vertical="center" wrapText="1"/>
    </xf>
    <xf numFmtId="49" fontId="26" fillId="0" borderId="51" xfId="62" applyNumberFormat="1" applyFont="1" applyFill="1" applyBorder="1" applyAlignment="1">
      <alignment horizontal="center" vertical="center" wrapText="1"/>
    </xf>
    <xf numFmtId="0" fontId="26" fillId="0" borderId="51" xfId="0" applyFont="1" applyBorder="1" applyAlignment="1">
      <alignment vertical="center"/>
    </xf>
    <xf numFmtId="49" fontId="26" fillId="0" borderId="51" xfId="62" applyNumberFormat="1" applyFont="1" applyFill="1" applyBorder="1" applyAlignment="1">
      <alignment vertical="center"/>
    </xf>
    <xf numFmtId="49" fontId="26" fillId="0" borderId="51" xfId="59" applyNumberFormat="1" applyFont="1" applyFill="1" applyBorder="1" applyAlignment="1">
      <alignment horizontal="center" vertical="top" wrapText="1"/>
    </xf>
    <xf numFmtId="0" fontId="1" fillId="0" borderId="0" xfId="81" applyBorder="1"/>
    <xf numFmtId="0" fontId="1" fillId="0" borderId="48" xfId="81" applyBorder="1"/>
    <xf numFmtId="0" fontId="15" fillId="25" borderId="51" xfId="82" applyFont="1" applyFill="1" applyBorder="1" applyAlignment="1">
      <alignment horizontal="center" vertical="center"/>
    </xf>
    <xf numFmtId="0" fontId="15" fillId="25" borderId="51" xfId="82" applyFont="1" applyFill="1" applyBorder="1" applyAlignment="1">
      <alignment horizontal="center" vertical="center" wrapText="1"/>
    </xf>
    <xf numFmtId="0" fontId="15" fillId="25" borderId="51" xfId="82" applyFont="1" applyFill="1" applyBorder="1" applyAlignment="1">
      <alignment horizontal="center" vertical="center" wrapText="1" shrinkToFit="1"/>
    </xf>
    <xf numFmtId="0" fontId="26" fillId="25" borderId="51" xfId="82" applyFont="1" applyFill="1" applyBorder="1" applyAlignment="1">
      <alignment horizontal="center" vertical="center" wrapText="1"/>
    </xf>
    <xf numFmtId="49" fontId="26" fillId="25" borderId="51" xfId="82" applyNumberFormat="1" applyFont="1" applyFill="1" applyBorder="1" applyAlignment="1">
      <alignment horizontal="center" vertical="center" wrapText="1"/>
    </xf>
    <xf numFmtId="0" fontId="32" fillId="0" borderId="0" xfId="57" applyFont="1" applyBorder="1"/>
    <xf numFmtId="0" fontId="32" fillId="0" borderId="0" xfId="57" applyFont="1" applyBorder="1" applyAlignment="1"/>
    <xf numFmtId="0" fontId="15" fillId="0" borderId="51" xfId="0" applyFont="1" applyFill="1" applyBorder="1" applyAlignment="1">
      <alignment horizontal="center" vertical="center" wrapText="1"/>
    </xf>
    <xf numFmtId="0" fontId="26" fillId="0" borderId="51" xfId="0" applyFont="1" applyFill="1" applyBorder="1" applyAlignment="1">
      <alignment horizontal="center" vertical="center" wrapText="1" shrinkToFit="1"/>
    </xf>
    <xf numFmtId="0" fontId="26" fillId="0" borderId="0" xfId="0" applyFont="1" applyBorder="1"/>
    <xf numFmtId="0" fontId="39" fillId="0" borderId="51" xfId="0" applyFont="1" applyFill="1" applyBorder="1" applyAlignment="1">
      <alignment horizontal="center" vertical="center" wrapText="1"/>
    </xf>
    <xf numFmtId="0" fontId="39" fillId="0" borderId="0" xfId="0" applyFont="1" applyFill="1" applyBorder="1" applyAlignment="1">
      <alignment wrapText="1"/>
    </xf>
    <xf numFmtId="0" fontId="0" fillId="0" borderId="32" xfId="0" applyFont="1" applyBorder="1" applyAlignment="1"/>
    <xf numFmtId="0" fontId="0" fillId="0" borderId="31" xfId="0" applyFont="1" applyBorder="1" applyAlignment="1"/>
    <xf numFmtId="0" fontId="26" fillId="0" borderId="0" xfId="0" applyFont="1" applyFill="1" applyBorder="1" applyAlignment="1">
      <alignment horizontal="center" vertical="center" wrapText="1"/>
    </xf>
    <xf numFmtId="49" fontId="26" fillId="0" borderId="14" xfId="0" applyNumberFormat="1" applyFont="1" applyFill="1" applyBorder="1" applyAlignment="1">
      <alignment horizontal="center" vertical="center"/>
    </xf>
    <xf numFmtId="49" fontId="26" fillId="0" borderId="12" xfId="0" applyNumberFormat="1" applyFont="1" applyFill="1" applyBorder="1" applyAlignment="1">
      <alignment horizontal="center" vertical="center" wrapText="1"/>
    </xf>
    <xf numFmtId="49" fontId="26" fillId="0" borderId="67" xfId="0" applyNumberFormat="1" applyFont="1" applyFill="1" applyBorder="1" applyAlignment="1">
      <alignment horizontal="center" vertical="center" wrapText="1"/>
    </xf>
    <xf numFmtId="49" fontId="26" fillId="0" borderId="68" xfId="0" applyNumberFormat="1" applyFont="1" applyFill="1" applyBorder="1" applyAlignment="1">
      <alignment horizontal="center" vertical="center" wrapText="1"/>
    </xf>
    <xf numFmtId="0" fontId="26" fillId="0" borderId="12" xfId="0" applyFont="1" applyFill="1" applyBorder="1" applyAlignment="1">
      <alignment horizontal="center" vertical="center" wrapText="1"/>
    </xf>
    <xf numFmtId="49" fontId="15" fillId="0" borderId="12" xfId="0" applyNumberFormat="1" applyFont="1" applyFill="1" applyBorder="1" applyAlignment="1">
      <alignment horizontal="center" vertical="center" wrapText="1"/>
    </xf>
    <xf numFmtId="49" fontId="15" fillId="0" borderId="67" xfId="0" applyNumberFormat="1" applyFont="1" applyFill="1" applyBorder="1" applyAlignment="1">
      <alignment horizontal="center" vertical="center" wrapText="1"/>
    </xf>
    <xf numFmtId="0" fontId="2" fillId="0" borderId="0" xfId="0" applyFont="1" applyFill="1" applyBorder="1" applyAlignment="1">
      <alignment horizontal="center" vertical="center"/>
    </xf>
    <xf numFmtId="0" fontId="29" fillId="0" borderId="0" xfId="0" applyFont="1" applyFill="1" applyBorder="1" applyAlignment="1">
      <alignment horizontal="center" vertical="center"/>
    </xf>
    <xf numFmtId="49" fontId="2" fillId="0" borderId="0" xfId="0" applyNumberFormat="1" applyFont="1" applyFill="1" applyBorder="1" applyAlignment="1">
      <alignment horizontal="center" vertical="center"/>
    </xf>
    <xf numFmtId="49" fontId="0" fillId="0" borderId="58" xfId="0" applyNumberFormat="1" applyFont="1" applyFill="1" applyBorder="1" applyAlignment="1">
      <alignment horizontal="center" vertical="center" wrapText="1"/>
    </xf>
    <xf numFmtId="49" fontId="0" fillId="0" borderId="57" xfId="0" applyNumberFormat="1" applyFont="1" applyFill="1" applyBorder="1" applyAlignment="1">
      <alignment horizontal="center" vertical="center" wrapText="1"/>
    </xf>
    <xf numFmtId="0" fontId="26" fillId="0" borderId="55" xfId="0" applyFont="1" applyFill="1" applyBorder="1" applyAlignment="1">
      <alignment horizontal="center" vertical="center"/>
    </xf>
    <xf numFmtId="49" fontId="26" fillId="0" borderId="55" xfId="0" applyNumberFormat="1" applyFont="1" applyFill="1" applyBorder="1" applyAlignment="1">
      <alignment horizontal="center" vertical="center" wrapText="1"/>
    </xf>
    <xf numFmtId="0" fontId="51" fillId="0" borderId="0" xfId="0" applyFont="1" applyFill="1" applyAlignment="1">
      <alignment horizontal="left"/>
    </xf>
    <xf numFmtId="0" fontId="26" fillId="0" borderId="0" xfId="0" applyFont="1" applyFill="1" applyBorder="1" applyAlignment="1">
      <alignment horizontal="left" vertical="center"/>
    </xf>
    <xf numFmtId="0" fontId="0" fillId="28" borderId="17" xfId="0" applyFont="1" applyFill="1" applyBorder="1"/>
    <xf numFmtId="49" fontId="38" fillId="28" borderId="26" xfId="0" applyNumberFormat="1" applyFont="1" applyFill="1" applyBorder="1" applyAlignment="1">
      <alignment horizontal="center" vertical="center" wrapText="1"/>
    </xf>
    <xf numFmtId="0" fontId="37" fillId="0" borderId="14" xfId="0" applyFont="1" applyFill="1" applyBorder="1" applyAlignment="1">
      <alignment horizontal="center" vertical="center" wrapText="1"/>
    </xf>
    <xf numFmtId="49" fontId="37" fillId="0" borderId="19" xfId="0" applyNumberFormat="1" applyFont="1" applyFill="1" applyBorder="1" applyAlignment="1">
      <alignment horizontal="center" vertical="center" wrapText="1"/>
    </xf>
    <xf numFmtId="0" fontId="0" fillId="28" borderId="11" xfId="0" applyFont="1" applyFill="1" applyBorder="1" applyAlignment="1">
      <alignment vertical="center" wrapText="1"/>
    </xf>
    <xf numFmtId="49" fontId="15" fillId="28" borderId="51" xfId="60" applyNumberFormat="1" applyFont="1" applyFill="1" applyBorder="1" applyAlignment="1">
      <alignment horizontal="center" vertical="center" wrapText="1"/>
    </xf>
    <xf numFmtId="0" fontId="27" fillId="28" borderId="11" xfId="80" applyFont="1" applyFill="1" applyBorder="1"/>
    <xf numFmtId="49" fontId="26" fillId="28" borderId="51" xfId="0" applyNumberFormat="1" applyFont="1" applyFill="1" applyBorder="1" applyAlignment="1">
      <alignment horizontal="center" vertical="center" wrapText="1"/>
    </xf>
    <xf numFmtId="49" fontId="26" fillId="28" borderId="52" xfId="0" applyNumberFormat="1" applyFont="1" applyFill="1" applyBorder="1" applyAlignment="1">
      <alignment horizontal="center" vertical="center" wrapText="1"/>
    </xf>
    <xf numFmtId="49" fontId="26" fillId="28" borderId="54" xfId="0" applyNumberFormat="1" applyFont="1" applyFill="1" applyBorder="1" applyAlignment="1">
      <alignment horizontal="center" vertical="center" wrapText="1"/>
    </xf>
    <xf numFmtId="49" fontId="15" fillId="28" borderId="51" xfId="0" applyNumberFormat="1" applyFont="1" applyFill="1" applyBorder="1" applyAlignment="1">
      <alignment horizontal="center" vertical="center" wrapText="1"/>
    </xf>
    <xf numFmtId="0" fontId="26" fillId="28" borderId="55" xfId="0" applyFont="1" applyFill="1" applyBorder="1" applyAlignment="1">
      <alignment horizontal="center" vertical="center" wrapText="1"/>
    </xf>
    <xf numFmtId="49" fontId="26" fillId="28" borderId="55" xfId="0" applyNumberFormat="1" applyFont="1" applyFill="1" applyBorder="1" applyAlignment="1">
      <alignment horizontal="center" vertical="center" wrapText="1"/>
    </xf>
    <xf numFmtId="0" fontId="0" fillId="28" borderId="55" xfId="0" applyFill="1" applyBorder="1" applyAlignment="1">
      <alignment horizontal="center" vertical="center"/>
    </xf>
    <xf numFmtId="0" fontId="0" fillId="28" borderId="55" xfId="0" applyFill="1" applyBorder="1"/>
    <xf numFmtId="0" fontId="0" fillId="0" borderId="59" xfId="0" applyFont="1" applyBorder="1" applyAlignment="1">
      <alignment horizontal="right"/>
    </xf>
    <xf numFmtId="0" fontId="0" fillId="28" borderId="60" xfId="0" applyFont="1" applyFill="1" applyBorder="1"/>
    <xf numFmtId="0" fontId="0" fillId="0" borderId="62" xfId="0" applyBorder="1"/>
    <xf numFmtId="0" fontId="26" fillId="0" borderId="64" xfId="0" applyFont="1" applyFill="1" applyBorder="1" applyAlignment="1">
      <alignment horizontal="left" vertical="center"/>
    </xf>
    <xf numFmtId="0" fontId="0" fillId="0" borderId="55" xfId="0" applyBorder="1"/>
    <xf numFmtId="0" fontId="26" fillId="0" borderId="55" xfId="0" applyFont="1" applyFill="1" applyBorder="1" applyAlignment="1">
      <alignment horizontal="left" vertical="center"/>
    </xf>
    <xf numFmtId="49" fontId="26" fillId="28" borderId="51" xfId="60" applyNumberFormat="1" applyFont="1" applyFill="1" applyBorder="1" applyAlignment="1">
      <alignment horizontal="center" vertical="center" wrapText="1"/>
    </xf>
    <xf numFmtId="49" fontId="0" fillId="28" borderId="55" xfId="60" applyNumberFormat="1" applyFont="1" applyFill="1" applyBorder="1" applyAlignment="1">
      <alignment vertical="center" wrapText="1"/>
    </xf>
    <xf numFmtId="0" fontId="26" fillId="28" borderId="51" xfId="0" applyFont="1" applyFill="1" applyBorder="1" applyAlignment="1">
      <alignment horizontal="center" vertical="center" wrapText="1"/>
    </xf>
    <xf numFmtId="0" fontId="27" fillId="28" borderId="11" xfId="62" applyNumberFormat="1" applyFont="1" applyFill="1" applyBorder="1" applyAlignment="1">
      <alignment horizontal="center" vertical="center"/>
    </xf>
    <xf numFmtId="0" fontId="26" fillId="28" borderId="51" xfId="0" applyFont="1" applyFill="1" applyBorder="1" applyAlignment="1">
      <alignment vertical="center" wrapText="1"/>
    </xf>
    <xf numFmtId="0" fontId="0" fillId="28" borderId="11" xfId="62" applyNumberFormat="1" applyFont="1" applyFill="1" applyBorder="1" applyAlignment="1">
      <alignment horizontal="center" vertical="center"/>
    </xf>
    <xf numFmtId="49" fontId="26" fillId="28" borderId="19" xfId="60" applyNumberFormat="1" applyFont="1" applyFill="1" applyBorder="1" applyAlignment="1">
      <alignment horizontal="center" vertical="center" wrapText="1"/>
    </xf>
    <xf numFmtId="0" fontId="26" fillId="28" borderId="51" xfId="82" applyFont="1" applyFill="1" applyBorder="1" applyAlignment="1">
      <alignment horizontal="center" vertical="center" wrapText="1"/>
    </xf>
    <xf numFmtId="0" fontId="0" fillId="28" borderId="37" xfId="0" applyFont="1" applyFill="1" applyBorder="1"/>
    <xf numFmtId="0" fontId="26" fillId="28" borderId="51" xfId="0" applyFont="1" applyFill="1" applyBorder="1" applyAlignment="1">
      <alignment horizontal="left" vertical="center" wrapText="1"/>
    </xf>
    <xf numFmtId="49" fontId="46" fillId="28" borderId="51" xfId="0" applyNumberFormat="1" applyFont="1" applyFill="1" applyBorder="1" applyAlignment="1">
      <alignment horizontal="center" vertical="center"/>
    </xf>
    <xf numFmtId="0" fontId="48" fillId="28" borderId="51" xfId="0" applyFont="1" applyFill="1" applyBorder="1" applyAlignment="1">
      <alignment horizontal="center" vertical="center" wrapText="1"/>
    </xf>
    <xf numFmtId="49" fontId="48" fillId="28" borderId="51" xfId="60" applyNumberFormat="1" applyFont="1" applyFill="1" applyBorder="1" applyAlignment="1">
      <alignment horizontal="center" vertical="center" wrapText="1"/>
    </xf>
    <xf numFmtId="49" fontId="46" fillId="28" borderId="51" xfId="0" applyNumberFormat="1" applyFont="1" applyFill="1" applyBorder="1" applyAlignment="1">
      <alignment horizontal="center" vertical="center" wrapText="1"/>
    </xf>
    <xf numFmtId="0" fontId="46" fillId="28" borderId="51" xfId="0" applyFont="1" applyFill="1" applyBorder="1" applyAlignment="1">
      <alignment horizontal="center" vertical="center" wrapText="1"/>
    </xf>
    <xf numFmtId="0" fontId="33" fillId="28" borderId="11" xfId="0" applyFont="1" applyFill="1" applyBorder="1" applyAlignment="1">
      <alignment horizontal="center" vertical="center" wrapText="1"/>
    </xf>
    <xf numFmtId="0" fontId="43" fillId="28" borderId="11" xfId="0" applyFont="1" applyFill="1" applyBorder="1" applyAlignment="1">
      <alignment horizontal="center" vertical="center" wrapText="1"/>
    </xf>
    <xf numFmtId="0" fontId="26" fillId="28" borderId="72" xfId="0" applyFont="1" applyFill="1" applyBorder="1" applyAlignment="1">
      <alignment horizontal="center" vertical="center" wrapText="1"/>
    </xf>
    <xf numFmtId="0" fontId="38" fillId="0" borderId="73" xfId="0" applyFont="1" applyFill="1" applyBorder="1" applyAlignment="1">
      <alignment horizontal="center" vertical="center" wrapText="1"/>
    </xf>
    <xf numFmtId="0" fontId="38" fillId="0" borderId="74" xfId="0" applyFont="1" applyFill="1" applyBorder="1" applyAlignment="1">
      <alignment horizontal="center" vertical="center" wrapText="1"/>
    </xf>
    <xf numFmtId="0" fontId="26" fillId="28" borderId="74" xfId="0" applyFont="1" applyFill="1" applyBorder="1" applyAlignment="1">
      <alignment horizontal="center" vertical="center" wrapText="1"/>
    </xf>
    <xf numFmtId="0" fontId="27" fillId="0" borderId="0" xfId="0" applyFont="1" applyBorder="1" applyAlignment="1">
      <alignment horizontal="center" vertical="center"/>
    </xf>
    <xf numFmtId="0" fontId="26" fillId="30" borderId="74" xfId="0" applyFont="1" applyFill="1" applyBorder="1" applyAlignment="1">
      <alignment horizontal="center" vertical="center" wrapText="1"/>
    </xf>
    <xf numFmtId="49" fontId="26" fillId="30" borderId="51" xfId="60" applyNumberFormat="1" applyFont="1" applyFill="1" applyBorder="1" applyAlignment="1">
      <alignment horizontal="center" vertical="center" wrapText="1"/>
    </xf>
    <xf numFmtId="2" fontId="27" fillId="30" borderId="11" xfId="62" applyNumberFormat="1" applyFont="1" applyFill="1" applyBorder="1" applyAlignment="1">
      <alignment horizontal="center" vertical="center"/>
    </xf>
    <xf numFmtId="0" fontId="0" fillId="0" borderId="75" xfId="0" applyNumberFormat="1" applyFont="1" applyFill="1" applyBorder="1" applyAlignment="1">
      <alignment horizontal="center" vertical="center"/>
    </xf>
    <xf numFmtId="49" fontId="0" fillId="0" borderId="76" xfId="0" applyNumberFormat="1" applyFont="1" applyFill="1" applyBorder="1" applyAlignment="1">
      <alignment horizontal="center" vertical="center"/>
    </xf>
    <xf numFmtId="0" fontId="0" fillId="0" borderId="76" xfId="0" applyBorder="1" applyAlignment="1">
      <alignment horizontal="left"/>
    </xf>
    <xf numFmtId="49" fontId="2" fillId="0" borderId="76" xfId="0" applyNumberFormat="1" applyFont="1" applyFill="1" applyBorder="1" applyAlignment="1">
      <alignment horizontal="center" vertical="center"/>
    </xf>
    <xf numFmtId="0" fontId="52" fillId="0" borderId="76" xfId="0" applyFont="1" applyBorder="1" applyAlignment="1">
      <alignment horizontal="center" vertical="center"/>
    </xf>
    <xf numFmtId="0" fontId="2" fillId="0" borderId="76" xfId="0" applyFont="1" applyFill="1" applyBorder="1" applyAlignment="1">
      <alignment horizontal="left" vertical="center"/>
    </xf>
    <xf numFmtId="0" fontId="0" fillId="0" borderId="76" xfId="0" applyBorder="1" applyAlignment="1">
      <alignment horizontal="center" vertical="center"/>
    </xf>
    <xf numFmtId="0" fontId="0" fillId="0" borderId="76" xfId="0" applyFill="1" applyBorder="1" applyAlignment="1">
      <alignment horizontal="center" vertical="center"/>
    </xf>
    <xf numFmtId="0" fontId="0" fillId="0" borderId="76" xfId="0" applyNumberFormat="1" applyFill="1" applyBorder="1" applyAlignment="1">
      <alignment horizontal="center" vertical="center"/>
    </xf>
    <xf numFmtId="49" fontId="2" fillId="0" borderId="66" xfId="0" applyNumberFormat="1" applyFont="1" applyFill="1" applyBorder="1" applyAlignment="1">
      <alignment horizontal="center" vertical="center"/>
    </xf>
    <xf numFmtId="0" fontId="0" fillId="0" borderId="76" xfId="0" applyBorder="1" applyAlignment="1">
      <alignment horizontal="left" vertical="center"/>
    </xf>
    <xf numFmtId="0" fontId="52" fillId="0" borderId="76" xfId="0" applyFont="1" applyFill="1" applyBorder="1" applyAlignment="1">
      <alignment horizontal="center" vertical="center"/>
    </xf>
    <xf numFmtId="0" fontId="0" fillId="0" borderId="76" xfId="0" applyFill="1" applyBorder="1" applyAlignment="1">
      <alignment horizontal="left" vertical="center" wrapText="1"/>
    </xf>
    <xf numFmtId="0" fontId="0" fillId="0" borderId="76" xfId="0" applyFill="1" applyBorder="1" applyAlignment="1">
      <alignment horizontal="left" vertical="center"/>
    </xf>
    <xf numFmtId="0" fontId="0" fillId="0" borderId="76" xfId="0" applyNumberFormat="1" applyFont="1" applyFill="1" applyBorder="1" applyAlignment="1">
      <alignment horizontal="center" vertical="center"/>
    </xf>
    <xf numFmtId="0" fontId="53" fillId="0" borderId="75" xfId="0" applyNumberFormat="1" applyFont="1" applyFill="1" applyBorder="1" applyAlignment="1">
      <alignment horizontal="center" vertical="center"/>
    </xf>
    <xf numFmtId="0" fontId="53" fillId="0" borderId="76" xfId="0" applyNumberFormat="1" applyFont="1" applyFill="1" applyBorder="1" applyAlignment="1">
      <alignment horizontal="center" vertical="center"/>
    </xf>
    <xf numFmtId="0" fontId="0" fillId="0" borderId="76" xfId="0" applyBorder="1" applyAlignment="1">
      <alignment horizontal="left" wrapText="1"/>
    </xf>
    <xf numFmtId="0" fontId="0" fillId="0" borderId="76" xfId="0" applyFont="1" applyFill="1" applyBorder="1" applyAlignment="1">
      <alignment horizontal="center"/>
    </xf>
    <xf numFmtId="0" fontId="0" fillId="0" borderId="76" xfId="0" applyFill="1" applyBorder="1" applyAlignment="1">
      <alignment horizontal="left" wrapText="1"/>
    </xf>
    <xf numFmtId="0" fontId="0" fillId="0" borderId="76" xfId="0" applyBorder="1" applyAlignment="1">
      <alignment vertical="center"/>
    </xf>
    <xf numFmtId="49" fontId="2" fillId="0" borderId="76" xfId="0" applyNumberFormat="1" applyFont="1" applyFill="1" applyBorder="1" applyAlignment="1">
      <alignment horizontal="left" vertical="center" wrapText="1"/>
    </xf>
    <xf numFmtId="0" fontId="0" fillId="0" borderId="76" xfId="0" applyBorder="1"/>
    <xf numFmtId="49" fontId="54" fillId="0" borderId="66" xfId="0" applyNumberFormat="1" applyFont="1" applyFill="1" applyBorder="1" applyAlignment="1">
      <alignment horizontal="center" vertical="center"/>
    </xf>
    <xf numFmtId="0" fontId="2" fillId="0" borderId="66" xfId="0" applyFont="1" applyFill="1" applyBorder="1" applyAlignment="1">
      <alignment horizontal="left" vertical="center"/>
    </xf>
    <xf numFmtId="0" fontId="55" fillId="0" borderId="76" xfId="0" applyFont="1" applyFill="1" applyBorder="1"/>
    <xf numFmtId="49" fontId="54" fillId="0" borderId="76" xfId="0" applyNumberFormat="1" applyFont="1" applyFill="1" applyBorder="1" applyAlignment="1">
      <alignment horizontal="center" vertical="center"/>
    </xf>
    <xf numFmtId="49" fontId="0" fillId="0" borderId="75" xfId="0" applyNumberFormat="1" applyFill="1" applyBorder="1" applyAlignment="1">
      <alignment horizontal="center" vertical="center"/>
    </xf>
    <xf numFmtId="0" fontId="2" fillId="0" borderId="76" xfId="0" applyNumberFormat="1" applyFont="1" applyFill="1" applyBorder="1" applyAlignment="1">
      <alignment horizontal="center" vertical="center"/>
    </xf>
    <xf numFmtId="49" fontId="52" fillId="0" borderId="76" xfId="0" applyNumberFormat="1" applyFont="1" applyFill="1" applyBorder="1" applyAlignment="1">
      <alignment horizontal="center" vertical="center"/>
    </xf>
    <xf numFmtId="0" fontId="52" fillId="0" borderId="76" xfId="0" applyFont="1" applyBorder="1" applyAlignment="1">
      <alignment horizontal="center"/>
    </xf>
    <xf numFmtId="0" fontId="0" fillId="0" borderId="76" xfId="0" applyFont="1" applyBorder="1" applyAlignment="1">
      <alignment horizontal="center" vertical="center"/>
    </xf>
    <xf numFmtId="0" fontId="0" fillId="0" borderId="76" xfId="0" applyFill="1" applyBorder="1" applyAlignment="1">
      <alignment horizontal="center"/>
    </xf>
    <xf numFmtId="0" fontId="53" fillId="0" borderId="65" xfId="0" applyNumberFormat="1" applyFont="1" applyFill="1" applyBorder="1" applyAlignment="1">
      <alignment horizontal="center" vertical="center"/>
    </xf>
    <xf numFmtId="49" fontId="0" fillId="0" borderId="77" xfId="0" applyNumberFormat="1" applyFill="1" applyBorder="1" applyAlignment="1">
      <alignment horizontal="center" vertical="center"/>
    </xf>
    <xf numFmtId="0" fontId="53" fillId="0" borderId="77" xfId="0" applyNumberFormat="1" applyFont="1" applyFill="1" applyBorder="1" applyAlignment="1">
      <alignment horizontal="center" vertical="center"/>
    </xf>
    <xf numFmtId="0" fontId="0" fillId="0" borderId="77" xfId="0" applyNumberFormat="1" applyFill="1" applyBorder="1" applyAlignment="1">
      <alignment horizontal="center" vertical="center"/>
    </xf>
    <xf numFmtId="49" fontId="0" fillId="0" borderId="76" xfId="0" applyNumberFormat="1" applyFill="1" applyBorder="1" applyAlignment="1">
      <alignment horizontal="center" vertical="center"/>
    </xf>
    <xf numFmtId="49" fontId="2" fillId="0" borderId="78" xfId="0" applyNumberFormat="1" applyFont="1" applyFill="1" applyBorder="1" applyAlignment="1">
      <alignment horizontal="center" vertical="center"/>
    </xf>
    <xf numFmtId="0" fontId="0" fillId="0" borderId="76" xfId="0" applyFill="1" applyBorder="1"/>
    <xf numFmtId="49" fontId="2" fillId="0" borderId="76" xfId="0" applyNumberFormat="1" applyFont="1" applyFill="1" applyBorder="1" applyAlignment="1">
      <alignment horizontal="center" vertical="center" wrapText="1"/>
    </xf>
    <xf numFmtId="49" fontId="2" fillId="0" borderId="11" xfId="0" applyNumberFormat="1" applyFont="1" applyFill="1" applyBorder="1" applyAlignment="1">
      <alignment horizontal="left" vertical="center"/>
    </xf>
    <xf numFmtId="49" fontId="2" fillId="0" borderId="76" xfId="0" applyNumberFormat="1" applyFont="1" applyFill="1" applyBorder="1" applyAlignment="1">
      <alignment horizontal="left" vertical="center"/>
    </xf>
    <xf numFmtId="49" fontId="0" fillId="0" borderId="76" xfId="0" applyNumberFormat="1" applyFont="1" applyFill="1" applyBorder="1" applyAlignment="1">
      <alignment horizontal="left" vertical="center"/>
    </xf>
    <xf numFmtId="0" fontId="0" fillId="0" borderId="76" xfId="0" applyFont="1" applyBorder="1" applyAlignment="1">
      <alignment horizontal="left"/>
    </xf>
    <xf numFmtId="0" fontId="0" fillId="0" borderId="76" xfId="0" applyFill="1" applyBorder="1" applyAlignment="1">
      <alignment horizontal="left"/>
    </xf>
    <xf numFmtId="0" fontId="0" fillId="0" borderId="11" xfId="0" applyFont="1" applyFill="1" applyBorder="1" applyAlignment="1">
      <alignment horizontal="center" vertical="center"/>
    </xf>
    <xf numFmtId="49" fontId="32" fillId="0" borderId="76" xfId="0" applyNumberFormat="1" applyFont="1" applyFill="1" applyBorder="1" applyAlignment="1">
      <alignment horizontal="center" vertical="center"/>
    </xf>
    <xf numFmtId="49" fontId="27" fillId="0" borderId="11" xfId="62" applyNumberFormat="1" applyFont="1" applyFill="1" applyBorder="1" applyAlignment="1">
      <alignment horizontal="center" vertical="center" wrapText="1"/>
    </xf>
    <xf numFmtId="49" fontId="27" fillId="0" borderId="11" xfId="62" applyNumberFormat="1" applyFont="1" applyFill="1" applyBorder="1" applyAlignment="1">
      <alignment horizontal="center" vertical="center"/>
    </xf>
    <xf numFmtId="49" fontId="27" fillId="0" borderId="11" xfId="60" applyNumberFormat="1" applyFont="1" applyFill="1" applyBorder="1" applyAlignment="1">
      <alignment horizontal="center" vertical="center"/>
    </xf>
    <xf numFmtId="49" fontId="0" fillId="0" borderId="76" xfId="0" applyNumberFormat="1" applyFont="1" applyFill="1" applyBorder="1" applyAlignment="1">
      <alignment horizontal="center" vertical="center" wrapText="1"/>
    </xf>
    <xf numFmtId="49" fontId="27" fillId="0" borderId="50" xfId="62" applyNumberFormat="1" applyFont="1" applyFill="1" applyBorder="1" applyAlignment="1">
      <alignment horizontal="center" vertical="center" wrapText="1"/>
    </xf>
    <xf numFmtId="0" fontId="27" fillId="0" borderId="76" xfId="0" applyFont="1" applyFill="1" applyBorder="1" applyAlignment="1">
      <alignment horizontal="center"/>
    </xf>
    <xf numFmtId="49" fontId="27" fillId="0" borderId="76" xfId="60" applyNumberFormat="1" applyFont="1" applyFill="1" applyBorder="1" applyAlignment="1">
      <alignment horizontal="center" vertical="center"/>
    </xf>
    <xf numFmtId="49" fontId="27" fillId="0" borderId="76" xfId="62" applyNumberFormat="1" applyFont="1" applyFill="1" applyBorder="1" applyAlignment="1">
      <alignment horizontal="center" vertical="center" wrapText="1"/>
    </xf>
    <xf numFmtId="49" fontId="0" fillId="0" borderId="76" xfId="62" applyNumberFormat="1" applyFont="1" applyFill="1" applyBorder="1" applyAlignment="1">
      <alignment horizontal="center" vertical="center"/>
    </xf>
    <xf numFmtId="0" fontId="56" fillId="0" borderId="76" xfId="0" applyFont="1" applyFill="1" applyBorder="1" applyAlignment="1">
      <alignment horizontal="center"/>
    </xf>
    <xf numFmtId="0" fontId="0" fillId="0" borderId="76" xfId="0" applyFont="1" applyFill="1" applyBorder="1" applyAlignment="1">
      <alignment horizontal="center" vertical="center"/>
    </xf>
    <xf numFmtId="49" fontId="0" fillId="0" borderId="11" xfId="0" applyNumberFormat="1" applyFont="1" applyFill="1" applyBorder="1" applyAlignment="1">
      <alignment horizontal="center"/>
    </xf>
    <xf numFmtId="49" fontId="0" fillId="0" borderId="80" xfId="58" applyNumberFormat="1" applyFont="1" applyFill="1" applyBorder="1" applyAlignment="1">
      <alignment horizontal="center" vertical="center"/>
    </xf>
    <xf numFmtId="49" fontId="27" fillId="0" borderId="80" xfId="58" applyNumberFormat="1" applyFont="1" applyFill="1" applyBorder="1" applyAlignment="1">
      <alignment horizontal="center" vertical="center"/>
    </xf>
    <xf numFmtId="49" fontId="0" fillId="0" borderId="76" xfId="0" applyNumberFormat="1" applyFont="1" applyFill="1" applyBorder="1" applyAlignment="1">
      <alignment horizontal="center"/>
    </xf>
    <xf numFmtId="49" fontId="27" fillId="25" borderId="76" xfId="62" applyNumberFormat="1" applyFont="1" applyFill="1" applyBorder="1" applyAlignment="1">
      <alignment horizontal="center" vertical="center"/>
    </xf>
    <xf numFmtId="0" fontId="27" fillId="0" borderId="81" xfId="0" applyFont="1" applyFill="1" applyBorder="1" applyAlignment="1">
      <alignment horizontal="center"/>
    </xf>
    <xf numFmtId="0" fontId="27" fillId="0" borderId="81" xfId="0" applyFont="1" applyBorder="1" applyAlignment="1">
      <alignment horizontal="center"/>
    </xf>
    <xf numFmtId="49" fontId="0" fillId="0" borderId="80" xfId="58" applyNumberFormat="1" applyFont="1" applyFill="1" applyBorder="1" applyAlignment="1">
      <alignment horizontal="center" vertical="center" wrapText="1"/>
    </xf>
    <xf numFmtId="0" fontId="0" fillId="0" borderId="80" xfId="0" applyFont="1" applyFill="1" applyBorder="1" applyAlignment="1">
      <alignment horizontal="center"/>
    </xf>
    <xf numFmtId="0" fontId="0" fillId="0" borderId="21" xfId="0" applyFont="1" applyBorder="1" applyAlignment="1" applyProtection="1">
      <alignment horizontal="center"/>
    </xf>
    <xf numFmtId="0" fontId="27" fillId="0" borderId="76" xfId="0" applyFont="1" applyBorder="1" applyAlignment="1">
      <alignment horizontal="center"/>
    </xf>
    <xf numFmtId="49" fontId="0" fillId="0" borderId="76" xfId="60" applyNumberFormat="1" applyFont="1" applyFill="1" applyBorder="1" applyAlignment="1">
      <alignment horizontal="center" vertical="center"/>
    </xf>
    <xf numFmtId="49" fontId="45" fillId="28" borderId="11" xfId="60" applyNumberFormat="1" applyFont="1" applyFill="1" applyBorder="1" applyAlignment="1">
      <alignment vertical="center"/>
    </xf>
    <xf numFmtId="0" fontId="27" fillId="0" borderId="0" xfId="0" applyFont="1" applyAlignment="1">
      <alignment wrapText="1"/>
    </xf>
    <xf numFmtId="0" fontId="27" fillId="0" borderId="32" xfId="0" applyFont="1" applyBorder="1" applyAlignment="1">
      <alignment wrapText="1"/>
    </xf>
    <xf numFmtId="0" fontId="0" fillId="0" borderId="15" xfId="0" applyFont="1" applyBorder="1" applyAlignment="1">
      <alignment horizontal="right" wrapText="1"/>
    </xf>
    <xf numFmtId="0" fontId="0" fillId="28" borderId="17" xfId="0" applyFont="1" applyFill="1" applyBorder="1" applyAlignment="1">
      <alignment wrapText="1"/>
    </xf>
    <xf numFmtId="0" fontId="0" fillId="28" borderId="55" xfId="0" applyFont="1" applyFill="1" applyBorder="1" applyAlignment="1">
      <alignment wrapText="1"/>
    </xf>
    <xf numFmtId="0" fontId="0" fillId="28" borderId="76" xfId="0" applyFont="1" applyFill="1" applyBorder="1" applyAlignment="1">
      <alignment wrapText="1"/>
    </xf>
    <xf numFmtId="0" fontId="27" fillId="28" borderId="76" xfId="0" applyFont="1" applyFill="1" applyBorder="1" applyAlignment="1">
      <alignment wrapText="1"/>
    </xf>
    <xf numFmtId="0" fontId="0" fillId="0" borderId="11" xfId="0" applyBorder="1" applyAlignment="1">
      <alignment wrapText="1"/>
    </xf>
    <xf numFmtId="49" fontId="0" fillId="0" borderId="50" xfId="62" applyNumberFormat="1" applyFont="1" applyFill="1" applyBorder="1" applyAlignment="1">
      <alignment horizontal="center" vertical="center" wrapText="1"/>
    </xf>
    <xf numFmtId="0" fontId="0" fillId="0" borderId="20" xfId="0" applyBorder="1" applyAlignment="1">
      <alignment wrapText="1"/>
    </xf>
    <xf numFmtId="0" fontId="0" fillId="0" borderId="76" xfId="0" applyBorder="1" applyAlignment="1">
      <alignment wrapText="1"/>
    </xf>
    <xf numFmtId="0" fontId="32" fillId="0" borderId="11" xfId="0" applyFont="1" applyFill="1" applyBorder="1" applyAlignment="1">
      <alignment horizontal="center"/>
    </xf>
    <xf numFmtId="0" fontId="57" fillId="0" borderId="76" xfId="0" applyFont="1" applyFill="1" applyBorder="1" applyAlignment="1">
      <alignment horizontal="center" vertical="center" wrapText="1"/>
    </xf>
    <xf numFmtId="0" fontId="0" fillId="0" borderId="11" xfId="0" applyFont="1" applyFill="1" applyBorder="1" applyAlignment="1">
      <alignment horizontal="center" wrapText="1"/>
    </xf>
    <xf numFmtId="0" fontId="32" fillId="0" borderId="11" xfId="0" applyFont="1" applyFill="1" applyBorder="1" applyAlignment="1">
      <alignment wrapText="1"/>
    </xf>
    <xf numFmtId="49" fontId="32" fillId="0" borderId="76" xfId="0" applyNumberFormat="1" applyFont="1" applyFill="1" applyBorder="1" applyAlignment="1">
      <alignment horizontal="center" vertical="center" wrapText="1"/>
    </xf>
    <xf numFmtId="0" fontId="0" fillId="0" borderId="76" xfId="0" applyFont="1" applyFill="1" applyBorder="1" applyAlignment="1">
      <alignment wrapText="1"/>
    </xf>
    <xf numFmtId="0" fontId="32" fillId="0" borderId="76" xfId="57" applyFont="1" applyFill="1" applyBorder="1" applyAlignment="1">
      <alignment horizontal="center"/>
    </xf>
    <xf numFmtId="0" fontId="0" fillId="0" borderId="76" xfId="0" applyFont="1" applyFill="1" applyBorder="1" applyAlignment="1"/>
    <xf numFmtId="0" fontId="32" fillId="0" borderId="76" xfId="0" applyFont="1" applyFill="1" applyBorder="1" applyAlignment="1">
      <alignment wrapText="1"/>
    </xf>
    <xf numFmtId="49" fontId="32" fillId="0" borderId="11" xfId="0" applyNumberFormat="1" applyFont="1" applyFill="1" applyBorder="1" applyAlignment="1">
      <alignment horizontal="left" vertical="center"/>
    </xf>
    <xf numFmtId="0" fontId="0" fillId="0" borderId="11" xfId="0" applyFont="1" applyFill="1" applyBorder="1" applyAlignment="1" applyProtection="1">
      <alignment horizontal="center"/>
    </xf>
    <xf numFmtId="0" fontId="32" fillId="0" borderId="76" xfId="0" applyFont="1" applyFill="1" applyBorder="1" applyAlignment="1">
      <alignment horizontal="center" vertical="center" wrapText="1"/>
    </xf>
    <xf numFmtId="0" fontId="32" fillId="0" borderId="76" xfId="0" applyFont="1" applyFill="1" applyBorder="1" applyAlignment="1">
      <alignment horizontal="center" vertical="center"/>
    </xf>
    <xf numFmtId="49" fontId="32" fillId="0" borderId="76" xfId="0" applyNumberFormat="1" applyFont="1" applyFill="1" applyBorder="1" applyAlignment="1">
      <alignment horizontal="left" vertical="center" wrapText="1"/>
    </xf>
    <xf numFmtId="0" fontId="0" fillId="0" borderId="76" xfId="0" applyFont="1" applyFill="1" applyBorder="1" applyAlignment="1">
      <alignment horizontal="left" vertical="center" wrapText="1"/>
    </xf>
    <xf numFmtId="0" fontId="53" fillId="0" borderId="76" xfId="0" applyFont="1" applyFill="1" applyBorder="1" applyAlignment="1">
      <alignment horizontal="center" vertical="center" wrapText="1"/>
    </xf>
    <xf numFmtId="0" fontId="0" fillId="0" borderId="76" xfId="0" applyFont="1" applyFill="1" applyBorder="1" applyAlignment="1">
      <alignment horizontal="center" vertical="center" wrapText="1"/>
    </xf>
    <xf numFmtId="0" fontId="32" fillId="0" borderId="83" xfId="0" applyFont="1" applyFill="1" applyBorder="1" applyAlignment="1">
      <alignment horizontal="center" vertical="center"/>
    </xf>
    <xf numFmtId="49" fontId="32" fillId="0" borderId="84" xfId="0" applyNumberFormat="1" applyFont="1" applyFill="1" applyBorder="1" applyAlignment="1">
      <alignment horizontal="center" vertical="center" wrapText="1"/>
    </xf>
    <xf numFmtId="0" fontId="41" fillId="0" borderId="0" xfId="0" applyFont="1" applyBorder="1" applyAlignment="1">
      <alignment horizontal="center" wrapText="1"/>
    </xf>
    <xf numFmtId="0" fontId="0" fillId="0" borderId="0" xfId="0" applyAlignment="1">
      <alignment wrapText="1"/>
    </xf>
    <xf numFmtId="0" fontId="41" fillId="0" borderId="0" xfId="0" applyFont="1" applyBorder="1" applyAlignment="1">
      <alignment wrapText="1"/>
    </xf>
    <xf numFmtId="0" fontId="43" fillId="28" borderId="14" xfId="0" applyFont="1" applyFill="1" applyBorder="1" applyAlignment="1">
      <alignment horizontal="center" vertical="center" wrapText="1"/>
    </xf>
    <xf numFmtId="0" fontId="43" fillId="28" borderId="12" xfId="0" applyFont="1" applyFill="1" applyBorder="1" applyAlignment="1">
      <alignment horizontal="center" vertical="center" wrapText="1"/>
    </xf>
    <xf numFmtId="0" fontId="43" fillId="28" borderId="39" xfId="0" applyFont="1" applyFill="1" applyBorder="1" applyAlignment="1">
      <alignment horizontal="center" vertical="center" wrapText="1"/>
    </xf>
    <xf numFmtId="0" fontId="0" fillId="0" borderId="11" xfId="0" applyFont="1" applyBorder="1" applyAlignment="1">
      <alignment horizontal="left" vertical="center"/>
    </xf>
    <xf numFmtId="0" fontId="0" fillId="0" borderId="13" xfId="0" applyBorder="1" applyAlignment="1">
      <alignment horizontal="center" vertical="center"/>
    </xf>
    <xf numFmtId="0" fontId="26" fillId="26" borderId="60" xfId="0" applyNumberFormat="1" applyFont="1" applyFill="1" applyBorder="1" applyAlignment="1">
      <alignment horizontal="center" vertical="center"/>
    </xf>
    <xf numFmtId="0" fontId="26" fillId="0" borderId="86" xfId="0" applyFont="1" applyFill="1" applyBorder="1" applyAlignment="1">
      <alignment horizontal="center" vertical="center" wrapText="1"/>
    </xf>
    <xf numFmtId="0" fontId="0" fillId="0" borderId="60" xfId="0" applyFont="1" applyBorder="1"/>
    <xf numFmtId="49" fontId="2" fillId="0" borderId="18" xfId="0" applyNumberFormat="1" applyFont="1" applyFill="1" applyBorder="1" applyAlignment="1">
      <alignment horizontal="center" vertical="center"/>
    </xf>
    <xf numFmtId="49" fontId="54" fillId="0" borderId="20" xfId="0" applyNumberFormat="1" applyFont="1" applyFill="1" applyBorder="1" applyAlignment="1">
      <alignment horizontal="center" vertical="center"/>
    </xf>
    <xf numFmtId="0" fontId="2" fillId="0" borderId="20" xfId="0" applyFont="1" applyFill="1" applyBorder="1" applyAlignment="1">
      <alignment horizontal="left" vertical="center"/>
    </xf>
    <xf numFmtId="49" fontId="2" fillId="0" borderId="20" xfId="0" applyNumberFormat="1" applyFont="1" applyFill="1" applyBorder="1" applyAlignment="1">
      <alignment horizontal="center" vertical="center"/>
    </xf>
    <xf numFmtId="49" fontId="32" fillId="0" borderId="15" xfId="0" applyNumberFormat="1" applyFont="1" applyFill="1" applyBorder="1" applyAlignment="1">
      <alignment horizontal="center" vertical="center"/>
    </xf>
    <xf numFmtId="49" fontId="32" fillId="0" borderId="18" xfId="0" applyNumberFormat="1" applyFont="1" applyFill="1" applyBorder="1" applyAlignment="1">
      <alignment horizontal="center" vertical="center"/>
    </xf>
    <xf numFmtId="49" fontId="32" fillId="0" borderId="20" xfId="0" applyNumberFormat="1" applyFont="1" applyFill="1" applyBorder="1" applyAlignment="1">
      <alignment horizontal="center" vertical="center"/>
    </xf>
    <xf numFmtId="49" fontId="32" fillId="0" borderId="49" xfId="0" applyNumberFormat="1" applyFont="1" applyFill="1" applyBorder="1" applyAlignment="1">
      <alignment horizontal="center" vertical="center"/>
    </xf>
    <xf numFmtId="49" fontId="32" fillId="0" borderId="40" xfId="0" applyNumberFormat="1" applyFont="1" applyFill="1" applyBorder="1" applyAlignment="1">
      <alignment horizontal="center" vertical="center"/>
    </xf>
    <xf numFmtId="49" fontId="32" fillId="0" borderId="87" xfId="0" applyNumberFormat="1" applyFont="1" applyFill="1" applyBorder="1" applyAlignment="1">
      <alignment horizontal="center" vertical="center"/>
    </xf>
    <xf numFmtId="49" fontId="32" fillId="0" borderId="88" xfId="0" applyNumberFormat="1" applyFont="1" applyFill="1" applyBorder="1" applyAlignment="1">
      <alignment horizontal="center" vertical="center"/>
    </xf>
    <xf numFmtId="49" fontId="32" fillId="0" borderId="89" xfId="0" applyNumberFormat="1" applyFont="1" applyFill="1" applyBorder="1" applyAlignment="1">
      <alignment horizontal="center" vertical="center"/>
    </xf>
    <xf numFmtId="49" fontId="2" fillId="0" borderId="24" xfId="0" applyNumberFormat="1" applyFont="1" applyFill="1" applyBorder="1" applyAlignment="1">
      <alignment horizontal="center" vertical="center"/>
    </xf>
    <xf numFmtId="0" fontId="52" fillId="0" borderId="88" xfId="0" applyFont="1" applyBorder="1" applyAlignment="1">
      <alignment horizontal="center"/>
    </xf>
    <xf numFmtId="0" fontId="2" fillId="0" borderId="88" xfId="0" applyFont="1" applyFill="1" applyBorder="1" applyAlignment="1">
      <alignment horizontal="left" vertical="center"/>
    </xf>
    <xf numFmtId="49" fontId="2" fillId="0" borderId="88" xfId="0" applyNumberFormat="1" applyFont="1" applyFill="1" applyBorder="1" applyAlignment="1">
      <alignment horizontal="center" vertical="center"/>
    </xf>
    <xf numFmtId="0" fontId="0" fillId="0" borderId="88" xfId="0" applyBorder="1" applyAlignment="1">
      <alignment horizontal="center" vertical="center"/>
    </xf>
    <xf numFmtId="49" fontId="32" fillId="0" borderId="25" xfId="0" applyNumberFormat="1" applyFont="1" applyFill="1" applyBorder="1" applyAlignment="1">
      <alignment horizontal="center" vertical="center"/>
    </xf>
    <xf numFmtId="49" fontId="32" fillId="0" borderId="24" xfId="0" applyNumberFormat="1" applyFont="1" applyFill="1" applyBorder="1" applyAlignment="1">
      <alignment horizontal="center" vertical="center"/>
    </xf>
    <xf numFmtId="49" fontId="2" fillId="0" borderId="88" xfId="0" applyNumberFormat="1" applyFont="1" applyFill="1" applyBorder="1" applyAlignment="1">
      <alignment horizontal="left" vertical="center"/>
    </xf>
    <xf numFmtId="0" fontId="52" fillId="0" borderId="88" xfId="0" applyFont="1" applyBorder="1" applyAlignment="1">
      <alignment horizontal="center" vertical="center"/>
    </xf>
    <xf numFmtId="49" fontId="2" fillId="0" borderId="25" xfId="0" applyNumberFormat="1" applyFont="1" applyFill="1" applyBorder="1" applyAlignment="1">
      <alignment horizontal="center" vertical="center"/>
    </xf>
    <xf numFmtId="0" fontId="52" fillId="0" borderId="88" xfId="0" applyFont="1" applyFill="1" applyBorder="1" applyAlignment="1">
      <alignment horizontal="center" vertical="center"/>
    </xf>
    <xf numFmtId="0" fontId="0" fillId="0" borderId="88" xfId="0" applyFill="1" applyBorder="1" applyAlignment="1">
      <alignment horizontal="center" vertical="center"/>
    </xf>
    <xf numFmtId="0" fontId="33" fillId="0" borderId="87" xfId="0" applyNumberFormat="1" applyFont="1" applyFill="1" applyBorder="1" applyAlignment="1" applyProtection="1">
      <alignment horizontal="center" vertical="center"/>
      <protection locked="0"/>
    </xf>
    <xf numFmtId="0" fontId="33" fillId="0" borderId="88" xfId="0" applyNumberFormat="1" applyFont="1" applyFill="1" applyBorder="1" applyAlignment="1" applyProtection="1">
      <alignment horizontal="center" vertical="center"/>
      <protection locked="0"/>
    </xf>
    <xf numFmtId="0" fontId="33" fillId="0" borderId="25" xfId="0" applyNumberFormat="1" applyFont="1" applyFill="1" applyBorder="1" applyAlignment="1" applyProtection="1">
      <alignment horizontal="center" vertical="center"/>
      <protection locked="0"/>
    </xf>
    <xf numFmtId="49" fontId="0" fillId="0" borderId="25" xfId="0" applyNumberFormat="1" applyFont="1" applyFill="1" applyBorder="1" applyAlignment="1">
      <alignment horizontal="center"/>
    </xf>
    <xf numFmtId="49" fontId="32" fillId="0" borderId="90" xfId="0" applyNumberFormat="1" applyFont="1" applyFill="1" applyBorder="1" applyAlignment="1">
      <alignment horizontal="center" vertical="center"/>
    </xf>
    <xf numFmtId="49" fontId="32" fillId="0" borderId="91" xfId="0" applyNumberFormat="1" applyFont="1" applyFill="1" applyBorder="1" applyAlignment="1">
      <alignment horizontal="center" vertical="center"/>
    </xf>
    <xf numFmtId="49" fontId="32" fillId="0" borderId="92" xfId="0" applyNumberFormat="1" applyFont="1" applyFill="1" applyBorder="1" applyAlignment="1">
      <alignment horizontal="center" vertical="center"/>
    </xf>
    <xf numFmtId="0" fontId="0" fillId="0" borderId="88" xfId="0" applyBorder="1"/>
    <xf numFmtId="49" fontId="2" fillId="0" borderId="16" xfId="0" applyNumberFormat="1" applyFont="1" applyFill="1" applyBorder="1" applyAlignment="1">
      <alignment horizontal="center" vertical="center"/>
    </xf>
    <xf numFmtId="0" fontId="52" fillId="0" borderId="13" xfId="0" applyFont="1" applyBorder="1" applyAlignment="1">
      <alignment horizontal="center" vertical="center"/>
    </xf>
    <xf numFmtId="0" fontId="0" fillId="0" borderId="13" xfId="0" applyBorder="1" applyAlignment="1">
      <alignment horizontal="left" vertical="center"/>
    </xf>
    <xf numFmtId="49" fontId="2" fillId="0" borderId="13" xfId="0" applyNumberFormat="1" applyFont="1" applyFill="1" applyBorder="1" applyAlignment="1">
      <alignment horizontal="center" vertical="center"/>
    </xf>
    <xf numFmtId="49" fontId="0" fillId="0" borderId="17" xfId="0" applyNumberFormat="1" applyFont="1" applyFill="1" applyBorder="1" applyAlignment="1">
      <alignment horizontal="center"/>
    </xf>
    <xf numFmtId="49" fontId="32" fillId="0" borderId="16" xfId="0" applyNumberFormat="1" applyFont="1" applyFill="1" applyBorder="1" applyAlignment="1">
      <alignment horizontal="center" vertical="center"/>
    </xf>
    <xf numFmtId="49" fontId="32" fillId="0" borderId="13" xfId="0" applyNumberFormat="1" applyFont="1" applyFill="1" applyBorder="1" applyAlignment="1">
      <alignment horizontal="center" vertical="center"/>
    </xf>
    <xf numFmtId="49" fontId="32" fillId="0" borderId="47" xfId="0" applyNumberFormat="1" applyFont="1" applyFill="1" applyBorder="1" applyAlignment="1">
      <alignment horizontal="center" vertical="center"/>
    </xf>
    <xf numFmtId="49" fontId="32" fillId="0" borderId="17" xfId="0" applyNumberFormat="1" applyFont="1" applyFill="1" applyBorder="1" applyAlignment="1">
      <alignment horizontal="center" vertical="center"/>
    </xf>
    <xf numFmtId="49" fontId="32" fillId="0" borderId="42" xfId="0" applyNumberFormat="1" applyFont="1" applyFill="1" applyBorder="1" applyAlignment="1">
      <alignment horizontal="center" vertical="center"/>
    </xf>
    <xf numFmtId="0" fontId="2" fillId="0" borderId="11" xfId="0" applyFont="1" applyFill="1" applyBorder="1" applyAlignment="1">
      <alignment horizontal="center" vertical="center"/>
    </xf>
    <xf numFmtId="49" fontId="2" fillId="0" borderId="11" xfId="0" applyNumberFormat="1" applyFont="1" applyFill="1" applyBorder="1" applyAlignment="1">
      <alignment horizontal="center" vertical="center"/>
    </xf>
    <xf numFmtId="0" fontId="2" fillId="0" borderId="11" xfId="0" applyFont="1" applyFill="1" applyBorder="1" applyAlignment="1">
      <alignment horizontal="left" vertical="center"/>
    </xf>
    <xf numFmtId="0" fontId="0" fillId="0" borderId="88" xfId="0" applyFont="1" applyBorder="1" applyAlignment="1">
      <alignment horizontal="center" vertical="center"/>
    </xf>
    <xf numFmtId="0" fontId="0" fillId="28" borderId="88" xfId="0" applyFont="1" applyFill="1" applyBorder="1" applyAlignment="1">
      <alignment horizontal="center" vertical="center"/>
    </xf>
    <xf numFmtId="0" fontId="0" fillId="0" borderId="80" xfId="0" applyFill="1" applyBorder="1" applyAlignment="1">
      <alignment horizontal="center" vertical="center"/>
    </xf>
    <xf numFmtId="0" fontId="0" fillId="28" borderId="55" xfId="0" applyFill="1" applyBorder="1" applyAlignment="1">
      <alignment horizontal="center" vertical="center" wrapText="1"/>
    </xf>
    <xf numFmtId="0" fontId="2" fillId="0" borderId="11" xfId="0" applyFont="1" applyFill="1" applyBorder="1" applyAlignment="1">
      <alignment vertical="center" wrapText="1"/>
    </xf>
    <xf numFmtId="0" fontId="29" fillId="0" borderId="11" xfId="0" applyFont="1" applyFill="1" applyBorder="1" applyAlignment="1">
      <alignment horizontal="center" vertical="center"/>
    </xf>
    <xf numFmtId="49" fontId="2" fillId="0" borderId="11" xfId="60" applyNumberFormat="1" applyFont="1" applyFill="1" applyBorder="1" applyAlignment="1">
      <alignment horizontal="center" vertical="center" wrapText="1"/>
    </xf>
    <xf numFmtId="0" fontId="27" fillId="0" borderId="11" xfId="79" applyFont="1" applyFill="1" applyBorder="1" applyAlignment="1">
      <alignment horizontal="center" vertical="center" wrapText="1"/>
    </xf>
    <xf numFmtId="0" fontId="27" fillId="0" borderId="11" xfId="79" applyFont="1" applyFill="1" applyBorder="1" applyAlignment="1">
      <alignment horizontal="center" vertical="center"/>
    </xf>
    <xf numFmtId="0" fontId="27" fillId="28" borderId="11" xfId="80" applyFont="1" applyFill="1" applyBorder="1" applyAlignment="1">
      <alignment horizontal="center" vertical="center"/>
    </xf>
    <xf numFmtId="0" fontId="57" fillId="0" borderId="79" xfId="0" applyFont="1" applyFill="1" applyBorder="1" applyAlignment="1">
      <alignment horizontal="center" vertical="center" wrapText="1"/>
    </xf>
    <xf numFmtId="0" fontId="0" fillId="28" borderId="11" xfId="0" applyFont="1" applyFill="1" applyBorder="1" applyAlignment="1">
      <alignment horizontal="center" vertical="center"/>
    </xf>
    <xf numFmtId="0" fontId="0" fillId="0" borderId="11" xfId="0" applyBorder="1" applyAlignment="1">
      <alignment horizontal="center" vertical="center"/>
    </xf>
    <xf numFmtId="0" fontId="0" fillId="0" borderId="11" xfId="0" applyFont="1" applyBorder="1" applyAlignment="1">
      <alignment horizontal="center" vertical="center"/>
    </xf>
    <xf numFmtId="0" fontId="0" fillId="0" borderId="0" xfId="0" applyFont="1" applyAlignment="1">
      <alignment horizontal="center" vertical="center"/>
    </xf>
    <xf numFmtId="49" fontId="0" fillId="0" borderId="95" xfId="0" applyNumberFormat="1" applyFill="1" applyBorder="1" applyAlignment="1">
      <alignment horizontal="center" vertical="center" wrapText="1"/>
    </xf>
    <xf numFmtId="0" fontId="2" fillId="0" borderId="11" xfId="0" applyFont="1" applyFill="1" applyBorder="1" applyAlignment="1">
      <alignment horizontal="center" vertical="center" wrapText="1"/>
    </xf>
    <xf numFmtId="1" fontId="0" fillId="0" borderId="95" xfId="0" applyNumberFormat="1" applyFont="1" applyFill="1" applyBorder="1" applyAlignment="1">
      <alignment horizontal="center" vertical="center" wrapText="1"/>
    </xf>
    <xf numFmtId="49" fontId="0" fillId="0" borderId="11" xfId="0" applyNumberFormat="1" applyFont="1" applyFill="1" applyBorder="1" applyAlignment="1">
      <alignment horizontal="center" vertical="center" wrapText="1"/>
    </xf>
    <xf numFmtId="49" fontId="2" fillId="0" borderId="11" xfId="0" applyNumberFormat="1" applyFont="1" applyFill="1" applyBorder="1" applyAlignment="1">
      <alignment horizontal="center" vertical="center" wrapText="1"/>
    </xf>
    <xf numFmtId="1" fontId="0" fillId="0" borderId="88" xfId="0" applyNumberFormat="1" applyFont="1" applyFill="1" applyBorder="1" applyAlignment="1">
      <alignment horizontal="center" vertical="center" wrapText="1"/>
    </xf>
    <xf numFmtId="0" fontId="2" fillId="28" borderId="11" xfId="0" applyFont="1" applyFill="1" applyBorder="1" applyAlignment="1">
      <alignment vertical="center"/>
    </xf>
    <xf numFmtId="0" fontId="2" fillId="28" borderId="11" xfId="0" applyFont="1" applyFill="1" applyBorder="1" applyAlignment="1">
      <alignment horizontal="center" vertical="center"/>
    </xf>
    <xf numFmtId="0" fontId="0" fillId="0" borderId="87" xfId="0" applyFont="1" applyBorder="1" applyAlignment="1">
      <alignment horizontal="center" vertical="center"/>
    </xf>
    <xf numFmtId="49" fontId="0" fillId="0" borderId="80" xfId="0" applyNumberFormat="1" applyFill="1" applyBorder="1" applyAlignment="1">
      <alignment horizontal="center" vertical="center" wrapText="1"/>
    </xf>
    <xf numFmtId="1" fontId="0" fillId="0" borderId="80" xfId="0" applyNumberFormat="1" applyFont="1" applyFill="1" applyBorder="1" applyAlignment="1">
      <alignment horizontal="center" vertical="center" wrapText="1"/>
    </xf>
    <xf numFmtId="1" fontId="0" fillId="0" borderId="76" xfId="0" applyNumberFormat="1" applyFont="1" applyFill="1" applyBorder="1" applyAlignment="1">
      <alignment horizontal="center" vertical="center" wrapText="1"/>
    </xf>
    <xf numFmtId="0" fontId="2" fillId="28" borderId="76" xfId="0" applyFont="1" applyFill="1" applyBorder="1" applyAlignment="1">
      <alignment vertical="center"/>
    </xf>
    <xf numFmtId="0" fontId="2" fillId="28" borderId="88" xfId="0" applyFont="1" applyFill="1" applyBorder="1" applyAlignment="1">
      <alignment vertical="center"/>
    </xf>
    <xf numFmtId="0" fontId="2" fillId="28" borderId="88" xfId="0" applyFont="1" applyFill="1" applyBorder="1" applyAlignment="1">
      <alignment horizontal="center" vertical="center"/>
    </xf>
    <xf numFmtId="0" fontId="2" fillId="28" borderId="88" xfId="0" applyFont="1" applyFill="1" applyBorder="1"/>
    <xf numFmtId="49" fontId="0" fillId="0" borderId="96" xfId="0" applyNumberFormat="1" applyFill="1" applyBorder="1" applyAlignment="1">
      <alignment horizontal="center" vertical="center" wrapText="1"/>
    </xf>
    <xf numFmtId="49" fontId="2" fillId="0" borderId="88" xfId="0" applyNumberFormat="1" applyFont="1" applyFill="1" applyBorder="1" applyAlignment="1">
      <alignment horizontal="center" vertical="center" wrapText="1"/>
    </xf>
    <xf numFmtId="0" fontId="0" fillId="0" borderId="88" xfId="0" applyBorder="1" applyAlignment="1">
      <alignment horizontal="center" vertical="center" wrapText="1"/>
    </xf>
    <xf numFmtId="49" fontId="0" fillId="0" borderId="78" xfId="0" applyNumberFormat="1" applyFont="1" applyFill="1" applyBorder="1" applyAlignment="1">
      <alignment horizontal="center" vertical="center" wrapText="1"/>
    </xf>
    <xf numFmtId="49" fontId="0" fillId="0" borderId="88" xfId="0" applyNumberFormat="1" applyFont="1" applyFill="1" applyBorder="1" applyAlignment="1">
      <alignment horizontal="center" vertical="center" wrapText="1"/>
    </xf>
    <xf numFmtId="0" fontId="0" fillId="0" borderId="97" xfId="0" applyBorder="1" applyAlignment="1">
      <alignment horizontal="center" vertical="center" wrapText="1"/>
    </xf>
    <xf numFmtId="0" fontId="2" fillId="28" borderId="11" xfId="0" applyFont="1" applyFill="1" applyBorder="1" applyAlignment="1">
      <alignment wrapText="1"/>
    </xf>
    <xf numFmtId="0" fontId="0" fillId="28" borderId="88" xfId="0" applyFill="1" applyBorder="1" applyAlignment="1">
      <alignment horizontal="center" vertical="center"/>
    </xf>
    <xf numFmtId="0" fontId="2" fillId="28" borderId="11" xfId="0" applyNumberFormat="1" applyFont="1" applyFill="1" applyBorder="1" applyAlignment="1">
      <alignment horizontal="center" vertical="center" wrapText="1"/>
    </xf>
    <xf numFmtId="49" fontId="2" fillId="28" borderId="88" xfId="0" applyNumberFormat="1" applyFont="1" applyFill="1" applyBorder="1" applyAlignment="1">
      <alignment horizontal="center" vertical="center" wrapText="1"/>
    </xf>
    <xf numFmtId="0" fontId="0" fillId="0" borderId="11" xfId="0" applyBorder="1" applyAlignment="1">
      <alignment horizontal="center" vertical="center" wrapText="1"/>
    </xf>
    <xf numFmtId="0" fontId="0" fillId="0" borderId="11" xfId="0" applyFill="1" applyBorder="1" applyAlignment="1">
      <alignment vertical="center"/>
    </xf>
    <xf numFmtId="0" fontId="0" fillId="28" borderId="88" xfId="0" applyFill="1" applyBorder="1"/>
    <xf numFmtId="0" fontId="0" fillId="0" borderId="88" xfId="0" applyFill="1" applyBorder="1"/>
    <xf numFmtId="0" fontId="0" fillId="0" borderId="88" xfId="0" applyFill="1" applyBorder="1" applyAlignment="1">
      <alignment horizontal="center" vertical="center" wrapText="1"/>
    </xf>
    <xf numFmtId="0" fontId="0" fillId="0" borderId="88" xfId="0" applyFill="1" applyBorder="1" applyAlignment="1">
      <alignment wrapText="1"/>
    </xf>
    <xf numFmtId="0" fontId="26" fillId="28" borderId="70" xfId="0" applyNumberFormat="1" applyFont="1" applyFill="1" applyBorder="1" applyAlignment="1">
      <alignment vertical="center"/>
    </xf>
    <xf numFmtId="0" fontId="57" fillId="0" borderId="11" xfId="0" applyFont="1" applyFill="1" applyBorder="1" applyAlignment="1">
      <alignment horizontal="center" vertical="center" wrapText="1"/>
    </xf>
    <xf numFmtId="0" fontId="65" fillId="0" borderId="11" xfId="0" applyFont="1" applyFill="1" applyBorder="1" applyAlignment="1">
      <alignment horizontal="center" vertical="center"/>
    </xf>
    <xf numFmtId="0" fontId="57" fillId="0" borderId="11" xfId="0" applyFont="1" applyFill="1" applyBorder="1" applyAlignment="1">
      <alignment horizontal="center" vertical="center" wrapText="1" shrinkToFit="1"/>
    </xf>
    <xf numFmtId="0" fontId="53" fillId="0" borderId="11" xfId="0" applyFont="1" applyFill="1" applyBorder="1" applyAlignment="1">
      <alignment horizontal="center" vertical="center" wrapText="1"/>
    </xf>
    <xf numFmtId="49" fontId="53" fillId="0" borderId="11" xfId="0" applyNumberFormat="1" applyFont="1" applyFill="1" applyBorder="1" applyAlignment="1">
      <alignment horizontal="center" vertical="center" wrapText="1"/>
    </xf>
    <xf numFmtId="0" fontId="27" fillId="0" borderId="76" xfId="0" applyFont="1" applyFill="1" applyBorder="1" applyAlignment="1">
      <alignment horizontal="center" vertical="center" wrapText="1"/>
    </xf>
    <xf numFmtId="0" fontId="2" fillId="0" borderId="76" xfId="0" applyFont="1" applyFill="1" applyBorder="1" applyAlignment="1">
      <alignment horizontal="center" vertical="center" wrapText="1"/>
    </xf>
    <xf numFmtId="0" fontId="32" fillId="0" borderId="76" xfId="85" applyFont="1" applyBorder="1" applyAlignment="1">
      <alignment horizontal="center" vertical="center"/>
    </xf>
    <xf numFmtId="0" fontId="58" fillId="0" borderId="76" xfId="85" applyFont="1" applyBorder="1" applyAlignment="1">
      <alignment horizontal="center" vertical="center"/>
    </xf>
    <xf numFmtId="0" fontId="1" fillId="0" borderId="76" xfId="81" applyBorder="1"/>
    <xf numFmtId="0" fontId="45" fillId="28" borderId="76" xfId="81" applyFont="1" applyFill="1" applyBorder="1" applyAlignment="1">
      <alignment horizontal="center" vertical="center"/>
    </xf>
    <xf numFmtId="0" fontId="45" fillId="28" borderId="76" xfId="81" applyFont="1" applyFill="1" applyBorder="1" applyAlignment="1">
      <alignment horizontal="center" vertical="center" wrapText="1"/>
    </xf>
    <xf numFmtId="0" fontId="45" fillId="28" borderId="76" xfId="81" applyFont="1" applyFill="1" applyBorder="1"/>
    <xf numFmtId="0" fontId="65" fillId="0" borderId="76" xfId="0" applyFont="1" applyFill="1" applyBorder="1" applyAlignment="1">
      <alignment horizontal="center" vertical="center"/>
    </xf>
    <xf numFmtId="0" fontId="57" fillId="0" borderId="76" xfId="0" applyFont="1" applyFill="1" applyBorder="1" applyAlignment="1">
      <alignment horizontal="center" vertical="center" wrapText="1" shrinkToFit="1"/>
    </xf>
    <xf numFmtId="49" fontId="53" fillId="0" borderId="76" xfId="0" applyNumberFormat="1" applyFont="1" applyFill="1" applyBorder="1" applyAlignment="1">
      <alignment horizontal="center" vertical="center" wrapText="1"/>
    </xf>
    <xf numFmtId="0" fontId="32" fillId="0" borderId="76" xfId="85" applyFont="1" applyFill="1" applyBorder="1" applyAlignment="1">
      <alignment horizontal="center" vertical="center"/>
    </xf>
    <xf numFmtId="0" fontId="2" fillId="0" borderId="76" xfId="0" applyFont="1" applyFill="1" applyBorder="1" applyAlignment="1">
      <alignment horizontal="center" vertical="center"/>
    </xf>
    <xf numFmtId="0" fontId="39" fillId="0" borderId="0" xfId="85" applyFont="1" applyFill="1" applyBorder="1" applyAlignment="1">
      <alignment horizontal="left"/>
    </xf>
    <xf numFmtId="0" fontId="32" fillId="0" borderId="0" xfId="85" applyFont="1" applyBorder="1"/>
    <xf numFmtId="0" fontId="32" fillId="0" borderId="0" xfId="85" applyFont="1"/>
    <xf numFmtId="0" fontId="32" fillId="0" borderId="0" xfId="85" applyFont="1" applyBorder="1" applyAlignment="1"/>
    <xf numFmtId="0" fontId="2" fillId="0" borderId="76" xfId="0" applyFont="1" applyFill="1" applyBorder="1" applyAlignment="1">
      <alignment horizontal="center" wrapText="1"/>
    </xf>
    <xf numFmtId="0" fontId="32" fillId="0" borderId="76" xfId="85" applyFont="1" applyBorder="1" applyAlignment="1">
      <alignment horizontal="center" vertical="center" wrapText="1"/>
    </xf>
    <xf numFmtId="0" fontId="49" fillId="28" borderId="98" xfId="0" applyFont="1" applyFill="1" applyBorder="1" applyAlignment="1" applyProtection="1">
      <alignment horizontal="center"/>
    </xf>
    <xf numFmtId="0" fontId="49" fillId="28" borderId="99" xfId="0" applyFont="1" applyFill="1" applyBorder="1" applyAlignment="1">
      <alignment horizontal="center"/>
    </xf>
    <xf numFmtId="0" fontId="47" fillId="28" borderId="99" xfId="0" applyFont="1" applyFill="1" applyBorder="1" applyAlignment="1">
      <alignment horizontal="center" wrapText="1"/>
    </xf>
    <xf numFmtId="0" fontId="47" fillId="28" borderId="100" xfId="0" applyFont="1" applyFill="1" applyBorder="1" applyAlignment="1">
      <alignment horizontal="center" vertical="center" wrapText="1"/>
    </xf>
    <xf numFmtId="0" fontId="50" fillId="28" borderId="100" xfId="0" applyFont="1" applyFill="1" applyBorder="1" applyAlignment="1">
      <alignment horizontal="center" wrapText="1"/>
    </xf>
    <xf numFmtId="0" fontId="49" fillId="28" borderId="76" xfId="0" applyFont="1" applyFill="1" applyBorder="1" applyAlignment="1" applyProtection="1">
      <alignment horizontal="center"/>
    </xf>
    <xf numFmtId="0" fontId="49" fillId="28" borderId="76" xfId="0" applyFont="1" applyFill="1" applyBorder="1" applyAlignment="1">
      <alignment horizontal="center"/>
    </xf>
    <xf numFmtId="0" fontId="47" fillId="28" borderId="76" xfId="0" applyFont="1" applyFill="1" applyBorder="1" applyAlignment="1">
      <alignment horizontal="center" wrapText="1"/>
    </xf>
    <xf numFmtId="0" fontId="47" fillId="28" borderId="76" xfId="0" applyFont="1" applyFill="1" applyBorder="1" applyAlignment="1">
      <alignment horizontal="center" vertical="center" wrapText="1"/>
    </xf>
    <xf numFmtId="0" fontId="50" fillId="28" borderId="76" xfId="0" applyFont="1" applyFill="1" applyBorder="1" applyAlignment="1">
      <alignment horizontal="center" wrapText="1"/>
    </xf>
    <xf numFmtId="0" fontId="47" fillId="28" borderId="76" xfId="0" applyFont="1" applyFill="1" applyBorder="1"/>
    <xf numFmtId="0" fontId="47" fillId="28" borderId="101" xfId="0" applyFont="1" applyFill="1" applyBorder="1" applyAlignment="1">
      <alignment horizontal="center" wrapText="1"/>
    </xf>
    <xf numFmtId="0" fontId="47" fillId="28" borderId="11" xfId="0" applyFont="1" applyFill="1" applyBorder="1" applyAlignment="1">
      <alignment horizontal="center" vertical="center" wrapText="1"/>
    </xf>
    <xf numFmtId="0" fontId="47" fillId="28" borderId="11" xfId="0" applyFont="1" applyFill="1" applyBorder="1"/>
    <xf numFmtId="0" fontId="46" fillId="0" borderId="82" xfId="0" applyFont="1" applyFill="1" applyBorder="1" applyAlignment="1">
      <alignment horizontal="left" vertical="center"/>
    </xf>
    <xf numFmtId="0" fontId="47" fillId="28" borderId="82" xfId="0" applyFont="1" applyFill="1" applyBorder="1"/>
    <xf numFmtId="0" fontId="47" fillId="28" borderId="102" xfId="0" applyFont="1" applyFill="1" applyBorder="1"/>
    <xf numFmtId="0" fontId="0" fillId="28" borderId="11" xfId="0" applyFill="1" applyBorder="1" applyAlignment="1">
      <alignment horizontal="center" vertical="center"/>
    </xf>
    <xf numFmtId="0" fontId="0" fillId="28" borderId="66" xfId="0" applyFill="1" applyBorder="1" applyAlignment="1">
      <alignment horizontal="center" vertical="center"/>
    </xf>
    <xf numFmtId="0" fontId="26" fillId="25" borderId="51" xfId="0" applyFont="1" applyFill="1" applyBorder="1" applyAlignment="1">
      <alignment horizontal="center" vertical="center" wrapText="1"/>
    </xf>
    <xf numFmtId="0" fontId="35" fillId="0" borderId="103" xfId="0" applyFont="1" applyFill="1" applyBorder="1" applyAlignment="1">
      <alignment horizontal="left" vertical="center"/>
    </xf>
    <xf numFmtId="0" fontId="0" fillId="28" borderId="104" xfId="0" applyFont="1" applyFill="1" applyBorder="1"/>
    <xf numFmtId="49" fontId="2" fillId="0" borderId="105" xfId="0" applyNumberFormat="1" applyFont="1" applyFill="1" applyBorder="1" applyAlignment="1">
      <alignment horizontal="center" vertical="center"/>
    </xf>
    <xf numFmtId="0" fontId="52" fillId="0" borderId="105" xfId="0" applyFont="1" applyBorder="1" applyAlignment="1">
      <alignment horizontal="center"/>
    </xf>
    <xf numFmtId="0" fontId="2" fillId="0" borderId="105" xfId="0" applyFont="1" applyFill="1" applyBorder="1" applyAlignment="1">
      <alignment horizontal="left" vertical="center"/>
    </xf>
    <xf numFmtId="0" fontId="0" fillId="0" borderId="105" xfId="0" applyFont="1" applyBorder="1" applyAlignment="1">
      <alignment horizontal="center" vertical="center"/>
    </xf>
    <xf numFmtId="0" fontId="0" fillId="0" borderId="105" xfId="0" applyBorder="1" applyAlignment="1">
      <alignment horizontal="center" vertical="center"/>
    </xf>
    <xf numFmtId="0" fontId="52" fillId="0" borderId="105" xfId="0" applyFont="1" applyBorder="1" applyAlignment="1">
      <alignment horizontal="center" vertical="center"/>
    </xf>
    <xf numFmtId="0" fontId="0" fillId="0" borderId="76" xfId="0" applyBorder="1" applyAlignment="1">
      <alignment horizontal="center" vertical="center" wrapText="1"/>
    </xf>
    <xf numFmtId="0" fontId="0" fillId="0" borderId="76" xfId="0" applyFill="1" applyBorder="1" applyAlignment="1">
      <alignment horizontal="center" vertical="center" wrapText="1"/>
    </xf>
    <xf numFmtId="0" fontId="0" fillId="0" borderId="0" xfId="0" applyFont="1" applyBorder="1" applyAlignment="1">
      <alignment horizontal="center" vertical="center"/>
    </xf>
    <xf numFmtId="0" fontId="26" fillId="0" borderId="0" xfId="0" applyFont="1" applyFill="1" applyBorder="1" applyAlignment="1">
      <alignment horizontal="center" vertical="center"/>
    </xf>
    <xf numFmtId="0" fontId="35" fillId="0" borderId="115" xfId="0" applyFont="1" applyFill="1" applyBorder="1" applyAlignment="1">
      <alignment horizontal="left" vertical="center"/>
    </xf>
    <xf numFmtId="0" fontId="0" fillId="28" borderId="113" xfId="0" applyFont="1" applyFill="1" applyBorder="1"/>
    <xf numFmtId="0" fontId="2" fillId="0" borderId="105" xfId="0" applyFont="1" applyFill="1" applyBorder="1" applyAlignment="1">
      <alignment horizontal="center" vertical="center"/>
    </xf>
    <xf numFmtId="49" fontId="54" fillId="0" borderId="105" xfId="0" applyNumberFormat="1" applyFont="1" applyFill="1" applyBorder="1" applyAlignment="1">
      <alignment horizontal="center" vertical="center"/>
    </xf>
    <xf numFmtId="0" fontId="0" fillId="0" borderId="105" xfId="0" applyFill="1" applyBorder="1" applyAlignment="1">
      <alignment horizontal="center" wrapText="1"/>
    </xf>
    <xf numFmtId="0" fontId="0" fillId="28" borderId="105" xfId="0" applyFont="1" applyFill="1" applyBorder="1" applyAlignment="1">
      <alignment horizontal="center" vertical="center" wrapText="1"/>
    </xf>
    <xf numFmtId="1" fontId="0" fillId="30" borderId="105" xfId="0" applyNumberFormat="1" applyFont="1" applyFill="1" applyBorder="1" applyAlignment="1">
      <alignment horizontal="center" vertical="center" wrapText="1"/>
    </xf>
    <xf numFmtId="0" fontId="0" fillId="28" borderId="105" xfId="0" applyFill="1" applyBorder="1" applyAlignment="1">
      <alignment horizontal="center" vertical="center" wrapText="1"/>
    </xf>
    <xf numFmtId="0" fontId="0" fillId="28" borderId="105" xfId="0" applyFont="1" applyFill="1" applyBorder="1" applyAlignment="1">
      <alignment vertical="center" wrapText="1"/>
    </xf>
    <xf numFmtId="0" fontId="0" fillId="0" borderId="105" xfId="0" applyFont="1" applyBorder="1" applyAlignment="1">
      <alignment horizontal="center"/>
    </xf>
    <xf numFmtId="0" fontId="0" fillId="28" borderId="105" xfId="0" applyFont="1" applyFill="1" applyBorder="1" applyAlignment="1">
      <alignment horizontal="center"/>
    </xf>
    <xf numFmtId="0" fontId="0" fillId="28" borderId="105" xfId="0" applyFont="1" applyFill="1" applyBorder="1" applyAlignment="1">
      <alignment horizontal="center" vertical="center"/>
    </xf>
    <xf numFmtId="0" fontId="0" fillId="28" borderId="105" xfId="0" applyFont="1" applyFill="1" applyBorder="1" applyAlignment="1">
      <alignment wrapText="1"/>
    </xf>
    <xf numFmtId="0" fontId="32" fillId="0" borderId="105" xfId="0" applyFont="1" applyFill="1" applyBorder="1" applyAlignment="1">
      <alignment wrapText="1"/>
    </xf>
    <xf numFmtId="0" fontId="0" fillId="28" borderId="105" xfId="0" applyFill="1" applyBorder="1"/>
    <xf numFmtId="0" fontId="0" fillId="0" borderId="105" xfId="0" applyFont="1" applyBorder="1" applyAlignment="1">
      <alignment horizontal="center" wrapText="1"/>
    </xf>
    <xf numFmtId="0" fontId="0" fillId="28" borderId="105" xfId="0" applyFill="1" applyBorder="1" applyAlignment="1">
      <alignment horizontal="center" vertical="center"/>
    </xf>
    <xf numFmtId="0" fontId="53" fillId="0" borderId="105" xfId="0" applyFont="1" applyFill="1" applyBorder="1" applyAlignment="1">
      <alignment horizontal="left" vertical="center"/>
    </xf>
    <xf numFmtId="49" fontId="53" fillId="0" borderId="105" xfId="0" applyNumberFormat="1" applyFont="1" applyFill="1" applyBorder="1" applyAlignment="1">
      <alignment horizontal="center" vertical="center"/>
    </xf>
    <xf numFmtId="0" fontId="53" fillId="0" borderId="105" xfId="0" applyFont="1" applyBorder="1" applyAlignment="1">
      <alignment horizontal="center" vertical="center"/>
    </xf>
    <xf numFmtId="0" fontId="53" fillId="0" borderId="11" xfId="0" applyFont="1" applyFill="1" applyBorder="1" applyAlignment="1">
      <alignment horizontal="center" vertical="center"/>
    </xf>
    <xf numFmtId="0" fontId="53" fillId="0" borderId="105" xfId="0" applyFont="1" applyFill="1" applyBorder="1" applyAlignment="1">
      <alignment wrapText="1"/>
    </xf>
    <xf numFmtId="0" fontId="53" fillId="28" borderId="105" xfId="0" applyFont="1" applyFill="1" applyBorder="1" applyAlignment="1">
      <alignment horizontal="center"/>
    </xf>
    <xf numFmtId="1" fontId="53" fillId="30" borderId="105" xfId="0" applyNumberFormat="1" applyFont="1" applyFill="1" applyBorder="1" applyAlignment="1">
      <alignment horizontal="center" vertical="center" wrapText="1"/>
    </xf>
    <xf numFmtId="0" fontId="53" fillId="28" borderId="105" xfId="0" applyFont="1" applyFill="1" applyBorder="1" applyAlignment="1">
      <alignment horizontal="center" vertical="center"/>
    </xf>
    <xf numFmtId="0" fontId="53" fillId="0" borderId="105" xfId="0" applyFont="1" applyFill="1" applyBorder="1" applyAlignment="1">
      <alignment horizontal="center" vertical="center"/>
    </xf>
    <xf numFmtId="0" fontId="53" fillId="0" borderId="105" xfId="0" applyFont="1" applyBorder="1" applyAlignment="1">
      <alignment horizontal="center" wrapText="1"/>
    </xf>
    <xf numFmtId="0" fontId="52" fillId="25" borderId="105" xfId="0" applyFont="1" applyFill="1" applyBorder="1" applyAlignment="1">
      <alignment horizontal="center" vertical="center"/>
    </xf>
    <xf numFmtId="0" fontId="2" fillId="25" borderId="105" xfId="0" applyFont="1" applyFill="1" applyBorder="1" applyAlignment="1">
      <alignment horizontal="left" vertical="center"/>
    </xf>
    <xf numFmtId="49" fontId="2" fillId="25" borderId="105" xfId="0" applyNumberFormat="1" applyFont="1" applyFill="1" applyBorder="1" applyAlignment="1">
      <alignment horizontal="center" vertical="center"/>
    </xf>
    <xf numFmtId="0" fontId="30" fillId="0" borderId="105" xfId="0" applyFont="1" applyBorder="1" applyAlignment="1">
      <alignment horizontal="center" vertical="center"/>
    </xf>
    <xf numFmtId="0" fontId="2" fillId="25" borderId="105" xfId="0" applyFont="1" applyFill="1" applyBorder="1" applyAlignment="1">
      <alignment horizontal="center" vertical="center"/>
    </xf>
    <xf numFmtId="0" fontId="2" fillId="0" borderId="105" xfId="0" applyFont="1" applyBorder="1" applyAlignment="1">
      <alignment horizontal="center" vertical="center"/>
    </xf>
    <xf numFmtId="0" fontId="0" fillId="30" borderId="105" xfId="0" applyFont="1" applyFill="1" applyBorder="1" applyAlignment="1">
      <alignment horizontal="center" vertical="center" wrapText="1"/>
    </xf>
    <xf numFmtId="0" fontId="0" fillId="0" borderId="117" xfId="0" applyBorder="1"/>
    <xf numFmtId="0" fontId="0" fillId="28" borderId="117" xfId="0" applyFont="1" applyFill="1" applyBorder="1" applyAlignment="1">
      <alignment horizontal="center"/>
    </xf>
    <xf numFmtId="0" fontId="0" fillId="28" borderId="117" xfId="0" applyFont="1" applyFill="1" applyBorder="1" applyAlignment="1">
      <alignment horizontal="center" vertical="center"/>
    </xf>
    <xf numFmtId="0" fontId="2" fillId="0" borderId="117" xfId="0" applyFont="1" applyFill="1" applyBorder="1" applyAlignment="1">
      <alignment horizontal="center" vertical="center"/>
    </xf>
    <xf numFmtId="49" fontId="26" fillId="0" borderId="0" xfId="60" applyNumberFormat="1" applyFont="1" applyFill="1" applyBorder="1" applyAlignment="1">
      <alignment vertical="center"/>
    </xf>
    <xf numFmtId="0" fontId="27" fillId="25" borderId="0" xfId="0" applyFont="1" applyFill="1"/>
    <xf numFmtId="0" fontId="27" fillId="0" borderId="0" xfId="0" applyFont="1" applyFill="1"/>
    <xf numFmtId="0" fontId="27" fillId="0" borderId="0" xfId="0" applyFont="1" applyFill="1" applyBorder="1" applyAlignment="1"/>
    <xf numFmtId="0" fontId="27" fillId="0" borderId="14" xfId="0" applyFont="1" applyBorder="1"/>
    <xf numFmtId="0" fontId="27" fillId="0" borderId="39" xfId="0" applyFont="1" applyBorder="1" applyAlignment="1">
      <alignment horizontal="right"/>
    </xf>
    <xf numFmtId="0" fontId="27" fillId="0" borderId="32" xfId="0" applyFont="1" applyBorder="1" applyAlignment="1"/>
    <xf numFmtId="0" fontId="27" fillId="0" borderId="32" xfId="0" applyFont="1" applyFill="1" applyBorder="1" applyAlignment="1"/>
    <xf numFmtId="0" fontId="26" fillId="0" borderId="11" xfId="0" applyFont="1" applyFill="1" applyBorder="1" applyAlignment="1">
      <alignment horizontal="left" vertical="center"/>
    </xf>
    <xf numFmtId="0" fontId="27" fillId="28" borderId="11" xfId="0" applyFont="1" applyFill="1" applyBorder="1"/>
    <xf numFmtId="49" fontId="15" fillId="0" borderId="51" xfId="60" applyNumberFormat="1" applyFont="1" applyFill="1" applyBorder="1" applyAlignment="1">
      <alignment horizontal="center" vertical="center" wrapText="1"/>
    </xf>
    <xf numFmtId="0" fontId="15" fillId="0" borderId="51" xfId="0" applyFont="1" applyFill="1" applyBorder="1" applyAlignment="1">
      <alignment horizontal="center" vertical="center"/>
    </xf>
    <xf numFmtId="49" fontId="15" fillId="25" borderId="51" xfId="60" applyNumberFormat="1" applyFont="1" applyFill="1" applyBorder="1" applyAlignment="1">
      <alignment horizontal="center" vertical="center" wrapText="1"/>
    </xf>
    <xf numFmtId="0" fontId="2" fillId="0" borderId="11" xfId="0" applyFont="1" applyFill="1" applyBorder="1" applyAlignment="1">
      <alignment horizontal="center"/>
    </xf>
    <xf numFmtId="49" fontId="2" fillId="28" borderId="11" xfId="60" applyNumberFormat="1" applyFont="1" applyFill="1" applyBorder="1" applyAlignment="1">
      <alignment horizontal="center" vertical="center" wrapText="1"/>
    </xf>
    <xf numFmtId="0" fontId="29" fillId="0" borderId="117" xfId="0" applyFont="1" applyFill="1" applyBorder="1" applyAlignment="1">
      <alignment horizontal="center" vertical="center"/>
    </xf>
    <xf numFmtId="0" fontId="2" fillId="0" borderId="117" xfId="0" applyFont="1" applyFill="1" applyBorder="1" applyAlignment="1">
      <alignment horizontal="center"/>
    </xf>
    <xf numFmtId="49" fontId="2" fillId="28" borderId="117" xfId="60" applyNumberFormat="1" applyFont="1" applyFill="1" applyBorder="1" applyAlignment="1">
      <alignment horizontal="center" vertical="center" wrapText="1"/>
    </xf>
    <xf numFmtId="0" fontId="30" fillId="0" borderId="117" xfId="0" applyFont="1" applyBorder="1" applyAlignment="1">
      <alignment horizontal="center" vertical="center"/>
    </xf>
    <xf numFmtId="0" fontId="2" fillId="0" borderId="117" xfId="0" applyFont="1" applyFill="1" applyBorder="1" applyAlignment="1">
      <alignment vertical="center" wrapText="1"/>
    </xf>
    <xf numFmtId="49" fontId="2" fillId="0" borderId="117" xfId="60" applyNumberFormat="1" applyFont="1" applyFill="1" applyBorder="1" applyAlignment="1">
      <alignment horizontal="center" vertical="center" wrapText="1"/>
    </xf>
    <xf numFmtId="0" fontId="27" fillId="0" borderId="117" xfId="0" applyFont="1" applyBorder="1"/>
    <xf numFmtId="0" fontId="2" fillId="0" borderId="118" xfId="0" applyFont="1" applyFill="1" applyBorder="1" applyAlignment="1">
      <alignment horizontal="center" vertical="center"/>
    </xf>
    <xf numFmtId="0" fontId="2" fillId="0" borderId="119" xfId="0" applyFont="1" applyFill="1" applyBorder="1" applyAlignment="1">
      <alignment horizontal="center" vertical="center"/>
    </xf>
    <xf numFmtId="0" fontId="30" fillId="0" borderId="117" xfId="0" applyFont="1" applyBorder="1" applyAlignment="1">
      <alignment horizontal="center"/>
    </xf>
    <xf numFmtId="0" fontId="27" fillId="0" borderId="117" xfId="0" applyFont="1" applyBorder="1" applyAlignment="1">
      <alignment horizontal="center"/>
    </xf>
    <xf numFmtId="0" fontId="26" fillId="0" borderId="120" xfId="0" applyFont="1" applyFill="1" applyBorder="1" applyAlignment="1">
      <alignment horizontal="left" vertical="center"/>
    </xf>
    <xf numFmtId="0" fontId="27" fillId="0" borderId="117" xfId="79" applyFont="1" applyFill="1" applyBorder="1" applyAlignment="1">
      <alignment horizontal="center" vertical="center"/>
    </xf>
    <xf numFmtId="0" fontId="27" fillId="0" borderId="117" xfId="79" applyFont="1" applyFill="1" applyBorder="1" applyAlignment="1">
      <alignment horizontal="center" vertical="center" wrapText="1"/>
    </xf>
    <xf numFmtId="0" fontId="53" fillId="0" borderId="117" xfId="79" applyFont="1" applyFill="1" applyBorder="1" applyAlignment="1">
      <alignment horizontal="center" vertical="center" wrapText="1"/>
    </xf>
    <xf numFmtId="0" fontId="27" fillId="28" borderId="117" xfId="80" applyFont="1" applyFill="1" applyBorder="1"/>
    <xf numFmtId="0" fontId="27" fillId="28" borderId="11" xfId="80" applyFont="1" applyFill="1" applyBorder="1" applyAlignment="1">
      <alignment horizontal="left" vertical="center"/>
    </xf>
    <xf numFmtId="0" fontId="35" fillId="28" borderId="104" xfId="0" applyFont="1" applyFill="1" applyBorder="1" applyAlignment="1">
      <alignment horizontal="left" vertical="center"/>
    </xf>
    <xf numFmtId="0" fontId="2" fillId="0" borderId="105" xfId="0" applyFont="1" applyFill="1" applyBorder="1" applyAlignment="1">
      <alignment horizontal="center" vertical="center" wrapText="1"/>
    </xf>
    <xf numFmtId="0" fontId="57" fillId="0" borderId="105" xfId="0" applyFont="1" applyFill="1" applyBorder="1" applyAlignment="1">
      <alignment horizontal="center" vertical="center" wrapText="1"/>
    </xf>
    <xf numFmtId="49" fontId="2" fillId="0" borderId="105" xfId="60" applyNumberFormat="1" applyFont="1" applyFill="1" applyBorder="1" applyAlignment="1">
      <alignment horizontal="center" vertical="center" wrapText="1"/>
    </xf>
    <xf numFmtId="0" fontId="0" fillId="25" borderId="105" xfId="0" applyFont="1" applyFill="1" applyBorder="1" applyAlignment="1">
      <alignment horizontal="center" vertical="center"/>
    </xf>
    <xf numFmtId="0" fontId="45" fillId="28" borderId="105" xfId="81" applyFont="1" applyFill="1" applyBorder="1" applyAlignment="1">
      <alignment horizontal="center" vertical="center"/>
    </xf>
    <xf numFmtId="0" fontId="0" fillId="0" borderId="105" xfId="0" applyFont="1" applyFill="1" applyBorder="1" applyAlignment="1">
      <alignment horizontal="center" vertical="center" wrapText="1"/>
    </xf>
    <xf numFmtId="0" fontId="27" fillId="0" borderId="105" xfId="0" applyFont="1" applyFill="1" applyBorder="1" applyAlignment="1">
      <alignment horizontal="center" vertical="center" wrapText="1"/>
    </xf>
    <xf numFmtId="0" fontId="32" fillId="0" borderId="105" xfId="85" applyFont="1" applyFill="1" applyBorder="1" applyAlignment="1">
      <alignment horizontal="center" vertical="center"/>
    </xf>
    <xf numFmtId="0" fontId="27" fillId="28" borderId="118" xfId="0" applyFont="1" applyFill="1" applyBorder="1" applyAlignment="1">
      <alignment horizontal="center" vertical="center"/>
    </xf>
    <xf numFmtId="0" fontId="0" fillId="28" borderId="41" xfId="0" applyFont="1" applyFill="1" applyBorder="1" applyAlignment="1">
      <alignment horizontal="center" vertical="center"/>
    </xf>
    <xf numFmtId="0" fontId="27" fillId="28" borderId="117" xfId="80" applyFont="1" applyFill="1" applyBorder="1" applyAlignment="1">
      <alignment vertical="center"/>
    </xf>
    <xf numFmtId="0" fontId="27" fillId="28" borderId="11" xfId="80" applyFont="1" applyFill="1" applyBorder="1" applyAlignment="1">
      <alignment vertical="center"/>
    </xf>
    <xf numFmtId="0" fontId="26" fillId="0" borderId="103" xfId="0" applyFont="1" applyFill="1" applyBorder="1" applyAlignment="1">
      <alignment horizontal="left" vertical="center"/>
    </xf>
    <xf numFmtId="0" fontId="1" fillId="0" borderId="105" xfId="81" applyBorder="1"/>
    <xf numFmtId="0" fontId="53" fillId="0" borderId="105" xfId="0" applyFont="1" applyFill="1" applyBorder="1" applyAlignment="1">
      <alignment horizontal="center" vertical="center" wrapText="1"/>
    </xf>
    <xf numFmtId="0" fontId="45" fillId="28" borderId="105" xfId="81" applyFont="1" applyFill="1" applyBorder="1" applyAlignment="1">
      <alignment horizontal="center" vertical="center" wrapText="1"/>
    </xf>
    <xf numFmtId="0" fontId="32" fillId="0" borderId="105" xfId="85" applyFont="1" applyBorder="1" applyAlignment="1">
      <alignment horizontal="center" vertical="center"/>
    </xf>
    <xf numFmtId="0" fontId="58" fillId="0" borderId="105" xfId="85" applyFont="1" applyBorder="1" applyAlignment="1">
      <alignment horizontal="center" vertical="center"/>
    </xf>
    <xf numFmtId="0" fontId="0" fillId="0" borderId="105" xfId="0" applyFont="1" applyFill="1" applyBorder="1" applyAlignment="1">
      <alignment horizontal="center" vertical="center"/>
    </xf>
    <xf numFmtId="0" fontId="27" fillId="0" borderId="105" xfId="0" applyFont="1" applyBorder="1" applyAlignment="1">
      <alignment horizontal="right"/>
    </xf>
    <xf numFmtId="0" fontId="27" fillId="28" borderId="124" xfId="0" applyFont="1" applyFill="1" applyBorder="1"/>
    <xf numFmtId="0" fontId="39" fillId="0" borderId="123" xfId="0" applyFont="1" applyFill="1" applyBorder="1" applyAlignment="1">
      <alignment wrapText="1"/>
    </xf>
    <xf numFmtId="0" fontId="27" fillId="0" borderId="105" xfId="0" applyFont="1" applyBorder="1" applyAlignment="1">
      <alignment wrapText="1"/>
    </xf>
    <xf numFmtId="0" fontId="26" fillId="0" borderId="124" xfId="0" applyFont="1" applyFill="1" applyBorder="1" applyAlignment="1">
      <alignment horizontal="left" vertical="center" wrapText="1"/>
    </xf>
    <xf numFmtId="0" fontId="0" fillId="28" borderId="105" xfId="0" applyFill="1" applyBorder="1" applyAlignment="1">
      <alignment wrapText="1"/>
    </xf>
    <xf numFmtId="0" fontId="42" fillId="28" borderId="110" xfId="0" applyFont="1" applyFill="1" applyBorder="1" applyAlignment="1">
      <alignment horizontal="center" vertical="center" wrapText="1" shrinkToFit="1"/>
    </xf>
    <xf numFmtId="0" fontId="43" fillId="28" borderId="69" xfId="0" applyFont="1" applyFill="1" applyBorder="1" applyAlignment="1">
      <alignment horizontal="center" vertical="center" wrapText="1"/>
    </xf>
    <xf numFmtId="0" fontId="43" fillId="28" borderId="125" xfId="0" applyFont="1" applyFill="1" applyBorder="1" applyAlignment="1">
      <alignment horizontal="center" vertical="center" wrapText="1"/>
    </xf>
    <xf numFmtId="0" fontId="0" fillId="28" borderId="66" xfId="0" applyFont="1" applyFill="1" applyBorder="1" applyAlignment="1" applyProtection="1">
      <alignment horizontal="center"/>
    </xf>
    <xf numFmtId="0" fontId="0" fillId="28" borderId="66" xfId="0" applyFont="1" applyFill="1" applyBorder="1"/>
    <xf numFmtId="0" fontId="32" fillId="28" borderId="66" xfId="0" applyFont="1" applyFill="1" applyBorder="1"/>
    <xf numFmtId="0" fontId="58" fillId="28" borderId="105" xfId="0" applyFont="1" applyFill="1" applyBorder="1"/>
    <xf numFmtId="0" fontId="64" fillId="28" borderId="0" xfId="84" applyFill="1" applyAlignment="1">
      <alignment vertical="center" wrapText="1"/>
    </xf>
    <xf numFmtId="0" fontId="41" fillId="28" borderId="112" xfId="0" applyFont="1" applyFill="1" applyBorder="1" applyAlignment="1">
      <alignment horizontal="center" wrapText="1"/>
    </xf>
    <xf numFmtId="0" fontId="0" fillId="0" borderId="66" xfId="0" applyFont="1" applyBorder="1" applyAlignment="1">
      <alignment horizontal="center"/>
    </xf>
    <xf numFmtId="0" fontId="0" fillId="25" borderId="66" xfId="0" applyFont="1" applyFill="1" applyBorder="1" applyAlignment="1">
      <alignment horizontal="center"/>
    </xf>
    <xf numFmtId="0" fontId="0" fillId="25" borderId="105" xfId="0" applyFont="1" applyFill="1" applyBorder="1" applyAlignment="1">
      <alignment horizontal="center"/>
    </xf>
    <xf numFmtId="0" fontId="0" fillId="0" borderId="66" xfId="0" applyFont="1" applyFill="1" applyBorder="1" applyAlignment="1">
      <alignment horizontal="center" vertical="center"/>
    </xf>
    <xf numFmtId="0" fontId="0" fillId="0" borderId="105" xfId="0" applyFont="1" applyFill="1" applyBorder="1" applyAlignment="1">
      <alignment vertical="center" wrapText="1"/>
    </xf>
    <xf numFmtId="0" fontId="0" fillId="0" borderId="126" xfId="0" applyFont="1" applyBorder="1" applyAlignment="1"/>
    <xf numFmtId="0" fontId="59" fillId="0" borderId="105" xfId="0" applyFont="1" applyFill="1" applyBorder="1" applyAlignment="1">
      <alignment horizontal="center" vertical="center"/>
    </xf>
    <xf numFmtId="0" fontId="59" fillId="0" borderId="105" xfId="0" applyFont="1" applyFill="1" applyBorder="1" applyAlignment="1">
      <alignment vertical="center" wrapText="1"/>
    </xf>
    <xf numFmtId="0" fontId="59" fillId="0" borderId="105" xfId="0" applyFont="1" applyFill="1" applyBorder="1" applyAlignment="1">
      <alignment vertical="center"/>
    </xf>
    <xf numFmtId="0" fontId="59" fillId="0" borderId="105" xfId="0" applyFont="1" applyFill="1" applyBorder="1" applyAlignment="1">
      <alignment horizontal="center" vertical="center" wrapText="1"/>
    </xf>
    <xf numFmtId="0" fontId="53" fillId="0" borderId="105" xfId="0" applyFont="1" applyFill="1" applyBorder="1" applyAlignment="1">
      <alignment vertical="center" wrapText="1"/>
    </xf>
    <xf numFmtId="0" fontId="53" fillId="0" borderId="105" xfId="0" applyFont="1" applyFill="1" applyBorder="1" applyAlignment="1">
      <alignment vertical="center"/>
    </xf>
    <xf numFmtId="0" fontId="53" fillId="0" borderId="105" xfId="0" applyFont="1" applyBorder="1" applyAlignment="1">
      <alignment horizontal="center" vertical="center" wrapText="1"/>
    </xf>
    <xf numFmtId="0" fontId="61" fillId="0" borderId="105" xfId="0" applyFont="1" applyBorder="1" applyAlignment="1">
      <alignment horizontal="center" vertical="center" wrapText="1"/>
    </xf>
    <xf numFmtId="0" fontId="62" fillId="0" borderId="105" xfId="0" applyFont="1" applyBorder="1" applyAlignment="1">
      <alignment horizontal="justify" vertical="center" wrapText="1"/>
    </xf>
    <xf numFmtId="0" fontId="62" fillId="0" borderId="105" xfId="0" applyFont="1" applyBorder="1" applyAlignment="1">
      <alignment wrapText="1"/>
    </xf>
    <xf numFmtId="0" fontId="61" fillId="0" borderId="105" xfId="0" applyFont="1" applyBorder="1" applyAlignment="1">
      <alignment horizontal="center" vertical="center"/>
    </xf>
    <xf numFmtId="0" fontId="59" fillId="0" borderId="105" xfId="0" applyFont="1" applyBorder="1" applyAlignment="1">
      <alignment horizontal="center" vertical="center" wrapText="1"/>
    </xf>
    <xf numFmtId="0" fontId="63" fillId="0" borderId="105" xfId="0" applyFont="1" applyBorder="1" applyAlignment="1">
      <alignment horizontal="center" wrapText="1"/>
    </xf>
    <xf numFmtId="0" fontId="27" fillId="28" borderId="117" xfId="80" applyFont="1" applyFill="1" applyBorder="1" applyAlignment="1">
      <alignment horizontal="center" vertical="center"/>
    </xf>
    <xf numFmtId="1" fontId="27" fillId="28" borderId="11" xfId="83" applyNumberFormat="1" applyFont="1" applyFill="1" applyBorder="1" applyAlignment="1">
      <alignment horizontal="center"/>
    </xf>
    <xf numFmtId="1" fontId="27" fillId="28" borderId="11" xfId="83" applyNumberFormat="1" applyFont="1" applyFill="1" applyBorder="1" applyAlignment="1">
      <alignment vertical="center"/>
    </xf>
    <xf numFmtId="0" fontId="27" fillId="28" borderId="117" xfId="80" applyFont="1" applyFill="1" applyBorder="1" applyAlignment="1">
      <alignment horizontal="right" vertical="center"/>
    </xf>
    <xf numFmtId="0" fontId="0" fillId="28" borderId="11" xfId="0" applyFont="1" applyFill="1" applyBorder="1"/>
    <xf numFmtId="0" fontId="0" fillId="28" borderId="88" xfId="0" applyFont="1" applyFill="1" applyBorder="1"/>
    <xf numFmtId="49" fontId="26" fillId="28" borderId="66" xfId="0" applyNumberFormat="1" applyFont="1" applyFill="1" applyBorder="1" applyAlignment="1">
      <alignment horizontal="center" vertical="center" wrapText="1"/>
    </xf>
    <xf numFmtId="1" fontId="45" fillId="28" borderId="76" xfId="81" applyNumberFormat="1" applyFont="1" applyFill="1" applyBorder="1" applyAlignment="1">
      <alignment horizontal="center" vertical="center"/>
    </xf>
    <xf numFmtId="0" fontId="26" fillId="0" borderId="18" xfId="0" applyFont="1" applyFill="1" applyBorder="1" applyAlignment="1">
      <alignment horizontal="left" vertical="top"/>
    </xf>
    <xf numFmtId="0" fontId="26" fillId="0" borderId="115" xfId="0" applyFont="1" applyFill="1" applyBorder="1" applyAlignment="1">
      <alignment horizontal="left" vertical="top"/>
    </xf>
    <xf numFmtId="0" fontId="0" fillId="25" borderId="104" xfId="0" applyFont="1" applyFill="1" applyBorder="1"/>
    <xf numFmtId="0" fontId="26" fillId="0" borderId="73" xfId="0" applyFont="1" applyFill="1" applyBorder="1" applyAlignment="1">
      <alignment wrapText="1"/>
    </xf>
    <xf numFmtId="0" fontId="26" fillId="0" borderId="74" xfId="0" applyFont="1" applyFill="1" applyBorder="1" applyAlignment="1">
      <alignment wrapText="1"/>
    </xf>
    <xf numFmtId="0" fontId="0" fillId="0" borderId="124" xfId="0" applyBorder="1" applyAlignment="1">
      <alignment horizontal="center" vertical="center" wrapText="1"/>
    </xf>
    <xf numFmtId="0" fontId="0" fillId="0" borderId="79" xfId="0" applyBorder="1" applyAlignment="1">
      <alignment horizontal="center" vertical="center" wrapText="1"/>
    </xf>
    <xf numFmtId="0" fontId="53" fillId="0" borderId="124" xfId="0" applyFont="1" applyBorder="1" applyAlignment="1">
      <alignment horizontal="center" vertical="center" wrapText="1"/>
    </xf>
    <xf numFmtId="0" fontId="53" fillId="0" borderId="0" xfId="0" applyFont="1"/>
    <xf numFmtId="0" fontId="53" fillId="0" borderId="79" xfId="0" applyFont="1" applyBorder="1" applyAlignment="1">
      <alignment horizontal="center" vertical="center" wrapText="1"/>
    </xf>
    <xf numFmtId="0" fontId="53" fillId="0" borderId="11" xfId="0" applyFont="1" applyBorder="1" applyAlignment="1">
      <alignment horizontal="center" vertical="center" wrapText="1"/>
    </xf>
    <xf numFmtId="0" fontId="53" fillId="28" borderId="105" xfId="0" applyFont="1" applyFill="1" applyBorder="1" applyAlignment="1">
      <alignment horizontal="center" vertical="center" wrapText="1"/>
    </xf>
    <xf numFmtId="0" fontId="26" fillId="0" borderId="18" xfId="0" applyFont="1" applyFill="1" applyBorder="1" applyAlignment="1">
      <alignment horizontal="left" vertical="center"/>
    </xf>
    <xf numFmtId="0" fontId="26" fillId="25" borderId="56" xfId="0" applyFont="1" applyFill="1" applyBorder="1" applyAlignment="1">
      <alignment horizontal="center" vertical="center" wrapText="1"/>
    </xf>
    <xf numFmtId="0" fontId="26" fillId="25" borderId="51" xfId="0" applyFont="1" applyFill="1" applyBorder="1" applyAlignment="1">
      <alignment horizontal="center" vertical="center" wrapText="1"/>
    </xf>
    <xf numFmtId="49" fontId="26" fillId="25" borderId="56" xfId="60" applyNumberFormat="1" applyFont="1" applyFill="1" applyBorder="1" applyAlignment="1">
      <alignment horizontal="center" vertical="center" wrapText="1"/>
    </xf>
    <xf numFmtId="0" fontId="0" fillId="28" borderId="11" xfId="0" applyFont="1" applyFill="1" applyBorder="1" applyAlignment="1">
      <alignment horizontal="center" vertical="center" wrapText="1"/>
    </xf>
    <xf numFmtId="49" fontId="39" fillId="0" borderId="0" xfId="62" applyNumberFormat="1" applyFont="1" applyFill="1" applyBorder="1" applyAlignment="1">
      <alignment vertical="center"/>
    </xf>
    <xf numFmtId="0" fontId="27" fillId="0" borderId="0" xfId="0" applyFont="1" applyAlignment="1">
      <alignment horizontal="center"/>
    </xf>
    <xf numFmtId="0" fontId="32" fillId="0" borderId="126" xfId="0" applyFont="1" applyBorder="1" applyAlignment="1"/>
    <xf numFmtId="0" fontId="27" fillId="0" borderId="0" xfId="0" applyFont="1" applyBorder="1" applyAlignment="1">
      <alignment horizontal="center"/>
    </xf>
    <xf numFmtId="0" fontId="0" fillId="31" borderId="104" xfId="0" applyFont="1" applyFill="1" applyBorder="1"/>
    <xf numFmtId="49" fontId="39" fillId="25" borderId="56" xfId="62" applyNumberFormat="1" applyFont="1" applyFill="1" applyBorder="1" applyAlignment="1">
      <alignment horizontal="center" vertical="center"/>
    </xf>
    <xf numFmtId="0" fontId="26" fillId="0" borderId="56" xfId="0" applyFont="1" applyBorder="1" applyAlignment="1">
      <alignment horizontal="center" vertical="center"/>
    </xf>
    <xf numFmtId="49" fontId="26" fillId="25" borderId="56" xfId="62" applyNumberFormat="1" applyFont="1" applyFill="1" applyBorder="1" applyAlignment="1">
      <alignment horizontal="center" vertical="center" wrapText="1" shrinkToFit="1"/>
    </xf>
    <xf numFmtId="49" fontId="26" fillId="31" borderId="56" xfId="60" applyNumberFormat="1" applyFont="1" applyFill="1" applyBorder="1" applyAlignment="1">
      <alignment horizontal="center" vertical="center" wrapText="1"/>
    </xf>
    <xf numFmtId="49" fontId="26" fillId="0" borderId="56" xfId="62" applyNumberFormat="1" applyFont="1" applyFill="1" applyBorder="1" applyAlignment="1">
      <alignment horizontal="center" vertical="center" wrapText="1" shrinkToFit="1"/>
    </xf>
    <xf numFmtId="0" fontId="26" fillId="0" borderId="56" xfId="0" applyFont="1" applyFill="1" applyBorder="1" applyAlignment="1">
      <alignment horizontal="center" vertical="center" wrapText="1"/>
    </xf>
    <xf numFmtId="0" fontId="26" fillId="0" borderId="56" xfId="0" applyFont="1" applyFill="1" applyBorder="1" applyAlignment="1">
      <alignment horizontal="center" vertical="center"/>
    </xf>
    <xf numFmtId="49" fontId="26" fillId="25" borderId="56" xfId="62" applyNumberFormat="1" applyFont="1" applyFill="1" applyBorder="1" applyAlignment="1">
      <alignment horizontal="center" vertical="top" wrapText="1"/>
    </xf>
    <xf numFmtId="0" fontId="26" fillId="31" borderId="56" xfId="0" applyFont="1" applyFill="1" applyBorder="1" applyAlignment="1">
      <alignment horizontal="center" vertical="center" wrapText="1"/>
    </xf>
    <xf numFmtId="49" fontId="26" fillId="31" borderId="51" xfId="60" applyNumberFormat="1" applyFont="1" applyFill="1" applyBorder="1" applyAlignment="1">
      <alignment horizontal="center" vertical="center" wrapText="1"/>
    </xf>
    <xf numFmtId="0" fontId="32" fillId="0" borderId="117" xfId="0" applyFont="1" applyBorder="1" applyAlignment="1" applyProtection="1">
      <alignment horizontal="center" wrapText="1"/>
    </xf>
    <xf numFmtId="49" fontId="27" fillId="25" borderId="117" xfId="62" applyNumberFormat="1" applyFont="1" applyFill="1" applyBorder="1" applyAlignment="1">
      <alignment vertical="center" wrapText="1"/>
    </xf>
    <xf numFmtId="49" fontId="0" fillId="25" borderId="117" xfId="62" applyNumberFormat="1" applyFont="1" applyFill="1" applyBorder="1" applyAlignment="1">
      <alignment vertical="center" wrapText="1"/>
    </xf>
    <xf numFmtId="0" fontId="27" fillId="31" borderId="117" xfId="62" applyNumberFormat="1" applyFont="1" applyFill="1" applyBorder="1" applyAlignment="1">
      <alignment horizontal="center" vertical="center"/>
    </xf>
    <xf numFmtId="49" fontId="0" fillId="0" borderId="117" xfId="62" applyNumberFormat="1" applyFont="1" applyFill="1" applyBorder="1" applyAlignment="1">
      <alignment horizontal="center" vertical="center" wrapText="1"/>
    </xf>
    <xf numFmtId="49" fontId="0" fillId="0" borderId="117" xfId="58" applyNumberFormat="1" applyFont="1" applyFill="1" applyBorder="1" applyAlignment="1">
      <alignment vertical="top" wrapText="1"/>
    </xf>
    <xf numFmtId="49" fontId="0" fillId="0" borderId="117" xfId="60" applyNumberFormat="1" applyFont="1" applyFill="1" applyBorder="1" applyAlignment="1">
      <alignment horizontal="left" vertical="center" wrapText="1"/>
    </xf>
    <xf numFmtId="49" fontId="27" fillId="25" borderId="117" xfId="62" applyNumberFormat="1" applyFont="1" applyFill="1" applyBorder="1" applyAlignment="1">
      <alignment horizontal="left" vertical="center" wrapText="1"/>
    </xf>
    <xf numFmtId="0" fontId="0" fillId="25" borderId="117" xfId="62" applyNumberFormat="1" applyFont="1" applyFill="1" applyBorder="1" applyAlignment="1">
      <alignment horizontal="center" vertical="center" wrapText="1"/>
    </xf>
    <xf numFmtId="0" fontId="0" fillId="25" borderId="117" xfId="62" applyNumberFormat="1" applyFont="1" applyFill="1" applyBorder="1" applyAlignment="1">
      <alignment horizontal="center" vertical="center"/>
    </xf>
    <xf numFmtId="0" fontId="32" fillId="31" borderId="117" xfId="62" applyNumberFormat="1" applyFont="1" applyFill="1" applyBorder="1" applyAlignment="1">
      <alignment horizontal="center" vertical="center"/>
    </xf>
    <xf numFmtId="10" fontId="32" fillId="31" borderId="11" xfId="62" applyNumberFormat="1" applyFont="1" applyFill="1" applyBorder="1" applyAlignment="1">
      <alignment horizontal="center" vertical="center"/>
    </xf>
    <xf numFmtId="164" fontId="32" fillId="31" borderId="11" xfId="62" applyNumberFormat="1" applyFont="1" applyFill="1" applyBorder="1" applyAlignment="1">
      <alignment horizontal="center" vertical="center"/>
    </xf>
    <xf numFmtId="2" fontId="0" fillId="30" borderId="11" xfId="62" applyNumberFormat="1" applyFont="1" applyFill="1" applyBorder="1" applyAlignment="1">
      <alignment horizontal="center" vertical="center"/>
    </xf>
    <xf numFmtId="0" fontId="0" fillId="31" borderId="11" xfId="62" applyNumberFormat="1" applyFont="1" applyFill="1" applyBorder="1" applyAlignment="1">
      <alignment horizontal="center" vertical="center" wrapText="1"/>
    </xf>
    <xf numFmtId="0" fontId="27" fillId="25" borderId="117" xfId="62" applyNumberFormat="1" applyFont="1" applyFill="1" applyBorder="1" applyAlignment="1">
      <alignment horizontal="center" vertical="center" wrapText="1"/>
    </xf>
    <xf numFmtId="0" fontId="27" fillId="25" borderId="117" xfId="62" applyNumberFormat="1" applyFont="1" applyFill="1" applyBorder="1" applyAlignment="1">
      <alignment horizontal="center" vertical="center"/>
    </xf>
    <xf numFmtId="0" fontId="32" fillId="31" borderId="117" xfId="0" applyFont="1" applyFill="1" applyBorder="1" applyAlignment="1">
      <alignment horizontal="center" vertical="center"/>
    </xf>
    <xf numFmtId="0" fontId="32" fillId="25" borderId="117" xfId="62" applyNumberFormat="1" applyFont="1" applyFill="1" applyBorder="1" applyAlignment="1">
      <alignment horizontal="center" vertical="center" wrapText="1"/>
    </xf>
    <xf numFmtId="49" fontId="27" fillId="27" borderId="117" xfId="62" applyNumberFormat="1" applyFont="1" applyFill="1" applyBorder="1" applyAlignment="1">
      <alignment vertical="center" wrapText="1"/>
    </xf>
    <xf numFmtId="0" fontId="0" fillId="0" borderId="117" xfId="0" applyFont="1" applyFill="1" applyBorder="1" applyAlignment="1">
      <alignment wrapText="1"/>
    </xf>
    <xf numFmtId="0" fontId="27" fillId="27" borderId="117" xfId="62" applyNumberFormat="1" applyFont="1" applyFill="1" applyBorder="1" applyAlignment="1">
      <alignment horizontal="center" vertical="center" wrapText="1"/>
    </xf>
    <xf numFmtId="0" fontId="0" fillId="27" borderId="117" xfId="62" applyNumberFormat="1" applyFont="1" applyFill="1" applyBorder="1" applyAlignment="1">
      <alignment horizontal="left" vertical="center" wrapText="1"/>
    </xf>
    <xf numFmtId="0" fontId="32" fillId="32" borderId="117" xfId="62" applyNumberFormat="1" applyFont="1" applyFill="1" applyBorder="1" applyAlignment="1">
      <alignment horizontal="center" vertical="center"/>
    </xf>
    <xf numFmtId="0" fontId="0" fillId="25" borderId="117" xfId="0" applyFont="1" applyFill="1" applyBorder="1" applyAlignment="1">
      <alignment wrapText="1"/>
    </xf>
    <xf numFmtId="49" fontId="27" fillId="25" borderId="117" xfId="62" applyNumberFormat="1" applyFont="1" applyFill="1" applyBorder="1" applyAlignment="1">
      <alignment horizontal="center" vertical="center" wrapText="1"/>
    </xf>
    <xf numFmtId="0" fontId="0" fillId="0" borderId="117" xfId="0" applyFont="1" applyBorder="1" applyAlignment="1">
      <alignment wrapText="1"/>
    </xf>
    <xf numFmtId="0" fontId="27" fillId="27" borderId="117" xfId="62" applyNumberFormat="1" applyFont="1" applyFill="1" applyBorder="1" applyAlignment="1">
      <alignment horizontal="center" vertical="center"/>
    </xf>
    <xf numFmtId="0" fontId="32" fillId="0" borderId="117" xfId="0" applyFont="1" applyBorder="1" applyAlignment="1">
      <alignment wrapText="1"/>
    </xf>
    <xf numFmtId="0" fontId="27" fillId="0" borderId="117" xfId="0" applyFont="1" applyBorder="1" applyAlignment="1">
      <alignment wrapText="1"/>
    </xf>
    <xf numFmtId="0" fontId="0" fillId="31" borderId="117" xfId="0" applyFont="1" applyFill="1" applyBorder="1" applyAlignment="1">
      <alignment wrapText="1"/>
    </xf>
    <xf numFmtId="0" fontId="27" fillId="0" borderId="117" xfId="0" applyFont="1" applyBorder="1" applyAlignment="1">
      <alignment horizontal="center" wrapText="1"/>
    </xf>
    <xf numFmtId="0" fontId="27" fillId="31" borderId="117" xfId="0" applyFont="1" applyFill="1" applyBorder="1"/>
    <xf numFmtId="0" fontId="32" fillId="25" borderId="117" xfId="62" applyNumberFormat="1" applyFont="1" applyFill="1" applyBorder="1" applyAlignment="1">
      <alignment vertical="center" wrapText="1"/>
    </xf>
    <xf numFmtId="0" fontId="0" fillId="27" borderId="117" xfId="62" applyNumberFormat="1" applyFont="1" applyFill="1" applyBorder="1" applyAlignment="1">
      <alignment vertical="center" wrapText="1"/>
    </xf>
    <xf numFmtId="0" fontId="27" fillId="0" borderId="117" xfId="0" applyFont="1" applyBorder="1" applyAlignment="1">
      <alignment horizontal="left" wrapText="1"/>
    </xf>
    <xf numFmtId="0" fontId="32" fillId="25" borderId="117" xfId="62" applyNumberFormat="1" applyFont="1" applyFill="1" applyBorder="1" applyAlignment="1">
      <alignment horizontal="left" vertical="center" wrapText="1"/>
    </xf>
    <xf numFmtId="0" fontId="0" fillId="0" borderId="117" xfId="0" applyFont="1" applyFill="1" applyBorder="1" applyAlignment="1">
      <alignment horizontal="left" wrapText="1"/>
    </xf>
    <xf numFmtId="0" fontId="32" fillId="30" borderId="117" xfId="0" applyFont="1" applyFill="1" applyBorder="1" applyAlignment="1">
      <alignment horizontal="center" vertical="center"/>
    </xf>
    <xf numFmtId="0" fontId="27" fillId="0" borderId="117" xfId="0" applyFont="1" applyBorder="1" applyAlignment="1">
      <alignment horizontal="left"/>
    </xf>
    <xf numFmtId="0" fontId="32" fillId="30" borderId="117" xfId="62" applyNumberFormat="1" applyFont="1" applyFill="1" applyBorder="1" applyAlignment="1">
      <alignment horizontal="center" vertical="center"/>
    </xf>
    <xf numFmtId="0" fontId="34" fillId="0" borderId="117" xfId="0" applyFont="1" applyBorder="1"/>
    <xf numFmtId="0" fontId="34" fillId="31" borderId="117" xfId="0" applyFont="1" applyFill="1" applyBorder="1"/>
    <xf numFmtId="0" fontId="34" fillId="0" borderId="117" xfId="0" applyFont="1" applyBorder="1" applyAlignment="1">
      <alignment horizontal="center"/>
    </xf>
    <xf numFmtId="0" fontId="34" fillId="0" borderId="117" xfId="0" applyFont="1" applyBorder="1" applyAlignment="1">
      <alignment wrapText="1"/>
    </xf>
    <xf numFmtId="0" fontId="34" fillId="30" borderId="117" xfId="0" applyFont="1" applyFill="1" applyBorder="1"/>
    <xf numFmtId="0" fontId="34" fillId="31" borderId="117" xfId="62" applyNumberFormat="1" applyFont="1" applyFill="1" applyBorder="1" applyAlignment="1">
      <alignment horizontal="center" vertical="center" wrapText="1"/>
    </xf>
    <xf numFmtId="0" fontId="32" fillId="0" borderId="0" xfId="0" applyFont="1"/>
    <xf numFmtId="0" fontId="27" fillId="0" borderId="126" xfId="0" applyFont="1" applyBorder="1" applyAlignment="1"/>
    <xf numFmtId="0" fontId="66" fillId="0" borderId="0" xfId="0" applyFont="1" applyBorder="1" applyAlignment="1"/>
    <xf numFmtId="49" fontId="0" fillId="0" borderId="11" xfId="59" applyNumberFormat="1" applyFont="1" applyFill="1" applyBorder="1" applyAlignment="1">
      <alignment vertical="center"/>
    </xf>
    <xf numFmtId="0" fontId="0" fillId="0" borderId="0" xfId="0" applyAlignment="1"/>
    <xf numFmtId="49" fontId="26" fillId="0" borderId="56" xfId="61" applyNumberFormat="1" applyFont="1" applyFill="1" applyBorder="1" applyAlignment="1">
      <alignment horizontal="center" vertical="center" wrapText="1"/>
    </xf>
    <xf numFmtId="49" fontId="26" fillId="0" borderId="56" xfId="0" applyNumberFormat="1" applyFont="1" applyFill="1" applyBorder="1" applyAlignment="1">
      <alignment horizontal="center" vertical="center"/>
    </xf>
    <xf numFmtId="49" fontId="26" fillId="0" borderId="56" xfId="59" applyNumberFormat="1" applyFont="1" applyFill="1" applyBorder="1" applyAlignment="1">
      <alignment horizontal="center" vertical="center" wrapText="1"/>
    </xf>
    <xf numFmtId="49" fontId="26" fillId="25" borderId="56" xfId="62" applyNumberFormat="1" applyFont="1" applyFill="1" applyBorder="1" applyAlignment="1">
      <alignment horizontal="center" vertical="center" wrapText="1"/>
    </xf>
    <xf numFmtId="49" fontId="26" fillId="0" borderId="56" xfId="61" applyNumberFormat="1" applyFont="1" applyFill="1" applyBorder="1" applyAlignment="1">
      <alignment horizontal="center" vertical="center"/>
    </xf>
    <xf numFmtId="0" fontId="27" fillId="0" borderId="117" xfId="0" applyFont="1" applyBorder="1" applyAlignment="1" applyProtection="1">
      <alignment horizontal="center"/>
    </xf>
    <xf numFmtId="0" fontId="27" fillId="0" borderId="117" xfId="0" applyFont="1" applyBorder="1" applyAlignment="1">
      <alignment horizontal="left" vertical="top"/>
    </xf>
    <xf numFmtId="0" fontId="27" fillId="0" borderId="117" xfId="0" applyFont="1" applyBorder="1" applyAlignment="1">
      <alignment horizontal="center" vertical="top"/>
    </xf>
    <xf numFmtId="49" fontId="27" fillId="0" borderId="117" xfId="59" applyNumberFormat="1" applyFont="1" applyFill="1" applyBorder="1" applyAlignment="1">
      <alignment vertical="center"/>
    </xf>
    <xf numFmtId="49" fontId="27" fillId="0" borderId="117" xfId="59" applyNumberFormat="1" applyFont="1" applyFill="1" applyBorder="1" applyAlignment="1">
      <alignment horizontal="left" vertical="center"/>
    </xf>
    <xf numFmtId="0" fontId="27" fillId="28" borderId="41" xfId="62" applyNumberFormat="1" applyFont="1" applyFill="1" applyBorder="1" applyAlignment="1">
      <alignment horizontal="center" vertical="center"/>
    </xf>
    <xf numFmtId="9" fontId="27" fillId="28" borderId="11" xfId="62" applyNumberFormat="1" applyFont="1" applyFill="1" applyBorder="1" applyAlignment="1">
      <alignment horizontal="center" vertical="center"/>
    </xf>
    <xf numFmtId="1" fontId="27" fillId="28" borderId="11" xfId="62" applyNumberFormat="1" applyFont="1" applyFill="1" applyBorder="1" applyAlignment="1">
      <alignment horizontal="center" vertical="center"/>
    </xf>
    <xf numFmtId="0" fontId="0" fillId="0" borderId="117" xfId="0" applyFont="1" applyBorder="1" applyAlignment="1" applyProtection="1">
      <alignment horizontal="center"/>
    </xf>
    <xf numFmtId="0" fontId="0" fillId="0" borderId="117" xfId="0" applyFont="1" applyBorder="1" applyAlignment="1">
      <alignment horizontal="left" vertical="top"/>
    </xf>
    <xf numFmtId="0" fontId="0" fillId="0" borderId="117" xfId="0" applyFont="1" applyBorder="1" applyAlignment="1">
      <alignment horizontal="center" vertical="top"/>
    </xf>
    <xf numFmtId="49" fontId="0" fillId="0" borderId="117" xfId="59" applyNumberFormat="1" applyFont="1" applyFill="1" applyBorder="1" applyAlignment="1">
      <alignment vertical="center"/>
    </xf>
    <xf numFmtId="49" fontId="0" fillId="0" borderId="117" xfId="59" applyNumberFormat="1" applyFont="1" applyFill="1" applyBorder="1" applyAlignment="1">
      <alignment horizontal="left" vertical="center"/>
    </xf>
    <xf numFmtId="0" fontId="0" fillId="0" borderId="117" xfId="0" applyNumberFormat="1" applyFont="1" applyFill="1" applyBorder="1" applyAlignment="1">
      <alignment horizontal="center" vertical="center" wrapText="1"/>
    </xf>
    <xf numFmtId="0" fontId="0" fillId="0" borderId="117" xfId="0" applyNumberFormat="1" applyFont="1" applyFill="1" applyBorder="1" applyAlignment="1">
      <alignment horizontal="center" vertical="center"/>
    </xf>
    <xf numFmtId="0" fontId="0" fillId="0" borderId="117" xfId="0" applyFont="1" applyBorder="1" applyAlignment="1">
      <alignment vertical="top"/>
    </xf>
    <xf numFmtId="49" fontId="0" fillId="0" borderId="117" xfId="0" applyNumberFormat="1" applyFont="1" applyFill="1" applyBorder="1" applyAlignment="1">
      <alignment vertical="center"/>
    </xf>
    <xf numFmtId="49" fontId="0" fillId="0" borderId="117" xfId="62" applyNumberFormat="1" applyFont="1" applyFill="1" applyBorder="1" applyAlignment="1">
      <alignment vertical="center" wrapText="1"/>
    </xf>
    <xf numFmtId="0" fontId="0" fillId="0" borderId="117" xfId="0" applyFont="1" applyFill="1" applyBorder="1"/>
    <xf numFmtId="0" fontId="0" fillId="0" borderId="117" xfId="0" applyBorder="1" applyAlignment="1">
      <alignment wrapText="1"/>
    </xf>
    <xf numFmtId="0" fontId="0" fillId="0" borderId="117" xfId="0" applyBorder="1" applyAlignment="1"/>
    <xf numFmtId="0" fontId="27" fillId="28" borderId="11" xfId="62" applyNumberFormat="1" applyFont="1" applyFill="1" applyBorder="1" applyAlignment="1">
      <alignment horizontal="left" vertical="center"/>
    </xf>
    <xf numFmtId="0" fontId="32" fillId="28" borderId="11" xfId="0" applyFont="1" applyFill="1" applyBorder="1"/>
    <xf numFmtId="0" fontId="32" fillId="28" borderId="117" xfId="0" applyFont="1" applyFill="1" applyBorder="1"/>
    <xf numFmtId="0" fontId="32" fillId="28" borderId="11" xfId="0" applyFont="1" applyFill="1" applyBorder="1" applyAlignment="1"/>
    <xf numFmtId="0" fontId="27" fillId="28" borderId="117" xfId="0" applyFont="1" applyFill="1" applyBorder="1"/>
    <xf numFmtId="0" fontId="0" fillId="28" borderId="11" xfId="62" applyNumberFormat="1" applyFont="1" applyFill="1" applyBorder="1" applyAlignment="1">
      <alignment horizontal="left" vertical="center"/>
    </xf>
    <xf numFmtId="0" fontId="41" fillId="28" borderId="117" xfId="0" applyFont="1" applyFill="1" applyBorder="1" applyAlignment="1"/>
    <xf numFmtId="0" fontId="32" fillId="28" borderId="117" xfId="0" applyFont="1" applyFill="1" applyBorder="1" applyAlignment="1">
      <alignment wrapText="1"/>
    </xf>
    <xf numFmtId="0" fontId="0" fillId="25" borderId="11" xfId="0" applyFont="1" applyFill="1" applyBorder="1" applyAlignment="1">
      <alignment horizontal="center"/>
    </xf>
    <xf numFmtId="0" fontId="0" fillId="0" borderId="11" xfId="0" applyFont="1" applyBorder="1"/>
    <xf numFmtId="0" fontId="0" fillId="25" borderId="11" xfId="0" applyFont="1" applyFill="1" applyBorder="1" applyAlignment="1">
      <alignment vertical="center" wrapText="1"/>
    </xf>
    <xf numFmtId="0" fontId="0" fillId="0" borderId="117" xfId="0" applyFont="1" applyBorder="1" applyAlignment="1">
      <alignment horizontal="center"/>
    </xf>
    <xf numFmtId="0" fontId="0" fillId="25" borderId="117" xfId="0" applyFont="1" applyFill="1" applyBorder="1" applyAlignment="1">
      <alignment horizontal="center"/>
    </xf>
    <xf numFmtId="0" fontId="0" fillId="0" borderId="117" xfId="0" applyFont="1" applyFill="1" applyBorder="1" applyAlignment="1">
      <alignment horizontal="center"/>
    </xf>
    <xf numFmtId="0" fontId="0" fillId="0" borderId="117" xfId="0" applyFont="1" applyBorder="1"/>
    <xf numFmtId="0" fontId="0" fillId="25" borderId="117" xfId="0" applyFont="1" applyFill="1" applyBorder="1" applyAlignment="1">
      <alignment vertical="center" wrapText="1"/>
    </xf>
    <xf numFmtId="0" fontId="0" fillId="28" borderId="117" xfId="0" applyFont="1" applyFill="1" applyBorder="1" applyAlignment="1">
      <alignment vertical="center" wrapText="1"/>
    </xf>
    <xf numFmtId="0" fontId="0" fillId="28" borderId="11" xfId="0" applyFont="1" applyFill="1" applyBorder="1" applyAlignment="1" applyProtection="1">
      <alignment horizontal="center" vertical="center"/>
    </xf>
    <xf numFmtId="0" fontId="53" fillId="28" borderId="11" xfId="0" applyFont="1" applyFill="1" applyBorder="1" applyAlignment="1">
      <alignment horizontal="center" vertical="center" wrapText="1"/>
    </xf>
    <xf numFmtId="0" fontId="0" fillId="28" borderId="0" xfId="0" applyFont="1" applyFill="1" applyAlignment="1">
      <alignment horizontal="center" vertical="center"/>
    </xf>
    <xf numFmtId="0" fontId="0" fillId="28" borderId="117" xfId="0" applyFont="1" applyFill="1" applyBorder="1" applyAlignment="1">
      <alignment horizontal="center" vertical="center" wrapText="1"/>
    </xf>
    <xf numFmtId="0" fontId="26" fillId="25" borderId="120" xfId="0" applyFont="1" applyFill="1" applyBorder="1" applyAlignment="1">
      <alignment horizontal="left" vertical="center"/>
    </xf>
    <xf numFmtId="0" fontId="0" fillId="25" borderId="121" xfId="0" applyFont="1" applyFill="1" applyBorder="1"/>
    <xf numFmtId="0" fontId="26" fillId="0" borderId="14" xfId="0" applyFont="1" applyFill="1" applyBorder="1" applyAlignment="1">
      <alignment horizontal="center" vertical="center" wrapText="1"/>
    </xf>
    <xf numFmtId="0" fontId="26" fillId="25" borderId="12" xfId="0" applyFont="1" applyFill="1" applyBorder="1" applyAlignment="1">
      <alignment horizontal="center" vertical="center" wrapText="1"/>
    </xf>
    <xf numFmtId="0" fontId="26" fillId="0" borderId="67" xfId="0" applyFont="1" applyFill="1" applyBorder="1" applyAlignment="1">
      <alignment horizontal="center" vertical="center" wrapText="1"/>
    </xf>
    <xf numFmtId="0" fontId="26" fillId="0" borderId="52" xfId="0" applyFont="1" applyFill="1" applyBorder="1" applyAlignment="1">
      <alignment horizontal="center" vertical="center" wrapText="1"/>
    </xf>
    <xf numFmtId="49" fontId="26" fillId="25" borderId="54" xfId="60" applyNumberFormat="1" applyFont="1" applyFill="1" applyBorder="1" applyAlignment="1">
      <alignment horizontal="center" vertical="center" wrapText="1"/>
    </xf>
    <xf numFmtId="14" fontId="53" fillId="0" borderId="125" xfId="0" applyNumberFormat="1" applyFont="1" applyFill="1" applyBorder="1" applyAlignment="1">
      <alignment horizontal="center"/>
    </xf>
    <xf numFmtId="0" fontId="0" fillId="25" borderId="11" xfId="0" applyFont="1" applyFill="1" applyBorder="1" applyAlignment="1">
      <alignment horizontal="center" wrapText="1"/>
    </xf>
    <xf numFmtId="14" fontId="53" fillId="28" borderId="126" xfId="0" applyNumberFormat="1" applyFont="1" applyFill="1" applyBorder="1" applyAlignment="1">
      <alignment horizontal="center"/>
    </xf>
    <xf numFmtId="0" fontId="0" fillId="28" borderId="124" xfId="0" applyFont="1" applyFill="1" applyBorder="1" applyAlignment="1">
      <alignment horizontal="center"/>
    </xf>
    <xf numFmtId="0" fontId="53" fillId="28" borderId="0" xfId="0" applyFont="1" applyFill="1" applyAlignment="1">
      <alignment wrapText="1"/>
    </xf>
    <xf numFmtId="14" fontId="53" fillId="0" borderId="49" xfId="0" applyNumberFormat="1" applyFont="1" applyFill="1" applyBorder="1" applyAlignment="1">
      <alignment horizontal="center"/>
    </xf>
    <xf numFmtId="0" fontId="0" fillId="25" borderId="20" xfId="0" applyFont="1" applyFill="1" applyBorder="1" applyAlignment="1">
      <alignment horizontal="center"/>
    </xf>
    <xf numFmtId="0" fontId="0" fillId="25" borderId="15" xfId="0" applyFont="1" applyFill="1" applyBorder="1" applyAlignment="1">
      <alignment horizontal="center"/>
    </xf>
    <xf numFmtId="14" fontId="53" fillId="28" borderId="31" xfId="0" applyNumberFormat="1" applyFont="1" applyFill="1" applyBorder="1" applyAlignment="1">
      <alignment horizontal="center"/>
    </xf>
    <xf numFmtId="0" fontId="0" fillId="28" borderId="110" xfId="0" applyFont="1" applyFill="1" applyBorder="1" applyAlignment="1">
      <alignment horizontal="center"/>
    </xf>
    <xf numFmtId="0" fontId="0" fillId="28" borderId="104" xfId="0" applyFont="1" applyFill="1" applyBorder="1" applyAlignment="1">
      <alignment horizontal="center" wrapText="1"/>
    </xf>
    <xf numFmtId="0" fontId="53" fillId="0" borderId="49" xfId="0" applyFont="1" applyFill="1" applyBorder="1" applyAlignment="1">
      <alignment horizontal="center"/>
    </xf>
    <xf numFmtId="0" fontId="0" fillId="25" borderId="15" xfId="0" applyFont="1" applyFill="1" applyBorder="1" applyAlignment="1">
      <alignment horizontal="center" wrapText="1"/>
    </xf>
    <xf numFmtId="0" fontId="53" fillId="28" borderId="111" xfId="0" applyFont="1" applyFill="1" applyBorder="1" applyAlignment="1">
      <alignment horizontal="center"/>
    </xf>
    <xf numFmtId="0" fontId="0" fillId="28" borderId="104" xfId="0" applyFont="1" applyFill="1" applyBorder="1" applyAlignment="1">
      <alignment horizontal="center"/>
    </xf>
    <xf numFmtId="0" fontId="0" fillId="0" borderId="79" xfId="0" applyFont="1" applyBorder="1" applyAlignment="1">
      <alignment horizontal="center"/>
    </xf>
    <xf numFmtId="0" fontId="0" fillId="0" borderId="79" xfId="0" applyFont="1" applyBorder="1" applyAlignment="1">
      <alignment horizontal="left" vertical="center"/>
    </xf>
    <xf numFmtId="0" fontId="0" fillId="25" borderId="79" xfId="0" applyFont="1" applyFill="1" applyBorder="1" applyAlignment="1">
      <alignment horizontal="left" vertical="center"/>
    </xf>
    <xf numFmtId="0" fontId="53" fillId="0" borderId="126" xfId="0" applyFont="1" applyFill="1" applyBorder="1" applyAlignment="1">
      <alignment horizontal="center"/>
    </xf>
    <xf numFmtId="0" fontId="0" fillId="25" borderId="126" xfId="0" applyFont="1" applyFill="1" applyBorder="1" applyAlignment="1">
      <alignment horizontal="center"/>
    </xf>
    <xf numFmtId="0" fontId="0" fillId="25" borderId="51" xfId="0" applyFont="1" applyFill="1" applyBorder="1" applyAlignment="1">
      <alignment horizontal="center" vertical="center" wrapText="1"/>
    </xf>
    <xf numFmtId="0" fontId="0" fillId="0" borderId="14" xfId="0" applyFont="1" applyBorder="1" applyAlignment="1">
      <alignment horizontal="center"/>
    </xf>
    <xf numFmtId="0" fontId="0" fillId="0" borderId="12" xfId="0" applyFont="1" applyBorder="1" applyAlignment="1">
      <alignment horizontal="left" vertical="center"/>
    </xf>
    <xf numFmtId="0" fontId="0" fillId="25" borderId="12" xfId="0" applyFont="1" applyFill="1" applyBorder="1" applyAlignment="1">
      <alignment horizontal="left" vertical="center"/>
    </xf>
    <xf numFmtId="0" fontId="0" fillId="0" borderId="12" xfId="0" applyFont="1" applyBorder="1" applyAlignment="1">
      <alignment horizontal="center"/>
    </xf>
    <xf numFmtId="0" fontId="53" fillId="0" borderId="67" xfId="0" applyFont="1" applyFill="1" applyBorder="1" applyAlignment="1">
      <alignment horizontal="center"/>
    </xf>
    <xf numFmtId="0" fontId="0" fillId="25" borderId="12" xfId="0" applyFont="1" applyFill="1" applyBorder="1" applyAlignment="1">
      <alignment horizontal="center"/>
    </xf>
    <xf numFmtId="0" fontId="0" fillId="25" borderId="19" xfId="0" applyFont="1" applyFill="1" applyBorder="1" applyAlignment="1">
      <alignment horizontal="center" vertical="center" wrapText="1"/>
    </xf>
    <xf numFmtId="0" fontId="0" fillId="0" borderId="79" xfId="0" applyFont="1" applyFill="1" applyBorder="1" applyAlignment="1">
      <alignment horizontal="left" vertical="center"/>
    </xf>
    <xf numFmtId="0" fontId="0" fillId="25" borderId="51" xfId="0" applyFont="1" applyFill="1" applyBorder="1" applyAlignment="1">
      <alignment horizontal="center"/>
    </xf>
    <xf numFmtId="0" fontId="0" fillId="0" borderId="14" xfId="0" applyFont="1" applyBorder="1" applyAlignment="1">
      <alignment horizontal="center" vertical="center"/>
    </xf>
    <xf numFmtId="0" fontId="0" fillId="0" borderId="12" xfId="0" applyFont="1" applyBorder="1" applyAlignment="1">
      <alignment vertical="center"/>
    </xf>
    <xf numFmtId="0" fontId="0" fillId="25" borderId="79" xfId="0" applyFont="1" applyFill="1" applyBorder="1" applyAlignment="1">
      <alignment horizontal="center"/>
    </xf>
    <xf numFmtId="0" fontId="0" fillId="25" borderId="39" xfId="0" applyFont="1" applyFill="1" applyBorder="1" applyAlignment="1">
      <alignment horizontal="center"/>
    </xf>
    <xf numFmtId="0" fontId="53" fillId="0" borderId="125" xfId="0" applyFont="1" applyFill="1" applyBorder="1" applyAlignment="1">
      <alignment horizontal="center"/>
    </xf>
    <xf numFmtId="0" fontId="0" fillId="0" borderId="124" xfId="0" applyFont="1" applyBorder="1" applyAlignment="1">
      <alignment horizontal="center"/>
    </xf>
    <xf numFmtId="0" fontId="0" fillId="0" borderId="124" xfId="0" applyFont="1" applyBorder="1" applyAlignment="1">
      <alignment horizontal="left" vertical="center"/>
    </xf>
    <xf numFmtId="0" fontId="53" fillId="0" borderId="127" xfId="0" applyFont="1" applyFill="1" applyBorder="1" applyAlignment="1">
      <alignment horizontal="center"/>
    </xf>
    <xf numFmtId="0" fontId="0" fillId="25" borderId="124" xfId="0" applyFont="1" applyFill="1" applyBorder="1" applyAlignment="1">
      <alignment horizontal="center"/>
    </xf>
    <xf numFmtId="0" fontId="0" fillId="25" borderId="39" xfId="0" applyFont="1" applyFill="1" applyBorder="1" applyAlignment="1">
      <alignment horizontal="center" vertical="center"/>
    </xf>
    <xf numFmtId="0" fontId="0" fillId="0" borderId="14" xfId="0" applyFont="1" applyFill="1" applyBorder="1" applyAlignment="1">
      <alignment horizontal="center"/>
    </xf>
    <xf numFmtId="0" fontId="0" fillId="0" borderId="12" xfId="0" applyFont="1" applyFill="1" applyBorder="1" applyAlignment="1">
      <alignment horizontal="left" vertical="center"/>
    </xf>
    <xf numFmtId="0" fontId="0" fillId="0" borderId="12" xfId="0" applyFont="1" applyFill="1" applyBorder="1" applyAlignment="1">
      <alignment horizontal="center"/>
    </xf>
    <xf numFmtId="0" fontId="53" fillId="0" borderId="14" xfId="0" applyFont="1" applyFill="1" applyBorder="1" applyAlignment="1">
      <alignment horizontal="center"/>
    </xf>
    <xf numFmtId="0" fontId="0" fillId="0" borderId="12" xfId="0" applyFont="1" applyFill="1" applyBorder="1" applyAlignment="1">
      <alignment horizontal="left" vertical="center" wrapText="1"/>
    </xf>
    <xf numFmtId="0" fontId="53" fillId="0" borderId="12" xfId="0" applyFont="1" applyFill="1" applyBorder="1" applyAlignment="1">
      <alignment horizontal="left" vertical="center"/>
    </xf>
    <xf numFmtId="0" fontId="53" fillId="25" borderId="15" xfId="0" applyFont="1" applyFill="1" applyBorder="1" applyAlignment="1">
      <alignment horizontal="center"/>
    </xf>
    <xf numFmtId="0" fontId="53" fillId="28" borderId="127" xfId="0" applyFont="1" applyFill="1" applyBorder="1" applyAlignment="1">
      <alignment horizontal="center"/>
    </xf>
    <xf numFmtId="0" fontId="0" fillId="28" borderId="130" xfId="0" applyFont="1" applyFill="1" applyBorder="1" applyAlignment="1">
      <alignment horizontal="center"/>
    </xf>
    <xf numFmtId="0" fontId="53" fillId="0" borderId="79" xfId="0" applyFont="1" applyFill="1" applyBorder="1" applyAlignment="1">
      <alignment horizontal="center"/>
    </xf>
    <xf numFmtId="0" fontId="0" fillId="0" borderId="79" xfId="0" applyFont="1" applyBorder="1"/>
    <xf numFmtId="0" fontId="0" fillId="0" borderId="12" xfId="0" applyFont="1" applyBorder="1"/>
    <xf numFmtId="0" fontId="53" fillId="0" borderId="131" xfId="0" applyFont="1" applyFill="1" applyBorder="1" applyAlignment="1">
      <alignment horizontal="center"/>
    </xf>
    <xf numFmtId="0" fontId="0" fillId="25" borderId="74" xfId="0" applyFont="1" applyFill="1" applyBorder="1" applyAlignment="1">
      <alignment horizontal="center"/>
    </xf>
    <xf numFmtId="0" fontId="0" fillId="25" borderId="72" xfId="0" applyFont="1" applyFill="1" applyBorder="1" applyAlignment="1">
      <alignment horizontal="center"/>
    </xf>
    <xf numFmtId="0" fontId="53" fillId="28" borderId="117" xfId="0" applyFont="1" applyFill="1" applyBorder="1" applyAlignment="1">
      <alignment horizontal="center"/>
    </xf>
    <xf numFmtId="0" fontId="0" fillId="28" borderId="117" xfId="0" applyFont="1" applyFill="1" applyBorder="1"/>
    <xf numFmtId="0" fontId="53" fillId="28" borderId="67" xfId="0" applyFont="1" applyFill="1" applyBorder="1" applyAlignment="1">
      <alignment horizontal="center"/>
    </xf>
    <xf numFmtId="0" fontId="0" fillId="28" borderId="117" xfId="0" applyFont="1" applyFill="1" applyBorder="1" applyAlignment="1">
      <alignment horizontal="center" wrapText="1"/>
    </xf>
    <xf numFmtId="0" fontId="64" fillId="28" borderId="117" xfId="84" applyFill="1" applyBorder="1" applyAlignment="1">
      <alignment wrapText="1"/>
    </xf>
    <xf numFmtId="0" fontId="52" fillId="0" borderId="105" xfId="0" applyFont="1" applyFill="1" applyBorder="1" applyAlignment="1">
      <alignment horizontal="center" vertical="center"/>
    </xf>
    <xf numFmtId="0" fontId="0" fillId="0" borderId="105" xfId="0" applyFill="1" applyBorder="1"/>
    <xf numFmtId="0" fontId="0" fillId="0" borderId="105" xfId="0" applyFill="1" applyBorder="1" applyAlignment="1">
      <alignment horizontal="center" vertical="center"/>
    </xf>
    <xf numFmtId="0" fontId="0" fillId="0" borderId="105" xfId="0" applyFont="1" applyFill="1" applyBorder="1" applyAlignment="1">
      <alignment horizontal="center" wrapText="1"/>
    </xf>
    <xf numFmtId="0" fontId="0" fillId="0" borderId="116" xfId="0" applyFill="1" applyBorder="1" applyAlignment="1">
      <alignment horizontal="center" vertical="center"/>
    </xf>
    <xf numFmtId="0" fontId="52" fillId="0" borderId="117" xfId="0" applyFont="1" applyFill="1" applyBorder="1" applyAlignment="1">
      <alignment horizontal="center" vertical="center"/>
    </xf>
    <xf numFmtId="0" fontId="0" fillId="0" borderId="117" xfId="0" applyFill="1" applyBorder="1"/>
    <xf numFmtId="49" fontId="2" fillId="0" borderId="117" xfId="0" applyNumberFormat="1" applyFont="1" applyFill="1" applyBorder="1" applyAlignment="1">
      <alignment horizontal="center" vertical="center"/>
    </xf>
    <xf numFmtId="0" fontId="0" fillId="0" borderId="117" xfId="0" applyFill="1" applyBorder="1" applyAlignment="1">
      <alignment horizontal="center" vertical="center"/>
    </xf>
    <xf numFmtId="0" fontId="32" fillId="0" borderId="117" xfId="0" applyFont="1" applyFill="1" applyBorder="1" applyAlignment="1">
      <alignment wrapText="1"/>
    </xf>
    <xf numFmtId="0" fontId="0" fillId="0" borderId="117" xfId="0" applyFont="1" applyFill="1" applyBorder="1" applyAlignment="1">
      <alignment horizontal="center" wrapText="1"/>
    </xf>
    <xf numFmtId="49" fontId="2" fillId="25" borderId="11" xfId="0" applyNumberFormat="1" applyFont="1" applyFill="1" applyBorder="1" applyAlignment="1">
      <alignment horizontal="center" vertical="center"/>
    </xf>
    <xf numFmtId="0" fontId="2" fillId="25" borderId="11" xfId="0" applyFont="1" applyFill="1" applyBorder="1" applyAlignment="1">
      <alignment horizontal="center" vertical="center"/>
    </xf>
    <xf numFmtId="49" fontId="54" fillId="25" borderId="105" xfId="0" applyNumberFormat="1" applyFont="1" applyFill="1" applyBorder="1" applyAlignment="1">
      <alignment horizontal="center" vertical="center"/>
    </xf>
    <xf numFmtId="0" fontId="2" fillId="25" borderId="11" xfId="0" applyFont="1" applyFill="1" applyBorder="1" applyAlignment="1">
      <alignment horizontal="left" vertical="center"/>
    </xf>
    <xf numFmtId="0" fontId="0" fillId="25" borderId="0" xfId="0" applyFont="1" applyFill="1"/>
    <xf numFmtId="0" fontId="0" fillId="25" borderId="105" xfId="0" applyFill="1" applyBorder="1" applyAlignment="1">
      <alignment horizontal="center" vertical="center"/>
    </xf>
    <xf numFmtId="0" fontId="0" fillId="25" borderId="105" xfId="0" applyFont="1" applyFill="1" applyBorder="1" applyAlignment="1">
      <alignment horizontal="center" wrapText="1"/>
    </xf>
    <xf numFmtId="0" fontId="32" fillId="25" borderId="105" xfId="0" applyFont="1" applyFill="1" applyBorder="1" applyAlignment="1">
      <alignment wrapText="1"/>
    </xf>
    <xf numFmtId="0" fontId="30" fillId="25" borderId="105" xfId="0" applyFont="1" applyFill="1" applyBorder="1" applyAlignment="1">
      <alignment horizontal="center" vertical="center"/>
    </xf>
    <xf numFmtId="49" fontId="0" fillId="25" borderId="105" xfId="0" applyNumberFormat="1" applyFont="1" applyFill="1" applyBorder="1" applyAlignment="1">
      <alignment horizontal="center" vertical="center"/>
    </xf>
    <xf numFmtId="0" fontId="0" fillId="28" borderId="117" xfId="0" applyFill="1" applyBorder="1" applyAlignment="1">
      <alignment horizontal="center" vertical="center"/>
    </xf>
    <xf numFmtId="0" fontId="0" fillId="30" borderId="117" xfId="0" applyFont="1" applyFill="1" applyBorder="1" applyAlignment="1">
      <alignment horizontal="center" vertical="center" wrapText="1"/>
    </xf>
    <xf numFmtId="0" fontId="0" fillId="0" borderId="0" xfId="0" applyFont="1" applyAlignment="1">
      <alignment horizontal="left"/>
    </xf>
    <xf numFmtId="0" fontId="0" fillId="25" borderId="0" xfId="0" applyFont="1" applyFill="1" applyAlignment="1">
      <alignment horizontal="left"/>
    </xf>
    <xf numFmtId="0" fontId="32" fillId="0" borderId="105" xfId="0" applyFont="1" applyFill="1" applyBorder="1" applyAlignment="1">
      <alignment horizontal="center" wrapText="1"/>
    </xf>
    <xf numFmtId="0" fontId="38" fillId="0" borderId="20" xfId="0" applyFont="1" applyFill="1" applyBorder="1" applyAlignment="1">
      <alignment horizontal="center" vertical="center" wrapText="1"/>
    </xf>
    <xf numFmtId="0" fontId="26" fillId="0" borderId="0" xfId="0" applyFont="1" applyFill="1" applyBorder="1" applyAlignment="1">
      <alignment horizontal="left" vertical="center"/>
    </xf>
    <xf numFmtId="49" fontId="0" fillId="25" borderId="11" xfId="0" applyNumberFormat="1" applyFont="1" applyFill="1" applyBorder="1" applyAlignment="1">
      <alignment horizontal="center" vertical="center"/>
    </xf>
    <xf numFmtId="0" fontId="0" fillId="0" borderId="58" xfId="0" applyBorder="1" applyAlignment="1">
      <alignment horizontal="left" vertical="top" wrapText="1"/>
    </xf>
    <xf numFmtId="0" fontId="0" fillId="0" borderId="79" xfId="0" applyBorder="1" applyAlignment="1">
      <alignment horizontal="left" vertical="top" wrapText="1"/>
    </xf>
    <xf numFmtId="0" fontId="0" fillId="0" borderId="11" xfId="0" applyBorder="1" applyAlignment="1">
      <alignment horizontal="left" vertical="top" wrapText="1"/>
    </xf>
    <xf numFmtId="0" fontId="0" fillId="28" borderId="72" xfId="0" applyFont="1" applyFill="1" applyBorder="1" applyAlignment="1">
      <alignment vertical="center" wrapText="1"/>
    </xf>
    <xf numFmtId="0" fontId="0" fillId="28" borderId="85" xfId="0" applyFont="1" applyFill="1" applyBorder="1" applyAlignment="1">
      <alignment vertical="center" wrapText="1"/>
    </xf>
    <xf numFmtId="0" fontId="0" fillId="28" borderId="23" xfId="0" applyFont="1" applyFill="1" applyBorder="1" applyAlignment="1">
      <alignment vertical="center" wrapText="1"/>
    </xf>
    <xf numFmtId="0" fontId="26" fillId="0" borderId="18" xfId="0" applyFont="1" applyFill="1" applyBorder="1" applyAlignment="1">
      <alignment horizontal="center" vertical="center" wrapText="1"/>
    </xf>
    <xf numFmtId="0" fontId="0" fillId="0" borderId="16" xfId="0" applyBorder="1" applyAlignment="1">
      <alignment horizontal="center" vertical="center"/>
    </xf>
    <xf numFmtId="0" fontId="26" fillId="0" borderId="16" xfId="0" applyFont="1" applyFill="1" applyBorder="1" applyAlignment="1">
      <alignment horizontal="left" vertical="center"/>
    </xf>
    <xf numFmtId="0" fontId="0" fillId="0" borderId="13" xfId="0" applyBorder="1" applyAlignment="1">
      <alignment horizontal="left"/>
    </xf>
    <xf numFmtId="0" fontId="0" fillId="0" borderId="17" xfId="0" applyBorder="1" applyAlignment="1">
      <alignment horizontal="left"/>
    </xf>
    <xf numFmtId="0" fontId="26" fillId="0" borderId="18" xfId="0" applyFont="1" applyFill="1" applyBorder="1" applyAlignment="1">
      <alignment horizontal="left" vertical="center"/>
    </xf>
    <xf numFmtId="0" fontId="0" fillId="0" borderId="20" xfId="0" applyBorder="1" applyAlignment="1">
      <alignment horizontal="left"/>
    </xf>
    <xf numFmtId="0" fontId="0" fillId="0" borderId="15" xfId="0" applyBorder="1" applyAlignment="1">
      <alignment horizontal="left"/>
    </xf>
    <xf numFmtId="49" fontId="26" fillId="0" borderId="34" xfId="0" applyNumberFormat="1" applyFont="1" applyFill="1" applyBorder="1" applyAlignment="1">
      <alignment horizontal="center" vertical="center" wrapText="1"/>
    </xf>
    <xf numFmtId="0" fontId="0" fillId="0" borderId="35" xfId="0" applyBorder="1" applyAlignment="1">
      <alignment horizontal="center" vertical="center" wrapText="1"/>
    </xf>
    <xf numFmtId="0" fontId="0" fillId="0" borderId="59" xfId="0" applyBorder="1" applyAlignment="1">
      <alignment horizontal="center" vertical="center" wrapText="1"/>
    </xf>
    <xf numFmtId="49" fontId="26" fillId="0" borderId="20" xfId="0" applyNumberFormat="1" applyFont="1" applyFill="1" applyBorder="1" applyAlignment="1">
      <alignment horizontal="center" vertical="center" wrapText="1"/>
    </xf>
    <xf numFmtId="0" fontId="0" fillId="0" borderId="13" xfId="0" applyFill="1" applyBorder="1" applyAlignment="1">
      <alignment horizontal="center" vertical="center"/>
    </xf>
    <xf numFmtId="0" fontId="26" fillId="0" borderId="20" xfId="0" applyFont="1" applyFill="1" applyBorder="1" applyAlignment="1">
      <alignment horizontal="center" vertical="center" wrapText="1"/>
    </xf>
    <xf numFmtId="0" fontId="0" fillId="0" borderId="13" xfId="0" applyBorder="1" applyAlignment="1">
      <alignment horizontal="center" vertical="center"/>
    </xf>
    <xf numFmtId="0" fontId="0" fillId="0" borderId="13" xfId="0" applyBorder="1" applyAlignment="1">
      <alignment horizontal="center" vertical="center" wrapText="1"/>
    </xf>
    <xf numFmtId="49" fontId="26" fillId="0" borderId="49" xfId="0" applyNumberFormat="1" applyFont="1" applyFill="1" applyBorder="1" applyAlignment="1">
      <alignment horizontal="center" vertical="center" wrapText="1"/>
    </xf>
    <xf numFmtId="0" fontId="0" fillId="0" borderId="47" xfId="0" applyBorder="1" applyAlignment="1">
      <alignment horizontal="center" vertical="center" wrapText="1"/>
    </xf>
    <xf numFmtId="0" fontId="26" fillId="0" borderId="22" xfId="0" applyFont="1" applyFill="1" applyBorder="1" applyAlignment="1">
      <alignment horizontal="center" vertical="center" wrapText="1"/>
    </xf>
    <xf numFmtId="0" fontId="26" fillId="0" borderId="11" xfId="0" applyFont="1" applyFill="1" applyBorder="1" applyAlignment="1">
      <alignment horizontal="center" vertical="center" wrapText="1"/>
    </xf>
    <xf numFmtId="0" fontId="26" fillId="0" borderId="23" xfId="0" applyFont="1" applyFill="1" applyBorder="1" applyAlignment="1">
      <alignment horizontal="center" vertical="center" wrapText="1"/>
    </xf>
    <xf numFmtId="49" fontId="26" fillId="0" borderId="18" xfId="0" applyNumberFormat="1" applyFont="1" applyFill="1" applyBorder="1" applyAlignment="1">
      <alignment horizontal="center" vertical="center" wrapText="1"/>
    </xf>
    <xf numFmtId="49" fontId="26" fillId="0" borderId="15" xfId="0" applyNumberFormat="1" applyFont="1" applyFill="1" applyBorder="1" applyAlignment="1">
      <alignment horizontal="center" vertical="center" wrapText="1"/>
    </xf>
    <xf numFmtId="0" fontId="26" fillId="0" borderId="15" xfId="0" applyFont="1" applyFill="1" applyBorder="1" applyAlignment="1">
      <alignment horizontal="center" vertical="center" wrapText="1"/>
    </xf>
    <xf numFmtId="49" fontId="33" fillId="0" borderId="18" xfId="0" applyNumberFormat="1" applyFont="1" applyFill="1" applyBorder="1" applyAlignment="1">
      <alignment horizontal="center" vertical="center"/>
    </xf>
    <xf numFmtId="49" fontId="33" fillId="0" borderId="20" xfId="0" applyNumberFormat="1" applyFont="1" applyFill="1" applyBorder="1" applyAlignment="1">
      <alignment horizontal="center" vertical="center"/>
    </xf>
    <xf numFmtId="49" fontId="33" fillId="0" borderId="15" xfId="0" applyNumberFormat="1" applyFont="1" applyFill="1" applyBorder="1" applyAlignment="1">
      <alignment horizontal="center" vertical="center"/>
    </xf>
    <xf numFmtId="49" fontId="33" fillId="0" borderId="40" xfId="0" applyNumberFormat="1" applyFont="1" applyFill="1" applyBorder="1" applyAlignment="1">
      <alignment horizontal="center" vertical="center"/>
    </xf>
    <xf numFmtId="49" fontId="33" fillId="0" borderId="24" xfId="0" applyNumberFormat="1" applyFont="1" applyFill="1" applyBorder="1" applyAlignment="1">
      <alignment horizontal="center" vertical="center"/>
    </xf>
    <xf numFmtId="49" fontId="33" fillId="0" borderId="88" xfId="0" applyNumberFormat="1" applyFont="1" applyFill="1" applyBorder="1" applyAlignment="1">
      <alignment horizontal="center" vertical="center"/>
    </xf>
    <xf numFmtId="49" fontId="33" fillId="0" borderId="25" xfId="0" applyNumberFormat="1" applyFont="1" applyFill="1" applyBorder="1" applyAlignment="1">
      <alignment horizontal="center" vertical="center"/>
    </xf>
    <xf numFmtId="49" fontId="33" fillId="0" borderId="87" xfId="0" applyNumberFormat="1" applyFont="1" applyFill="1" applyBorder="1" applyAlignment="1">
      <alignment horizontal="center" vertical="center"/>
    </xf>
    <xf numFmtId="49" fontId="33" fillId="0" borderId="89" xfId="0" applyNumberFormat="1" applyFont="1" applyFill="1" applyBorder="1" applyAlignment="1">
      <alignment horizontal="center" vertical="center"/>
    </xf>
    <xf numFmtId="49" fontId="33" fillId="0" borderId="36" xfId="0" applyNumberFormat="1" applyFont="1" applyFill="1" applyBorder="1" applyAlignment="1">
      <alignment horizontal="center" vertical="center"/>
    </xf>
    <xf numFmtId="49" fontId="33" fillId="0" borderId="93" xfId="0" applyNumberFormat="1" applyFont="1" applyFill="1" applyBorder="1" applyAlignment="1">
      <alignment horizontal="center" vertical="center"/>
    </xf>
    <xf numFmtId="49" fontId="33" fillId="0" borderId="94" xfId="0" applyNumberFormat="1" applyFont="1" applyFill="1" applyBorder="1" applyAlignment="1">
      <alignment horizontal="center" vertical="center"/>
    </xf>
    <xf numFmtId="49" fontId="33" fillId="0" borderId="42" xfId="0" applyNumberFormat="1" applyFont="1" applyFill="1" applyBorder="1" applyAlignment="1">
      <alignment horizontal="center" vertical="center"/>
    </xf>
    <xf numFmtId="49" fontId="33" fillId="0" borderId="13" xfId="0" applyNumberFormat="1" applyFont="1" applyFill="1" applyBorder="1" applyAlignment="1">
      <alignment horizontal="center" vertical="center"/>
    </xf>
    <xf numFmtId="49" fontId="33" fillId="0" borderId="17" xfId="0" applyNumberFormat="1" applyFont="1" applyFill="1" applyBorder="1" applyAlignment="1">
      <alignment horizontal="center" vertical="center"/>
    </xf>
    <xf numFmtId="0" fontId="0" fillId="28" borderId="124" xfId="0" applyFont="1" applyFill="1" applyBorder="1" applyAlignment="1">
      <alignment horizontal="left" vertical="center" wrapText="1"/>
    </xf>
    <xf numFmtId="0" fontId="0" fillId="28" borderId="11" xfId="0" applyFont="1" applyFill="1" applyBorder="1" applyAlignment="1">
      <alignment horizontal="left" vertical="center" wrapText="1"/>
    </xf>
    <xf numFmtId="0" fontId="0" fillId="28" borderId="79" xfId="0" applyFont="1" applyFill="1" applyBorder="1" applyAlignment="1">
      <alignment horizontal="left" vertical="center" wrapText="1"/>
    </xf>
    <xf numFmtId="0" fontId="0" fillId="28" borderId="124" xfId="0" applyFont="1" applyFill="1" applyBorder="1" applyAlignment="1">
      <alignment horizontal="center" vertical="center" wrapText="1"/>
    </xf>
    <xf numFmtId="0" fontId="0" fillId="28" borderId="79" xfId="0" applyFont="1" applyFill="1" applyBorder="1" applyAlignment="1">
      <alignment horizontal="center" vertical="center" wrapText="1"/>
    </xf>
    <xf numFmtId="0" fontId="0" fillId="28" borderId="11" xfId="0" applyFont="1" applyFill="1" applyBorder="1" applyAlignment="1">
      <alignment horizontal="center" vertical="center" wrapText="1"/>
    </xf>
    <xf numFmtId="0" fontId="27" fillId="0" borderId="132" xfId="0" applyFont="1" applyBorder="1" applyAlignment="1"/>
    <xf numFmtId="0" fontId="26" fillId="28" borderId="62" xfId="80" applyFont="1" applyFill="1" applyBorder="1" applyAlignment="1">
      <alignment vertical="center" wrapText="1"/>
    </xf>
    <xf numFmtId="0" fontId="27" fillId="28" borderId="132" xfId="0" applyFont="1" applyFill="1" applyBorder="1" applyAlignment="1">
      <alignment vertical="center" wrapText="1"/>
    </xf>
    <xf numFmtId="0" fontId="26" fillId="28" borderId="62" xfId="80" applyFont="1" applyFill="1" applyBorder="1" applyAlignment="1">
      <alignment horizontal="center" vertical="center" wrapText="1"/>
    </xf>
    <xf numFmtId="0" fontId="27" fillId="28" borderId="132" xfId="0" applyFont="1" applyFill="1" applyBorder="1" applyAlignment="1">
      <alignment horizontal="center" vertical="center" wrapText="1"/>
    </xf>
    <xf numFmtId="0" fontId="26" fillId="28" borderId="62" xfId="78" applyFont="1" applyFill="1" applyBorder="1" applyAlignment="1">
      <alignment horizontal="center" vertical="center"/>
    </xf>
    <xf numFmtId="0" fontId="27" fillId="28" borderId="132" xfId="0" applyFont="1" applyFill="1" applyBorder="1" applyAlignment="1">
      <alignment horizontal="center" vertical="center"/>
    </xf>
    <xf numFmtId="0" fontId="27" fillId="0" borderId="132" xfId="0" applyFont="1" applyBorder="1" applyAlignment="1">
      <alignment horizontal="center" vertical="center"/>
    </xf>
    <xf numFmtId="0" fontId="26" fillId="28" borderId="62" xfId="80" applyFont="1" applyFill="1" applyBorder="1" applyAlignment="1">
      <alignment horizontal="center" vertical="center"/>
    </xf>
    <xf numFmtId="49" fontId="26" fillId="28" borderId="56" xfId="60" applyNumberFormat="1" applyFont="1" applyFill="1" applyBorder="1" applyAlignment="1">
      <alignment horizontal="center" vertical="center" wrapText="1"/>
    </xf>
    <xf numFmtId="49" fontId="26" fillId="28" borderId="53" xfId="60" applyNumberFormat="1" applyFont="1" applyFill="1" applyBorder="1" applyAlignment="1">
      <alignment horizontal="center" vertical="center" wrapText="1"/>
    </xf>
    <xf numFmtId="0" fontId="26" fillId="28" borderId="111" xfId="0" applyFont="1" applyFill="1" applyBorder="1" applyAlignment="1">
      <alignment horizontal="center" vertical="center" wrapText="1"/>
    </xf>
    <xf numFmtId="0" fontId="26" fillId="28" borderId="122" xfId="0" applyFont="1" applyFill="1" applyBorder="1" applyAlignment="1">
      <alignment horizontal="center" vertical="center" wrapText="1"/>
    </xf>
    <xf numFmtId="0" fontId="26" fillId="28" borderId="114" xfId="0" applyFont="1" applyFill="1" applyBorder="1" applyAlignment="1">
      <alignment horizontal="center" vertical="center" wrapText="1"/>
    </xf>
    <xf numFmtId="0" fontId="26" fillId="25" borderId="56" xfId="0" applyFont="1" applyFill="1" applyBorder="1" applyAlignment="1">
      <alignment horizontal="center" vertical="center" wrapText="1"/>
    </xf>
    <xf numFmtId="0" fontId="26" fillId="25" borderId="53" xfId="0" applyFont="1" applyFill="1" applyBorder="1" applyAlignment="1">
      <alignment horizontal="center" vertical="center" wrapText="1"/>
    </xf>
    <xf numFmtId="49" fontId="26" fillId="25" borderId="53" xfId="0" applyNumberFormat="1" applyFont="1" applyFill="1" applyBorder="1" applyAlignment="1">
      <alignment horizontal="center" vertical="center" wrapText="1"/>
    </xf>
    <xf numFmtId="49" fontId="26" fillId="25" borderId="51" xfId="0" applyNumberFormat="1" applyFont="1" applyFill="1" applyBorder="1" applyAlignment="1">
      <alignment horizontal="center" vertical="center" wrapText="1"/>
    </xf>
    <xf numFmtId="0" fontId="26" fillId="25" borderId="51" xfId="0" applyFont="1" applyFill="1" applyBorder="1" applyAlignment="1">
      <alignment horizontal="center" vertical="center" wrapText="1"/>
    </xf>
    <xf numFmtId="0" fontId="26" fillId="25" borderId="51" xfId="0" applyFont="1" applyFill="1" applyBorder="1" applyAlignment="1">
      <alignment horizontal="center" vertical="center"/>
    </xf>
    <xf numFmtId="0" fontId="26" fillId="25" borderId="56" xfId="79" applyFont="1" applyFill="1" applyBorder="1" applyAlignment="1">
      <alignment horizontal="center" vertical="center" wrapText="1"/>
    </xf>
    <xf numFmtId="0" fontId="26" fillId="25" borderId="53" xfId="79" applyFont="1" applyFill="1" applyBorder="1" applyAlignment="1">
      <alignment horizontal="center" vertical="center" wrapText="1"/>
    </xf>
    <xf numFmtId="49" fontId="26" fillId="25" borderId="56" xfId="60" applyNumberFormat="1" applyFont="1" applyFill="1" applyBorder="1" applyAlignment="1">
      <alignment horizontal="center" vertical="center" wrapText="1"/>
    </xf>
    <xf numFmtId="49" fontId="26" fillId="25" borderId="53" xfId="60" applyNumberFormat="1" applyFont="1" applyFill="1" applyBorder="1" applyAlignment="1">
      <alignment horizontal="center" vertical="center" wrapText="1"/>
    </xf>
    <xf numFmtId="49" fontId="26" fillId="25" borderId="56" xfId="0" applyNumberFormat="1" applyFont="1" applyFill="1" applyBorder="1" applyAlignment="1">
      <alignment horizontal="center" vertical="center" wrapText="1"/>
    </xf>
    <xf numFmtId="0" fontId="26" fillId="28" borderId="56" xfId="0" applyFont="1" applyFill="1" applyBorder="1" applyAlignment="1">
      <alignment horizontal="center" vertical="center" wrapText="1"/>
    </xf>
    <xf numFmtId="0" fontId="26" fillId="28" borderId="53" xfId="0" applyFont="1" applyFill="1" applyBorder="1" applyAlignment="1">
      <alignment horizontal="center" vertical="center" wrapText="1"/>
    </xf>
    <xf numFmtId="49" fontId="15" fillId="28" borderId="56" xfId="60" applyNumberFormat="1" applyFont="1" applyFill="1" applyBorder="1" applyAlignment="1">
      <alignment horizontal="center" vertical="center" wrapText="1"/>
    </xf>
    <xf numFmtId="49" fontId="15" fillId="28" borderId="53" xfId="60" applyNumberFormat="1" applyFont="1" applyFill="1" applyBorder="1" applyAlignment="1">
      <alignment horizontal="center" vertical="center" wrapText="1"/>
    </xf>
    <xf numFmtId="0" fontId="0" fillId="28" borderId="74" xfId="0" applyFont="1" applyFill="1" applyBorder="1" applyAlignment="1">
      <alignment horizontal="center" vertical="center" wrapText="1"/>
    </xf>
    <xf numFmtId="0" fontId="26" fillId="0" borderId="0" xfId="0" applyFont="1" applyFill="1" applyBorder="1" applyAlignment="1">
      <alignment horizontal="left" vertical="center"/>
    </xf>
    <xf numFmtId="0" fontId="26" fillId="0" borderId="32" xfId="0" applyFont="1" applyFill="1" applyBorder="1" applyAlignment="1">
      <alignment horizontal="left" vertical="center"/>
    </xf>
    <xf numFmtId="0" fontId="0" fillId="0" borderId="82" xfId="0" applyFont="1" applyFill="1" applyBorder="1" applyAlignment="1">
      <alignment horizontal="center" vertical="center" wrapText="1"/>
    </xf>
    <xf numFmtId="0" fontId="0" fillId="0" borderId="79" xfId="0" applyFont="1" applyFill="1" applyBorder="1" applyAlignment="1">
      <alignment horizontal="center" vertical="center" wrapText="1"/>
    </xf>
    <xf numFmtId="0" fontId="0" fillId="0" borderId="11" xfId="0" applyFont="1" applyFill="1" applyBorder="1" applyAlignment="1">
      <alignment horizontal="center" vertical="center" wrapText="1"/>
    </xf>
    <xf numFmtId="0" fontId="45" fillId="28" borderId="52" xfId="81" applyFont="1" applyFill="1" applyBorder="1" applyAlignment="1">
      <alignment horizontal="center"/>
    </xf>
    <xf numFmtId="0" fontId="45" fillId="28" borderId="61" xfId="81" applyFont="1" applyFill="1" applyBorder="1" applyAlignment="1">
      <alignment horizontal="center"/>
    </xf>
    <xf numFmtId="0" fontId="45" fillId="28" borderId="54" xfId="81" applyFont="1" applyFill="1" applyBorder="1" applyAlignment="1">
      <alignment horizontal="center"/>
    </xf>
    <xf numFmtId="0" fontId="45" fillId="28" borderId="44" xfId="81" applyFont="1" applyFill="1" applyBorder="1" applyAlignment="1">
      <alignment horizontal="center"/>
    </xf>
    <xf numFmtId="0" fontId="45" fillId="28" borderId="45" xfId="81" applyFont="1" applyFill="1" applyBorder="1" applyAlignment="1">
      <alignment horizontal="center"/>
    </xf>
    <xf numFmtId="0" fontId="47" fillId="28" borderId="51" xfId="0" applyFont="1" applyFill="1" applyBorder="1" applyAlignment="1">
      <alignment horizontal="center"/>
    </xf>
    <xf numFmtId="0" fontId="26" fillId="28" borderId="51" xfId="0" applyFont="1" applyFill="1" applyBorder="1" applyAlignment="1">
      <alignment horizontal="center" vertical="center"/>
    </xf>
    <xf numFmtId="0" fontId="46" fillId="28" borderId="51" xfId="0" applyFont="1" applyFill="1" applyBorder="1" applyAlignment="1">
      <alignment horizontal="center" vertical="center"/>
    </xf>
    <xf numFmtId="0" fontId="47" fillId="28" borderId="51" xfId="0" applyFont="1" applyFill="1" applyBorder="1" applyAlignment="1">
      <alignment horizontal="center" vertical="center"/>
    </xf>
    <xf numFmtId="0" fontId="42" fillId="28" borderId="110" xfId="0" applyFont="1" applyFill="1" applyBorder="1" applyAlignment="1">
      <alignment horizontal="center" vertical="center" wrapText="1" shrinkToFit="1"/>
    </xf>
    <xf numFmtId="0" fontId="42" fillId="28" borderId="111" xfId="0" applyFont="1" applyFill="1" applyBorder="1" applyAlignment="1">
      <alignment horizontal="center" vertical="center" wrapText="1" shrinkToFit="1"/>
    </xf>
    <xf numFmtId="0" fontId="39" fillId="28" borderId="22" xfId="0" applyFont="1" applyFill="1" applyBorder="1" applyAlignment="1">
      <alignment horizontal="center" vertical="center" wrapText="1" shrinkToFit="1"/>
    </xf>
    <xf numFmtId="0" fontId="32" fillId="28" borderId="103" xfId="0" applyFont="1" applyFill="1" applyBorder="1" applyAlignment="1">
      <alignment wrapText="1"/>
    </xf>
    <xf numFmtId="0" fontId="26" fillId="28" borderId="123" xfId="0" applyFont="1" applyFill="1" applyBorder="1" applyAlignment="1">
      <alignment horizontal="center" vertical="center" wrapText="1"/>
    </xf>
    <xf numFmtId="0" fontId="0" fillId="0" borderId="71" xfId="0" applyBorder="1" applyAlignment="1"/>
    <xf numFmtId="0" fontId="32" fillId="28" borderId="43" xfId="0" applyFont="1" applyFill="1" applyBorder="1" applyAlignment="1">
      <alignment horizontal="center" wrapText="1"/>
    </xf>
    <xf numFmtId="0" fontId="32" fillId="28" borderId="44" xfId="0" applyFont="1" applyFill="1" applyBorder="1" applyAlignment="1">
      <alignment horizontal="center" wrapText="1"/>
    </xf>
    <xf numFmtId="0" fontId="32" fillId="28" borderId="45" xfId="0" applyFont="1" applyFill="1" applyBorder="1" applyAlignment="1">
      <alignment horizontal="center" wrapText="1"/>
    </xf>
    <xf numFmtId="0" fontId="32" fillId="28" borderId="46" xfId="0" applyFont="1" applyFill="1" applyBorder="1" applyAlignment="1">
      <alignment horizontal="center" wrapText="1"/>
    </xf>
    <xf numFmtId="0" fontId="32" fillId="28" borderId="32" xfId="0" applyFont="1" applyFill="1" applyBorder="1" applyAlignment="1">
      <alignment horizontal="center" wrapText="1"/>
    </xf>
    <xf numFmtId="0" fontId="32" fillId="28" borderId="33" xfId="0" applyFont="1" applyFill="1" applyBorder="1" applyAlignment="1">
      <alignment horizontal="center" wrapText="1"/>
    </xf>
    <xf numFmtId="0" fontId="42" fillId="28" borderId="40" xfId="0" applyFont="1" applyFill="1" applyBorder="1" applyAlignment="1">
      <alignment horizontal="center" vertical="center" wrapText="1" shrinkToFit="1"/>
    </xf>
    <xf numFmtId="0" fontId="42" fillId="28" borderId="20" xfId="0" applyFont="1" applyFill="1" applyBorder="1" applyAlignment="1">
      <alignment horizontal="center" vertical="center" wrapText="1" shrinkToFit="1"/>
    </xf>
    <xf numFmtId="0" fontId="42" fillId="28" borderId="49" xfId="0" applyFont="1" applyFill="1" applyBorder="1" applyAlignment="1">
      <alignment horizontal="center" vertical="center" wrapText="1" shrinkToFit="1"/>
    </xf>
    <xf numFmtId="0" fontId="42" fillId="28" borderId="114" xfId="0" applyFont="1" applyFill="1" applyBorder="1" applyAlignment="1">
      <alignment horizontal="center" vertical="center" wrapText="1" shrinkToFit="1"/>
    </xf>
    <xf numFmtId="0" fontId="0" fillId="25" borderId="74" xfId="0" applyFont="1" applyFill="1" applyBorder="1" applyAlignment="1">
      <alignment horizontal="center" vertical="center" wrapText="1"/>
    </xf>
    <xf numFmtId="0" fontId="0" fillId="25" borderId="100" xfId="0" applyFont="1" applyFill="1" applyBorder="1" applyAlignment="1">
      <alignment horizontal="center" vertical="center" wrapText="1"/>
    </xf>
    <xf numFmtId="0" fontId="0" fillId="25" borderId="66" xfId="0" applyFont="1" applyFill="1" applyBorder="1" applyAlignment="1">
      <alignment horizontal="center" vertical="center" wrapText="1"/>
    </xf>
    <xf numFmtId="0" fontId="0" fillId="28" borderId="100" xfId="0" applyFont="1" applyFill="1" applyBorder="1" applyAlignment="1">
      <alignment horizontal="center" vertical="center" wrapText="1"/>
    </xf>
    <xf numFmtId="0" fontId="0" fillId="28" borderId="66" xfId="0" applyFont="1" applyFill="1" applyBorder="1" applyAlignment="1">
      <alignment horizontal="center" vertical="center" wrapText="1"/>
    </xf>
    <xf numFmtId="0" fontId="53" fillId="28" borderId="127" xfId="0" applyFont="1" applyFill="1" applyBorder="1" applyAlignment="1">
      <alignment horizontal="center"/>
    </xf>
    <xf numFmtId="0" fontId="53" fillId="28" borderId="125" xfId="0" applyFont="1" applyFill="1" applyBorder="1" applyAlignment="1">
      <alignment horizontal="center"/>
    </xf>
    <xf numFmtId="0" fontId="0" fillId="28" borderId="117" xfId="0" applyFont="1" applyFill="1" applyBorder="1" applyAlignment="1">
      <alignment horizontal="center"/>
    </xf>
    <xf numFmtId="0" fontId="0" fillId="28" borderId="130" xfId="0" applyFont="1" applyFill="1" applyBorder="1" applyAlignment="1">
      <alignment horizontal="center" wrapText="1"/>
    </xf>
    <xf numFmtId="0" fontId="0" fillId="0" borderId="74" xfId="0" applyFont="1" applyBorder="1" applyAlignment="1">
      <alignment horizontal="left" vertical="center"/>
    </xf>
    <xf numFmtId="0" fontId="0" fillId="0" borderId="19" xfId="0" applyFont="1" applyBorder="1" applyAlignment="1">
      <alignment horizontal="left" vertical="center"/>
    </xf>
    <xf numFmtId="0" fontId="0" fillId="0" borderId="74" xfId="0" applyFont="1" applyBorder="1" applyAlignment="1">
      <alignment horizontal="center"/>
    </xf>
    <xf numFmtId="0" fontId="0" fillId="0" borderId="19" xfId="0" applyFont="1" applyBorder="1" applyAlignment="1">
      <alignment horizontal="center"/>
    </xf>
    <xf numFmtId="0" fontId="53" fillId="0" borderId="74" xfId="0" applyFont="1" applyFill="1" applyBorder="1" applyAlignment="1">
      <alignment horizontal="center" vertical="center" wrapText="1"/>
    </xf>
    <xf numFmtId="0" fontId="53" fillId="0" borderId="79" xfId="0" applyFont="1" applyFill="1" applyBorder="1" applyAlignment="1">
      <alignment horizontal="center" vertical="center" wrapText="1"/>
    </xf>
    <xf numFmtId="0" fontId="53" fillId="0" borderId="19" xfId="0" applyFont="1" applyFill="1" applyBorder="1" applyAlignment="1">
      <alignment horizontal="center" vertical="center" wrapText="1"/>
    </xf>
    <xf numFmtId="0" fontId="0" fillId="0" borderId="73" xfId="0" applyFont="1" applyBorder="1" applyAlignment="1">
      <alignment horizontal="center"/>
    </xf>
    <xf numFmtId="0" fontId="0" fillId="0" borderId="128" xfId="0" applyFont="1" applyBorder="1" applyAlignment="1">
      <alignment horizontal="center"/>
    </xf>
    <xf numFmtId="0" fontId="0" fillId="25" borderId="74" xfId="0" applyFont="1" applyFill="1" applyBorder="1" applyAlignment="1">
      <alignment horizontal="left" vertical="center"/>
    </xf>
    <xf numFmtId="0" fontId="0" fillId="25" borderId="19" xfId="0" applyFont="1" applyFill="1" applyBorder="1" applyAlignment="1">
      <alignment horizontal="left" vertical="center"/>
    </xf>
    <xf numFmtId="0" fontId="0" fillId="0" borderId="127" xfId="0" applyFont="1" applyBorder="1" applyAlignment="1"/>
    <xf numFmtId="0" fontId="0" fillId="0" borderId="123" xfId="0" applyBorder="1" applyAlignment="1"/>
    <xf numFmtId="0" fontId="0" fillId="0" borderId="126" xfId="0" applyBorder="1" applyAlignment="1"/>
    <xf numFmtId="0" fontId="0" fillId="0" borderId="0" xfId="0" applyBorder="1" applyAlignment="1"/>
    <xf numFmtId="0" fontId="0" fillId="0" borderId="79" xfId="0" applyFont="1" applyBorder="1" applyAlignment="1">
      <alignment horizontal="center"/>
    </xf>
    <xf numFmtId="0" fontId="0" fillId="0" borderId="79" xfId="0" applyFont="1" applyBorder="1" applyAlignment="1">
      <alignment horizontal="left" vertical="center"/>
    </xf>
    <xf numFmtId="0" fontId="0" fillId="25" borderId="79" xfId="0" applyFont="1" applyFill="1" applyBorder="1" applyAlignment="1">
      <alignment horizontal="left" vertical="center"/>
    </xf>
    <xf numFmtId="0" fontId="0" fillId="0" borderId="73" xfId="0" applyFont="1" applyBorder="1" applyAlignment="1">
      <alignment horizontal="center" vertical="center"/>
    </xf>
    <xf numFmtId="0" fontId="0" fillId="0" borderId="128" xfId="0" applyFont="1" applyBorder="1" applyAlignment="1">
      <alignment horizontal="center" vertical="center"/>
    </xf>
    <xf numFmtId="0" fontId="53" fillId="0" borderId="73" xfId="0" applyFont="1" applyFill="1" applyBorder="1" applyAlignment="1">
      <alignment horizontal="center"/>
    </xf>
    <xf numFmtId="0" fontId="53" fillId="0" borderId="129" xfId="0" applyFont="1" applyFill="1" applyBorder="1" applyAlignment="1">
      <alignment horizontal="center"/>
    </xf>
    <xf numFmtId="0" fontId="53" fillId="0" borderId="128" xfId="0" applyFont="1" applyFill="1" applyBorder="1" applyAlignment="1">
      <alignment horizontal="center"/>
    </xf>
    <xf numFmtId="0" fontId="53" fillId="0" borderId="74" xfId="0" applyFont="1" applyFill="1" applyBorder="1" applyAlignment="1">
      <alignment horizontal="left" vertical="center" wrapText="1"/>
    </xf>
    <xf numFmtId="0" fontId="53" fillId="0" borderId="79" xfId="0" applyFont="1" applyFill="1" applyBorder="1" applyAlignment="1">
      <alignment horizontal="left" vertical="center" wrapText="1"/>
    </xf>
    <xf numFmtId="0" fontId="53" fillId="0" borderId="19" xfId="0" applyFont="1" applyFill="1" applyBorder="1" applyAlignment="1">
      <alignment horizontal="left" vertical="center" wrapText="1"/>
    </xf>
    <xf numFmtId="0" fontId="60" fillId="0" borderId="74" xfId="0" applyFont="1" applyFill="1" applyBorder="1" applyAlignment="1">
      <alignment horizontal="center" vertical="center" wrapText="1"/>
    </xf>
    <xf numFmtId="0" fontId="60" fillId="0" borderId="79" xfId="0" applyFont="1" applyFill="1" applyBorder="1" applyAlignment="1">
      <alignment horizontal="center" vertical="center" wrapText="1"/>
    </xf>
    <xf numFmtId="0" fontId="60" fillId="0" borderId="11" xfId="0" applyFont="1" applyFill="1" applyBorder="1" applyAlignment="1">
      <alignment horizontal="center" vertical="center" wrapText="1"/>
    </xf>
    <xf numFmtId="0" fontId="0" fillId="28" borderId="124" xfId="0" applyFill="1" applyBorder="1" applyAlignment="1">
      <alignment horizontal="center" vertical="top" wrapText="1"/>
    </xf>
    <xf numFmtId="0" fontId="0" fillId="28" borderId="11" xfId="0" applyFill="1" applyBorder="1" applyAlignment="1">
      <alignment horizontal="center" vertical="top" wrapText="1"/>
    </xf>
    <xf numFmtId="0" fontId="0" fillId="28" borderId="124" xfId="0" applyFont="1" applyFill="1" applyBorder="1" applyAlignment="1">
      <alignment horizontal="center" vertical="top" wrapText="1"/>
    </xf>
    <xf numFmtId="0" fontId="0" fillId="28" borderId="11" xfId="0" applyFont="1" applyFill="1" applyBorder="1" applyAlignment="1">
      <alignment horizontal="center" vertical="top" wrapText="1"/>
    </xf>
    <xf numFmtId="0" fontId="0" fillId="28" borderId="123" xfId="0" applyFill="1" applyBorder="1" applyAlignment="1">
      <alignment horizontal="center" wrapText="1"/>
    </xf>
    <xf numFmtId="0" fontId="0" fillId="28" borderId="0" xfId="0" applyFill="1" applyBorder="1" applyAlignment="1">
      <alignment horizontal="center" wrapText="1"/>
    </xf>
    <xf numFmtId="0" fontId="0" fillId="0" borderId="105" xfId="0" applyBorder="1" applyAlignment="1">
      <alignment horizontal="center" vertical="center" wrapText="1"/>
    </xf>
    <xf numFmtId="0" fontId="53" fillId="29" borderId="74" xfId="0" applyFont="1" applyFill="1" applyBorder="1" applyAlignment="1">
      <alignment horizontal="center" vertical="top" wrapText="1"/>
    </xf>
    <xf numFmtId="0" fontId="53" fillId="29" borderId="79" xfId="0" applyFont="1" applyFill="1" applyBorder="1" applyAlignment="1">
      <alignment horizontal="center" vertical="top" wrapText="1"/>
    </xf>
    <xf numFmtId="0" fontId="53" fillId="29" borderId="11" xfId="0" applyFont="1" applyFill="1" applyBorder="1" applyAlignment="1">
      <alignment horizontal="center" vertical="top" wrapText="1"/>
    </xf>
    <xf numFmtId="0" fontId="53" fillId="0" borderId="124" xfId="0" applyFont="1" applyBorder="1" applyAlignment="1">
      <alignment horizontal="center" vertical="center" wrapText="1"/>
    </xf>
    <xf numFmtId="0" fontId="53" fillId="0" borderId="79" xfId="0" applyFont="1" applyBorder="1" applyAlignment="1">
      <alignment horizontal="center" vertical="center" wrapText="1"/>
    </xf>
    <xf numFmtId="0" fontId="53" fillId="0" borderId="11" xfId="0" applyFont="1" applyBorder="1" applyAlignment="1">
      <alignment horizontal="center" vertical="center" wrapText="1"/>
    </xf>
    <xf numFmtId="0" fontId="53" fillId="0" borderId="105" xfId="0" applyFont="1" applyBorder="1" applyAlignment="1">
      <alignment horizontal="center" vertical="center" wrapText="1"/>
    </xf>
    <xf numFmtId="0" fontId="53" fillId="29" borderId="124" xfId="0" applyFont="1" applyFill="1" applyBorder="1" applyAlignment="1">
      <alignment horizontal="center" vertical="top" wrapText="1"/>
    </xf>
    <xf numFmtId="0" fontId="0" fillId="28" borderId="105" xfId="0" applyFont="1" applyFill="1" applyBorder="1" applyAlignment="1">
      <alignment horizontal="left" wrapText="1"/>
    </xf>
    <xf numFmtId="0" fontId="0" fillId="28" borderId="124" xfId="0" applyFont="1" applyFill="1" applyBorder="1" applyAlignment="1">
      <alignment horizontal="left" wrapText="1"/>
    </xf>
    <xf numFmtId="0" fontId="0" fillId="28" borderId="79" xfId="0" applyFont="1" applyFill="1" applyBorder="1" applyAlignment="1">
      <alignment horizontal="left" wrapText="1"/>
    </xf>
    <xf numFmtId="0" fontId="0" fillId="28" borderId="11" xfId="0" applyFont="1" applyFill="1" applyBorder="1" applyAlignment="1">
      <alignment horizontal="left" wrapText="1"/>
    </xf>
    <xf numFmtId="0" fontId="0" fillId="28" borderId="124" xfId="0" applyFont="1" applyFill="1" applyBorder="1" applyAlignment="1">
      <alignment horizontal="left" vertical="top" wrapText="1"/>
    </xf>
    <xf numFmtId="0" fontId="0" fillId="28" borderId="79" xfId="0" applyFont="1" applyFill="1" applyBorder="1" applyAlignment="1">
      <alignment horizontal="left" vertical="top" wrapText="1"/>
    </xf>
    <xf numFmtId="0" fontId="0" fillId="28" borderId="11" xfId="0" applyFont="1" applyFill="1" applyBorder="1" applyAlignment="1">
      <alignment horizontal="left" vertical="top" wrapText="1"/>
    </xf>
    <xf numFmtId="0" fontId="26" fillId="0" borderId="0" xfId="78" applyFont="1" applyBorder="1"/>
    <xf numFmtId="0" fontId="27" fillId="0" borderId="0" xfId="78" applyFont="1" applyBorder="1"/>
    <xf numFmtId="0" fontId="27" fillId="0" borderId="0" xfId="79" applyFont="1" applyBorder="1"/>
    <xf numFmtId="0" fontId="27" fillId="0" borderId="0" xfId="79" applyFont="1" applyFill="1" applyBorder="1"/>
    <xf numFmtId="0" fontId="27" fillId="0" borderId="0" xfId="80" applyFont="1" applyFill="1" applyBorder="1"/>
    <xf numFmtId="0" fontId="27" fillId="0" borderId="0" xfId="78" applyFont="1" applyBorder="1" applyAlignment="1"/>
    <xf numFmtId="0" fontId="27" fillId="0" borderId="18" xfId="0" applyFont="1" applyBorder="1"/>
    <xf numFmtId="0" fontId="27" fillId="0" borderId="15" xfId="0" applyFont="1" applyBorder="1" applyAlignment="1">
      <alignment horizontal="right"/>
    </xf>
    <xf numFmtId="0" fontId="27" fillId="28" borderId="121" xfId="0" applyFont="1" applyFill="1" applyBorder="1"/>
    <xf numFmtId="0" fontId="26" fillId="0" borderId="62" xfId="78" applyFont="1" applyFill="1" applyBorder="1" applyAlignment="1">
      <alignment horizontal="center" vertical="center" wrapText="1"/>
    </xf>
    <xf numFmtId="0" fontId="26" fillId="0" borderId="62" xfId="78" applyFont="1" applyFill="1" applyBorder="1" applyAlignment="1">
      <alignment horizontal="center" vertical="center"/>
    </xf>
    <xf numFmtId="0" fontId="26" fillId="0" borderId="62" xfId="79" applyFont="1" applyFill="1" applyBorder="1" applyAlignment="1">
      <alignment horizontal="center" vertical="center" wrapText="1"/>
    </xf>
    <xf numFmtId="0" fontId="26" fillId="0" borderId="62" xfId="79" applyFont="1" applyFill="1" applyBorder="1" applyAlignment="1">
      <alignment horizontal="center" vertical="center"/>
    </xf>
    <xf numFmtId="0" fontId="26" fillId="0" borderId="132" xfId="78" applyFont="1" applyFill="1" applyBorder="1" applyAlignment="1">
      <alignment horizontal="center" vertical="center" wrapText="1"/>
    </xf>
    <xf numFmtId="0" fontId="26" fillId="0" borderId="132" xfId="78" applyFont="1" applyFill="1" applyBorder="1" applyAlignment="1">
      <alignment horizontal="center" vertical="center"/>
    </xf>
    <xf numFmtId="0" fontId="53" fillId="25" borderId="0" xfId="0" applyFont="1" applyFill="1" applyAlignment="1">
      <alignment horizontal="center" vertical="center"/>
    </xf>
    <xf numFmtId="0" fontId="53" fillId="28" borderId="11" xfId="80" applyFont="1" applyFill="1" applyBorder="1"/>
    <xf numFmtId="0" fontId="27" fillId="28" borderId="11" xfId="78" applyFont="1" applyFill="1" applyBorder="1" applyAlignment="1">
      <alignment wrapText="1"/>
    </xf>
    <xf numFmtId="0" fontId="67" fillId="28" borderId="11" xfId="80" applyFont="1" applyFill="1" applyBorder="1"/>
    <xf numFmtId="0" fontId="27" fillId="28" borderId="117" xfId="78" applyFont="1" applyFill="1" applyBorder="1" applyAlignment="1">
      <alignment wrapText="1"/>
    </xf>
    <xf numFmtId="0" fontId="53" fillId="28" borderId="117" xfId="78" applyFont="1" applyFill="1" applyBorder="1" applyAlignment="1">
      <alignment horizontal="left" wrapText="1"/>
    </xf>
    <xf numFmtId="0" fontId="53" fillId="28" borderId="117" xfId="78" applyFont="1" applyFill="1" applyBorder="1" applyAlignment="1">
      <alignment wrapText="1"/>
    </xf>
    <xf numFmtId="0" fontId="27" fillId="28" borderId="117" xfId="78" applyFont="1" applyFill="1" applyBorder="1"/>
    <xf numFmtId="0" fontId="27" fillId="0" borderId="117" xfId="0" applyFont="1" applyFill="1" applyBorder="1" applyAlignment="1">
      <alignment horizontal="center" vertical="center"/>
    </xf>
    <xf numFmtId="0" fontId="27" fillId="0" borderId="0" xfId="79" applyFont="1" applyFill="1" applyBorder="1" applyAlignment="1">
      <alignment horizontal="center"/>
    </xf>
  </cellXfs>
  <cellStyles count="106">
    <cellStyle name="20% - Akzent1" xfId="1"/>
    <cellStyle name="20% - Akzent2" xfId="2"/>
    <cellStyle name="20% - Akzent3" xfId="3"/>
    <cellStyle name="20% - Akzent4" xfId="4"/>
    <cellStyle name="20% - Akzent5" xfId="5"/>
    <cellStyle name="20% - Akzent6" xfId="6"/>
    <cellStyle name="20% - Énfasis1" xfId="7"/>
    <cellStyle name="20% - Énfasis2" xfId="8"/>
    <cellStyle name="20% - Énfasis3" xfId="9"/>
    <cellStyle name="20% - Énfasis4" xfId="10"/>
    <cellStyle name="20% - Énfasis5" xfId="11"/>
    <cellStyle name="20% - Énfasis6" xfId="12"/>
    <cellStyle name="40% - Akzent1" xfId="13"/>
    <cellStyle name="40% - Akzent2" xfId="14"/>
    <cellStyle name="40% - Akzent3" xfId="15"/>
    <cellStyle name="40% - Akzent4" xfId="16"/>
    <cellStyle name="40% - Akzent5" xfId="17"/>
    <cellStyle name="40% - Akzent6" xfId="18"/>
    <cellStyle name="40% - Énfasis1" xfId="19"/>
    <cellStyle name="40% - Énfasis2" xfId="20"/>
    <cellStyle name="40% - Énfasis3" xfId="21"/>
    <cellStyle name="40% - Énfasis4" xfId="22"/>
    <cellStyle name="40% - Énfasis5" xfId="23"/>
    <cellStyle name="40% - Énfasis6" xfId="24"/>
    <cellStyle name="60% - Akzent1" xfId="25"/>
    <cellStyle name="60% - Akzent2" xfId="26"/>
    <cellStyle name="60% - Akzent3" xfId="27"/>
    <cellStyle name="60% - Akzent4" xfId="28"/>
    <cellStyle name="60% - Akzent5" xfId="29"/>
    <cellStyle name="60% - Akzent6" xfId="30"/>
    <cellStyle name="60% - Énfasis1" xfId="31"/>
    <cellStyle name="60% - Énfasis2" xfId="32"/>
    <cellStyle name="60% - Énfasis3" xfId="33"/>
    <cellStyle name="60% - Énfasis4" xfId="34"/>
    <cellStyle name="60% - Énfasis5" xfId="35"/>
    <cellStyle name="60% - Énfasis6" xfId="36"/>
    <cellStyle name="Ausgabe" xfId="37"/>
    <cellStyle name="Ausgabe 2" xfId="86"/>
    <cellStyle name="Ausgabe 3" xfId="87"/>
    <cellStyle name="Berechnung" xfId="38"/>
    <cellStyle name="Berechnung 2" xfId="88"/>
    <cellStyle name="Berechnung 3" xfId="89"/>
    <cellStyle name="Buena" xfId="39"/>
    <cellStyle name="Cálculo" xfId="40"/>
    <cellStyle name="Cálculo 2" xfId="90"/>
    <cellStyle name="Cálculo 3" xfId="91"/>
    <cellStyle name="Celda de comprobación" xfId="41"/>
    <cellStyle name="Celda vinculada" xfId="42"/>
    <cellStyle name="Eingabe" xfId="43"/>
    <cellStyle name="Eingabe 2" xfId="92"/>
    <cellStyle name="Eingabe 3" xfId="93"/>
    <cellStyle name="Encabezado 4" xfId="44"/>
    <cellStyle name="Énfasis1" xfId="45"/>
    <cellStyle name="Énfasis2" xfId="46"/>
    <cellStyle name="Énfasis3" xfId="47"/>
    <cellStyle name="Énfasis4" xfId="48"/>
    <cellStyle name="Énfasis5" xfId="49"/>
    <cellStyle name="Énfasis6" xfId="50"/>
    <cellStyle name="Entrada" xfId="51"/>
    <cellStyle name="Entrada 2" xfId="94"/>
    <cellStyle name="Entrada 3" xfId="95"/>
    <cellStyle name="Ergebnis" xfId="52"/>
    <cellStyle name="Ergebnis 2" xfId="96"/>
    <cellStyle name="Ergebnis 3" xfId="97"/>
    <cellStyle name="Erklärender Text" xfId="53"/>
    <cellStyle name="Hyperlink" xfId="84" builtinId="8"/>
    <cellStyle name="Incorrecto" xfId="54"/>
    <cellStyle name="Normal" xfId="0" builtinId="0"/>
    <cellStyle name="Normal 2" xfId="55"/>
    <cellStyle name="Normal 2 2" xfId="56"/>
    <cellStyle name="Normal 2 3" xfId="98"/>
    <cellStyle name="Normal 21" xfId="82"/>
    <cellStyle name="Normal 3" xfId="57"/>
    <cellStyle name="Normal 3 2" xfId="85"/>
    <cellStyle name="Normal 4" xfId="81"/>
    <cellStyle name="Normale 2" xfId="58"/>
    <cellStyle name="Normale 2 2" xfId="59"/>
    <cellStyle name="Normale 2_DCF_Guidelines_Standard-Tables_Version-2009 2" xfId="60"/>
    <cellStyle name="Normale 3" xfId="61"/>
    <cellStyle name="Normale 3 2" xfId="62"/>
    <cellStyle name="Normale 4" xfId="63"/>
    <cellStyle name="Normale 4 2" xfId="99"/>
    <cellStyle name="Normale_ITA Revised tables AR 2011_15 August 2012" xfId="77"/>
    <cellStyle name="Notas" xfId="64"/>
    <cellStyle name="Notas 2" xfId="100"/>
    <cellStyle name="Notas 3" xfId="101"/>
    <cellStyle name="Notiz" xfId="65"/>
    <cellStyle name="Notiz 2" xfId="102"/>
    <cellStyle name="Notiz 3" xfId="103"/>
    <cellStyle name="Percent" xfId="83" builtinId="5"/>
    <cellStyle name="Salida" xfId="66"/>
    <cellStyle name="Salida 2" xfId="104"/>
    <cellStyle name="Salida 3" xfId="105"/>
    <cellStyle name="Standard 2" xfId="67"/>
    <cellStyle name="Standard 2 2" xfId="68"/>
    <cellStyle name="Standard 2 2 2" xfId="79"/>
    <cellStyle name="Standard 2 2 2 2" xfId="80"/>
    <cellStyle name="Standard 2 3" xfId="78"/>
    <cellStyle name="Texto de advertencia" xfId="69"/>
    <cellStyle name="Texto explicativo" xfId="70"/>
    <cellStyle name="Título" xfId="71"/>
    <cellStyle name="Título 1" xfId="72"/>
    <cellStyle name="Título 2" xfId="73"/>
    <cellStyle name="Título 3" xfId="74"/>
    <cellStyle name="Überschrift" xfId="75"/>
    <cellStyle name="Warnender Text" xfId="76"/>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666666"/>
      <rgbColor rgb="00800080"/>
      <rgbColor rgb="00008080"/>
      <rgbColor rgb="00C0C0C0"/>
      <rgbColor rgb="00808080"/>
      <rgbColor rgb="00E6E6E6"/>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E6E6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4.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2.xml"/><Relationship Id="rId32"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1.xml"/><Relationship Id="rId28" Type="http://schemas.openxmlformats.org/officeDocument/2006/relationships/externalLink" Target="externalLinks/externalLink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5.xml"/><Relationship Id="rId30"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Angeliki\Desktop\NWP-INALE\RCM_MED\ToR1_Med&amp;BS%20Table_2016%20RCMMEDBS-LP%20Data%20Call.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m138760\AppData\Local\Microsoft\Windows\Temporary%20Internet%20Files\Content.IE5\LHLOMTS4\AR%20template%20tables_1E.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m138760\AppData\Local\Microsoft\Windows\Temporary%20Internet%20Files\Content.Outlook\JZ4OIM4Y\AR%20new%20template%20tables%20for%20surveys%20basic%20version%20Survey%20tables%20only.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Users\m138760\AppData\Local\Microsoft\Windows\Temporary%20Internet%20Files\Content.IE5\KOU5UX2M\EWG_17-17_tables_AR_Draft_Economic_2a_3abc_7.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Z:\KW\Data%20Collection%20Regns\Annual%20Report%20Guidance\AWP%202017\WP_tables%20FINAL.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Users\m138760\AppData\Local\Microsoft\Windows\Temporary%20Internet%20Files\Content.IE5\KOU5UX2M\EWG_16-01_tables.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dification"/>
      <sheetName val="Med&amp;BS_Ranking of metiers"/>
      <sheetName val="Format description"/>
      <sheetName val="Drop-down list"/>
    </sheetNames>
    <sheetDataSet>
      <sheetData sheetId="0">
        <row r="18">
          <cell r="A18" t="str">
            <v>DRB_MOL_0_0_0</v>
          </cell>
        </row>
        <row r="51">
          <cell r="A51" t="str">
            <v>GSA1</v>
          </cell>
        </row>
        <row r="52">
          <cell r="A52" t="str">
            <v>GSA2</v>
          </cell>
        </row>
        <row r="53">
          <cell r="A53" t="str">
            <v>GSA3</v>
          </cell>
        </row>
        <row r="54">
          <cell r="A54" t="str">
            <v>GSA4</v>
          </cell>
        </row>
        <row r="55">
          <cell r="A55" t="str">
            <v>GSA5</v>
          </cell>
        </row>
        <row r="56">
          <cell r="A56" t="str">
            <v>GSA6</v>
          </cell>
        </row>
        <row r="57">
          <cell r="A57" t="str">
            <v>GSA7</v>
          </cell>
        </row>
        <row r="58">
          <cell r="A58" t="str">
            <v>GSA8</v>
          </cell>
        </row>
        <row r="59">
          <cell r="A59" t="str">
            <v>GSA9</v>
          </cell>
        </row>
        <row r="60">
          <cell r="A60" t="str">
            <v>GSA10</v>
          </cell>
        </row>
        <row r="61">
          <cell r="A61" t="str">
            <v>GSA11.1</v>
          </cell>
        </row>
        <row r="62">
          <cell r="A62" t="str">
            <v>GSA11.2</v>
          </cell>
        </row>
        <row r="63">
          <cell r="A63" t="str">
            <v>GSA12</v>
          </cell>
        </row>
        <row r="64">
          <cell r="A64" t="str">
            <v>GSA13</v>
          </cell>
        </row>
        <row r="65">
          <cell r="A65" t="str">
            <v>GSA14</v>
          </cell>
        </row>
        <row r="66">
          <cell r="A66" t="str">
            <v>GSA15</v>
          </cell>
        </row>
        <row r="67">
          <cell r="A67" t="str">
            <v>GSA16</v>
          </cell>
        </row>
        <row r="68">
          <cell r="A68" t="str">
            <v>GSA17</v>
          </cell>
        </row>
        <row r="69">
          <cell r="A69" t="str">
            <v>GSA18</v>
          </cell>
        </row>
        <row r="70">
          <cell r="A70" t="str">
            <v>GSA19</v>
          </cell>
        </row>
        <row r="71">
          <cell r="A71" t="str">
            <v>GSA20</v>
          </cell>
        </row>
        <row r="72">
          <cell r="A72" t="str">
            <v>GSA21</v>
          </cell>
        </row>
        <row r="73">
          <cell r="A73" t="str">
            <v>GSA22</v>
          </cell>
        </row>
        <row r="74">
          <cell r="A74" t="str">
            <v>GSA23</v>
          </cell>
        </row>
        <row r="75">
          <cell r="A75" t="str">
            <v>GSA24</v>
          </cell>
        </row>
        <row r="76">
          <cell r="A76" t="str">
            <v>GSA25</v>
          </cell>
        </row>
        <row r="77">
          <cell r="A77" t="str">
            <v>GSA26</v>
          </cell>
        </row>
        <row r="78">
          <cell r="A78" t="str">
            <v>GSA27</v>
          </cell>
        </row>
        <row r="79">
          <cell r="A79" t="str">
            <v>GSA28</v>
          </cell>
        </row>
        <row r="80">
          <cell r="A80" t="str">
            <v>GSA29</v>
          </cell>
        </row>
        <row r="81">
          <cell r="A81" t="str">
            <v>GSA30</v>
          </cell>
        </row>
      </sheetData>
      <sheetData sheetId="1"/>
      <sheetData sheetId="2"/>
      <sheetData sheetId="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1A List of required stocks"/>
      <sheetName val="Table1B Planning of sampling "/>
      <sheetName val="Table1C Sampling intensity "/>
      <sheetName val="Table1D Recreational fisheries"/>
      <sheetName val="Table1E Anadromous catadromous"/>
      <sheetName val="Table1F Incidental by catch "/>
      <sheetName val="Table1G List of research survey"/>
      <sheetName val="Table1H Research survey data "/>
      <sheetName val="Table2A Fishing activity variab"/>
      <sheetName val="Table3A Pop segments fisheries"/>
      <sheetName val="Table3B Pop segments aquacultur"/>
      <sheetName val="Table 3C Pop segments process"/>
      <sheetName val="Table4A Sampling plan descripti"/>
      <sheetName val="Table4B Sampling frame descript"/>
      <sheetName val="Table4C Data on the fisheries "/>
      <sheetName val="Table4D Landing locations"/>
      <sheetName val="Table5A Quality assurance frame"/>
      <sheetName val="Table5B Quality assurance frame"/>
      <sheetName val="Table6A_Data_availability"/>
      <sheetName val="Table7A_Planned Regional_coord"/>
      <sheetName val="Table7B_Follow up of Recommenda"/>
      <sheetName val="Table7C_Bi- and multilateral "/>
      <sheetName val="Drop-down lis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
      <sheetName val="Settings"/>
      <sheetName val="Table1G List of research survey"/>
      <sheetName val="Table1H Research survey dat (2"/>
      <sheetName val="Table1H Research survey data "/>
      <sheetName val="Drop-down lists"/>
    </sheetNames>
    <sheetDataSet>
      <sheetData sheetId="0" refreshError="1"/>
      <sheetData sheetId="1" refreshError="1">
        <row r="4">
          <cell r="H4">
            <v>5</v>
          </cell>
        </row>
      </sheetData>
      <sheetData sheetId="2" refreshError="1"/>
      <sheetData sheetId="3" refreshError="1"/>
      <sheetData sheetId="4" refreshError="1"/>
      <sheetData sheetId="5"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1A List of required stocks"/>
      <sheetName val="Table1B Planning of sampling "/>
      <sheetName val="Table2A Fishing activity variab"/>
      <sheetName val="Table3A  Pop segment fishing"/>
      <sheetName val="Table3B Pop segments aquacultur"/>
      <sheetName val="Table 3C Pop segments process"/>
      <sheetName val="Table5B Quality assurance frame"/>
      <sheetName val="Table7A_Planned Regional_coord"/>
      <sheetName val="Table7B_Follow up of Recommenda"/>
      <sheetName val="Table7C_Bi- and multilateral "/>
      <sheetName val="Drop-down list"/>
      <sheetName val="Sheet1"/>
    </sheetNames>
    <sheetDataSet>
      <sheetData sheetId="0"/>
      <sheetData sheetId="1"/>
      <sheetData sheetId="2"/>
      <sheetData sheetId="3"/>
      <sheetData sheetId="4"/>
      <sheetData sheetId="5"/>
      <sheetData sheetId="6"/>
      <sheetData sheetId="7"/>
      <sheetData sheetId="8"/>
      <sheetData sheetId="9"/>
      <sheetData sheetId="10" refreshError="1"/>
      <sheetData sheetId="1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1A List of required stocks"/>
      <sheetName val="Table1B Planning of sampling "/>
      <sheetName val="Table1C Sampling intensity "/>
      <sheetName val="Table1D Recreational fisheries"/>
      <sheetName val="Table1E Anadromous catadromous"/>
      <sheetName val="Table1F Incidental by catch "/>
      <sheetName val="Table1G List of research survey"/>
      <sheetName val="Table1H Research survey data "/>
      <sheetName val="Table2A Fishing activity variab"/>
      <sheetName val="Table3A Pop segments fisheries"/>
      <sheetName val="Table3B Pop segments aquacultur"/>
      <sheetName val="Table 3C Pop segments process"/>
      <sheetName val="Table4A Sampling plan descripti"/>
      <sheetName val="Table4B Sampling frame descript"/>
      <sheetName val="Table4C Data on the fisheries "/>
      <sheetName val="Table4D Landing locations"/>
      <sheetName val="Table5A Quality assurance frame"/>
      <sheetName val="Table5B Quality assurance frame"/>
      <sheetName val="Table6A_Data_availability"/>
      <sheetName val="Table7A_Planned Regional_coord"/>
      <sheetName val="Table7B_Follow up of Recommenda"/>
      <sheetName val="Table7C_Bi- and multilateral "/>
      <sheetName val="Drop-down lis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1A List of required stocks"/>
      <sheetName val="Table1B Planning of sampling "/>
      <sheetName val="Table1C Sampling intensity "/>
      <sheetName val="Table1D Recreational fisheries"/>
      <sheetName val="Table1E Anadromous catadromous"/>
      <sheetName val="Table1F Incidental by catch "/>
      <sheetName val="Table1G List of research survey"/>
      <sheetName val="Table1H Research survey data "/>
      <sheetName val="Table2A Fishing activity variab"/>
      <sheetName val="Table3A Pop segments fisheries"/>
      <sheetName val="Table3B Pop segments aquacultur"/>
      <sheetName val="Table 3C Pop segments process"/>
      <sheetName val="Table4A Sampling plan descripti"/>
      <sheetName val="Table4B Sampling frame descript"/>
      <sheetName val="Table4C Data on the fisheries "/>
      <sheetName val="Table4D Landing locations"/>
      <sheetName val="Table5A Quality assurance frame"/>
      <sheetName val="Table5B Quality assurance frame"/>
      <sheetName val="Table6A_Data_availability"/>
      <sheetName val="Table7A_Planned Regional_coord"/>
      <sheetName val="Table7B_Follow up of Recommenda"/>
      <sheetName val="Table7C_Bi- and multilateral "/>
      <sheetName val="Drop-down lis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efreshError="1"/>
    </sheetDataSet>
  </externalBook>
</externalLink>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hyperlink" Target="https://www.e-tar.lt/portal/lt/legalAct/be557330e0ab11e7b3f0a470b0373cb2" TargetMode="External"/><Relationship Id="rId2" Type="http://schemas.openxmlformats.org/officeDocument/2006/relationships/hyperlink" Target="https://www.e-tar.lt/portal/lt/legalAct/be557330e0ab11e7b3f0a470b0373cb2" TargetMode="External"/><Relationship Id="rId1" Type="http://schemas.openxmlformats.org/officeDocument/2006/relationships/hyperlink" Target="http://zum.lrv.lt/lt/veiklos-sritys/zuvininkyste/duomenu-rinkimo-programa" TargetMode="External"/><Relationship Id="rId4"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tabColor rgb="FF92D050"/>
    <pageSetUpPr fitToPage="1"/>
  </sheetPr>
  <dimension ref="A1:M316"/>
  <sheetViews>
    <sheetView topLeftCell="A55" zoomScaleNormal="100" workbookViewId="0">
      <selection activeCell="H67" sqref="H67"/>
    </sheetView>
  </sheetViews>
  <sheetFormatPr defaultColWidth="8.85546875" defaultRowHeight="12.75"/>
  <cols>
    <col min="1" max="1" width="8.7109375" customWidth="1"/>
    <col min="2" max="2" width="9.42578125" customWidth="1"/>
    <col min="3" max="3" width="25.42578125" customWidth="1"/>
    <col min="4" max="4" width="12.85546875" customWidth="1"/>
    <col min="5" max="5" width="8.7109375" customWidth="1"/>
    <col min="6" max="6" width="14" customWidth="1"/>
    <col min="7" max="7" width="8.7109375" customWidth="1"/>
    <col min="8" max="8" width="8.7109375" style="19" customWidth="1"/>
    <col min="9" max="10" width="8.7109375" customWidth="1"/>
    <col min="11" max="11" width="9.7109375" customWidth="1"/>
    <col min="12" max="12" width="15.85546875" style="18" customWidth="1"/>
    <col min="13" max="13" width="25.140625" customWidth="1"/>
  </cols>
  <sheetData>
    <row r="1" spans="1:13" ht="13.5" thickBot="1">
      <c r="A1" s="15" t="s">
        <v>46</v>
      </c>
      <c r="B1" s="1"/>
      <c r="C1" s="1"/>
      <c r="D1" s="1"/>
      <c r="E1" s="1"/>
      <c r="F1" s="1"/>
      <c r="G1" s="1"/>
      <c r="H1" s="16"/>
      <c r="I1" s="1"/>
      <c r="J1" s="1"/>
      <c r="K1" s="1"/>
    </row>
    <row r="2" spans="1:13" ht="15" customHeight="1">
      <c r="A2" s="80"/>
      <c r="B2" s="81"/>
      <c r="C2" s="81"/>
      <c r="D2" s="81"/>
      <c r="E2" s="81"/>
      <c r="F2" s="81"/>
      <c r="G2" s="81"/>
      <c r="H2" s="81"/>
      <c r="I2" s="81"/>
      <c r="J2" s="82"/>
      <c r="K2" s="82"/>
      <c r="L2" s="93" t="s">
        <v>58</v>
      </c>
      <c r="M2" s="94" t="s">
        <v>52</v>
      </c>
    </row>
    <row r="3" spans="1:13" ht="13.5" customHeight="1" thickBot="1">
      <c r="A3" s="81"/>
      <c r="B3" s="81"/>
      <c r="C3" s="81"/>
      <c r="D3" s="81"/>
      <c r="E3" s="81"/>
      <c r="F3" s="81"/>
      <c r="G3" s="81"/>
      <c r="H3" s="81"/>
      <c r="I3" s="81"/>
      <c r="J3" s="83"/>
      <c r="K3" s="83"/>
      <c r="L3" s="95" t="s">
        <v>57</v>
      </c>
      <c r="M3" s="146">
        <v>2017</v>
      </c>
    </row>
    <row r="4" spans="1:13" s="4" customFormat="1" ht="72.95" customHeight="1" thickBot="1">
      <c r="A4" s="148" t="s">
        <v>0</v>
      </c>
      <c r="B4" s="21" t="s">
        <v>62</v>
      </c>
      <c r="C4" s="22" t="s">
        <v>8</v>
      </c>
      <c r="D4" s="23" t="s">
        <v>1</v>
      </c>
      <c r="E4" s="23" t="s">
        <v>5</v>
      </c>
      <c r="F4" s="22" t="s">
        <v>18</v>
      </c>
      <c r="G4" s="22" t="s">
        <v>37</v>
      </c>
      <c r="H4" s="23" t="s">
        <v>26</v>
      </c>
      <c r="I4" s="23" t="s">
        <v>25</v>
      </c>
      <c r="J4" s="23" t="s">
        <v>61</v>
      </c>
      <c r="K4" s="23" t="s">
        <v>27</v>
      </c>
      <c r="L4" s="149" t="s">
        <v>4</v>
      </c>
      <c r="M4" s="147" t="s">
        <v>56</v>
      </c>
    </row>
    <row r="5" spans="1:13" s="5" customFormat="1">
      <c r="A5" s="201" t="s">
        <v>388</v>
      </c>
      <c r="B5" s="201" t="s">
        <v>389</v>
      </c>
      <c r="C5" s="215" t="s">
        <v>81</v>
      </c>
      <c r="D5" s="216" t="s">
        <v>78</v>
      </c>
      <c r="E5" s="201" t="s">
        <v>79</v>
      </c>
      <c r="F5" s="201" t="s">
        <v>428</v>
      </c>
      <c r="G5" s="199" t="s">
        <v>82</v>
      </c>
      <c r="H5" s="195" t="s">
        <v>108</v>
      </c>
      <c r="I5" s="217"/>
      <c r="J5" s="210" t="s">
        <v>108</v>
      </c>
      <c r="K5" s="210" t="s">
        <v>6</v>
      </c>
      <c r="L5" s="233"/>
      <c r="M5" s="816" t="s">
        <v>816</v>
      </c>
    </row>
    <row r="6" spans="1:13" s="5" customFormat="1">
      <c r="A6" s="201" t="s">
        <v>388</v>
      </c>
      <c r="B6" s="195" t="s">
        <v>389</v>
      </c>
      <c r="C6" s="218" t="s">
        <v>429</v>
      </c>
      <c r="D6" s="216" t="s">
        <v>78</v>
      </c>
      <c r="E6" s="195" t="s">
        <v>79</v>
      </c>
      <c r="F6" s="195" t="s">
        <v>428</v>
      </c>
      <c r="G6" s="199" t="s">
        <v>82</v>
      </c>
      <c r="H6" s="195" t="s">
        <v>108</v>
      </c>
      <c r="I6" s="217"/>
      <c r="J6" s="210" t="s">
        <v>108</v>
      </c>
      <c r="K6" s="210" t="s">
        <v>6</v>
      </c>
      <c r="L6" s="234"/>
      <c r="M6" s="817"/>
    </row>
    <row r="7" spans="1:13" s="5" customFormat="1">
      <c r="A7" s="201" t="s">
        <v>388</v>
      </c>
      <c r="B7" s="195" t="s">
        <v>389</v>
      </c>
      <c r="C7" s="218" t="s">
        <v>390</v>
      </c>
      <c r="D7" s="216" t="s">
        <v>78</v>
      </c>
      <c r="E7" s="195" t="s">
        <v>79</v>
      </c>
      <c r="F7" s="195" t="s">
        <v>428</v>
      </c>
      <c r="G7" s="199" t="s">
        <v>82</v>
      </c>
      <c r="H7" s="195" t="s">
        <v>108</v>
      </c>
      <c r="I7" s="217"/>
      <c r="J7" s="210" t="s">
        <v>108</v>
      </c>
      <c r="K7" s="210" t="s">
        <v>6</v>
      </c>
      <c r="L7" s="234"/>
      <c r="M7" s="817"/>
    </row>
    <row r="8" spans="1:13" s="5" customFormat="1">
      <c r="A8" s="201" t="s">
        <v>388</v>
      </c>
      <c r="B8" s="195" t="s">
        <v>389</v>
      </c>
      <c r="C8" s="218" t="s">
        <v>80</v>
      </c>
      <c r="D8" s="216" t="s">
        <v>78</v>
      </c>
      <c r="E8" s="195" t="s">
        <v>79</v>
      </c>
      <c r="F8" s="195" t="s">
        <v>428</v>
      </c>
      <c r="G8" s="199" t="s">
        <v>82</v>
      </c>
      <c r="H8" s="195" t="s">
        <v>108</v>
      </c>
      <c r="I8" s="217"/>
      <c r="J8" s="210" t="s">
        <v>108</v>
      </c>
      <c r="K8" s="210" t="s">
        <v>6</v>
      </c>
      <c r="L8" s="234"/>
      <c r="M8" s="817"/>
    </row>
    <row r="9" spans="1:13" s="5" customFormat="1">
      <c r="A9" s="201" t="s">
        <v>388</v>
      </c>
      <c r="B9" s="195" t="s">
        <v>389</v>
      </c>
      <c r="C9" s="218" t="s">
        <v>430</v>
      </c>
      <c r="D9" s="216" t="s">
        <v>78</v>
      </c>
      <c r="E9" s="195" t="s">
        <v>79</v>
      </c>
      <c r="F9" s="195" t="s">
        <v>428</v>
      </c>
      <c r="G9" s="199" t="s">
        <v>82</v>
      </c>
      <c r="H9" s="195" t="s">
        <v>108</v>
      </c>
      <c r="I9" s="217"/>
      <c r="J9" s="199" t="s">
        <v>108</v>
      </c>
      <c r="K9" s="195" t="s">
        <v>6</v>
      </c>
      <c r="L9" s="234"/>
      <c r="M9" s="817"/>
    </row>
    <row r="10" spans="1:13" s="5" customFormat="1">
      <c r="A10" s="201" t="s">
        <v>388</v>
      </c>
      <c r="B10" s="195" t="s">
        <v>389</v>
      </c>
      <c r="C10" s="218" t="s">
        <v>431</v>
      </c>
      <c r="D10" s="216" t="s">
        <v>78</v>
      </c>
      <c r="E10" s="195" t="s">
        <v>79</v>
      </c>
      <c r="F10" s="195" t="s">
        <v>428</v>
      </c>
      <c r="G10" s="199" t="s">
        <v>82</v>
      </c>
      <c r="H10" s="195" t="s">
        <v>108</v>
      </c>
      <c r="I10" s="217"/>
      <c r="J10" s="199" t="s">
        <v>108</v>
      </c>
      <c r="K10" s="195" t="s">
        <v>6</v>
      </c>
      <c r="L10" s="234"/>
      <c r="M10" s="817"/>
    </row>
    <row r="11" spans="1:13" s="5" customFormat="1">
      <c r="A11" s="201" t="s">
        <v>388</v>
      </c>
      <c r="B11" s="195" t="s">
        <v>389</v>
      </c>
      <c r="C11" s="218" t="s">
        <v>432</v>
      </c>
      <c r="D11" s="216" t="s">
        <v>78</v>
      </c>
      <c r="E11" s="195" t="s">
        <v>79</v>
      </c>
      <c r="F11" s="195" t="s">
        <v>428</v>
      </c>
      <c r="G11" s="199" t="s">
        <v>82</v>
      </c>
      <c r="H11" s="195" t="s">
        <v>108</v>
      </c>
      <c r="I11" s="217"/>
      <c r="J11" s="199" t="s">
        <v>108</v>
      </c>
      <c r="K11" s="195" t="s">
        <v>6</v>
      </c>
      <c r="L11" s="234"/>
      <c r="M11" s="817"/>
    </row>
    <row r="12" spans="1:13" s="5" customFormat="1">
      <c r="A12" s="201" t="s">
        <v>388</v>
      </c>
      <c r="B12" s="195" t="s">
        <v>389</v>
      </c>
      <c r="C12" s="218" t="s">
        <v>418</v>
      </c>
      <c r="D12" s="216" t="s">
        <v>78</v>
      </c>
      <c r="E12" s="195" t="s">
        <v>79</v>
      </c>
      <c r="F12" s="195" t="s">
        <v>428</v>
      </c>
      <c r="G12" s="219" t="s">
        <v>6</v>
      </c>
      <c r="H12" s="220">
        <v>500</v>
      </c>
      <c r="I12" s="195" t="s">
        <v>405</v>
      </c>
      <c r="J12" s="207" t="s">
        <v>433</v>
      </c>
      <c r="K12" s="195" t="s">
        <v>82</v>
      </c>
      <c r="L12" s="234"/>
      <c r="M12" s="817"/>
    </row>
    <row r="13" spans="1:13" s="5" customFormat="1">
      <c r="A13" s="201" t="s">
        <v>388</v>
      </c>
      <c r="B13" s="195" t="s">
        <v>389</v>
      </c>
      <c r="C13" s="221" t="s">
        <v>434</v>
      </c>
      <c r="D13" s="216" t="s">
        <v>78</v>
      </c>
      <c r="E13" s="195" t="s">
        <v>79</v>
      </c>
      <c r="F13" s="193" t="s">
        <v>428</v>
      </c>
      <c r="G13" s="199" t="s">
        <v>82</v>
      </c>
      <c r="H13" s="195" t="s">
        <v>108</v>
      </c>
      <c r="I13" s="217" t="s">
        <v>108</v>
      </c>
      <c r="J13" s="210" t="s">
        <v>108</v>
      </c>
      <c r="K13" s="210" t="s">
        <v>6</v>
      </c>
      <c r="L13" s="235"/>
      <c r="M13" s="817"/>
    </row>
    <row r="14" spans="1:13" s="5" customFormat="1">
      <c r="A14" s="201" t="s">
        <v>388</v>
      </c>
      <c r="B14" s="195" t="s">
        <v>389</v>
      </c>
      <c r="C14" s="221" t="s">
        <v>410</v>
      </c>
      <c r="D14" s="216" t="s">
        <v>78</v>
      </c>
      <c r="E14" s="195" t="s">
        <v>79</v>
      </c>
      <c r="F14" s="193" t="s">
        <v>428</v>
      </c>
      <c r="G14" s="199" t="s">
        <v>82</v>
      </c>
      <c r="H14" s="195" t="s">
        <v>108</v>
      </c>
      <c r="I14" s="217"/>
      <c r="J14" s="210" t="s">
        <v>108</v>
      </c>
      <c r="K14" s="210" t="s">
        <v>6</v>
      </c>
      <c r="L14" s="235"/>
      <c r="M14" s="817"/>
    </row>
    <row r="15" spans="1:13" s="5" customFormat="1">
      <c r="A15" s="195" t="s">
        <v>388</v>
      </c>
      <c r="B15" s="195" t="s">
        <v>389</v>
      </c>
      <c r="C15" s="222" t="s">
        <v>222</v>
      </c>
      <c r="D15" s="197" t="s">
        <v>78</v>
      </c>
      <c r="E15" s="195" t="s">
        <v>79</v>
      </c>
      <c r="F15" s="223" t="s">
        <v>428</v>
      </c>
      <c r="G15" s="199" t="s">
        <v>82</v>
      </c>
      <c r="H15" s="195" t="s">
        <v>108</v>
      </c>
      <c r="I15" s="217"/>
      <c r="J15" s="210" t="s">
        <v>108</v>
      </c>
      <c r="K15" s="210" t="s">
        <v>6</v>
      </c>
      <c r="L15" s="236"/>
      <c r="M15" s="817"/>
    </row>
    <row r="16" spans="1:13" s="5" customFormat="1">
      <c r="A16" s="195" t="s">
        <v>388</v>
      </c>
      <c r="B16" s="195" t="s">
        <v>389</v>
      </c>
      <c r="C16" s="222" t="s">
        <v>435</v>
      </c>
      <c r="D16" s="197" t="s">
        <v>78</v>
      </c>
      <c r="E16" s="195" t="s">
        <v>79</v>
      </c>
      <c r="F16" s="223" t="s">
        <v>436</v>
      </c>
      <c r="G16" s="199" t="s">
        <v>82</v>
      </c>
      <c r="H16" s="195" t="s">
        <v>108</v>
      </c>
      <c r="I16" s="217"/>
      <c r="J16" s="210" t="s">
        <v>108</v>
      </c>
      <c r="K16" s="210" t="s">
        <v>6</v>
      </c>
      <c r="L16" s="236"/>
      <c r="M16" s="817"/>
    </row>
    <row r="17" spans="1:13" s="3" customFormat="1" ht="25.5">
      <c r="A17" s="195" t="s">
        <v>388</v>
      </c>
      <c r="B17" s="195" t="s">
        <v>389</v>
      </c>
      <c r="C17" s="222" t="s">
        <v>437</v>
      </c>
      <c r="D17" s="197" t="s">
        <v>78</v>
      </c>
      <c r="E17" s="195" t="s">
        <v>79</v>
      </c>
      <c r="F17" s="198" t="s">
        <v>428</v>
      </c>
      <c r="G17" s="219" t="s">
        <v>6</v>
      </c>
      <c r="H17" s="220">
        <v>251</v>
      </c>
      <c r="I17" s="195" t="s">
        <v>405</v>
      </c>
      <c r="J17" s="207" t="s">
        <v>393</v>
      </c>
      <c r="K17" s="195" t="s">
        <v>6</v>
      </c>
      <c r="L17" s="213" t="s">
        <v>675</v>
      </c>
      <c r="M17" s="817"/>
    </row>
    <row r="18" spans="1:13">
      <c r="A18" s="195" t="s">
        <v>388</v>
      </c>
      <c r="B18" s="195" t="s">
        <v>389</v>
      </c>
      <c r="C18" s="222" t="s">
        <v>438</v>
      </c>
      <c r="D18" s="197" t="s">
        <v>78</v>
      </c>
      <c r="E18" s="195" t="s">
        <v>79</v>
      </c>
      <c r="F18" s="198" t="s">
        <v>428</v>
      </c>
      <c r="G18" s="199" t="s">
        <v>82</v>
      </c>
      <c r="H18" s="195" t="s">
        <v>108</v>
      </c>
      <c r="I18" s="217"/>
      <c r="J18" s="210" t="s">
        <v>108</v>
      </c>
      <c r="K18" s="210" t="s">
        <v>6</v>
      </c>
      <c r="L18" s="234"/>
      <c r="M18" s="817"/>
    </row>
    <row r="19" spans="1:13">
      <c r="A19" s="195" t="s">
        <v>388</v>
      </c>
      <c r="B19" s="195" t="s">
        <v>389</v>
      </c>
      <c r="C19" s="222" t="s">
        <v>439</v>
      </c>
      <c r="D19" s="197" t="s">
        <v>78</v>
      </c>
      <c r="E19" s="195" t="s">
        <v>79</v>
      </c>
      <c r="F19" s="198" t="s">
        <v>440</v>
      </c>
      <c r="G19" s="199" t="s">
        <v>82</v>
      </c>
      <c r="H19" s="195" t="s">
        <v>108</v>
      </c>
      <c r="I19" s="217"/>
      <c r="J19" s="210" t="s">
        <v>108</v>
      </c>
      <c r="K19" s="210" t="s">
        <v>6</v>
      </c>
      <c r="L19" s="194"/>
      <c r="M19" s="817"/>
    </row>
    <row r="20" spans="1:13">
      <c r="A20" s="195" t="s">
        <v>388</v>
      </c>
      <c r="B20" s="195" t="s">
        <v>389</v>
      </c>
      <c r="C20" s="196" t="s">
        <v>441</v>
      </c>
      <c r="D20" s="197" t="s">
        <v>78</v>
      </c>
      <c r="E20" s="195" t="s">
        <v>79</v>
      </c>
      <c r="F20" s="198" t="s">
        <v>442</v>
      </c>
      <c r="G20" s="199" t="s">
        <v>82</v>
      </c>
      <c r="H20" s="195" t="s">
        <v>108</v>
      </c>
      <c r="I20" s="217"/>
      <c r="J20" s="210"/>
      <c r="K20" s="210"/>
      <c r="L20" s="194"/>
      <c r="M20" s="817"/>
    </row>
    <row r="21" spans="1:13">
      <c r="A21" s="195" t="s">
        <v>388</v>
      </c>
      <c r="B21" s="195" t="s">
        <v>389</v>
      </c>
      <c r="C21" s="196" t="s">
        <v>81</v>
      </c>
      <c r="D21" s="197" t="s">
        <v>78</v>
      </c>
      <c r="E21" s="195" t="s">
        <v>79</v>
      </c>
      <c r="F21" s="198" t="s">
        <v>442</v>
      </c>
      <c r="G21" s="199" t="s">
        <v>82</v>
      </c>
      <c r="H21" s="195" t="s">
        <v>108</v>
      </c>
      <c r="I21" s="217"/>
      <c r="J21" s="210" t="s">
        <v>108</v>
      </c>
      <c r="K21" s="210" t="s">
        <v>6</v>
      </c>
      <c r="L21" s="194"/>
      <c r="M21" s="817"/>
    </row>
    <row r="22" spans="1:13">
      <c r="A22" s="195" t="s">
        <v>388</v>
      </c>
      <c r="B22" s="195" t="s">
        <v>389</v>
      </c>
      <c r="C22" s="196" t="s">
        <v>390</v>
      </c>
      <c r="D22" s="197" t="s">
        <v>78</v>
      </c>
      <c r="E22" s="195" t="s">
        <v>79</v>
      </c>
      <c r="F22" s="450" t="s">
        <v>391</v>
      </c>
      <c r="G22" s="199" t="s">
        <v>82</v>
      </c>
      <c r="H22" s="193" t="s">
        <v>392</v>
      </c>
      <c r="I22" s="192">
        <v>1.05</v>
      </c>
      <c r="J22" s="192" t="s">
        <v>393</v>
      </c>
      <c r="K22" s="193" t="s">
        <v>82</v>
      </c>
      <c r="L22" s="194"/>
      <c r="M22" s="817"/>
    </row>
    <row r="23" spans="1:13">
      <c r="A23" s="195" t="s">
        <v>388</v>
      </c>
      <c r="B23" s="195" t="s">
        <v>389</v>
      </c>
      <c r="C23" s="196" t="s">
        <v>406</v>
      </c>
      <c r="D23" s="197" t="s">
        <v>78</v>
      </c>
      <c r="E23" s="195" t="s">
        <v>79</v>
      </c>
      <c r="F23" s="198" t="s">
        <v>442</v>
      </c>
      <c r="G23" s="199" t="s">
        <v>82</v>
      </c>
      <c r="H23" s="195" t="s">
        <v>108</v>
      </c>
      <c r="I23" s="217"/>
      <c r="J23" s="210" t="s">
        <v>108</v>
      </c>
      <c r="K23" s="210" t="s">
        <v>6</v>
      </c>
      <c r="L23" s="194"/>
      <c r="M23" s="817"/>
    </row>
    <row r="24" spans="1:13">
      <c r="A24" s="195" t="s">
        <v>388</v>
      </c>
      <c r="B24" s="195" t="s">
        <v>389</v>
      </c>
      <c r="C24" s="196" t="s">
        <v>443</v>
      </c>
      <c r="D24" s="197" t="s">
        <v>78</v>
      </c>
      <c r="E24" s="195" t="s">
        <v>79</v>
      </c>
      <c r="F24" s="198" t="s">
        <v>442</v>
      </c>
      <c r="G24" s="199" t="s">
        <v>82</v>
      </c>
      <c r="H24" s="195" t="s">
        <v>108</v>
      </c>
      <c r="I24" s="217"/>
      <c r="J24" s="210" t="s">
        <v>108</v>
      </c>
      <c r="K24" s="210" t="s">
        <v>6</v>
      </c>
      <c r="L24" s="194"/>
      <c r="M24" s="817"/>
    </row>
    <row r="25" spans="1:13">
      <c r="A25" s="195" t="s">
        <v>388</v>
      </c>
      <c r="B25" s="195" t="s">
        <v>389</v>
      </c>
      <c r="C25" s="196" t="s">
        <v>444</v>
      </c>
      <c r="D25" s="197" t="s">
        <v>78</v>
      </c>
      <c r="E25" s="195" t="s">
        <v>79</v>
      </c>
      <c r="F25" s="198" t="s">
        <v>442</v>
      </c>
      <c r="G25" s="199" t="s">
        <v>82</v>
      </c>
      <c r="H25" s="195" t="s">
        <v>108</v>
      </c>
      <c r="I25" s="217"/>
      <c r="J25" s="210" t="s">
        <v>108</v>
      </c>
      <c r="K25" s="210" t="s">
        <v>6</v>
      </c>
      <c r="L25" s="194"/>
      <c r="M25" s="817"/>
    </row>
    <row r="26" spans="1:13">
      <c r="A26" s="195" t="s">
        <v>388</v>
      </c>
      <c r="B26" s="195" t="s">
        <v>389</v>
      </c>
      <c r="C26" s="196" t="s">
        <v>80</v>
      </c>
      <c r="D26" s="197" t="s">
        <v>78</v>
      </c>
      <c r="E26" s="195" t="s">
        <v>79</v>
      </c>
      <c r="F26" s="198" t="s">
        <v>445</v>
      </c>
      <c r="G26" s="199" t="s">
        <v>82</v>
      </c>
      <c r="H26" s="195" t="s">
        <v>108</v>
      </c>
      <c r="I26" s="217"/>
      <c r="J26" s="210" t="s">
        <v>108</v>
      </c>
      <c r="K26" s="210" t="s">
        <v>6</v>
      </c>
      <c r="L26" s="194"/>
      <c r="M26" s="817"/>
    </row>
    <row r="27" spans="1:13">
      <c r="A27" s="195" t="s">
        <v>388</v>
      </c>
      <c r="B27" s="195" t="s">
        <v>389</v>
      </c>
      <c r="C27" s="196" t="s">
        <v>80</v>
      </c>
      <c r="D27" s="197" t="s">
        <v>78</v>
      </c>
      <c r="E27" s="195" t="s">
        <v>79</v>
      </c>
      <c r="F27" s="198" t="s">
        <v>446</v>
      </c>
      <c r="G27" s="199" t="s">
        <v>82</v>
      </c>
      <c r="H27" s="195" t="s">
        <v>108</v>
      </c>
      <c r="I27" s="217"/>
      <c r="J27" s="210" t="s">
        <v>108</v>
      </c>
      <c r="K27" s="210" t="s">
        <v>6</v>
      </c>
      <c r="L27" s="194"/>
      <c r="M27" s="817"/>
    </row>
    <row r="28" spans="1:13">
      <c r="A28" s="195" t="s">
        <v>388</v>
      </c>
      <c r="B28" s="195" t="s">
        <v>389</v>
      </c>
      <c r="C28" s="196" t="s">
        <v>414</v>
      </c>
      <c r="D28" s="197" t="s">
        <v>78</v>
      </c>
      <c r="E28" s="195" t="s">
        <v>79</v>
      </c>
      <c r="F28" s="198" t="s">
        <v>442</v>
      </c>
      <c r="G28" s="199" t="s">
        <v>82</v>
      </c>
      <c r="H28" s="195" t="s">
        <v>108</v>
      </c>
      <c r="I28" s="217"/>
      <c r="J28" s="210" t="s">
        <v>108</v>
      </c>
      <c r="K28" s="210" t="s">
        <v>6</v>
      </c>
      <c r="L28" s="194"/>
      <c r="M28" s="817"/>
    </row>
    <row r="29" spans="1:13">
      <c r="A29" s="195" t="s">
        <v>388</v>
      </c>
      <c r="B29" s="195" t="s">
        <v>389</v>
      </c>
      <c r="C29" s="196" t="s">
        <v>447</v>
      </c>
      <c r="D29" s="197" t="s">
        <v>78</v>
      </c>
      <c r="E29" s="195" t="s">
        <v>79</v>
      </c>
      <c r="F29" s="198" t="s">
        <v>442</v>
      </c>
      <c r="G29" s="199" t="s">
        <v>82</v>
      </c>
      <c r="H29" s="195" t="s">
        <v>108</v>
      </c>
      <c r="I29" s="217"/>
      <c r="J29" s="210" t="s">
        <v>108</v>
      </c>
      <c r="K29" s="210" t="s">
        <v>6</v>
      </c>
      <c r="L29" s="194"/>
      <c r="M29" s="817"/>
    </row>
    <row r="30" spans="1:13">
      <c r="A30" s="195" t="s">
        <v>388</v>
      </c>
      <c r="B30" s="195" t="s">
        <v>389</v>
      </c>
      <c r="C30" s="196" t="s">
        <v>431</v>
      </c>
      <c r="D30" s="197" t="s">
        <v>78</v>
      </c>
      <c r="E30" s="195" t="s">
        <v>79</v>
      </c>
      <c r="F30" s="198" t="s">
        <v>442</v>
      </c>
      <c r="G30" s="199" t="s">
        <v>82</v>
      </c>
      <c r="H30" s="195" t="s">
        <v>108</v>
      </c>
      <c r="I30" s="217"/>
      <c r="J30" s="199" t="s">
        <v>108</v>
      </c>
      <c r="K30" s="195" t="s">
        <v>6</v>
      </c>
      <c r="L30" s="194"/>
      <c r="M30" s="817"/>
    </row>
    <row r="31" spans="1:13">
      <c r="A31" s="195" t="s">
        <v>388</v>
      </c>
      <c r="B31" s="195" t="s">
        <v>389</v>
      </c>
      <c r="C31" s="196" t="s">
        <v>448</v>
      </c>
      <c r="D31" s="197" t="s">
        <v>78</v>
      </c>
      <c r="E31" s="195" t="s">
        <v>79</v>
      </c>
      <c r="F31" s="198" t="s">
        <v>442</v>
      </c>
      <c r="G31" s="199" t="s">
        <v>82</v>
      </c>
      <c r="H31" s="195" t="s">
        <v>108</v>
      </c>
      <c r="I31" s="217"/>
      <c r="J31" s="199" t="s">
        <v>108</v>
      </c>
      <c r="K31" s="195" t="s">
        <v>6</v>
      </c>
      <c r="L31" s="194"/>
      <c r="M31" s="817"/>
    </row>
    <row r="32" spans="1:13">
      <c r="A32" s="195" t="s">
        <v>388</v>
      </c>
      <c r="B32" s="195" t="s">
        <v>389</v>
      </c>
      <c r="C32" s="196" t="s">
        <v>449</v>
      </c>
      <c r="D32" s="197" t="s">
        <v>78</v>
      </c>
      <c r="E32" s="195" t="s">
        <v>79</v>
      </c>
      <c r="F32" s="198" t="s">
        <v>442</v>
      </c>
      <c r="G32" s="199" t="s">
        <v>82</v>
      </c>
      <c r="H32" s="195" t="s">
        <v>108</v>
      </c>
      <c r="I32" s="217"/>
      <c r="J32" s="199" t="s">
        <v>108</v>
      </c>
      <c r="K32" s="195" t="s">
        <v>6</v>
      </c>
      <c r="L32" s="194"/>
      <c r="M32" s="817"/>
    </row>
    <row r="33" spans="1:13">
      <c r="A33" s="195" t="s">
        <v>388</v>
      </c>
      <c r="B33" s="195" t="s">
        <v>389</v>
      </c>
      <c r="C33" s="196" t="s">
        <v>432</v>
      </c>
      <c r="D33" s="197" t="s">
        <v>78</v>
      </c>
      <c r="E33" s="195" t="s">
        <v>79</v>
      </c>
      <c r="F33" s="198" t="s">
        <v>442</v>
      </c>
      <c r="G33" s="199" t="s">
        <v>82</v>
      </c>
      <c r="H33" s="195" t="s">
        <v>108</v>
      </c>
      <c r="I33" s="217"/>
      <c r="J33" s="199" t="s">
        <v>108</v>
      </c>
      <c r="K33" s="195" t="s">
        <v>6</v>
      </c>
      <c r="L33" s="194"/>
      <c r="M33" s="817"/>
    </row>
    <row r="34" spans="1:13">
      <c r="A34" s="195" t="s">
        <v>388</v>
      </c>
      <c r="B34" s="195" t="s">
        <v>389</v>
      </c>
      <c r="C34" s="196" t="s">
        <v>450</v>
      </c>
      <c r="D34" s="197" t="s">
        <v>78</v>
      </c>
      <c r="E34" s="195" t="s">
        <v>79</v>
      </c>
      <c r="F34" s="450" t="s">
        <v>451</v>
      </c>
      <c r="G34" s="199" t="s">
        <v>82</v>
      </c>
      <c r="H34" s="195" t="s">
        <v>108</v>
      </c>
      <c r="I34" s="217"/>
      <c r="J34" s="199" t="s">
        <v>108</v>
      </c>
      <c r="K34" s="195" t="s">
        <v>6</v>
      </c>
      <c r="L34" s="194"/>
      <c r="M34" s="817"/>
    </row>
    <row r="35" spans="1:13">
      <c r="A35" s="195" t="s">
        <v>388</v>
      </c>
      <c r="B35" s="195" t="s">
        <v>389</v>
      </c>
      <c r="C35" s="196" t="s">
        <v>418</v>
      </c>
      <c r="D35" s="197" t="s">
        <v>78</v>
      </c>
      <c r="E35" s="195" t="s">
        <v>79</v>
      </c>
      <c r="F35" s="198" t="s">
        <v>442</v>
      </c>
      <c r="G35" s="199" t="s">
        <v>82</v>
      </c>
      <c r="H35" s="195" t="s">
        <v>108</v>
      </c>
      <c r="I35" s="217"/>
      <c r="J35" s="210" t="s">
        <v>108</v>
      </c>
      <c r="K35" s="210" t="s">
        <v>6</v>
      </c>
      <c r="L35" s="194"/>
      <c r="M35" s="817"/>
    </row>
    <row r="36" spans="1:13">
      <c r="A36" s="195" t="s">
        <v>388</v>
      </c>
      <c r="B36" s="195" t="s">
        <v>389</v>
      </c>
      <c r="C36" s="196" t="s">
        <v>452</v>
      </c>
      <c r="D36" s="197" t="s">
        <v>78</v>
      </c>
      <c r="E36" s="195" t="s">
        <v>79</v>
      </c>
      <c r="F36" s="198" t="s">
        <v>442</v>
      </c>
      <c r="G36" s="199" t="s">
        <v>82</v>
      </c>
      <c r="H36" s="195" t="s">
        <v>108</v>
      </c>
      <c r="I36" s="217"/>
      <c r="J36" s="210" t="s">
        <v>108</v>
      </c>
      <c r="K36" s="210" t="s">
        <v>6</v>
      </c>
      <c r="L36" s="194"/>
      <c r="M36" s="817"/>
    </row>
    <row r="37" spans="1:13">
      <c r="A37" s="195" t="s">
        <v>388</v>
      </c>
      <c r="B37" s="195" t="s">
        <v>389</v>
      </c>
      <c r="C37" s="196" t="s">
        <v>434</v>
      </c>
      <c r="D37" s="197" t="s">
        <v>78</v>
      </c>
      <c r="E37" s="195" t="s">
        <v>79</v>
      </c>
      <c r="F37" s="198" t="s">
        <v>442</v>
      </c>
      <c r="G37" s="199" t="s">
        <v>82</v>
      </c>
      <c r="H37" s="195" t="s">
        <v>108</v>
      </c>
      <c r="I37" s="217"/>
      <c r="J37" s="210" t="s">
        <v>108</v>
      </c>
      <c r="K37" s="210" t="s">
        <v>6</v>
      </c>
      <c r="L37" s="194"/>
      <c r="M37" s="817"/>
    </row>
    <row r="38" spans="1:13">
      <c r="A38" s="195" t="s">
        <v>388</v>
      </c>
      <c r="B38" s="195" t="s">
        <v>389</v>
      </c>
      <c r="C38" s="196" t="s">
        <v>222</v>
      </c>
      <c r="D38" s="197" t="s">
        <v>78</v>
      </c>
      <c r="E38" s="195" t="s">
        <v>79</v>
      </c>
      <c r="F38" s="198" t="s">
        <v>442</v>
      </c>
      <c r="G38" s="199" t="s">
        <v>82</v>
      </c>
      <c r="H38" s="195" t="s">
        <v>108</v>
      </c>
      <c r="I38" s="217"/>
      <c r="J38" s="210" t="s">
        <v>108</v>
      </c>
      <c r="K38" s="210" t="s">
        <v>6</v>
      </c>
      <c r="L38" s="194"/>
      <c r="M38" s="817"/>
    </row>
    <row r="39" spans="1:13">
      <c r="A39" s="195" t="s">
        <v>388</v>
      </c>
      <c r="B39" s="195" t="s">
        <v>389</v>
      </c>
      <c r="C39" s="196" t="s">
        <v>453</v>
      </c>
      <c r="D39" s="197" t="s">
        <v>78</v>
      </c>
      <c r="E39" s="195" t="s">
        <v>79</v>
      </c>
      <c r="F39" s="198" t="s">
        <v>442</v>
      </c>
      <c r="G39" s="199" t="s">
        <v>82</v>
      </c>
      <c r="H39" s="195" t="s">
        <v>108</v>
      </c>
      <c r="I39" s="217"/>
      <c r="J39" s="210" t="s">
        <v>108</v>
      </c>
      <c r="K39" s="210" t="s">
        <v>6</v>
      </c>
      <c r="L39" s="194"/>
      <c r="M39" s="817"/>
    </row>
    <row r="40" spans="1:13">
      <c r="A40" s="195" t="s">
        <v>388</v>
      </c>
      <c r="B40" s="195" t="s">
        <v>389</v>
      </c>
      <c r="C40" s="196" t="s">
        <v>435</v>
      </c>
      <c r="D40" s="197" t="s">
        <v>78</v>
      </c>
      <c r="E40" s="195" t="s">
        <v>79</v>
      </c>
      <c r="F40" s="198" t="s">
        <v>442</v>
      </c>
      <c r="G40" s="199" t="s">
        <v>82</v>
      </c>
      <c r="H40" s="195" t="s">
        <v>108</v>
      </c>
      <c r="I40" s="217"/>
      <c r="J40" s="210" t="s">
        <v>108</v>
      </c>
      <c r="K40" s="210" t="s">
        <v>6</v>
      </c>
      <c r="L40" s="194"/>
      <c r="M40" s="817"/>
    </row>
    <row r="41" spans="1:13">
      <c r="A41" s="195" t="s">
        <v>388</v>
      </c>
      <c r="B41" s="195" t="s">
        <v>389</v>
      </c>
      <c r="C41" s="196" t="s">
        <v>454</v>
      </c>
      <c r="D41" s="197" t="s">
        <v>78</v>
      </c>
      <c r="E41" s="195" t="s">
        <v>79</v>
      </c>
      <c r="F41" s="198" t="s">
        <v>442</v>
      </c>
      <c r="G41" s="199" t="s">
        <v>82</v>
      </c>
      <c r="H41" s="195" t="s">
        <v>108</v>
      </c>
      <c r="I41" s="217"/>
      <c r="J41" s="210" t="s">
        <v>108</v>
      </c>
      <c r="K41" s="210" t="s">
        <v>6</v>
      </c>
      <c r="L41" s="194"/>
      <c r="M41" s="817"/>
    </row>
    <row r="42" spans="1:13">
      <c r="A42" s="195" t="s">
        <v>388</v>
      </c>
      <c r="B42" s="195" t="s">
        <v>389</v>
      </c>
      <c r="C42" s="196" t="s">
        <v>455</v>
      </c>
      <c r="D42" s="197" t="s">
        <v>78</v>
      </c>
      <c r="E42" s="195" t="s">
        <v>79</v>
      </c>
      <c r="F42" s="198" t="s">
        <v>442</v>
      </c>
      <c r="G42" s="199" t="s">
        <v>82</v>
      </c>
      <c r="H42" s="195" t="s">
        <v>108</v>
      </c>
      <c r="I42" s="217"/>
      <c r="J42" s="210" t="s">
        <v>108</v>
      </c>
      <c r="K42" s="210" t="s">
        <v>6</v>
      </c>
      <c r="L42" s="194"/>
      <c r="M42" s="817"/>
    </row>
    <row r="43" spans="1:13">
      <c r="A43" s="195" t="s">
        <v>388</v>
      </c>
      <c r="B43" s="195" t="s">
        <v>389</v>
      </c>
      <c r="C43" s="196" t="s">
        <v>401</v>
      </c>
      <c r="D43" s="197" t="s">
        <v>78</v>
      </c>
      <c r="E43" s="195" t="s">
        <v>79</v>
      </c>
      <c r="F43" s="198" t="s">
        <v>442</v>
      </c>
      <c r="G43" s="199" t="s">
        <v>82</v>
      </c>
      <c r="H43" s="195" t="s">
        <v>108</v>
      </c>
      <c r="I43" s="217"/>
      <c r="J43" s="210" t="s">
        <v>108</v>
      </c>
      <c r="K43" s="210" t="s">
        <v>6</v>
      </c>
      <c r="L43" s="194"/>
      <c r="M43" s="817"/>
    </row>
    <row r="44" spans="1:13">
      <c r="A44" s="195" t="s">
        <v>388</v>
      </c>
      <c r="B44" s="195" t="s">
        <v>389</v>
      </c>
      <c r="C44" s="196" t="s">
        <v>456</v>
      </c>
      <c r="D44" s="197" t="s">
        <v>78</v>
      </c>
      <c r="E44" s="195" t="s">
        <v>79</v>
      </c>
      <c r="F44" s="198" t="s">
        <v>442</v>
      </c>
      <c r="G44" s="199" t="s">
        <v>82</v>
      </c>
      <c r="H44" s="195" t="s">
        <v>108</v>
      </c>
      <c r="I44" s="217"/>
      <c r="J44" s="210" t="s">
        <v>108</v>
      </c>
      <c r="K44" s="210" t="s">
        <v>6</v>
      </c>
      <c r="L44" s="194"/>
      <c r="M44" s="817"/>
    </row>
    <row r="45" spans="1:13">
      <c r="A45" s="195" t="s">
        <v>388</v>
      </c>
      <c r="B45" s="195" t="s">
        <v>389</v>
      </c>
      <c r="C45" s="196" t="s">
        <v>403</v>
      </c>
      <c r="D45" s="197" t="s">
        <v>78</v>
      </c>
      <c r="E45" s="195" t="s">
        <v>79</v>
      </c>
      <c r="F45" s="198" t="s">
        <v>442</v>
      </c>
      <c r="G45" s="199" t="s">
        <v>82</v>
      </c>
      <c r="H45" s="195" t="s">
        <v>108</v>
      </c>
      <c r="I45" s="217"/>
      <c r="J45" s="210" t="s">
        <v>108</v>
      </c>
      <c r="K45" s="210" t="s">
        <v>6</v>
      </c>
      <c r="L45" s="194"/>
      <c r="M45" s="817"/>
    </row>
    <row r="46" spans="1:13">
      <c r="A46" s="195" t="s">
        <v>388</v>
      </c>
      <c r="B46" s="195" t="s">
        <v>389</v>
      </c>
      <c r="C46" s="196" t="s">
        <v>81</v>
      </c>
      <c r="D46" s="197" t="s">
        <v>83</v>
      </c>
      <c r="E46" s="195" t="s">
        <v>79</v>
      </c>
      <c r="F46" s="198" t="s">
        <v>402</v>
      </c>
      <c r="G46" s="199" t="s">
        <v>6</v>
      </c>
      <c r="H46" s="199" t="s">
        <v>396</v>
      </c>
      <c r="I46" s="199"/>
      <c r="J46" s="200">
        <v>2.99</v>
      </c>
      <c r="K46" s="201" t="s">
        <v>82</v>
      </c>
      <c r="L46" s="202"/>
      <c r="M46" s="817"/>
    </row>
    <row r="47" spans="1:13">
      <c r="A47" s="195" t="s">
        <v>388</v>
      </c>
      <c r="B47" s="195" t="s">
        <v>389</v>
      </c>
      <c r="C47" s="196" t="s">
        <v>390</v>
      </c>
      <c r="D47" s="197" t="s">
        <v>83</v>
      </c>
      <c r="E47" s="195" t="s">
        <v>79</v>
      </c>
      <c r="F47" s="198" t="s">
        <v>394</v>
      </c>
      <c r="G47" s="199" t="s">
        <v>6</v>
      </c>
      <c r="H47" s="200">
        <v>3120</v>
      </c>
      <c r="I47" s="200">
        <v>2.92</v>
      </c>
      <c r="J47" s="199"/>
      <c r="K47" s="201" t="s">
        <v>6</v>
      </c>
      <c r="L47" s="202"/>
      <c r="M47" s="817"/>
    </row>
    <row r="48" spans="1:13">
      <c r="A48" s="195"/>
      <c r="B48" s="195" t="s">
        <v>389</v>
      </c>
      <c r="C48" s="203" t="s">
        <v>390</v>
      </c>
      <c r="D48" s="197" t="s">
        <v>83</v>
      </c>
      <c r="E48" s="195" t="s">
        <v>79</v>
      </c>
      <c r="F48" s="199" t="s">
        <v>457</v>
      </c>
      <c r="G48" s="199" t="s">
        <v>82</v>
      </c>
      <c r="H48" s="199" t="s">
        <v>108</v>
      </c>
      <c r="I48" s="199" t="s">
        <v>108</v>
      </c>
      <c r="J48" s="199"/>
      <c r="K48" s="195" t="s">
        <v>6</v>
      </c>
      <c r="L48" s="205"/>
      <c r="M48" s="817"/>
    </row>
    <row r="49" spans="1:13">
      <c r="A49" s="195" t="s">
        <v>388</v>
      </c>
      <c r="B49" s="195" t="s">
        <v>389</v>
      </c>
      <c r="C49" s="203" t="s">
        <v>390</v>
      </c>
      <c r="D49" s="197" t="s">
        <v>83</v>
      </c>
      <c r="E49" s="195" t="s">
        <v>79</v>
      </c>
      <c r="F49" s="224">
        <v>30</v>
      </c>
      <c r="G49" s="199" t="s">
        <v>82</v>
      </c>
      <c r="H49" s="199" t="s">
        <v>108</v>
      </c>
      <c r="I49" s="199" t="s">
        <v>108</v>
      </c>
      <c r="J49" s="199"/>
      <c r="K49" s="195" t="s">
        <v>6</v>
      </c>
      <c r="L49" s="205"/>
      <c r="M49" s="817"/>
    </row>
    <row r="50" spans="1:13">
      <c r="A50" s="195" t="s">
        <v>388</v>
      </c>
      <c r="B50" s="195" t="s">
        <v>389</v>
      </c>
      <c r="C50" s="203" t="s">
        <v>390</v>
      </c>
      <c r="D50" s="197" t="s">
        <v>83</v>
      </c>
      <c r="E50" s="195" t="s">
        <v>79</v>
      </c>
      <c r="F50" s="224">
        <v>31</v>
      </c>
      <c r="G50" s="199" t="s">
        <v>82</v>
      </c>
      <c r="H50" s="199" t="s">
        <v>108</v>
      </c>
      <c r="I50" s="199" t="s">
        <v>108</v>
      </c>
      <c r="J50" s="199"/>
      <c r="K50" s="195" t="s">
        <v>6</v>
      </c>
      <c r="L50" s="205"/>
      <c r="M50" s="817"/>
    </row>
    <row r="51" spans="1:13">
      <c r="A51" s="195" t="s">
        <v>388</v>
      </c>
      <c r="B51" s="195" t="s">
        <v>389</v>
      </c>
      <c r="C51" s="203" t="s">
        <v>390</v>
      </c>
      <c r="D51" s="197" t="s">
        <v>83</v>
      </c>
      <c r="E51" s="195" t="s">
        <v>79</v>
      </c>
      <c r="F51" s="224" t="s">
        <v>458</v>
      </c>
      <c r="G51" s="199" t="s">
        <v>82</v>
      </c>
      <c r="H51" s="199" t="s">
        <v>108</v>
      </c>
      <c r="I51" s="199" t="s">
        <v>108</v>
      </c>
      <c r="J51" s="199"/>
      <c r="K51" s="195" t="s">
        <v>6</v>
      </c>
      <c r="L51" s="205"/>
      <c r="M51" s="817"/>
    </row>
    <row r="52" spans="1:13">
      <c r="A52" s="195" t="s">
        <v>388</v>
      </c>
      <c r="B52" s="195" t="s">
        <v>389</v>
      </c>
      <c r="C52" s="203" t="s">
        <v>459</v>
      </c>
      <c r="D52" s="197" t="s">
        <v>83</v>
      </c>
      <c r="E52" s="195" t="s">
        <v>79</v>
      </c>
      <c r="F52" s="199" t="s">
        <v>402</v>
      </c>
      <c r="G52" s="199" t="s">
        <v>82</v>
      </c>
      <c r="H52" s="199" t="s">
        <v>108</v>
      </c>
      <c r="I52" s="199"/>
      <c r="J52" s="199" t="s">
        <v>108</v>
      </c>
      <c r="K52" s="195" t="s">
        <v>6</v>
      </c>
      <c r="L52" s="205"/>
      <c r="M52" s="817"/>
    </row>
    <row r="53" spans="1:13">
      <c r="A53" s="195" t="s">
        <v>388</v>
      </c>
      <c r="B53" s="195" t="s">
        <v>389</v>
      </c>
      <c r="C53" s="203" t="s">
        <v>460</v>
      </c>
      <c r="D53" s="197" t="s">
        <v>83</v>
      </c>
      <c r="E53" s="195" t="s">
        <v>79</v>
      </c>
      <c r="F53" s="199" t="s">
        <v>461</v>
      </c>
      <c r="G53" s="199" t="s">
        <v>82</v>
      </c>
      <c r="H53" s="199" t="s">
        <v>396</v>
      </c>
      <c r="I53" s="199"/>
      <c r="J53" s="200">
        <v>0.14000000000000001</v>
      </c>
      <c r="K53" s="195" t="s">
        <v>6</v>
      </c>
      <c r="L53" s="205"/>
      <c r="M53" s="817"/>
    </row>
    <row r="54" spans="1:13" ht="110.25" customHeight="1">
      <c r="A54" s="195" t="s">
        <v>388</v>
      </c>
      <c r="B54" s="195" t="s">
        <v>389</v>
      </c>
      <c r="C54" s="203" t="s">
        <v>80</v>
      </c>
      <c r="D54" s="197" t="s">
        <v>83</v>
      </c>
      <c r="E54" s="195" t="s">
        <v>79</v>
      </c>
      <c r="F54" s="199" t="s">
        <v>395</v>
      </c>
      <c r="G54" s="199" t="s">
        <v>82</v>
      </c>
      <c r="H54" s="199" t="s">
        <v>396</v>
      </c>
      <c r="I54" s="199">
        <v>2.34</v>
      </c>
      <c r="J54" s="199"/>
      <c r="K54" s="195" t="s">
        <v>6</v>
      </c>
      <c r="L54" s="204" t="s">
        <v>397</v>
      </c>
      <c r="M54" s="817"/>
    </row>
    <row r="55" spans="1:13">
      <c r="A55" s="195" t="s">
        <v>388</v>
      </c>
      <c r="B55" s="195" t="s">
        <v>389</v>
      </c>
      <c r="C55" s="203" t="s">
        <v>80</v>
      </c>
      <c r="D55" s="197" t="s">
        <v>83</v>
      </c>
      <c r="E55" s="195" t="s">
        <v>79</v>
      </c>
      <c r="F55" s="199" t="s">
        <v>398</v>
      </c>
      <c r="G55" s="199" t="s">
        <v>6</v>
      </c>
      <c r="H55" s="200">
        <v>1505</v>
      </c>
      <c r="I55" s="200">
        <v>5.63</v>
      </c>
      <c r="J55" s="199"/>
      <c r="K55" s="195" t="s">
        <v>6</v>
      </c>
      <c r="L55" s="205"/>
      <c r="M55" s="817"/>
    </row>
    <row r="56" spans="1:13">
      <c r="A56" s="195" t="s">
        <v>388</v>
      </c>
      <c r="B56" s="195" t="s">
        <v>389</v>
      </c>
      <c r="C56" s="203" t="s">
        <v>447</v>
      </c>
      <c r="D56" s="197" t="s">
        <v>83</v>
      </c>
      <c r="E56" s="195" t="s">
        <v>79</v>
      </c>
      <c r="F56" s="199" t="s">
        <v>402</v>
      </c>
      <c r="G56" s="199" t="s">
        <v>82</v>
      </c>
      <c r="H56" s="199" t="s">
        <v>108</v>
      </c>
      <c r="I56" s="199"/>
      <c r="J56" s="199" t="s">
        <v>108</v>
      </c>
      <c r="K56" s="195" t="s">
        <v>6</v>
      </c>
      <c r="L56" s="205"/>
      <c r="M56" s="817"/>
    </row>
    <row r="57" spans="1:13">
      <c r="A57" s="195" t="s">
        <v>388</v>
      </c>
      <c r="B57" s="195" t="s">
        <v>389</v>
      </c>
      <c r="C57" s="203" t="s">
        <v>462</v>
      </c>
      <c r="D57" s="197" t="s">
        <v>83</v>
      </c>
      <c r="E57" s="195" t="s">
        <v>79</v>
      </c>
      <c r="F57" s="199" t="s">
        <v>461</v>
      </c>
      <c r="G57" s="199" t="s">
        <v>82</v>
      </c>
      <c r="H57" s="199" t="s">
        <v>396</v>
      </c>
      <c r="I57" s="199"/>
      <c r="J57" s="200">
        <v>0.09</v>
      </c>
      <c r="K57" s="195" t="s">
        <v>6</v>
      </c>
      <c r="L57" s="205"/>
      <c r="M57" s="817"/>
    </row>
    <row r="58" spans="1:13">
      <c r="A58" s="195" t="s">
        <v>388</v>
      </c>
      <c r="B58" s="195" t="s">
        <v>389</v>
      </c>
      <c r="C58" s="203" t="s">
        <v>463</v>
      </c>
      <c r="D58" s="197" t="s">
        <v>83</v>
      </c>
      <c r="E58" s="195" t="s">
        <v>79</v>
      </c>
      <c r="F58" s="199" t="s">
        <v>402</v>
      </c>
      <c r="G58" s="199" t="s">
        <v>6</v>
      </c>
      <c r="H58" s="200">
        <v>670</v>
      </c>
      <c r="I58" s="199"/>
      <c r="J58" s="200">
        <v>3.43</v>
      </c>
      <c r="K58" s="195" t="s">
        <v>6</v>
      </c>
      <c r="L58" s="205"/>
      <c r="M58" s="817"/>
    </row>
    <row r="59" spans="1:13">
      <c r="A59" s="195" t="s">
        <v>388</v>
      </c>
      <c r="B59" s="195" t="s">
        <v>389</v>
      </c>
      <c r="C59" s="203" t="s">
        <v>464</v>
      </c>
      <c r="D59" s="197" t="s">
        <v>83</v>
      </c>
      <c r="E59" s="195" t="s">
        <v>79</v>
      </c>
      <c r="F59" s="199" t="s">
        <v>402</v>
      </c>
      <c r="G59" s="199" t="s">
        <v>82</v>
      </c>
      <c r="H59" s="199" t="s">
        <v>108</v>
      </c>
      <c r="I59" s="199" t="s">
        <v>108</v>
      </c>
      <c r="J59" s="199"/>
      <c r="K59" s="195" t="s">
        <v>6</v>
      </c>
      <c r="L59" s="205"/>
      <c r="M59" s="817"/>
    </row>
    <row r="60" spans="1:13">
      <c r="A60" s="195" t="s">
        <v>388</v>
      </c>
      <c r="B60" s="195" t="s">
        <v>389</v>
      </c>
      <c r="C60" s="203" t="s">
        <v>453</v>
      </c>
      <c r="D60" s="197" t="s">
        <v>83</v>
      </c>
      <c r="E60" s="195" t="s">
        <v>79</v>
      </c>
      <c r="F60" s="199" t="s">
        <v>402</v>
      </c>
      <c r="G60" s="199" t="s">
        <v>82</v>
      </c>
      <c r="H60" s="199" t="s">
        <v>396</v>
      </c>
      <c r="I60" s="199"/>
      <c r="J60" s="200">
        <v>6.57</v>
      </c>
      <c r="K60" s="195" t="s">
        <v>6</v>
      </c>
      <c r="L60" s="205"/>
      <c r="M60" s="817"/>
    </row>
    <row r="61" spans="1:13">
      <c r="A61" s="195" t="s">
        <v>388</v>
      </c>
      <c r="B61" s="195" t="s">
        <v>389</v>
      </c>
      <c r="C61" s="203" t="s">
        <v>399</v>
      </c>
      <c r="D61" s="197" t="s">
        <v>83</v>
      </c>
      <c r="E61" s="195" t="s">
        <v>79</v>
      </c>
      <c r="F61" s="199" t="s">
        <v>400</v>
      </c>
      <c r="G61" s="199" t="s">
        <v>6</v>
      </c>
      <c r="H61" s="199" t="s">
        <v>396</v>
      </c>
      <c r="I61" s="200">
        <v>1.55</v>
      </c>
      <c r="J61" s="199"/>
      <c r="K61" s="195" t="s">
        <v>82</v>
      </c>
      <c r="L61" s="205"/>
      <c r="M61" s="817"/>
    </row>
    <row r="62" spans="1:13">
      <c r="A62" s="195" t="s">
        <v>388</v>
      </c>
      <c r="B62" s="195" t="s">
        <v>389</v>
      </c>
      <c r="C62" s="203" t="s">
        <v>399</v>
      </c>
      <c r="D62" s="197" t="s">
        <v>83</v>
      </c>
      <c r="E62" s="195" t="s">
        <v>79</v>
      </c>
      <c r="F62" s="199">
        <v>32</v>
      </c>
      <c r="G62" s="199" t="s">
        <v>82</v>
      </c>
      <c r="H62" s="199" t="s">
        <v>108</v>
      </c>
      <c r="I62" s="199" t="s">
        <v>108</v>
      </c>
      <c r="J62" s="199"/>
      <c r="K62" s="195" t="s">
        <v>82</v>
      </c>
      <c r="L62" s="205"/>
      <c r="M62" s="817"/>
    </row>
    <row r="63" spans="1:13">
      <c r="A63" s="195" t="s">
        <v>388</v>
      </c>
      <c r="B63" s="195" t="s">
        <v>389</v>
      </c>
      <c r="C63" s="203" t="s">
        <v>465</v>
      </c>
      <c r="D63" s="197" t="s">
        <v>83</v>
      </c>
      <c r="E63" s="195" t="s">
        <v>79</v>
      </c>
      <c r="F63" s="199" t="s">
        <v>402</v>
      </c>
      <c r="G63" s="199" t="s">
        <v>82</v>
      </c>
      <c r="H63" s="199" t="s">
        <v>396</v>
      </c>
      <c r="I63" s="199"/>
      <c r="J63" s="200">
        <v>0.09</v>
      </c>
      <c r="K63" s="195" t="s">
        <v>82</v>
      </c>
      <c r="L63" s="205"/>
      <c r="M63" s="817"/>
    </row>
    <row r="64" spans="1:13">
      <c r="A64" s="195" t="s">
        <v>388</v>
      </c>
      <c r="B64" s="195" t="s">
        <v>389</v>
      </c>
      <c r="C64" s="203" t="s">
        <v>466</v>
      </c>
      <c r="D64" s="197" t="s">
        <v>83</v>
      </c>
      <c r="E64" s="195" t="s">
        <v>79</v>
      </c>
      <c r="F64" s="199" t="s">
        <v>461</v>
      </c>
      <c r="G64" s="199" t="s">
        <v>82</v>
      </c>
      <c r="H64" s="199" t="s">
        <v>396</v>
      </c>
      <c r="I64" s="199"/>
      <c r="J64" s="200">
        <v>0.6</v>
      </c>
      <c r="K64" s="220" t="s">
        <v>6</v>
      </c>
      <c r="L64" s="205"/>
      <c r="M64" s="817"/>
    </row>
    <row r="65" spans="1:13">
      <c r="A65" s="195" t="s">
        <v>388</v>
      </c>
      <c r="B65" s="195" t="s">
        <v>389</v>
      </c>
      <c r="C65" s="203" t="s">
        <v>467</v>
      </c>
      <c r="D65" s="197" t="s">
        <v>83</v>
      </c>
      <c r="E65" s="195" t="s">
        <v>79</v>
      </c>
      <c r="F65" s="199" t="s">
        <v>402</v>
      </c>
      <c r="G65" s="199" t="s">
        <v>82</v>
      </c>
      <c r="H65" s="199" t="s">
        <v>108</v>
      </c>
      <c r="I65" s="199"/>
      <c r="J65" s="199" t="s">
        <v>108</v>
      </c>
      <c r="K65" s="206" t="s">
        <v>6</v>
      </c>
      <c r="L65" s="205"/>
      <c r="M65" s="817"/>
    </row>
    <row r="66" spans="1:13">
      <c r="A66" s="195" t="s">
        <v>388</v>
      </c>
      <c r="B66" s="195" t="s">
        <v>389</v>
      </c>
      <c r="C66" s="203" t="s">
        <v>455</v>
      </c>
      <c r="D66" s="197" t="s">
        <v>83</v>
      </c>
      <c r="E66" s="195" t="s">
        <v>79</v>
      </c>
      <c r="F66" s="199">
        <v>22</v>
      </c>
      <c r="G66" s="199" t="s">
        <v>82</v>
      </c>
      <c r="H66" s="199" t="s">
        <v>108</v>
      </c>
      <c r="I66" s="199"/>
      <c r="J66" s="199" t="s">
        <v>108</v>
      </c>
      <c r="K66" s="195" t="s">
        <v>6</v>
      </c>
      <c r="L66" s="205"/>
      <c r="M66" s="817"/>
    </row>
    <row r="67" spans="1:13">
      <c r="A67" s="195" t="s">
        <v>388</v>
      </c>
      <c r="B67" s="195" t="s">
        <v>389</v>
      </c>
      <c r="C67" s="203" t="s">
        <v>401</v>
      </c>
      <c r="D67" s="197" t="s">
        <v>83</v>
      </c>
      <c r="E67" s="195" t="s">
        <v>79</v>
      </c>
      <c r="F67" s="199" t="s">
        <v>402</v>
      </c>
      <c r="G67" s="199" t="s">
        <v>6</v>
      </c>
      <c r="H67" s="200">
        <v>10350</v>
      </c>
      <c r="I67" s="200">
        <v>5</v>
      </c>
      <c r="J67" s="199"/>
      <c r="K67" s="206" t="s">
        <v>6</v>
      </c>
      <c r="L67" s="205"/>
      <c r="M67" s="817"/>
    </row>
    <row r="68" spans="1:13" ht="25.5">
      <c r="A68" s="195" t="s">
        <v>388</v>
      </c>
      <c r="B68" s="195" t="s">
        <v>389</v>
      </c>
      <c r="C68" s="203" t="s">
        <v>441</v>
      </c>
      <c r="D68" s="197" t="s">
        <v>78</v>
      </c>
      <c r="E68" s="195" t="s">
        <v>79</v>
      </c>
      <c r="F68" s="199" t="s">
        <v>468</v>
      </c>
      <c r="G68" s="199" t="s">
        <v>82</v>
      </c>
      <c r="H68" s="220">
        <v>710</v>
      </c>
      <c r="I68" s="199" t="s">
        <v>108</v>
      </c>
      <c r="J68" s="225" t="s">
        <v>393</v>
      </c>
      <c r="K68" s="206" t="s">
        <v>82</v>
      </c>
      <c r="L68" s="211" t="s">
        <v>675</v>
      </c>
      <c r="M68" s="817"/>
    </row>
    <row r="69" spans="1:13">
      <c r="A69" s="195" t="s">
        <v>388</v>
      </c>
      <c r="B69" s="195" t="s">
        <v>389</v>
      </c>
      <c r="C69" s="196" t="s">
        <v>469</v>
      </c>
      <c r="D69" s="197" t="s">
        <v>78</v>
      </c>
      <c r="E69" s="195" t="s">
        <v>79</v>
      </c>
      <c r="F69" s="198" t="s">
        <v>468</v>
      </c>
      <c r="G69" s="199" t="s">
        <v>82</v>
      </c>
      <c r="H69" s="195" t="s">
        <v>108</v>
      </c>
      <c r="I69" s="217"/>
      <c r="J69" s="210" t="s">
        <v>108</v>
      </c>
      <c r="K69" s="210" t="s">
        <v>6</v>
      </c>
      <c r="L69" s="194"/>
      <c r="M69" s="817"/>
    </row>
    <row r="70" spans="1:13">
      <c r="A70" s="195" t="s">
        <v>388</v>
      </c>
      <c r="B70" s="195" t="s">
        <v>389</v>
      </c>
      <c r="C70" s="196" t="s">
        <v>81</v>
      </c>
      <c r="D70" s="197" t="s">
        <v>78</v>
      </c>
      <c r="E70" s="195" t="s">
        <v>79</v>
      </c>
      <c r="F70" s="198" t="s">
        <v>404</v>
      </c>
      <c r="G70" s="199" t="s">
        <v>82</v>
      </c>
      <c r="H70" s="195" t="s">
        <v>108</v>
      </c>
      <c r="I70" s="217"/>
      <c r="J70" s="210" t="s">
        <v>108</v>
      </c>
      <c r="K70" s="210" t="s">
        <v>6</v>
      </c>
      <c r="L70" s="194"/>
      <c r="M70" s="817"/>
    </row>
    <row r="71" spans="1:13">
      <c r="A71" s="195" t="s">
        <v>388</v>
      </c>
      <c r="B71" s="195" t="s">
        <v>389</v>
      </c>
      <c r="C71" s="196" t="s">
        <v>470</v>
      </c>
      <c r="D71" s="197" t="s">
        <v>78</v>
      </c>
      <c r="E71" s="195" t="s">
        <v>79</v>
      </c>
      <c r="F71" s="198" t="s">
        <v>468</v>
      </c>
      <c r="G71" s="199" t="s">
        <v>82</v>
      </c>
      <c r="H71" s="195" t="s">
        <v>108</v>
      </c>
      <c r="I71" s="217"/>
      <c r="J71" s="210" t="s">
        <v>108</v>
      </c>
      <c r="K71" s="210" t="s">
        <v>6</v>
      </c>
      <c r="L71" s="194"/>
      <c r="M71" s="817"/>
    </row>
    <row r="72" spans="1:13">
      <c r="A72" s="195" t="s">
        <v>388</v>
      </c>
      <c r="B72" s="195" t="s">
        <v>389</v>
      </c>
      <c r="C72" s="196" t="s">
        <v>443</v>
      </c>
      <c r="D72" s="197" t="s">
        <v>78</v>
      </c>
      <c r="E72" s="195" t="s">
        <v>79</v>
      </c>
      <c r="F72" s="198" t="s">
        <v>468</v>
      </c>
      <c r="G72" s="199" t="s">
        <v>82</v>
      </c>
      <c r="H72" s="195" t="s">
        <v>108</v>
      </c>
      <c r="I72" s="217"/>
      <c r="J72" s="210" t="s">
        <v>108</v>
      </c>
      <c r="K72" s="210" t="s">
        <v>6</v>
      </c>
      <c r="L72" s="194"/>
      <c r="M72" s="817"/>
    </row>
    <row r="73" spans="1:13">
      <c r="A73" s="195" t="s">
        <v>388</v>
      </c>
      <c r="B73" s="195" t="s">
        <v>389</v>
      </c>
      <c r="C73" s="196" t="s">
        <v>429</v>
      </c>
      <c r="D73" s="197" t="s">
        <v>78</v>
      </c>
      <c r="E73" s="195" t="s">
        <v>79</v>
      </c>
      <c r="F73" s="198" t="s">
        <v>468</v>
      </c>
      <c r="G73" s="199" t="s">
        <v>82</v>
      </c>
      <c r="H73" s="195" t="s">
        <v>108</v>
      </c>
      <c r="I73" s="217"/>
      <c r="J73" s="210" t="s">
        <v>108</v>
      </c>
      <c r="K73" s="210" t="s">
        <v>6</v>
      </c>
      <c r="L73" s="194"/>
      <c r="M73" s="817"/>
    </row>
    <row r="74" spans="1:13">
      <c r="A74" s="195" t="s">
        <v>388</v>
      </c>
      <c r="B74" s="195" t="s">
        <v>389</v>
      </c>
      <c r="C74" s="196" t="s">
        <v>390</v>
      </c>
      <c r="D74" s="197" t="s">
        <v>78</v>
      </c>
      <c r="E74" s="195" t="s">
        <v>79</v>
      </c>
      <c r="F74" s="198" t="s">
        <v>404</v>
      </c>
      <c r="G74" s="199" t="s">
        <v>82</v>
      </c>
      <c r="H74" s="195" t="s">
        <v>108</v>
      </c>
      <c r="I74" s="217"/>
      <c r="J74" s="210" t="s">
        <v>108</v>
      </c>
      <c r="K74" s="210" t="s">
        <v>6</v>
      </c>
      <c r="L74" s="194"/>
      <c r="M74" s="817"/>
    </row>
    <row r="75" spans="1:13">
      <c r="A75" s="195" t="s">
        <v>388</v>
      </c>
      <c r="B75" s="195" t="s">
        <v>389</v>
      </c>
      <c r="C75" s="196" t="s">
        <v>471</v>
      </c>
      <c r="D75" s="197" t="s">
        <v>78</v>
      </c>
      <c r="E75" s="195" t="s">
        <v>79</v>
      </c>
      <c r="F75" s="198" t="s">
        <v>404</v>
      </c>
      <c r="G75" s="199" t="s">
        <v>82</v>
      </c>
      <c r="H75" s="195" t="s">
        <v>108</v>
      </c>
      <c r="I75" s="217"/>
      <c r="J75" s="210" t="s">
        <v>108</v>
      </c>
      <c r="K75" s="210" t="s">
        <v>6</v>
      </c>
      <c r="L75" s="194"/>
      <c r="M75" s="817"/>
    </row>
    <row r="76" spans="1:13">
      <c r="A76" s="195" t="s">
        <v>388</v>
      </c>
      <c r="B76" s="195" t="s">
        <v>389</v>
      </c>
      <c r="C76" s="196" t="s">
        <v>472</v>
      </c>
      <c r="D76" s="197" t="s">
        <v>78</v>
      </c>
      <c r="E76" s="195" t="s">
        <v>79</v>
      </c>
      <c r="F76" s="198" t="s">
        <v>404</v>
      </c>
      <c r="G76" s="199" t="s">
        <v>82</v>
      </c>
      <c r="H76" s="195" t="s">
        <v>108</v>
      </c>
      <c r="I76" s="217"/>
      <c r="J76" s="210" t="s">
        <v>108</v>
      </c>
      <c r="K76" s="210" t="s">
        <v>6</v>
      </c>
      <c r="L76" s="194"/>
      <c r="M76" s="817"/>
    </row>
    <row r="77" spans="1:13">
      <c r="A77" s="195" t="s">
        <v>388</v>
      </c>
      <c r="B77" s="195" t="s">
        <v>389</v>
      </c>
      <c r="C77" s="196" t="s">
        <v>443</v>
      </c>
      <c r="D77" s="197" t="s">
        <v>78</v>
      </c>
      <c r="E77" s="195" t="s">
        <v>79</v>
      </c>
      <c r="F77" s="198" t="s">
        <v>468</v>
      </c>
      <c r="G77" s="199" t="s">
        <v>82</v>
      </c>
      <c r="H77" s="195" t="s">
        <v>108</v>
      </c>
      <c r="I77" s="217"/>
      <c r="J77" s="210" t="s">
        <v>108</v>
      </c>
      <c r="K77" s="210" t="s">
        <v>6</v>
      </c>
      <c r="L77" s="194"/>
      <c r="M77" s="817"/>
    </row>
    <row r="78" spans="1:13">
      <c r="A78" s="195" t="s">
        <v>388</v>
      </c>
      <c r="B78" s="195" t="s">
        <v>389</v>
      </c>
      <c r="C78" s="196" t="s">
        <v>80</v>
      </c>
      <c r="D78" s="197" t="s">
        <v>78</v>
      </c>
      <c r="E78" s="195" t="s">
        <v>79</v>
      </c>
      <c r="F78" s="198" t="s">
        <v>404</v>
      </c>
      <c r="G78" s="199" t="s">
        <v>82</v>
      </c>
      <c r="H78" s="195" t="s">
        <v>108</v>
      </c>
      <c r="I78" s="217"/>
      <c r="J78" s="210" t="s">
        <v>108</v>
      </c>
      <c r="K78" s="210" t="s">
        <v>6</v>
      </c>
      <c r="L78" s="194"/>
      <c r="M78" s="817"/>
    </row>
    <row r="79" spans="1:13">
      <c r="A79" s="195" t="s">
        <v>388</v>
      </c>
      <c r="B79" s="195" t="s">
        <v>389</v>
      </c>
      <c r="C79" s="196" t="s">
        <v>414</v>
      </c>
      <c r="D79" s="197" t="s">
        <v>78</v>
      </c>
      <c r="E79" s="195" t="s">
        <v>79</v>
      </c>
      <c r="F79" s="198" t="s">
        <v>468</v>
      </c>
      <c r="G79" s="199" t="s">
        <v>82</v>
      </c>
      <c r="H79" s="195" t="s">
        <v>108</v>
      </c>
      <c r="I79" s="217"/>
      <c r="J79" s="210" t="s">
        <v>108</v>
      </c>
      <c r="K79" s="210" t="s">
        <v>6</v>
      </c>
      <c r="L79" s="194"/>
      <c r="M79" s="817"/>
    </row>
    <row r="80" spans="1:13">
      <c r="A80" s="195" t="s">
        <v>388</v>
      </c>
      <c r="B80" s="195" t="s">
        <v>389</v>
      </c>
      <c r="C80" s="196" t="s">
        <v>473</v>
      </c>
      <c r="D80" s="197" t="s">
        <v>78</v>
      </c>
      <c r="E80" s="195" t="s">
        <v>79</v>
      </c>
      <c r="F80" s="198" t="s">
        <v>468</v>
      </c>
      <c r="G80" s="199" t="s">
        <v>82</v>
      </c>
      <c r="H80" s="195" t="s">
        <v>108</v>
      </c>
      <c r="I80" s="217"/>
      <c r="J80" s="210" t="s">
        <v>108</v>
      </c>
      <c r="K80" s="210" t="s">
        <v>6</v>
      </c>
      <c r="L80" s="194"/>
      <c r="M80" s="817"/>
    </row>
    <row r="81" spans="1:13">
      <c r="A81" s="195" t="s">
        <v>388</v>
      </c>
      <c r="B81" s="195" t="s">
        <v>389</v>
      </c>
      <c r="C81" s="196" t="s">
        <v>474</v>
      </c>
      <c r="D81" s="197" t="s">
        <v>78</v>
      </c>
      <c r="E81" s="195" t="s">
        <v>79</v>
      </c>
      <c r="F81" s="198" t="s">
        <v>404</v>
      </c>
      <c r="G81" s="199" t="s">
        <v>82</v>
      </c>
      <c r="H81" s="195" t="s">
        <v>108</v>
      </c>
      <c r="I81" s="217"/>
      <c r="J81" s="199" t="s">
        <v>108</v>
      </c>
      <c r="K81" s="195" t="s">
        <v>6</v>
      </c>
      <c r="L81" s="194"/>
      <c r="M81" s="817"/>
    </row>
    <row r="82" spans="1:13">
      <c r="A82" s="195" t="s">
        <v>388</v>
      </c>
      <c r="B82" s="195" t="s">
        <v>389</v>
      </c>
      <c r="C82" s="196" t="s">
        <v>475</v>
      </c>
      <c r="D82" s="197" t="s">
        <v>78</v>
      </c>
      <c r="E82" s="195" t="s">
        <v>79</v>
      </c>
      <c r="F82" s="198" t="s">
        <v>404</v>
      </c>
      <c r="G82" s="199" t="s">
        <v>82</v>
      </c>
      <c r="H82" s="195" t="s">
        <v>108</v>
      </c>
      <c r="I82" s="217"/>
      <c r="J82" s="199" t="s">
        <v>108</v>
      </c>
      <c r="K82" s="195" t="s">
        <v>6</v>
      </c>
      <c r="L82" s="194"/>
      <c r="M82" s="817"/>
    </row>
    <row r="83" spans="1:13">
      <c r="A83" s="195" t="s">
        <v>388</v>
      </c>
      <c r="B83" s="195" t="s">
        <v>389</v>
      </c>
      <c r="C83" s="196" t="s">
        <v>447</v>
      </c>
      <c r="D83" s="197" t="s">
        <v>78</v>
      </c>
      <c r="E83" s="195" t="s">
        <v>79</v>
      </c>
      <c r="F83" s="198" t="s">
        <v>404</v>
      </c>
      <c r="G83" s="199" t="s">
        <v>82</v>
      </c>
      <c r="H83" s="195" t="s">
        <v>108</v>
      </c>
      <c r="I83" s="217"/>
      <c r="J83" s="199" t="s">
        <v>108</v>
      </c>
      <c r="K83" s="195" t="s">
        <v>6</v>
      </c>
      <c r="L83" s="194"/>
      <c r="M83" s="817"/>
    </row>
    <row r="84" spans="1:13">
      <c r="A84" s="195" t="s">
        <v>388</v>
      </c>
      <c r="B84" s="195" t="s">
        <v>389</v>
      </c>
      <c r="C84" s="196" t="s">
        <v>476</v>
      </c>
      <c r="D84" s="197" t="s">
        <v>78</v>
      </c>
      <c r="E84" s="195" t="s">
        <v>79</v>
      </c>
      <c r="F84" s="198" t="s">
        <v>404</v>
      </c>
      <c r="G84" s="199" t="s">
        <v>82</v>
      </c>
      <c r="H84" s="195" t="s">
        <v>108</v>
      </c>
      <c r="I84" s="217"/>
      <c r="J84" s="199" t="s">
        <v>108</v>
      </c>
      <c r="K84" s="195" t="s">
        <v>6</v>
      </c>
      <c r="L84" s="194"/>
      <c r="M84" s="817"/>
    </row>
    <row r="85" spans="1:13">
      <c r="A85" s="195" t="s">
        <v>388</v>
      </c>
      <c r="B85" s="195" t="s">
        <v>389</v>
      </c>
      <c r="C85" s="196" t="s">
        <v>477</v>
      </c>
      <c r="D85" s="197" t="s">
        <v>78</v>
      </c>
      <c r="E85" s="195" t="s">
        <v>79</v>
      </c>
      <c r="F85" s="198" t="s">
        <v>468</v>
      </c>
      <c r="G85" s="199" t="s">
        <v>82</v>
      </c>
      <c r="H85" s="195" t="s">
        <v>108</v>
      </c>
      <c r="I85" s="217"/>
      <c r="J85" s="199" t="s">
        <v>108</v>
      </c>
      <c r="K85" s="195" t="s">
        <v>6</v>
      </c>
      <c r="L85" s="194"/>
      <c r="M85" s="817"/>
    </row>
    <row r="86" spans="1:13">
      <c r="A86" s="195" t="s">
        <v>388</v>
      </c>
      <c r="B86" s="195" t="s">
        <v>389</v>
      </c>
      <c r="C86" s="196" t="s">
        <v>478</v>
      </c>
      <c r="D86" s="197" t="s">
        <v>78</v>
      </c>
      <c r="E86" s="195" t="s">
        <v>79</v>
      </c>
      <c r="F86" s="198" t="s">
        <v>468</v>
      </c>
      <c r="G86" s="199" t="s">
        <v>82</v>
      </c>
      <c r="H86" s="195" t="s">
        <v>108</v>
      </c>
      <c r="I86" s="217"/>
      <c r="J86" s="199" t="s">
        <v>108</v>
      </c>
      <c r="K86" s="195" t="s">
        <v>6</v>
      </c>
      <c r="L86" s="194"/>
      <c r="M86" s="817"/>
    </row>
    <row r="87" spans="1:13">
      <c r="A87" s="195" t="s">
        <v>388</v>
      </c>
      <c r="B87" s="195" t="s">
        <v>389</v>
      </c>
      <c r="C87" s="196" t="s">
        <v>431</v>
      </c>
      <c r="D87" s="197" t="s">
        <v>78</v>
      </c>
      <c r="E87" s="195" t="s">
        <v>79</v>
      </c>
      <c r="F87" s="198" t="s">
        <v>468</v>
      </c>
      <c r="G87" s="199" t="s">
        <v>82</v>
      </c>
      <c r="H87" s="195" t="s">
        <v>108</v>
      </c>
      <c r="I87" s="217"/>
      <c r="J87" s="199" t="s">
        <v>108</v>
      </c>
      <c r="K87" s="195" t="s">
        <v>6</v>
      </c>
      <c r="L87" s="194"/>
      <c r="M87" s="817"/>
    </row>
    <row r="88" spans="1:13">
      <c r="A88" s="195" t="s">
        <v>388</v>
      </c>
      <c r="B88" s="195" t="s">
        <v>389</v>
      </c>
      <c r="C88" s="196" t="s">
        <v>448</v>
      </c>
      <c r="D88" s="197" t="s">
        <v>78</v>
      </c>
      <c r="E88" s="195" t="s">
        <v>79</v>
      </c>
      <c r="F88" s="198" t="s">
        <v>404</v>
      </c>
      <c r="G88" s="199" t="s">
        <v>82</v>
      </c>
      <c r="H88" s="195" t="s">
        <v>108</v>
      </c>
      <c r="I88" s="217"/>
      <c r="J88" s="199" t="s">
        <v>108</v>
      </c>
      <c r="K88" s="195" t="s">
        <v>6</v>
      </c>
      <c r="L88" s="194"/>
      <c r="M88" s="817"/>
    </row>
    <row r="89" spans="1:13">
      <c r="A89" s="195" t="s">
        <v>388</v>
      </c>
      <c r="B89" s="195" t="s">
        <v>389</v>
      </c>
      <c r="C89" s="196" t="s">
        <v>449</v>
      </c>
      <c r="D89" s="197" t="s">
        <v>78</v>
      </c>
      <c r="E89" s="195" t="s">
        <v>79</v>
      </c>
      <c r="F89" s="198" t="s">
        <v>479</v>
      </c>
      <c r="G89" s="199" t="s">
        <v>82</v>
      </c>
      <c r="H89" s="195" t="s">
        <v>108</v>
      </c>
      <c r="I89" s="217"/>
      <c r="J89" s="199" t="s">
        <v>108</v>
      </c>
      <c r="K89" s="195" t="s">
        <v>6</v>
      </c>
      <c r="L89" s="194"/>
      <c r="M89" s="817"/>
    </row>
    <row r="90" spans="1:13">
      <c r="A90" s="195" t="s">
        <v>388</v>
      </c>
      <c r="B90" s="195" t="s">
        <v>389</v>
      </c>
      <c r="C90" s="196" t="s">
        <v>432</v>
      </c>
      <c r="D90" s="197" t="s">
        <v>78</v>
      </c>
      <c r="E90" s="195" t="s">
        <v>79</v>
      </c>
      <c r="F90" s="198" t="s">
        <v>404</v>
      </c>
      <c r="G90" s="199" t="s">
        <v>82</v>
      </c>
      <c r="H90" s="195" t="s">
        <v>108</v>
      </c>
      <c r="I90" s="217"/>
      <c r="J90" s="199" t="s">
        <v>108</v>
      </c>
      <c r="K90" s="195" t="s">
        <v>6</v>
      </c>
      <c r="L90" s="194"/>
      <c r="M90" s="817"/>
    </row>
    <row r="91" spans="1:13">
      <c r="A91" s="195" t="s">
        <v>388</v>
      </c>
      <c r="B91" s="195" t="s">
        <v>389</v>
      </c>
      <c r="C91" s="196" t="s">
        <v>480</v>
      </c>
      <c r="D91" s="197" t="s">
        <v>78</v>
      </c>
      <c r="E91" s="195" t="s">
        <v>79</v>
      </c>
      <c r="F91" s="198" t="s">
        <v>404</v>
      </c>
      <c r="G91" s="199" t="s">
        <v>82</v>
      </c>
      <c r="H91" s="195" t="s">
        <v>108</v>
      </c>
      <c r="I91" s="217"/>
      <c r="J91" s="199" t="s">
        <v>108</v>
      </c>
      <c r="K91" s="195" t="s">
        <v>6</v>
      </c>
      <c r="L91" s="194"/>
      <c r="M91" s="817"/>
    </row>
    <row r="92" spans="1:13">
      <c r="A92" s="195" t="s">
        <v>388</v>
      </c>
      <c r="B92" s="195" t="s">
        <v>389</v>
      </c>
      <c r="C92" s="196" t="s">
        <v>408</v>
      </c>
      <c r="D92" s="197" t="s">
        <v>78</v>
      </c>
      <c r="E92" s="195" t="s">
        <v>79</v>
      </c>
      <c r="F92" s="198" t="s">
        <v>468</v>
      </c>
      <c r="G92" s="199" t="s">
        <v>82</v>
      </c>
      <c r="H92" s="195" t="s">
        <v>108</v>
      </c>
      <c r="I92" s="217"/>
      <c r="J92" s="199" t="s">
        <v>108</v>
      </c>
      <c r="K92" s="195" t="s">
        <v>6</v>
      </c>
      <c r="L92" s="194"/>
      <c r="M92" s="817"/>
    </row>
    <row r="93" spans="1:13">
      <c r="A93" s="195" t="s">
        <v>388</v>
      </c>
      <c r="B93" s="195" t="s">
        <v>389</v>
      </c>
      <c r="C93" s="196" t="s">
        <v>481</v>
      </c>
      <c r="D93" s="197" t="s">
        <v>78</v>
      </c>
      <c r="E93" s="195" t="s">
        <v>79</v>
      </c>
      <c r="F93" s="198" t="s">
        <v>468</v>
      </c>
      <c r="G93" s="199" t="s">
        <v>82</v>
      </c>
      <c r="H93" s="195" t="s">
        <v>108</v>
      </c>
      <c r="I93" s="217"/>
      <c r="J93" s="199" t="s">
        <v>108</v>
      </c>
      <c r="K93" s="195" t="s">
        <v>6</v>
      </c>
      <c r="L93" s="194"/>
      <c r="M93" s="817"/>
    </row>
    <row r="94" spans="1:13">
      <c r="A94" s="195" t="s">
        <v>388</v>
      </c>
      <c r="B94" s="195" t="s">
        <v>389</v>
      </c>
      <c r="C94" s="196" t="s">
        <v>482</v>
      </c>
      <c r="D94" s="197" t="s">
        <v>78</v>
      </c>
      <c r="E94" s="195" t="s">
        <v>79</v>
      </c>
      <c r="F94" s="198" t="s">
        <v>404</v>
      </c>
      <c r="G94" s="199" t="s">
        <v>82</v>
      </c>
      <c r="H94" s="195" t="s">
        <v>108</v>
      </c>
      <c r="I94" s="217"/>
      <c r="J94" s="199" t="s">
        <v>108</v>
      </c>
      <c r="K94" s="195" t="s">
        <v>6</v>
      </c>
      <c r="L94" s="194"/>
      <c r="M94" s="817"/>
    </row>
    <row r="95" spans="1:13">
      <c r="A95" s="195" t="s">
        <v>388</v>
      </c>
      <c r="B95" s="195" t="s">
        <v>389</v>
      </c>
      <c r="C95" s="196" t="s">
        <v>483</v>
      </c>
      <c r="D95" s="197" t="s">
        <v>78</v>
      </c>
      <c r="E95" s="195" t="s">
        <v>79</v>
      </c>
      <c r="F95" s="198" t="s">
        <v>404</v>
      </c>
      <c r="G95" s="199" t="s">
        <v>82</v>
      </c>
      <c r="H95" s="195" t="s">
        <v>108</v>
      </c>
      <c r="I95" s="217"/>
      <c r="J95" s="199" t="s">
        <v>108</v>
      </c>
      <c r="K95" s="195" t="s">
        <v>6</v>
      </c>
      <c r="L95" s="194"/>
      <c r="M95" s="817"/>
    </row>
    <row r="96" spans="1:13" ht="25.5">
      <c r="A96" s="195" t="s">
        <v>388</v>
      </c>
      <c r="B96" s="195" t="s">
        <v>389</v>
      </c>
      <c r="C96" s="196" t="s">
        <v>450</v>
      </c>
      <c r="D96" s="197" t="s">
        <v>78</v>
      </c>
      <c r="E96" s="195" t="s">
        <v>79</v>
      </c>
      <c r="F96" s="450" t="s">
        <v>484</v>
      </c>
      <c r="G96" s="199" t="s">
        <v>82</v>
      </c>
      <c r="H96" s="195" t="s">
        <v>108</v>
      </c>
      <c r="I96" s="217"/>
      <c r="J96" s="199" t="s">
        <v>108</v>
      </c>
      <c r="K96" s="195" t="s">
        <v>6</v>
      </c>
      <c r="L96" s="194"/>
      <c r="M96" s="817"/>
    </row>
    <row r="97" spans="1:13">
      <c r="A97" s="195" t="s">
        <v>388</v>
      </c>
      <c r="B97" s="195" t="s">
        <v>389</v>
      </c>
      <c r="C97" s="196" t="s">
        <v>418</v>
      </c>
      <c r="D97" s="197" t="s">
        <v>78</v>
      </c>
      <c r="E97" s="195" t="s">
        <v>79</v>
      </c>
      <c r="F97" s="450" t="s">
        <v>485</v>
      </c>
      <c r="G97" s="199" t="s">
        <v>82</v>
      </c>
      <c r="H97" s="195" t="s">
        <v>108</v>
      </c>
      <c r="I97" s="217"/>
      <c r="J97" s="210" t="s">
        <v>108</v>
      </c>
      <c r="K97" s="210" t="s">
        <v>6</v>
      </c>
      <c r="L97" s="194"/>
      <c r="M97" s="817"/>
    </row>
    <row r="98" spans="1:13">
      <c r="A98" s="195" t="s">
        <v>388</v>
      </c>
      <c r="B98" s="195" t="s">
        <v>389</v>
      </c>
      <c r="C98" s="196" t="s">
        <v>486</v>
      </c>
      <c r="D98" s="197" t="s">
        <v>78</v>
      </c>
      <c r="E98" s="195" t="s">
        <v>79</v>
      </c>
      <c r="F98" s="198" t="s">
        <v>487</v>
      </c>
      <c r="G98" s="199" t="s">
        <v>82</v>
      </c>
      <c r="H98" s="195" t="s">
        <v>108</v>
      </c>
      <c r="I98" s="217"/>
      <c r="J98" s="210" t="s">
        <v>108</v>
      </c>
      <c r="K98" s="210" t="s">
        <v>6</v>
      </c>
      <c r="L98" s="194"/>
      <c r="M98" s="817"/>
    </row>
    <row r="99" spans="1:13">
      <c r="A99" s="195" t="s">
        <v>388</v>
      </c>
      <c r="B99" s="195" t="s">
        <v>389</v>
      </c>
      <c r="C99" s="196" t="s">
        <v>488</v>
      </c>
      <c r="D99" s="197" t="s">
        <v>78</v>
      </c>
      <c r="E99" s="195" t="s">
        <v>79</v>
      </c>
      <c r="F99" s="198" t="s">
        <v>468</v>
      </c>
      <c r="G99" s="199" t="s">
        <v>82</v>
      </c>
      <c r="H99" s="195" t="s">
        <v>108</v>
      </c>
      <c r="I99" s="217"/>
      <c r="J99" s="210" t="s">
        <v>108</v>
      </c>
      <c r="K99" s="210" t="s">
        <v>6</v>
      </c>
      <c r="L99" s="194"/>
      <c r="M99" s="817"/>
    </row>
    <row r="100" spans="1:13">
      <c r="A100" s="195" t="s">
        <v>388</v>
      </c>
      <c r="B100" s="195" t="s">
        <v>389</v>
      </c>
      <c r="C100" s="196" t="s">
        <v>489</v>
      </c>
      <c r="D100" s="197" t="s">
        <v>78</v>
      </c>
      <c r="E100" s="195" t="s">
        <v>79</v>
      </c>
      <c r="F100" s="198" t="s">
        <v>468</v>
      </c>
      <c r="G100" s="199" t="s">
        <v>82</v>
      </c>
      <c r="H100" s="195" t="s">
        <v>108</v>
      </c>
      <c r="I100" s="217"/>
      <c r="J100" s="210" t="s">
        <v>108</v>
      </c>
      <c r="K100" s="210" t="s">
        <v>6</v>
      </c>
      <c r="L100" s="194"/>
      <c r="M100" s="817"/>
    </row>
    <row r="101" spans="1:13">
      <c r="A101" s="195" t="s">
        <v>388</v>
      </c>
      <c r="B101" s="195" t="s">
        <v>389</v>
      </c>
      <c r="C101" s="196" t="s">
        <v>490</v>
      </c>
      <c r="D101" s="197" t="s">
        <v>78</v>
      </c>
      <c r="E101" s="195" t="s">
        <v>79</v>
      </c>
      <c r="F101" s="198" t="s">
        <v>468</v>
      </c>
      <c r="G101" s="199" t="s">
        <v>82</v>
      </c>
      <c r="H101" s="195" t="s">
        <v>108</v>
      </c>
      <c r="I101" s="217"/>
      <c r="J101" s="210" t="s">
        <v>108</v>
      </c>
      <c r="K101" s="210" t="s">
        <v>6</v>
      </c>
      <c r="L101" s="194"/>
      <c r="M101" s="817"/>
    </row>
    <row r="102" spans="1:13">
      <c r="A102" s="195" t="s">
        <v>388</v>
      </c>
      <c r="B102" s="195" t="s">
        <v>389</v>
      </c>
      <c r="C102" s="196" t="s">
        <v>452</v>
      </c>
      <c r="D102" s="197" t="s">
        <v>78</v>
      </c>
      <c r="E102" s="195" t="s">
        <v>79</v>
      </c>
      <c r="F102" s="198" t="s">
        <v>468</v>
      </c>
      <c r="G102" s="199" t="s">
        <v>82</v>
      </c>
      <c r="H102" s="195" t="s">
        <v>108</v>
      </c>
      <c r="I102" s="217"/>
      <c r="J102" s="210" t="s">
        <v>108</v>
      </c>
      <c r="K102" s="210" t="s">
        <v>6</v>
      </c>
      <c r="L102" s="194"/>
      <c r="M102" s="817"/>
    </row>
    <row r="103" spans="1:13">
      <c r="A103" s="195" t="s">
        <v>388</v>
      </c>
      <c r="B103" s="195" t="s">
        <v>389</v>
      </c>
      <c r="C103" s="196" t="s">
        <v>452</v>
      </c>
      <c r="D103" s="197" t="s">
        <v>78</v>
      </c>
      <c r="E103" s="195" t="s">
        <v>79</v>
      </c>
      <c r="F103" s="198" t="s">
        <v>487</v>
      </c>
      <c r="G103" s="199" t="s">
        <v>82</v>
      </c>
      <c r="H103" s="195" t="s">
        <v>108</v>
      </c>
      <c r="I103" s="217"/>
      <c r="J103" s="210" t="s">
        <v>108</v>
      </c>
      <c r="K103" s="210" t="s">
        <v>6</v>
      </c>
      <c r="L103" s="194"/>
      <c r="M103" s="817"/>
    </row>
    <row r="104" spans="1:13">
      <c r="A104" s="195" t="s">
        <v>388</v>
      </c>
      <c r="B104" s="195" t="s">
        <v>389</v>
      </c>
      <c r="C104" s="196" t="s">
        <v>434</v>
      </c>
      <c r="D104" s="197" t="s">
        <v>78</v>
      </c>
      <c r="E104" s="195" t="s">
        <v>79</v>
      </c>
      <c r="F104" s="198" t="s">
        <v>468</v>
      </c>
      <c r="G104" s="199" t="s">
        <v>82</v>
      </c>
      <c r="H104" s="195" t="s">
        <v>108</v>
      </c>
      <c r="I104" s="217"/>
      <c r="J104" s="210" t="s">
        <v>108</v>
      </c>
      <c r="K104" s="210" t="s">
        <v>6</v>
      </c>
      <c r="L104" s="194"/>
      <c r="M104" s="817"/>
    </row>
    <row r="105" spans="1:13">
      <c r="A105" s="195" t="s">
        <v>388</v>
      </c>
      <c r="B105" s="195" t="s">
        <v>389</v>
      </c>
      <c r="C105" s="196" t="s">
        <v>453</v>
      </c>
      <c r="D105" s="197" t="s">
        <v>78</v>
      </c>
      <c r="E105" s="195" t="s">
        <v>79</v>
      </c>
      <c r="F105" s="198" t="s">
        <v>404</v>
      </c>
      <c r="G105" s="199" t="s">
        <v>82</v>
      </c>
      <c r="H105" s="195" t="s">
        <v>108</v>
      </c>
      <c r="I105" s="217"/>
      <c r="J105" s="210" t="s">
        <v>108</v>
      </c>
      <c r="K105" s="210" t="s">
        <v>6</v>
      </c>
      <c r="L105" s="194"/>
      <c r="M105" s="817"/>
    </row>
    <row r="106" spans="1:13">
      <c r="A106" s="195" t="s">
        <v>388</v>
      </c>
      <c r="B106" s="195" t="s">
        <v>389</v>
      </c>
      <c r="C106" s="196" t="s">
        <v>410</v>
      </c>
      <c r="D106" s="197" t="s">
        <v>78</v>
      </c>
      <c r="E106" s="195" t="s">
        <v>79</v>
      </c>
      <c r="F106" s="198" t="s">
        <v>468</v>
      </c>
      <c r="G106" s="199" t="s">
        <v>82</v>
      </c>
      <c r="H106" s="195" t="s">
        <v>108</v>
      </c>
      <c r="I106" s="217"/>
      <c r="J106" s="210" t="s">
        <v>108</v>
      </c>
      <c r="K106" s="210" t="s">
        <v>6</v>
      </c>
      <c r="L106" s="194"/>
      <c r="M106" s="817"/>
    </row>
    <row r="107" spans="1:13">
      <c r="A107" s="195" t="s">
        <v>388</v>
      </c>
      <c r="B107" s="195" t="s">
        <v>389</v>
      </c>
      <c r="C107" s="196" t="s">
        <v>222</v>
      </c>
      <c r="D107" s="197" t="s">
        <v>78</v>
      </c>
      <c r="E107" s="195" t="s">
        <v>79</v>
      </c>
      <c r="F107" s="198" t="s">
        <v>404</v>
      </c>
      <c r="G107" s="199" t="s">
        <v>82</v>
      </c>
      <c r="H107" s="195" t="s">
        <v>108</v>
      </c>
      <c r="I107" s="217"/>
      <c r="J107" s="210" t="s">
        <v>108</v>
      </c>
      <c r="K107" s="210" t="s">
        <v>6</v>
      </c>
      <c r="L107" s="194"/>
      <c r="M107" s="817"/>
    </row>
    <row r="108" spans="1:13">
      <c r="A108" s="195" t="s">
        <v>388</v>
      </c>
      <c r="B108" s="195" t="s">
        <v>389</v>
      </c>
      <c r="C108" s="196" t="s">
        <v>435</v>
      </c>
      <c r="D108" s="197" t="s">
        <v>78</v>
      </c>
      <c r="E108" s="195" t="s">
        <v>79</v>
      </c>
      <c r="F108" s="198" t="s">
        <v>404</v>
      </c>
      <c r="G108" s="199" t="s">
        <v>82</v>
      </c>
      <c r="H108" s="195" t="s">
        <v>108</v>
      </c>
      <c r="I108" s="217"/>
      <c r="J108" s="210" t="s">
        <v>108</v>
      </c>
      <c r="K108" s="210" t="s">
        <v>6</v>
      </c>
      <c r="L108" s="194"/>
      <c r="M108" s="817"/>
    </row>
    <row r="109" spans="1:13">
      <c r="A109" s="195" t="s">
        <v>388</v>
      </c>
      <c r="B109" s="195" t="s">
        <v>389</v>
      </c>
      <c r="C109" s="196" t="s">
        <v>454</v>
      </c>
      <c r="D109" s="197" t="s">
        <v>78</v>
      </c>
      <c r="E109" s="195" t="s">
        <v>79</v>
      </c>
      <c r="F109" s="198" t="s">
        <v>404</v>
      </c>
      <c r="G109" s="199" t="s">
        <v>82</v>
      </c>
      <c r="H109" s="195" t="s">
        <v>108</v>
      </c>
      <c r="I109" s="217"/>
      <c r="J109" s="210" t="s">
        <v>108</v>
      </c>
      <c r="K109" s="210" t="s">
        <v>6</v>
      </c>
      <c r="L109" s="194"/>
      <c r="M109" s="817"/>
    </row>
    <row r="110" spans="1:13">
      <c r="A110" s="195" t="s">
        <v>388</v>
      </c>
      <c r="B110" s="195" t="s">
        <v>389</v>
      </c>
      <c r="C110" s="196" t="s">
        <v>438</v>
      </c>
      <c r="D110" s="197" t="s">
        <v>78</v>
      </c>
      <c r="E110" s="195" t="s">
        <v>79</v>
      </c>
      <c r="F110" s="198" t="s">
        <v>468</v>
      </c>
      <c r="G110" s="199" t="s">
        <v>82</v>
      </c>
      <c r="H110" s="195" t="s">
        <v>108</v>
      </c>
      <c r="I110" s="217"/>
      <c r="J110" s="210" t="s">
        <v>108</v>
      </c>
      <c r="K110" s="210" t="s">
        <v>6</v>
      </c>
      <c r="L110" s="194"/>
      <c r="M110" s="817"/>
    </row>
    <row r="111" spans="1:13" ht="78" customHeight="1">
      <c r="A111" s="195" t="s">
        <v>388</v>
      </c>
      <c r="B111" s="195" t="s">
        <v>389</v>
      </c>
      <c r="C111" s="196" t="s">
        <v>437</v>
      </c>
      <c r="D111" s="197" t="s">
        <v>78</v>
      </c>
      <c r="E111" s="195" t="s">
        <v>79</v>
      </c>
      <c r="F111" s="450" t="s">
        <v>491</v>
      </c>
      <c r="G111" s="199" t="s">
        <v>82</v>
      </c>
      <c r="H111" s="195" t="s">
        <v>108</v>
      </c>
      <c r="I111" s="217"/>
      <c r="J111" s="210" t="s">
        <v>108</v>
      </c>
      <c r="K111" s="210" t="s">
        <v>6</v>
      </c>
      <c r="L111" s="194"/>
      <c r="M111" s="817"/>
    </row>
    <row r="112" spans="1:13" ht="63.75">
      <c r="A112" s="195" t="s">
        <v>388</v>
      </c>
      <c r="B112" s="195" t="s">
        <v>389</v>
      </c>
      <c r="C112" s="203" t="s">
        <v>438</v>
      </c>
      <c r="D112" s="197" t="s">
        <v>78</v>
      </c>
      <c r="E112" s="195" t="s">
        <v>79</v>
      </c>
      <c r="F112" s="451" t="s">
        <v>491</v>
      </c>
      <c r="G112" s="226" t="s">
        <v>6</v>
      </c>
      <c r="H112" s="220">
        <v>1154</v>
      </c>
      <c r="I112" s="195" t="s">
        <v>405</v>
      </c>
      <c r="J112" s="227">
        <v>4.8</v>
      </c>
      <c r="K112" s="195" t="s">
        <v>6</v>
      </c>
      <c r="L112" s="237" t="s">
        <v>425</v>
      </c>
      <c r="M112" s="817"/>
    </row>
    <row r="113" spans="1:13">
      <c r="A113" s="195" t="s">
        <v>388</v>
      </c>
      <c r="B113" s="195" t="s">
        <v>389</v>
      </c>
      <c r="C113" s="203" t="s">
        <v>455</v>
      </c>
      <c r="D113" s="197" t="s">
        <v>78</v>
      </c>
      <c r="E113" s="195" t="s">
        <v>79</v>
      </c>
      <c r="F113" s="199" t="s">
        <v>468</v>
      </c>
      <c r="G113" s="199" t="s">
        <v>82</v>
      </c>
      <c r="H113" s="195" t="s">
        <v>108</v>
      </c>
      <c r="I113" s="217"/>
      <c r="J113" s="210" t="s">
        <v>108</v>
      </c>
      <c r="K113" s="210" t="s">
        <v>6</v>
      </c>
      <c r="L113" s="237"/>
      <c r="M113" s="817"/>
    </row>
    <row r="114" spans="1:13">
      <c r="A114" s="195" t="s">
        <v>388</v>
      </c>
      <c r="B114" s="195" t="s">
        <v>389</v>
      </c>
      <c r="C114" s="196" t="s">
        <v>455</v>
      </c>
      <c r="D114" s="197" t="s">
        <v>78</v>
      </c>
      <c r="E114" s="195" t="s">
        <v>79</v>
      </c>
      <c r="F114" s="198" t="s">
        <v>487</v>
      </c>
      <c r="G114" s="199" t="s">
        <v>82</v>
      </c>
      <c r="H114" s="195" t="s">
        <v>108</v>
      </c>
      <c r="I114" s="217"/>
      <c r="J114" s="210" t="s">
        <v>108</v>
      </c>
      <c r="K114" s="210" t="s">
        <v>6</v>
      </c>
      <c r="L114" s="194"/>
      <c r="M114" s="817"/>
    </row>
    <row r="115" spans="1:13">
      <c r="A115" s="195" t="s">
        <v>388</v>
      </c>
      <c r="B115" s="195" t="s">
        <v>389</v>
      </c>
      <c r="C115" s="196" t="s">
        <v>401</v>
      </c>
      <c r="D115" s="197" t="s">
        <v>78</v>
      </c>
      <c r="E115" s="195" t="s">
        <v>79</v>
      </c>
      <c r="F115" s="198" t="s">
        <v>492</v>
      </c>
      <c r="G115" s="199" t="s">
        <v>82</v>
      </c>
      <c r="H115" s="195" t="s">
        <v>108</v>
      </c>
      <c r="I115" s="217"/>
      <c r="J115" s="210" t="s">
        <v>108</v>
      </c>
      <c r="K115" s="210" t="s">
        <v>6</v>
      </c>
      <c r="L115" s="194"/>
      <c r="M115" s="817"/>
    </row>
    <row r="116" spans="1:13">
      <c r="A116" s="195" t="s">
        <v>388</v>
      </c>
      <c r="B116" s="195" t="s">
        <v>389</v>
      </c>
      <c r="C116" s="196" t="s">
        <v>439</v>
      </c>
      <c r="D116" s="197" t="s">
        <v>78</v>
      </c>
      <c r="E116" s="195" t="s">
        <v>79</v>
      </c>
      <c r="F116" s="198" t="s">
        <v>404</v>
      </c>
      <c r="G116" s="199" t="s">
        <v>82</v>
      </c>
      <c r="H116" s="195" t="s">
        <v>108</v>
      </c>
      <c r="I116" s="217"/>
      <c r="J116" s="210" t="s">
        <v>108</v>
      </c>
      <c r="K116" s="210" t="s">
        <v>6</v>
      </c>
      <c r="L116" s="194"/>
      <c r="M116" s="817"/>
    </row>
    <row r="117" spans="1:13">
      <c r="A117" s="195" t="s">
        <v>388</v>
      </c>
      <c r="B117" s="195" t="s">
        <v>389</v>
      </c>
      <c r="C117" s="196" t="s">
        <v>493</v>
      </c>
      <c r="D117" s="197" t="s">
        <v>78</v>
      </c>
      <c r="E117" s="195" t="s">
        <v>79</v>
      </c>
      <c r="F117" s="198" t="s">
        <v>468</v>
      </c>
      <c r="G117" s="199" t="s">
        <v>82</v>
      </c>
      <c r="H117" s="195" t="s">
        <v>108</v>
      </c>
      <c r="I117" s="217"/>
      <c r="J117" s="210" t="s">
        <v>108</v>
      </c>
      <c r="K117" s="210" t="s">
        <v>6</v>
      </c>
      <c r="L117" s="194"/>
      <c r="M117" s="817"/>
    </row>
    <row r="118" spans="1:13">
      <c r="A118" s="195" t="s">
        <v>388</v>
      </c>
      <c r="B118" s="195" t="s">
        <v>389</v>
      </c>
      <c r="C118" s="196" t="s">
        <v>456</v>
      </c>
      <c r="D118" s="197" t="s">
        <v>78</v>
      </c>
      <c r="E118" s="195" t="s">
        <v>79</v>
      </c>
      <c r="F118" s="198" t="s">
        <v>468</v>
      </c>
      <c r="G118" s="199" t="s">
        <v>82</v>
      </c>
      <c r="H118" s="195" t="s">
        <v>108</v>
      </c>
      <c r="I118" s="217"/>
      <c r="J118" s="210" t="s">
        <v>108</v>
      </c>
      <c r="K118" s="210" t="s">
        <v>6</v>
      </c>
      <c r="L118" s="194"/>
      <c r="M118" s="817"/>
    </row>
    <row r="119" spans="1:13">
      <c r="A119" s="195" t="s">
        <v>388</v>
      </c>
      <c r="B119" s="195" t="s">
        <v>389</v>
      </c>
      <c r="C119" s="196" t="s">
        <v>494</v>
      </c>
      <c r="D119" s="197" t="s">
        <v>78</v>
      </c>
      <c r="E119" s="195" t="s">
        <v>79</v>
      </c>
      <c r="F119" s="198" t="s">
        <v>404</v>
      </c>
      <c r="G119" s="199" t="s">
        <v>82</v>
      </c>
      <c r="H119" s="195" t="s">
        <v>108</v>
      </c>
      <c r="I119" s="217"/>
      <c r="J119" s="210" t="s">
        <v>108</v>
      </c>
      <c r="K119" s="210" t="s">
        <v>6</v>
      </c>
      <c r="L119" s="194"/>
      <c r="M119" s="817"/>
    </row>
    <row r="120" spans="1:13">
      <c r="A120" s="195" t="s">
        <v>388</v>
      </c>
      <c r="B120" s="195" t="s">
        <v>389</v>
      </c>
      <c r="C120" s="196" t="s">
        <v>403</v>
      </c>
      <c r="D120" s="197" t="s">
        <v>78</v>
      </c>
      <c r="E120" s="195" t="s">
        <v>79</v>
      </c>
      <c r="F120" s="198" t="s">
        <v>404</v>
      </c>
      <c r="G120" s="199" t="s">
        <v>82</v>
      </c>
      <c r="H120" s="195" t="s">
        <v>108</v>
      </c>
      <c r="I120" s="228">
        <v>0.2</v>
      </c>
      <c r="J120" s="227" t="s">
        <v>405</v>
      </c>
      <c r="K120" s="193" t="s">
        <v>82</v>
      </c>
      <c r="L120" s="194"/>
      <c r="M120" s="817"/>
    </row>
    <row r="121" spans="1:13">
      <c r="A121" s="195" t="s">
        <v>388</v>
      </c>
      <c r="B121" s="195" t="s">
        <v>389</v>
      </c>
      <c r="C121" s="196" t="s">
        <v>495</v>
      </c>
      <c r="D121" s="197" t="s">
        <v>86</v>
      </c>
      <c r="E121" s="195" t="s">
        <v>79</v>
      </c>
      <c r="F121" s="198" t="s">
        <v>200</v>
      </c>
      <c r="G121" s="199" t="s">
        <v>82</v>
      </c>
      <c r="H121" s="195" t="s">
        <v>108</v>
      </c>
      <c r="I121" s="217"/>
      <c r="J121" s="210" t="s">
        <v>108</v>
      </c>
      <c r="K121" s="210" t="s">
        <v>6</v>
      </c>
      <c r="L121" s="209"/>
      <c r="M121" s="817"/>
    </row>
    <row r="122" spans="1:13">
      <c r="A122" s="195" t="s">
        <v>388</v>
      </c>
      <c r="B122" s="195" t="s">
        <v>389</v>
      </c>
      <c r="C122" s="196" t="s">
        <v>496</v>
      </c>
      <c r="D122" s="197" t="s">
        <v>86</v>
      </c>
      <c r="E122" s="195" t="s">
        <v>79</v>
      </c>
      <c r="F122" s="198" t="s">
        <v>497</v>
      </c>
      <c r="G122" s="199" t="s">
        <v>82</v>
      </c>
      <c r="H122" s="195" t="s">
        <v>108</v>
      </c>
      <c r="I122" s="217"/>
      <c r="J122" s="210" t="s">
        <v>405</v>
      </c>
      <c r="K122" s="210" t="s">
        <v>6</v>
      </c>
      <c r="L122" s="209"/>
      <c r="M122" s="817"/>
    </row>
    <row r="123" spans="1:13">
      <c r="A123" s="195" t="s">
        <v>388</v>
      </c>
      <c r="B123" s="195" t="s">
        <v>389</v>
      </c>
      <c r="C123" s="196" t="s">
        <v>441</v>
      </c>
      <c r="D123" s="197" t="s">
        <v>86</v>
      </c>
      <c r="E123" s="195" t="s">
        <v>79</v>
      </c>
      <c r="F123" s="198" t="s">
        <v>498</v>
      </c>
      <c r="G123" s="199" t="s">
        <v>82</v>
      </c>
      <c r="H123" s="195" t="s">
        <v>108</v>
      </c>
      <c r="I123" s="199" t="s">
        <v>108</v>
      </c>
      <c r="J123" s="210"/>
      <c r="K123" s="210" t="s">
        <v>82</v>
      </c>
      <c r="L123" s="209"/>
      <c r="M123" s="817"/>
    </row>
    <row r="124" spans="1:13">
      <c r="A124" s="195" t="s">
        <v>388</v>
      </c>
      <c r="B124" s="195" t="s">
        <v>389</v>
      </c>
      <c r="C124" s="196" t="s">
        <v>81</v>
      </c>
      <c r="D124" s="197" t="s">
        <v>86</v>
      </c>
      <c r="E124" s="195" t="s">
        <v>79</v>
      </c>
      <c r="F124" s="198" t="s">
        <v>407</v>
      </c>
      <c r="G124" s="199" t="s">
        <v>82</v>
      </c>
      <c r="H124" s="195" t="s">
        <v>108</v>
      </c>
      <c r="I124" s="217"/>
      <c r="J124" s="210" t="s">
        <v>108</v>
      </c>
      <c r="K124" s="210" t="s">
        <v>6</v>
      </c>
      <c r="L124" s="209"/>
      <c r="M124" s="817"/>
    </row>
    <row r="125" spans="1:13">
      <c r="A125" s="195" t="s">
        <v>388</v>
      </c>
      <c r="B125" s="195" t="s">
        <v>389</v>
      </c>
      <c r="C125" s="196" t="s">
        <v>499</v>
      </c>
      <c r="D125" s="197" t="s">
        <v>86</v>
      </c>
      <c r="E125" s="195" t="s">
        <v>79</v>
      </c>
      <c r="F125" s="198" t="s">
        <v>407</v>
      </c>
      <c r="G125" s="199" t="s">
        <v>82</v>
      </c>
      <c r="H125" s="195" t="s">
        <v>108</v>
      </c>
      <c r="I125" s="217"/>
      <c r="J125" s="210" t="s">
        <v>108</v>
      </c>
      <c r="K125" s="210" t="s">
        <v>6</v>
      </c>
      <c r="L125" s="209"/>
      <c r="M125" s="817"/>
    </row>
    <row r="126" spans="1:13">
      <c r="A126" s="195" t="s">
        <v>388</v>
      </c>
      <c r="B126" s="195" t="s">
        <v>389</v>
      </c>
      <c r="C126" s="196" t="s">
        <v>470</v>
      </c>
      <c r="D126" s="197" t="s">
        <v>86</v>
      </c>
      <c r="E126" s="195" t="s">
        <v>79</v>
      </c>
      <c r="F126" s="198" t="s">
        <v>407</v>
      </c>
      <c r="G126" s="199" t="s">
        <v>82</v>
      </c>
      <c r="H126" s="195" t="s">
        <v>108</v>
      </c>
      <c r="I126" s="217"/>
      <c r="J126" s="210" t="s">
        <v>108</v>
      </c>
      <c r="K126" s="210" t="s">
        <v>6</v>
      </c>
      <c r="L126" s="209"/>
      <c r="M126" s="817"/>
    </row>
    <row r="127" spans="1:13">
      <c r="A127" s="195" t="s">
        <v>388</v>
      </c>
      <c r="B127" s="195" t="s">
        <v>389</v>
      </c>
      <c r="C127" s="196" t="s">
        <v>500</v>
      </c>
      <c r="D127" s="197" t="s">
        <v>86</v>
      </c>
      <c r="E127" s="195" t="s">
        <v>79</v>
      </c>
      <c r="F127" s="198" t="s">
        <v>407</v>
      </c>
      <c r="G127" s="199" t="s">
        <v>82</v>
      </c>
      <c r="H127" s="195" t="s">
        <v>108</v>
      </c>
      <c r="I127" s="217"/>
      <c r="J127" s="210" t="s">
        <v>108</v>
      </c>
      <c r="K127" s="210" t="s">
        <v>6</v>
      </c>
      <c r="L127" s="209"/>
      <c r="M127" s="817"/>
    </row>
    <row r="128" spans="1:13">
      <c r="A128" s="195" t="s">
        <v>388</v>
      </c>
      <c r="B128" s="195" t="s">
        <v>389</v>
      </c>
      <c r="C128" s="196" t="s">
        <v>444</v>
      </c>
      <c r="D128" s="197" t="s">
        <v>86</v>
      </c>
      <c r="E128" s="195" t="s">
        <v>79</v>
      </c>
      <c r="F128" s="198" t="s">
        <v>407</v>
      </c>
      <c r="G128" s="199" t="s">
        <v>82</v>
      </c>
      <c r="H128" s="195" t="s">
        <v>108</v>
      </c>
      <c r="I128" s="217"/>
      <c r="J128" s="210" t="s">
        <v>108</v>
      </c>
      <c r="K128" s="210" t="s">
        <v>6</v>
      </c>
      <c r="L128" s="209"/>
      <c r="M128" s="817"/>
    </row>
    <row r="129" spans="1:13">
      <c r="A129" s="195" t="s">
        <v>388</v>
      </c>
      <c r="B129" s="195" t="s">
        <v>389</v>
      </c>
      <c r="C129" s="196" t="s">
        <v>501</v>
      </c>
      <c r="D129" s="197" t="s">
        <v>86</v>
      </c>
      <c r="E129" s="195" t="s">
        <v>79</v>
      </c>
      <c r="F129" s="198" t="s">
        <v>502</v>
      </c>
      <c r="G129" s="199" t="s">
        <v>82</v>
      </c>
      <c r="H129" s="195" t="s">
        <v>108</v>
      </c>
      <c r="I129" s="217"/>
      <c r="J129" s="210" t="s">
        <v>108</v>
      </c>
      <c r="K129" s="210" t="s">
        <v>6</v>
      </c>
      <c r="L129" s="209"/>
      <c r="M129" s="817"/>
    </row>
    <row r="130" spans="1:13">
      <c r="A130" s="195" t="s">
        <v>388</v>
      </c>
      <c r="B130" s="195" t="s">
        <v>389</v>
      </c>
      <c r="C130" s="196" t="s">
        <v>501</v>
      </c>
      <c r="D130" s="197" t="s">
        <v>86</v>
      </c>
      <c r="E130" s="195" t="s">
        <v>79</v>
      </c>
      <c r="F130" s="198" t="s">
        <v>503</v>
      </c>
      <c r="G130" s="199" t="s">
        <v>82</v>
      </c>
      <c r="H130" s="195" t="s">
        <v>108</v>
      </c>
      <c r="I130" s="217"/>
      <c r="J130" s="210" t="s">
        <v>108</v>
      </c>
      <c r="K130" s="210" t="s">
        <v>6</v>
      </c>
      <c r="L130" s="209"/>
      <c r="M130" s="817"/>
    </row>
    <row r="131" spans="1:13">
      <c r="A131" s="195" t="s">
        <v>388</v>
      </c>
      <c r="B131" s="195" t="s">
        <v>389</v>
      </c>
      <c r="C131" s="196" t="s">
        <v>504</v>
      </c>
      <c r="D131" s="197" t="s">
        <v>86</v>
      </c>
      <c r="E131" s="195" t="s">
        <v>79</v>
      </c>
      <c r="F131" s="198" t="s">
        <v>407</v>
      </c>
      <c r="G131" s="199" t="s">
        <v>82</v>
      </c>
      <c r="H131" s="195" t="s">
        <v>108</v>
      </c>
      <c r="I131" s="217"/>
      <c r="J131" s="210" t="s">
        <v>108</v>
      </c>
      <c r="K131" s="210" t="s">
        <v>6</v>
      </c>
      <c r="L131" s="209"/>
      <c r="M131" s="817"/>
    </row>
    <row r="132" spans="1:13">
      <c r="A132" s="195" t="s">
        <v>388</v>
      </c>
      <c r="B132" s="195" t="s">
        <v>389</v>
      </c>
      <c r="C132" s="196" t="s">
        <v>505</v>
      </c>
      <c r="D132" s="197" t="s">
        <v>86</v>
      </c>
      <c r="E132" s="195" t="s">
        <v>79</v>
      </c>
      <c r="F132" s="198" t="s">
        <v>506</v>
      </c>
      <c r="G132" s="199" t="s">
        <v>82</v>
      </c>
      <c r="H132" s="195" t="s">
        <v>108</v>
      </c>
      <c r="I132" s="217"/>
      <c r="J132" s="210" t="s">
        <v>108</v>
      </c>
      <c r="K132" s="210" t="s">
        <v>6</v>
      </c>
      <c r="L132" s="209"/>
      <c r="M132" s="817"/>
    </row>
    <row r="133" spans="1:13" ht="38.25">
      <c r="A133" s="195" t="s">
        <v>388</v>
      </c>
      <c r="B133" s="195" t="s">
        <v>507</v>
      </c>
      <c r="C133" s="203" t="s">
        <v>390</v>
      </c>
      <c r="D133" s="197" t="s">
        <v>86</v>
      </c>
      <c r="E133" s="195" t="s">
        <v>79</v>
      </c>
      <c r="F133" s="451" t="s">
        <v>508</v>
      </c>
      <c r="G133" s="229" t="s">
        <v>6</v>
      </c>
      <c r="H133" s="220">
        <v>10471</v>
      </c>
      <c r="I133" s="200" t="s">
        <v>108</v>
      </c>
      <c r="J133" s="208">
        <v>2.2000000000000002</v>
      </c>
      <c r="K133" s="195" t="s">
        <v>6</v>
      </c>
      <c r="L133" s="213" t="s">
        <v>675</v>
      </c>
      <c r="M133" s="817"/>
    </row>
    <row r="134" spans="1:13" ht="25.5">
      <c r="A134" s="195" t="s">
        <v>388</v>
      </c>
      <c r="B134" s="195" t="s">
        <v>389</v>
      </c>
      <c r="C134" s="196" t="s">
        <v>509</v>
      </c>
      <c r="D134" s="197" t="s">
        <v>86</v>
      </c>
      <c r="E134" s="195" t="s">
        <v>79</v>
      </c>
      <c r="F134" s="450" t="s">
        <v>409</v>
      </c>
      <c r="G134" s="199" t="s">
        <v>82</v>
      </c>
      <c r="H134" s="195" t="s">
        <v>108</v>
      </c>
      <c r="I134" s="217"/>
      <c r="J134" s="210" t="s">
        <v>108</v>
      </c>
      <c r="K134" s="210" t="s">
        <v>6</v>
      </c>
      <c r="L134" s="209"/>
      <c r="M134" s="817"/>
    </row>
    <row r="135" spans="1:13">
      <c r="A135" s="195" t="s">
        <v>388</v>
      </c>
      <c r="B135" s="195" t="s">
        <v>389</v>
      </c>
      <c r="C135" s="196" t="s">
        <v>509</v>
      </c>
      <c r="D135" s="197" t="s">
        <v>86</v>
      </c>
      <c r="E135" s="195" t="s">
        <v>79</v>
      </c>
      <c r="F135" s="198" t="s">
        <v>191</v>
      </c>
      <c r="G135" s="199" t="s">
        <v>82</v>
      </c>
      <c r="H135" s="195" t="s">
        <v>108</v>
      </c>
      <c r="I135" s="217"/>
      <c r="J135" s="210" t="s">
        <v>108</v>
      </c>
      <c r="K135" s="210" t="s">
        <v>6</v>
      </c>
      <c r="L135" s="209"/>
      <c r="M135" s="817"/>
    </row>
    <row r="136" spans="1:13">
      <c r="A136" s="195" t="s">
        <v>388</v>
      </c>
      <c r="B136" s="195" t="s">
        <v>389</v>
      </c>
      <c r="C136" s="196" t="s">
        <v>406</v>
      </c>
      <c r="D136" s="197" t="s">
        <v>86</v>
      </c>
      <c r="E136" s="195" t="s">
        <v>79</v>
      </c>
      <c r="F136" s="198" t="s">
        <v>407</v>
      </c>
      <c r="G136" s="199" t="s">
        <v>82</v>
      </c>
      <c r="H136" s="195" t="s">
        <v>108</v>
      </c>
      <c r="I136" s="200">
        <v>1.05</v>
      </c>
      <c r="J136" s="208" t="s">
        <v>108</v>
      </c>
      <c r="K136" s="193" t="s">
        <v>82</v>
      </c>
      <c r="L136" s="209"/>
      <c r="M136" s="817"/>
    </row>
    <row r="137" spans="1:13">
      <c r="A137" s="195" t="s">
        <v>388</v>
      </c>
      <c r="B137" s="195" t="s">
        <v>389</v>
      </c>
      <c r="C137" s="196" t="s">
        <v>510</v>
      </c>
      <c r="D137" s="197" t="s">
        <v>86</v>
      </c>
      <c r="E137" s="195" t="s">
        <v>79</v>
      </c>
      <c r="F137" s="198" t="s">
        <v>511</v>
      </c>
      <c r="G137" s="199" t="s">
        <v>82</v>
      </c>
      <c r="H137" s="195" t="s">
        <v>108</v>
      </c>
      <c r="I137" s="217"/>
      <c r="J137" s="210" t="s">
        <v>108</v>
      </c>
      <c r="K137" s="210" t="s">
        <v>6</v>
      </c>
      <c r="L137" s="209"/>
      <c r="M137" s="817"/>
    </row>
    <row r="138" spans="1:13">
      <c r="A138" s="195" t="s">
        <v>388</v>
      </c>
      <c r="B138" s="195" t="s">
        <v>389</v>
      </c>
      <c r="C138" s="196" t="s">
        <v>512</v>
      </c>
      <c r="D138" s="197" t="s">
        <v>86</v>
      </c>
      <c r="E138" s="195" t="s">
        <v>79</v>
      </c>
      <c r="F138" s="198" t="s">
        <v>513</v>
      </c>
      <c r="G138" s="199" t="s">
        <v>82</v>
      </c>
      <c r="H138" s="195" t="s">
        <v>108</v>
      </c>
      <c r="I138" s="217"/>
      <c r="J138" s="210" t="s">
        <v>108</v>
      </c>
      <c r="K138" s="210" t="s">
        <v>6</v>
      </c>
      <c r="L138" s="209"/>
      <c r="M138" s="817"/>
    </row>
    <row r="139" spans="1:13" ht="25.5">
      <c r="A139" s="195" t="s">
        <v>388</v>
      </c>
      <c r="B139" s="195" t="s">
        <v>389</v>
      </c>
      <c r="C139" s="196" t="s">
        <v>514</v>
      </c>
      <c r="D139" s="197" t="s">
        <v>86</v>
      </c>
      <c r="E139" s="195" t="s">
        <v>79</v>
      </c>
      <c r="F139" s="450" t="s">
        <v>515</v>
      </c>
      <c r="G139" s="199" t="s">
        <v>82</v>
      </c>
      <c r="H139" s="195" t="s">
        <v>108</v>
      </c>
      <c r="I139" s="217"/>
      <c r="J139" s="210" t="s">
        <v>108</v>
      </c>
      <c r="K139" s="210" t="s">
        <v>6</v>
      </c>
      <c r="L139" s="209"/>
      <c r="M139" s="817"/>
    </row>
    <row r="140" spans="1:13" ht="25.5">
      <c r="A140" s="195" t="s">
        <v>388</v>
      </c>
      <c r="B140" s="195" t="s">
        <v>389</v>
      </c>
      <c r="C140" s="196" t="s">
        <v>472</v>
      </c>
      <c r="D140" s="197" t="s">
        <v>86</v>
      </c>
      <c r="E140" s="195" t="s">
        <v>79</v>
      </c>
      <c r="F140" s="450" t="s">
        <v>516</v>
      </c>
      <c r="G140" s="199" t="s">
        <v>82</v>
      </c>
      <c r="H140" s="195" t="s">
        <v>108</v>
      </c>
      <c r="I140" s="217"/>
      <c r="J140" s="210" t="s">
        <v>108</v>
      </c>
      <c r="K140" s="210" t="s">
        <v>6</v>
      </c>
      <c r="L140" s="209"/>
      <c r="M140" s="817"/>
    </row>
    <row r="141" spans="1:13">
      <c r="A141" s="195" t="s">
        <v>388</v>
      </c>
      <c r="B141" s="195" t="s">
        <v>389</v>
      </c>
      <c r="C141" s="196" t="s">
        <v>472</v>
      </c>
      <c r="D141" s="197" t="s">
        <v>86</v>
      </c>
      <c r="E141" s="195" t="s">
        <v>79</v>
      </c>
      <c r="F141" s="198" t="s">
        <v>517</v>
      </c>
      <c r="G141" s="199" t="s">
        <v>82</v>
      </c>
      <c r="H141" s="195" t="s">
        <v>108</v>
      </c>
      <c r="I141" s="217"/>
      <c r="J141" s="210" t="s">
        <v>108</v>
      </c>
      <c r="K141" s="210" t="s">
        <v>6</v>
      </c>
      <c r="L141" s="209"/>
      <c r="M141" s="817"/>
    </row>
    <row r="142" spans="1:13">
      <c r="A142" s="195" t="s">
        <v>388</v>
      </c>
      <c r="B142" s="195" t="s">
        <v>389</v>
      </c>
      <c r="C142" s="196" t="s">
        <v>518</v>
      </c>
      <c r="D142" s="197" t="s">
        <v>86</v>
      </c>
      <c r="E142" s="195" t="s">
        <v>79</v>
      </c>
      <c r="F142" s="198" t="s">
        <v>519</v>
      </c>
      <c r="G142" s="199" t="s">
        <v>82</v>
      </c>
      <c r="H142" s="195" t="s">
        <v>108</v>
      </c>
      <c r="I142" s="217"/>
      <c r="J142" s="210" t="s">
        <v>108</v>
      </c>
      <c r="K142" s="210" t="s">
        <v>6</v>
      </c>
      <c r="L142" s="209"/>
      <c r="M142" s="817"/>
    </row>
    <row r="143" spans="1:13">
      <c r="A143" s="195" t="s">
        <v>388</v>
      </c>
      <c r="B143" s="195" t="s">
        <v>389</v>
      </c>
      <c r="C143" s="196" t="s">
        <v>520</v>
      </c>
      <c r="D143" s="197" t="s">
        <v>86</v>
      </c>
      <c r="E143" s="195" t="s">
        <v>79</v>
      </c>
      <c r="F143" s="450" t="s">
        <v>521</v>
      </c>
      <c r="G143" s="199" t="s">
        <v>82</v>
      </c>
      <c r="H143" s="195" t="s">
        <v>108</v>
      </c>
      <c r="I143" s="217"/>
      <c r="J143" s="210" t="s">
        <v>108</v>
      </c>
      <c r="K143" s="210" t="s">
        <v>6</v>
      </c>
      <c r="L143" s="209"/>
      <c r="M143" s="817"/>
    </row>
    <row r="144" spans="1:13">
      <c r="A144" s="195" t="s">
        <v>388</v>
      </c>
      <c r="B144" s="195" t="s">
        <v>389</v>
      </c>
      <c r="C144" s="196" t="s">
        <v>520</v>
      </c>
      <c r="D144" s="197" t="s">
        <v>86</v>
      </c>
      <c r="E144" s="195" t="s">
        <v>79</v>
      </c>
      <c r="F144" s="198" t="s">
        <v>522</v>
      </c>
      <c r="G144" s="199" t="s">
        <v>82</v>
      </c>
      <c r="H144" s="195" t="s">
        <v>108</v>
      </c>
      <c r="I144" s="217"/>
      <c r="J144" s="210" t="s">
        <v>108</v>
      </c>
      <c r="K144" s="210" t="s">
        <v>6</v>
      </c>
      <c r="L144" s="209"/>
      <c r="M144" s="817"/>
    </row>
    <row r="145" spans="1:13">
      <c r="A145" s="195" t="s">
        <v>388</v>
      </c>
      <c r="B145" s="195" t="s">
        <v>389</v>
      </c>
      <c r="C145" s="196" t="s">
        <v>523</v>
      </c>
      <c r="D145" s="197" t="s">
        <v>86</v>
      </c>
      <c r="E145" s="195" t="s">
        <v>79</v>
      </c>
      <c r="F145" s="198" t="s">
        <v>524</v>
      </c>
      <c r="G145" s="199" t="s">
        <v>82</v>
      </c>
      <c r="H145" s="195" t="s">
        <v>108</v>
      </c>
      <c r="I145" s="217"/>
      <c r="J145" s="210" t="s">
        <v>108</v>
      </c>
      <c r="K145" s="210" t="s">
        <v>6</v>
      </c>
      <c r="L145" s="209"/>
      <c r="M145" s="817"/>
    </row>
    <row r="146" spans="1:13">
      <c r="A146" s="195" t="s">
        <v>388</v>
      </c>
      <c r="B146" s="195" t="s">
        <v>389</v>
      </c>
      <c r="C146" s="196" t="s">
        <v>443</v>
      </c>
      <c r="D146" s="197" t="s">
        <v>86</v>
      </c>
      <c r="E146" s="195" t="s">
        <v>79</v>
      </c>
      <c r="F146" s="198" t="s">
        <v>525</v>
      </c>
      <c r="G146" s="199" t="s">
        <v>82</v>
      </c>
      <c r="H146" s="195" t="s">
        <v>108</v>
      </c>
      <c r="I146" s="217"/>
      <c r="J146" s="210" t="s">
        <v>108</v>
      </c>
      <c r="K146" s="210" t="s">
        <v>6</v>
      </c>
      <c r="L146" s="209"/>
      <c r="M146" s="817"/>
    </row>
    <row r="147" spans="1:13">
      <c r="A147" s="195" t="s">
        <v>388</v>
      </c>
      <c r="B147" s="195" t="s">
        <v>389</v>
      </c>
      <c r="C147" s="196" t="s">
        <v>80</v>
      </c>
      <c r="D147" s="197" t="s">
        <v>86</v>
      </c>
      <c r="E147" s="195" t="s">
        <v>79</v>
      </c>
      <c r="F147" s="198" t="s">
        <v>526</v>
      </c>
      <c r="G147" s="199" t="s">
        <v>82</v>
      </c>
      <c r="H147" s="195" t="s">
        <v>108</v>
      </c>
      <c r="I147" s="217"/>
      <c r="J147" s="210" t="s">
        <v>108</v>
      </c>
      <c r="K147" s="210" t="s">
        <v>6</v>
      </c>
      <c r="L147" s="209"/>
      <c r="M147" s="817"/>
    </row>
    <row r="148" spans="1:13">
      <c r="A148" s="195" t="s">
        <v>388</v>
      </c>
      <c r="B148" s="195" t="s">
        <v>389</v>
      </c>
      <c r="C148" s="196" t="s">
        <v>414</v>
      </c>
      <c r="D148" s="197" t="s">
        <v>86</v>
      </c>
      <c r="E148" s="195" t="s">
        <v>79</v>
      </c>
      <c r="F148" s="198" t="s">
        <v>527</v>
      </c>
      <c r="G148" s="199" t="s">
        <v>82</v>
      </c>
      <c r="H148" s="195" t="s">
        <v>108</v>
      </c>
      <c r="I148" s="217"/>
      <c r="J148" s="210" t="s">
        <v>108</v>
      </c>
      <c r="K148" s="210" t="s">
        <v>6</v>
      </c>
      <c r="L148" s="209"/>
      <c r="M148" s="817"/>
    </row>
    <row r="149" spans="1:13">
      <c r="A149" s="195" t="s">
        <v>388</v>
      </c>
      <c r="B149" s="195" t="s">
        <v>389</v>
      </c>
      <c r="C149" s="196" t="s">
        <v>473</v>
      </c>
      <c r="D149" s="197" t="s">
        <v>86</v>
      </c>
      <c r="E149" s="195" t="s">
        <v>79</v>
      </c>
      <c r="F149" s="198" t="s">
        <v>407</v>
      </c>
      <c r="G149" s="199" t="s">
        <v>82</v>
      </c>
      <c r="H149" s="195" t="s">
        <v>108</v>
      </c>
      <c r="I149" s="217"/>
      <c r="J149" s="210" t="s">
        <v>108</v>
      </c>
      <c r="K149" s="210" t="s">
        <v>6</v>
      </c>
      <c r="L149" s="209"/>
      <c r="M149" s="817"/>
    </row>
    <row r="150" spans="1:13">
      <c r="A150" s="195" t="s">
        <v>388</v>
      </c>
      <c r="B150" s="195" t="s">
        <v>389</v>
      </c>
      <c r="C150" s="196" t="s">
        <v>528</v>
      </c>
      <c r="D150" s="197" t="s">
        <v>86</v>
      </c>
      <c r="E150" s="195" t="s">
        <v>79</v>
      </c>
      <c r="F150" s="198" t="s">
        <v>529</v>
      </c>
      <c r="G150" s="199" t="s">
        <v>82</v>
      </c>
      <c r="H150" s="195" t="s">
        <v>108</v>
      </c>
      <c r="I150" s="217"/>
      <c r="J150" s="210" t="s">
        <v>108</v>
      </c>
      <c r="K150" s="210" t="s">
        <v>6</v>
      </c>
      <c r="L150" s="209"/>
      <c r="M150" s="817"/>
    </row>
    <row r="151" spans="1:13">
      <c r="A151" s="195" t="s">
        <v>388</v>
      </c>
      <c r="B151" s="195" t="s">
        <v>389</v>
      </c>
      <c r="C151" s="196" t="s">
        <v>530</v>
      </c>
      <c r="D151" s="197" t="s">
        <v>86</v>
      </c>
      <c r="E151" s="195" t="s">
        <v>79</v>
      </c>
      <c r="F151" s="198" t="s">
        <v>407</v>
      </c>
      <c r="G151" s="199" t="s">
        <v>82</v>
      </c>
      <c r="H151" s="195" t="s">
        <v>108</v>
      </c>
      <c r="I151" s="217"/>
      <c r="J151" s="210" t="s">
        <v>108</v>
      </c>
      <c r="K151" s="210" t="s">
        <v>6</v>
      </c>
      <c r="L151" s="209"/>
      <c r="M151" s="817"/>
    </row>
    <row r="152" spans="1:13">
      <c r="A152" s="195" t="s">
        <v>388</v>
      </c>
      <c r="B152" s="195" t="s">
        <v>389</v>
      </c>
      <c r="C152" s="196" t="s">
        <v>531</v>
      </c>
      <c r="D152" s="197" t="s">
        <v>86</v>
      </c>
      <c r="E152" s="195" t="s">
        <v>79</v>
      </c>
      <c r="F152" s="198" t="s">
        <v>407</v>
      </c>
      <c r="G152" s="199" t="s">
        <v>82</v>
      </c>
      <c r="H152" s="195" t="s">
        <v>108</v>
      </c>
      <c r="I152" s="217"/>
      <c r="J152" s="210" t="s">
        <v>108</v>
      </c>
      <c r="K152" s="210" t="s">
        <v>6</v>
      </c>
      <c r="L152" s="209"/>
      <c r="M152" s="817"/>
    </row>
    <row r="153" spans="1:13">
      <c r="A153" s="195" t="s">
        <v>388</v>
      </c>
      <c r="B153" s="195" t="s">
        <v>389</v>
      </c>
      <c r="C153" s="196" t="s">
        <v>532</v>
      </c>
      <c r="D153" s="197" t="s">
        <v>86</v>
      </c>
      <c r="E153" s="195" t="s">
        <v>79</v>
      </c>
      <c r="F153" s="198" t="s">
        <v>533</v>
      </c>
      <c r="G153" s="199" t="s">
        <v>82</v>
      </c>
      <c r="H153" s="195" t="s">
        <v>108</v>
      </c>
      <c r="I153" s="217"/>
      <c r="J153" s="199" t="s">
        <v>108</v>
      </c>
      <c r="K153" s="195" t="s">
        <v>6</v>
      </c>
      <c r="L153" s="209"/>
      <c r="M153" s="817"/>
    </row>
    <row r="154" spans="1:13">
      <c r="A154" s="195" t="s">
        <v>388</v>
      </c>
      <c r="B154" s="195" t="s">
        <v>389</v>
      </c>
      <c r="C154" s="196" t="s">
        <v>474</v>
      </c>
      <c r="D154" s="197" t="s">
        <v>86</v>
      </c>
      <c r="E154" s="195" t="s">
        <v>79</v>
      </c>
      <c r="F154" s="198" t="s">
        <v>534</v>
      </c>
      <c r="G154" s="199" t="s">
        <v>82</v>
      </c>
      <c r="H154" s="195" t="s">
        <v>108</v>
      </c>
      <c r="I154" s="217"/>
      <c r="J154" s="199" t="s">
        <v>108</v>
      </c>
      <c r="K154" s="195" t="s">
        <v>6</v>
      </c>
      <c r="L154" s="209"/>
      <c r="M154" s="817"/>
    </row>
    <row r="155" spans="1:13" ht="38.25">
      <c r="A155" s="195" t="s">
        <v>388</v>
      </c>
      <c r="B155" s="195" t="s">
        <v>389</v>
      </c>
      <c r="C155" s="196" t="s">
        <v>475</v>
      </c>
      <c r="D155" s="197" t="s">
        <v>86</v>
      </c>
      <c r="E155" s="195" t="s">
        <v>79</v>
      </c>
      <c r="F155" s="450" t="s">
        <v>535</v>
      </c>
      <c r="G155" s="199" t="s">
        <v>82</v>
      </c>
      <c r="H155" s="195" t="s">
        <v>108</v>
      </c>
      <c r="I155" s="217"/>
      <c r="J155" s="199" t="s">
        <v>108</v>
      </c>
      <c r="K155" s="195" t="s">
        <v>6</v>
      </c>
      <c r="L155" s="209"/>
      <c r="M155" s="817"/>
    </row>
    <row r="156" spans="1:13">
      <c r="A156" s="195" t="s">
        <v>388</v>
      </c>
      <c r="B156" s="195" t="s">
        <v>389</v>
      </c>
      <c r="C156" s="196" t="s">
        <v>447</v>
      </c>
      <c r="D156" s="197" t="s">
        <v>86</v>
      </c>
      <c r="E156" s="195" t="s">
        <v>79</v>
      </c>
      <c r="F156" s="198" t="s">
        <v>536</v>
      </c>
      <c r="G156" s="199" t="s">
        <v>82</v>
      </c>
      <c r="H156" s="195" t="s">
        <v>108</v>
      </c>
      <c r="I156" s="217"/>
      <c r="J156" s="199" t="s">
        <v>108</v>
      </c>
      <c r="K156" s="195" t="s">
        <v>6</v>
      </c>
      <c r="L156" s="209"/>
      <c r="M156" s="817"/>
    </row>
    <row r="157" spans="1:13" ht="38.25">
      <c r="A157" s="195" t="s">
        <v>388</v>
      </c>
      <c r="B157" s="195" t="s">
        <v>389</v>
      </c>
      <c r="C157" s="196" t="s">
        <v>537</v>
      </c>
      <c r="D157" s="197" t="s">
        <v>86</v>
      </c>
      <c r="E157" s="195" t="s">
        <v>79</v>
      </c>
      <c r="F157" s="450" t="s">
        <v>538</v>
      </c>
      <c r="G157" s="199" t="s">
        <v>82</v>
      </c>
      <c r="H157" s="195" t="s">
        <v>108</v>
      </c>
      <c r="I157" s="217"/>
      <c r="J157" s="199" t="s">
        <v>108</v>
      </c>
      <c r="K157" s="195" t="s">
        <v>6</v>
      </c>
      <c r="L157" s="209"/>
      <c r="M157" s="817"/>
    </row>
    <row r="158" spans="1:13">
      <c r="A158" s="195" t="s">
        <v>388</v>
      </c>
      <c r="B158" s="195" t="s">
        <v>389</v>
      </c>
      <c r="C158" s="196" t="s">
        <v>537</v>
      </c>
      <c r="D158" s="197" t="s">
        <v>86</v>
      </c>
      <c r="E158" s="195" t="s">
        <v>79</v>
      </c>
      <c r="F158" s="198" t="s">
        <v>534</v>
      </c>
      <c r="G158" s="199" t="s">
        <v>82</v>
      </c>
      <c r="H158" s="195" t="s">
        <v>108</v>
      </c>
      <c r="I158" s="217"/>
      <c r="J158" s="199" t="s">
        <v>108</v>
      </c>
      <c r="K158" s="195" t="s">
        <v>6</v>
      </c>
      <c r="L158" s="209"/>
      <c r="M158" s="817"/>
    </row>
    <row r="159" spans="1:13" ht="25.5">
      <c r="A159" s="195" t="s">
        <v>388</v>
      </c>
      <c r="B159" s="195" t="s">
        <v>389</v>
      </c>
      <c r="C159" s="196" t="s">
        <v>476</v>
      </c>
      <c r="D159" s="197" t="s">
        <v>86</v>
      </c>
      <c r="E159" s="195" t="s">
        <v>79</v>
      </c>
      <c r="F159" s="450" t="s">
        <v>539</v>
      </c>
      <c r="G159" s="199" t="s">
        <v>82</v>
      </c>
      <c r="H159" s="195" t="s">
        <v>108</v>
      </c>
      <c r="I159" s="217"/>
      <c r="J159" s="199" t="s">
        <v>108</v>
      </c>
      <c r="K159" s="195" t="s">
        <v>6</v>
      </c>
      <c r="L159" s="209"/>
      <c r="M159" s="817"/>
    </row>
    <row r="160" spans="1:13">
      <c r="A160" s="195" t="s">
        <v>388</v>
      </c>
      <c r="B160" s="195" t="s">
        <v>389</v>
      </c>
      <c r="C160" s="196" t="s">
        <v>476</v>
      </c>
      <c r="D160" s="197" t="s">
        <v>86</v>
      </c>
      <c r="E160" s="195" t="s">
        <v>79</v>
      </c>
      <c r="F160" s="450" t="s">
        <v>534</v>
      </c>
      <c r="G160" s="199" t="s">
        <v>82</v>
      </c>
      <c r="H160" s="195" t="s">
        <v>108</v>
      </c>
      <c r="I160" s="217"/>
      <c r="J160" s="199" t="s">
        <v>108</v>
      </c>
      <c r="K160" s="195" t="s">
        <v>6</v>
      </c>
      <c r="L160" s="209"/>
      <c r="M160" s="817"/>
    </row>
    <row r="161" spans="1:13" ht="25.5">
      <c r="A161" s="195" t="s">
        <v>388</v>
      </c>
      <c r="B161" s="195" t="s">
        <v>389</v>
      </c>
      <c r="C161" s="196" t="s">
        <v>540</v>
      </c>
      <c r="D161" s="197" t="s">
        <v>86</v>
      </c>
      <c r="E161" s="195" t="s">
        <v>79</v>
      </c>
      <c r="F161" s="450" t="s">
        <v>539</v>
      </c>
      <c r="G161" s="199" t="s">
        <v>82</v>
      </c>
      <c r="H161" s="195" t="s">
        <v>108</v>
      </c>
      <c r="I161" s="217"/>
      <c r="J161" s="199" t="s">
        <v>108</v>
      </c>
      <c r="K161" s="195" t="s">
        <v>6</v>
      </c>
      <c r="L161" s="209"/>
      <c r="M161" s="817"/>
    </row>
    <row r="162" spans="1:13">
      <c r="A162" s="195" t="s">
        <v>388</v>
      </c>
      <c r="B162" s="195" t="s">
        <v>389</v>
      </c>
      <c r="C162" s="196" t="s">
        <v>540</v>
      </c>
      <c r="D162" s="197" t="s">
        <v>86</v>
      </c>
      <c r="E162" s="195" t="s">
        <v>79</v>
      </c>
      <c r="F162" s="198" t="s">
        <v>534</v>
      </c>
      <c r="G162" s="199" t="s">
        <v>82</v>
      </c>
      <c r="H162" s="195" t="s">
        <v>108</v>
      </c>
      <c r="I162" s="217"/>
      <c r="J162" s="199" t="s">
        <v>108</v>
      </c>
      <c r="K162" s="195" t="s">
        <v>6</v>
      </c>
      <c r="L162" s="209"/>
      <c r="M162" s="817"/>
    </row>
    <row r="163" spans="1:13">
      <c r="A163" s="195" t="s">
        <v>388</v>
      </c>
      <c r="B163" s="195" t="s">
        <v>389</v>
      </c>
      <c r="C163" s="196" t="s">
        <v>541</v>
      </c>
      <c r="D163" s="197" t="s">
        <v>86</v>
      </c>
      <c r="E163" s="195" t="s">
        <v>79</v>
      </c>
      <c r="F163" s="198" t="s">
        <v>506</v>
      </c>
      <c r="G163" s="199" t="s">
        <v>82</v>
      </c>
      <c r="H163" s="195" t="s">
        <v>108</v>
      </c>
      <c r="I163" s="217"/>
      <c r="J163" s="199" t="s">
        <v>108</v>
      </c>
      <c r="K163" s="195" t="s">
        <v>6</v>
      </c>
      <c r="L163" s="209"/>
      <c r="M163" s="817"/>
    </row>
    <row r="164" spans="1:13">
      <c r="A164" s="195" t="s">
        <v>388</v>
      </c>
      <c r="B164" s="195" t="s">
        <v>389</v>
      </c>
      <c r="C164" s="196" t="s">
        <v>430</v>
      </c>
      <c r="D164" s="197" t="s">
        <v>86</v>
      </c>
      <c r="E164" s="195" t="s">
        <v>79</v>
      </c>
      <c r="F164" s="198" t="s">
        <v>542</v>
      </c>
      <c r="G164" s="199" t="s">
        <v>82</v>
      </c>
      <c r="H164" s="195" t="s">
        <v>108</v>
      </c>
      <c r="I164" s="217"/>
      <c r="J164" s="199" t="s">
        <v>108</v>
      </c>
      <c r="K164" s="195" t="s">
        <v>6</v>
      </c>
      <c r="L164" s="209"/>
      <c r="M164" s="817"/>
    </row>
    <row r="165" spans="1:13">
      <c r="A165" s="195" t="s">
        <v>388</v>
      </c>
      <c r="B165" s="195" t="s">
        <v>389</v>
      </c>
      <c r="C165" s="196" t="s">
        <v>431</v>
      </c>
      <c r="D165" s="197" t="s">
        <v>86</v>
      </c>
      <c r="E165" s="195" t="s">
        <v>79</v>
      </c>
      <c r="F165" s="198" t="s">
        <v>543</v>
      </c>
      <c r="G165" s="199" t="s">
        <v>82</v>
      </c>
      <c r="H165" s="195" t="s">
        <v>108</v>
      </c>
      <c r="I165" s="217"/>
      <c r="J165" s="199" t="s">
        <v>108</v>
      </c>
      <c r="K165" s="195" t="s">
        <v>6</v>
      </c>
      <c r="L165" s="209"/>
      <c r="M165" s="817"/>
    </row>
    <row r="166" spans="1:13" ht="25.5">
      <c r="A166" s="195" t="s">
        <v>388</v>
      </c>
      <c r="B166" s="195" t="s">
        <v>389</v>
      </c>
      <c r="C166" s="196" t="s">
        <v>431</v>
      </c>
      <c r="D166" s="197" t="s">
        <v>86</v>
      </c>
      <c r="E166" s="195" t="s">
        <v>79</v>
      </c>
      <c r="F166" s="450" t="s">
        <v>544</v>
      </c>
      <c r="G166" s="199" t="s">
        <v>82</v>
      </c>
      <c r="H166" s="195" t="s">
        <v>108</v>
      </c>
      <c r="I166" s="217"/>
      <c r="J166" s="199" t="s">
        <v>108</v>
      </c>
      <c r="K166" s="195" t="s">
        <v>6</v>
      </c>
      <c r="L166" s="209"/>
      <c r="M166" s="817"/>
    </row>
    <row r="167" spans="1:13">
      <c r="A167" s="195" t="s">
        <v>388</v>
      </c>
      <c r="B167" s="195" t="s">
        <v>389</v>
      </c>
      <c r="C167" s="196" t="s">
        <v>448</v>
      </c>
      <c r="D167" s="197" t="s">
        <v>86</v>
      </c>
      <c r="E167" s="195" t="s">
        <v>79</v>
      </c>
      <c r="F167" s="198" t="s">
        <v>545</v>
      </c>
      <c r="G167" s="199" t="s">
        <v>82</v>
      </c>
      <c r="H167" s="195" t="s">
        <v>108</v>
      </c>
      <c r="I167" s="217"/>
      <c r="J167" s="199" t="s">
        <v>108</v>
      </c>
      <c r="K167" s="195" t="s">
        <v>6</v>
      </c>
      <c r="L167" s="209"/>
      <c r="M167" s="817"/>
    </row>
    <row r="168" spans="1:13" ht="25.5">
      <c r="A168" s="195" t="s">
        <v>388</v>
      </c>
      <c r="B168" s="195" t="s">
        <v>389</v>
      </c>
      <c r="C168" s="196" t="s">
        <v>448</v>
      </c>
      <c r="D168" s="197" t="s">
        <v>86</v>
      </c>
      <c r="E168" s="195" t="s">
        <v>79</v>
      </c>
      <c r="F168" s="450" t="s">
        <v>546</v>
      </c>
      <c r="G168" s="199" t="s">
        <v>82</v>
      </c>
      <c r="H168" s="195" t="s">
        <v>108</v>
      </c>
      <c r="I168" s="217"/>
      <c r="J168" s="199" t="s">
        <v>108</v>
      </c>
      <c r="K168" s="195" t="s">
        <v>6</v>
      </c>
      <c r="L168" s="209"/>
      <c r="M168" s="817"/>
    </row>
    <row r="169" spans="1:13" ht="25.5">
      <c r="A169" s="195" t="s">
        <v>388</v>
      </c>
      <c r="B169" s="195" t="s">
        <v>389</v>
      </c>
      <c r="C169" s="196" t="s">
        <v>449</v>
      </c>
      <c r="D169" s="197" t="s">
        <v>86</v>
      </c>
      <c r="E169" s="195" t="s">
        <v>79</v>
      </c>
      <c r="F169" s="450" t="s">
        <v>547</v>
      </c>
      <c r="G169" s="199" t="s">
        <v>82</v>
      </c>
      <c r="H169" s="195" t="s">
        <v>108</v>
      </c>
      <c r="I169" s="217"/>
      <c r="J169" s="199" t="s">
        <v>108</v>
      </c>
      <c r="K169" s="195" t="s">
        <v>6</v>
      </c>
      <c r="L169" s="209"/>
      <c r="M169" s="817"/>
    </row>
    <row r="170" spans="1:13">
      <c r="A170" s="195" t="s">
        <v>388</v>
      </c>
      <c r="B170" s="195" t="s">
        <v>389</v>
      </c>
      <c r="C170" s="196" t="s">
        <v>548</v>
      </c>
      <c r="D170" s="197" t="s">
        <v>86</v>
      </c>
      <c r="E170" s="195" t="s">
        <v>79</v>
      </c>
      <c r="F170" s="198" t="s">
        <v>407</v>
      </c>
      <c r="G170" s="199" t="s">
        <v>82</v>
      </c>
      <c r="H170" s="195" t="s">
        <v>108</v>
      </c>
      <c r="I170" s="217"/>
      <c r="J170" s="199" t="s">
        <v>108</v>
      </c>
      <c r="K170" s="195" t="s">
        <v>6</v>
      </c>
      <c r="L170" s="209"/>
      <c r="M170" s="817"/>
    </row>
    <row r="171" spans="1:13" ht="25.5">
      <c r="A171" s="195" t="s">
        <v>388</v>
      </c>
      <c r="B171" s="195" t="s">
        <v>507</v>
      </c>
      <c r="C171" s="203" t="s">
        <v>432</v>
      </c>
      <c r="D171" s="197" t="s">
        <v>86</v>
      </c>
      <c r="E171" s="195" t="s">
        <v>79</v>
      </c>
      <c r="F171" s="199" t="s">
        <v>549</v>
      </c>
      <c r="G171" s="226" t="s">
        <v>6</v>
      </c>
      <c r="H171" s="220">
        <v>4620</v>
      </c>
      <c r="I171" s="228" t="s">
        <v>405</v>
      </c>
      <c r="J171" s="227">
        <v>2.4</v>
      </c>
      <c r="K171" s="195" t="s">
        <v>6</v>
      </c>
      <c r="L171" s="209" t="s">
        <v>675</v>
      </c>
      <c r="M171" s="817"/>
    </row>
    <row r="172" spans="1:13">
      <c r="A172" s="195" t="s">
        <v>388</v>
      </c>
      <c r="B172" s="195" t="s">
        <v>389</v>
      </c>
      <c r="C172" s="196" t="s">
        <v>480</v>
      </c>
      <c r="D172" s="197" t="s">
        <v>86</v>
      </c>
      <c r="E172" s="195" t="s">
        <v>79</v>
      </c>
      <c r="F172" s="198" t="s">
        <v>407</v>
      </c>
      <c r="G172" s="199" t="s">
        <v>82</v>
      </c>
      <c r="H172" s="195" t="s">
        <v>108</v>
      </c>
      <c r="I172" s="217"/>
      <c r="J172" s="210" t="s">
        <v>108</v>
      </c>
      <c r="K172" s="210" t="s">
        <v>82</v>
      </c>
      <c r="L172" s="209"/>
      <c r="M172" s="817"/>
    </row>
    <row r="173" spans="1:13" ht="25.5">
      <c r="A173" s="195" t="s">
        <v>388</v>
      </c>
      <c r="B173" s="195" t="s">
        <v>389</v>
      </c>
      <c r="C173" s="196" t="s">
        <v>408</v>
      </c>
      <c r="D173" s="197" t="s">
        <v>86</v>
      </c>
      <c r="E173" s="195" t="s">
        <v>79</v>
      </c>
      <c r="F173" s="450" t="s">
        <v>409</v>
      </c>
      <c r="G173" s="199" t="s">
        <v>82</v>
      </c>
      <c r="H173" s="195" t="s">
        <v>108</v>
      </c>
      <c r="I173" s="228">
        <v>0.9</v>
      </c>
      <c r="J173" s="210" t="s">
        <v>108</v>
      </c>
      <c r="K173" s="210" t="s">
        <v>82</v>
      </c>
      <c r="L173" s="209"/>
      <c r="M173" s="817"/>
    </row>
    <row r="174" spans="1:13">
      <c r="A174" s="195" t="s">
        <v>388</v>
      </c>
      <c r="B174" s="195" t="s">
        <v>389</v>
      </c>
      <c r="C174" s="196" t="s">
        <v>550</v>
      </c>
      <c r="D174" s="197" t="s">
        <v>86</v>
      </c>
      <c r="E174" s="195" t="s">
        <v>79</v>
      </c>
      <c r="F174" s="198" t="s">
        <v>191</v>
      </c>
      <c r="G174" s="199" t="s">
        <v>82</v>
      </c>
      <c r="H174" s="195" t="s">
        <v>108</v>
      </c>
      <c r="I174" s="217"/>
      <c r="J174" s="210" t="s">
        <v>108</v>
      </c>
      <c r="K174" s="210" t="s">
        <v>82</v>
      </c>
      <c r="L174" s="209"/>
      <c r="M174" s="817"/>
    </row>
    <row r="175" spans="1:13">
      <c r="A175" s="195" t="s">
        <v>388</v>
      </c>
      <c r="B175" s="195" t="s">
        <v>389</v>
      </c>
      <c r="C175" s="196" t="s">
        <v>481</v>
      </c>
      <c r="D175" s="197" t="s">
        <v>86</v>
      </c>
      <c r="E175" s="195" t="s">
        <v>79</v>
      </c>
      <c r="F175" s="198" t="s">
        <v>407</v>
      </c>
      <c r="G175" s="199" t="s">
        <v>82</v>
      </c>
      <c r="H175" s="195" t="s">
        <v>108</v>
      </c>
      <c r="I175" s="217"/>
      <c r="J175" s="210" t="s">
        <v>108</v>
      </c>
      <c r="K175" s="210" t="s">
        <v>82</v>
      </c>
      <c r="L175" s="209"/>
      <c r="M175" s="817"/>
    </row>
    <row r="176" spans="1:13">
      <c r="A176" s="195" t="s">
        <v>388</v>
      </c>
      <c r="B176" s="195" t="s">
        <v>389</v>
      </c>
      <c r="C176" s="196" t="s">
        <v>483</v>
      </c>
      <c r="D176" s="197" t="s">
        <v>86</v>
      </c>
      <c r="E176" s="195" t="s">
        <v>79</v>
      </c>
      <c r="F176" s="198" t="s">
        <v>407</v>
      </c>
      <c r="G176" s="199" t="s">
        <v>82</v>
      </c>
      <c r="H176" s="195" t="s">
        <v>108</v>
      </c>
      <c r="I176" s="217"/>
      <c r="J176" s="210" t="s">
        <v>108</v>
      </c>
      <c r="K176" s="210" t="s">
        <v>82</v>
      </c>
      <c r="L176" s="209"/>
      <c r="M176" s="817"/>
    </row>
    <row r="177" spans="1:13">
      <c r="A177" s="195" t="s">
        <v>388</v>
      </c>
      <c r="B177" s="195" t="s">
        <v>389</v>
      </c>
      <c r="C177" s="196" t="s">
        <v>551</v>
      </c>
      <c r="D177" s="197" t="s">
        <v>86</v>
      </c>
      <c r="E177" s="195" t="s">
        <v>79</v>
      </c>
      <c r="F177" s="198" t="s">
        <v>552</v>
      </c>
      <c r="G177" s="199" t="s">
        <v>82</v>
      </c>
      <c r="H177" s="195" t="s">
        <v>108</v>
      </c>
      <c r="I177" s="217"/>
      <c r="J177" s="210" t="s">
        <v>108</v>
      </c>
      <c r="K177" s="210" t="s">
        <v>82</v>
      </c>
      <c r="L177" s="209"/>
      <c r="M177" s="817"/>
    </row>
    <row r="178" spans="1:13">
      <c r="A178" s="195" t="s">
        <v>388</v>
      </c>
      <c r="B178" s="195" t="s">
        <v>389</v>
      </c>
      <c r="C178" s="196" t="s">
        <v>553</v>
      </c>
      <c r="D178" s="197" t="s">
        <v>86</v>
      </c>
      <c r="E178" s="195" t="s">
        <v>79</v>
      </c>
      <c r="F178" s="198" t="s">
        <v>552</v>
      </c>
      <c r="G178" s="199" t="s">
        <v>82</v>
      </c>
      <c r="H178" s="195" t="s">
        <v>108</v>
      </c>
      <c r="I178" s="217"/>
      <c r="J178" s="210" t="s">
        <v>108</v>
      </c>
      <c r="K178" s="210" t="s">
        <v>82</v>
      </c>
      <c r="L178" s="209"/>
      <c r="M178" s="817"/>
    </row>
    <row r="179" spans="1:13">
      <c r="A179" s="195" t="s">
        <v>388</v>
      </c>
      <c r="B179" s="195" t="s">
        <v>389</v>
      </c>
      <c r="C179" s="196" t="s">
        <v>554</v>
      </c>
      <c r="D179" s="197" t="s">
        <v>86</v>
      </c>
      <c r="E179" s="195" t="s">
        <v>79</v>
      </c>
      <c r="F179" s="198" t="s">
        <v>552</v>
      </c>
      <c r="G179" s="199" t="s">
        <v>82</v>
      </c>
      <c r="H179" s="195" t="s">
        <v>108</v>
      </c>
      <c r="I179" s="217"/>
      <c r="J179" s="210" t="s">
        <v>108</v>
      </c>
      <c r="K179" s="210" t="s">
        <v>82</v>
      </c>
      <c r="L179" s="209"/>
      <c r="M179" s="817"/>
    </row>
    <row r="180" spans="1:13" ht="25.5">
      <c r="A180" s="195" t="s">
        <v>388</v>
      </c>
      <c r="B180" s="195" t="s">
        <v>389</v>
      </c>
      <c r="C180" s="196" t="s">
        <v>450</v>
      </c>
      <c r="D180" s="197" t="s">
        <v>86</v>
      </c>
      <c r="E180" s="195" t="s">
        <v>79</v>
      </c>
      <c r="F180" s="450" t="s">
        <v>555</v>
      </c>
      <c r="G180" s="199" t="s">
        <v>82</v>
      </c>
      <c r="H180" s="195" t="s">
        <v>108</v>
      </c>
      <c r="I180" s="217"/>
      <c r="J180" s="210" t="s">
        <v>108</v>
      </c>
      <c r="K180" s="210" t="s">
        <v>82</v>
      </c>
      <c r="L180" s="209"/>
      <c r="M180" s="817"/>
    </row>
    <row r="181" spans="1:13" ht="25.5">
      <c r="A181" s="195" t="s">
        <v>388</v>
      </c>
      <c r="B181" s="195" t="s">
        <v>389</v>
      </c>
      <c r="C181" s="196" t="s">
        <v>450</v>
      </c>
      <c r="D181" s="197" t="s">
        <v>86</v>
      </c>
      <c r="E181" s="195" t="s">
        <v>79</v>
      </c>
      <c r="F181" s="450" t="s">
        <v>556</v>
      </c>
      <c r="G181" s="199" t="s">
        <v>82</v>
      </c>
      <c r="H181" s="195" t="s">
        <v>108</v>
      </c>
      <c r="I181" s="217"/>
      <c r="J181" s="210" t="s">
        <v>108</v>
      </c>
      <c r="K181" s="210" t="s">
        <v>82</v>
      </c>
      <c r="L181" s="209"/>
      <c r="M181" s="817"/>
    </row>
    <row r="182" spans="1:13" ht="25.5">
      <c r="A182" s="195" t="s">
        <v>388</v>
      </c>
      <c r="B182" s="195" t="s">
        <v>389</v>
      </c>
      <c r="C182" s="196" t="s">
        <v>450</v>
      </c>
      <c r="D182" s="197" t="s">
        <v>86</v>
      </c>
      <c r="E182" s="195" t="s">
        <v>79</v>
      </c>
      <c r="F182" s="450" t="s">
        <v>557</v>
      </c>
      <c r="G182" s="199" t="s">
        <v>82</v>
      </c>
      <c r="H182" s="195" t="s">
        <v>108</v>
      </c>
      <c r="I182" s="217"/>
      <c r="J182" s="210" t="s">
        <v>108</v>
      </c>
      <c r="K182" s="210" t="s">
        <v>82</v>
      </c>
      <c r="L182" s="209"/>
      <c r="M182" s="817"/>
    </row>
    <row r="183" spans="1:13" ht="38.25">
      <c r="A183" s="195" t="s">
        <v>388</v>
      </c>
      <c r="B183" s="195" t="s">
        <v>389</v>
      </c>
      <c r="C183" s="196" t="s">
        <v>558</v>
      </c>
      <c r="D183" s="197" t="s">
        <v>86</v>
      </c>
      <c r="E183" s="195" t="s">
        <v>79</v>
      </c>
      <c r="F183" s="450" t="s">
        <v>538</v>
      </c>
      <c r="G183" s="199" t="s">
        <v>82</v>
      </c>
      <c r="H183" s="195" t="s">
        <v>108</v>
      </c>
      <c r="I183" s="217"/>
      <c r="J183" s="210" t="s">
        <v>108</v>
      </c>
      <c r="K183" s="210" t="s">
        <v>6</v>
      </c>
      <c r="L183" s="209"/>
      <c r="M183" s="817"/>
    </row>
    <row r="184" spans="1:13">
      <c r="A184" s="195" t="s">
        <v>388</v>
      </c>
      <c r="B184" s="195" t="s">
        <v>389</v>
      </c>
      <c r="C184" s="196" t="s">
        <v>558</v>
      </c>
      <c r="D184" s="197" t="s">
        <v>86</v>
      </c>
      <c r="E184" s="195" t="s">
        <v>79</v>
      </c>
      <c r="F184" s="198" t="s">
        <v>534</v>
      </c>
      <c r="G184" s="199" t="s">
        <v>82</v>
      </c>
      <c r="H184" s="195" t="s">
        <v>108</v>
      </c>
      <c r="I184" s="217"/>
      <c r="J184" s="210" t="s">
        <v>108</v>
      </c>
      <c r="K184" s="210" t="s">
        <v>6</v>
      </c>
      <c r="L184" s="209"/>
      <c r="M184" s="817"/>
    </row>
    <row r="185" spans="1:13">
      <c r="A185" s="195" t="s">
        <v>388</v>
      </c>
      <c r="B185" s="195" t="s">
        <v>389</v>
      </c>
      <c r="C185" s="196" t="s">
        <v>559</v>
      </c>
      <c r="D185" s="197" t="s">
        <v>86</v>
      </c>
      <c r="E185" s="195" t="s">
        <v>79</v>
      </c>
      <c r="F185" s="198" t="s">
        <v>560</v>
      </c>
      <c r="G185" s="199" t="s">
        <v>82</v>
      </c>
      <c r="H185" s="195" t="s">
        <v>108</v>
      </c>
      <c r="I185" s="217"/>
      <c r="J185" s="210" t="s">
        <v>108</v>
      </c>
      <c r="K185" s="210" t="s">
        <v>6</v>
      </c>
      <c r="L185" s="209"/>
      <c r="M185" s="817"/>
    </row>
    <row r="186" spans="1:13">
      <c r="A186" s="195" t="s">
        <v>388</v>
      </c>
      <c r="B186" s="195" t="s">
        <v>389</v>
      </c>
      <c r="C186" s="196" t="s">
        <v>561</v>
      </c>
      <c r="D186" s="197" t="s">
        <v>86</v>
      </c>
      <c r="E186" s="195" t="s">
        <v>79</v>
      </c>
      <c r="F186" s="198" t="s">
        <v>407</v>
      </c>
      <c r="G186" s="199" t="s">
        <v>82</v>
      </c>
      <c r="H186" s="195" t="s">
        <v>108</v>
      </c>
      <c r="I186" s="217"/>
      <c r="J186" s="210" t="s">
        <v>108</v>
      </c>
      <c r="K186" s="210" t="s">
        <v>6</v>
      </c>
      <c r="L186" s="209"/>
      <c r="M186" s="817"/>
    </row>
    <row r="187" spans="1:13">
      <c r="A187" s="195" t="s">
        <v>388</v>
      </c>
      <c r="B187" s="195" t="s">
        <v>389</v>
      </c>
      <c r="C187" s="196" t="s">
        <v>562</v>
      </c>
      <c r="D187" s="197" t="s">
        <v>86</v>
      </c>
      <c r="E187" s="195" t="s">
        <v>79</v>
      </c>
      <c r="F187" s="198" t="s">
        <v>533</v>
      </c>
      <c r="G187" s="199" t="s">
        <v>82</v>
      </c>
      <c r="H187" s="195" t="s">
        <v>108</v>
      </c>
      <c r="I187" s="217"/>
      <c r="J187" s="210" t="s">
        <v>108</v>
      </c>
      <c r="K187" s="210" t="s">
        <v>6</v>
      </c>
      <c r="L187" s="209"/>
      <c r="M187" s="817"/>
    </row>
    <row r="188" spans="1:13">
      <c r="A188" s="195" t="s">
        <v>388</v>
      </c>
      <c r="B188" s="195" t="s">
        <v>389</v>
      </c>
      <c r="C188" s="196" t="s">
        <v>486</v>
      </c>
      <c r="D188" s="197" t="s">
        <v>86</v>
      </c>
      <c r="E188" s="195" t="s">
        <v>79</v>
      </c>
      <c r="F188" s="198" t="s">
        <v>563</v>
      </c>
      <c r="G188" s="199" t="s">
        <v>82</v>
      </c>
      <c r="H188" s="195" t="s">
        <v>108</v>
      </c>
      <c r="I188" s="217"/>
      <c r="J188" s="210" t="s">
        <v>108</v>
      </c>
      <c r="K188" s="210" t="s">
        <v>6</v>
      </c>
      <c r="L188" s="209"/>
      <c r="M188" s="817"/>
    </row>
    <row r="189" spans="1:13">
      <c r="A189" s="195" t="s">
        <v>388</v>
      </c>
      <c r="B189" s="195" t="s">
        <v>389</v>
      </c>
      <c r="C189" s="196" t="s">
        <v>488</v>
      </c>
      <c r="D189" s="197" t="s">
        <v>86</v>
      </c>
      <c r="E189" s="195" t="s">
        <v>79</v>
      </c>
      <c r="F189" s="198" t="s">
        <v>407</v>
      </c>
      <c r="G189" s="199" t="s">
        <v>82</v>
      </c>
      <c r="H189" s="195" t="s">
        <v>108</v>
      </c>
      <c r="I189" s="217"/>
      <c r="J189" s="210" t="s">
        <v>108</v>
      </c>
      <c r="K189" s="210" t="s">
        <v>6</v>
      </c>
      <c r="L189" s="209"/>
      <c r="M189" s="817"/>
    </row>
    <row r="190" spans="1:13">
      <c r="A190" s="195" t="s">
        <v>388</v>
      </c>
      <c r="B190" s="195" t="s">
        <v>389</v>
      </c>
      <c r="C190" s="196" t="s">
        <v>489</v>
      </c>
      <c r="D190" s="197" t="s">
        <v>86</v>
      </c>
      <c r="E190" s="195" t="s">
        <v>79</v>
      </c>
      <c r="F190" s="198" t="s">
        <v>407</v>
      </c>
      <c r="G190" s="199" t="s">
        <v>82</v>
      </c>
      <c r="H190" s="195" t="s">
        <v>108</v>
      </c>
      <c r="I190" s="217"/>
      <c r="J190" s="210" t="s">
        <v>108</v>
      </c>
      <c r="K190" s="210" t="s">
        <v>6</v>
      </c>
      <c r="L190" s="209"/>
      <c r="M190" s="817"/>
    </row>
    <row r="191" spans="1:13">
      <c r="A191" s="195" t="s">
        <v>388</v>
      </c>
      <c r="B191" s="195" t="s">
        <v>389</v>
      </c>
      <c r="C191" s="196" t="s">
        <v>452</v>
      </c>
      <c r="D191" s="197" t="s">
        <v>86</v>
      </c>
      <c r="E191" s="195" t="s">
        <v>79</v>
      </c>
      <c r="F191" s="198" t="s">
        <v>564</v>
      </c>
      <c r="G191" s="199" t="s">
        <v>82</v>
      </c>
      <c r="H191" s="195" t="s">
        <v>108</v>
      </c>
      <c r="I191" s="217"/>
      <c r="J191" s="210" t="s">
        <v>108</v>
      </c>
      <c r="K191" s="210" t="s">
        <v>6</v>
      </c>
      <c r="L191" s="209"/>
      <c r="M191" s="817"/>
    </row>
    <row r="192" spans="1:13" ht="25.5">
      <c r="A192" s="195" t="s">
        <v>388</v>
      </c>
      <c r="B192" s="195" t="s">
        <v>389</v>
      </c>
      <c r="C192" s="196" t="s">
        <v>452</v>
      </c>
      <c r="D192" s="197" t="s">
        <v>86</v>
      </c>
      <c r="E192" s="195" t="s">
        <v>79</v>
      </c>
      <c r="F192" s="450" t="s">
        <v>565</v>
      </c>
      <c r="G192" s="199" t="s">
        <v>82</v>
      </c>
      <c r="H192" s="195" t="s">
        <v>108</v>
      </c>
      <c r="I192" s="217"/>
      <c r="J192" s="210" t="s">
        <v>108</v>
      </c>
      <c r="K192" s="210" t="s">
        <v>6</v>
      </c>
      <c r="L192" s="209"/>
      <c r="M192" s="817"/>
    </row>
    <row r="193" spans="1:13" ht="25.5">
      <c r="A193" s="195" t="s">
        <v>388</v>
      </c>
      <c r="B193" s="195" t="s">
        <v>389</v>
      </c>
      <c r="C193" s="196" t="s">
        <v>566</v>
      </c>
      <c r="D193" s="197" t="s">
        <v>86</v>
      </c>
      <c r="E193" s="195" t="s">
        <v>79</v>
      </c>
      <c r="F193" s="450" t="s">
        <v>567</v>
      </c>
      <c r="G193" s="199" t="s">
        <v>82</v>
      </c>
      <c r="H193" s="195" t="s">
        <v>108</v>
      </c>
      <c r="I193" s="217"/>
      <c r="J193" s="210" t="s">
        <v>108</v>
      </c>
      <c r="K193" s="210" t="s">
        <v>6</v>
      </c>
      <c r="L193" s="209"/>
      <c r="M193" s="817"/>
    </row>
    <row r="194" spans="1:13">
      <c r="A194" s="195" t="s">
        <v>388</v>
      </c>
      <c r="B194" s="195" t="s">
        <v>389</v>
      </c>
      <c r="C194" s="196" t="s">
        <v>566</v>
      </c>
      <c r="D194" s="197" t="s">
        <v>86</v>
      </c>
      <c r="E194" s="195" t="s">
        <v>79</v>
      </c>
      <c r="F194" s="198" t="s">
        <v>568</v>
      </c>
      <c r="G194" s="199" t="s">
        <v>82</v>
      </c>
      <c r="H194" s="195" t="s">
        <v>108</v>
      </c>
      <c r="I194" s="217"/>
      <c r="J194" s="210" t="s">
        <v>108</v>
      </c>
      <c r="K194" s="210" t="s">
        <v>6</v>
      </c>
      <c r="L194" s="209"/>
      <c r="M194" s="817"/>
    </row>
    <row r="195" spans="1:13" ht="25.5">
      <c r="A195" s="195" t="s">
        <v>388</v>
      </c>
      <c r="B195" s="195" t="s">
        <v>389</v>
      </c>
      <c r="C195" s="196" t="s">
        <v>434</v>
      </c>
      <c r="D195" s="197" t="s">
        <v>86</v>
      </c>
      <c r="E195" s="195" t="s">
        <v>79</v>
      </c>
      <c r="F195" s="450" t="s">
        <v>569</v>
      </c>
      <c r="G195" s="199" t="s">
        <v>82</v>
      </c>
      <c r="H195" s="195" t="s">
        <v>108</v>
      </c>
      <c r="I195" s="217"/>
      <c r="J195" s="210" t="s">
        <v>108</v>
      </c>
      <c r="K195" s="210" t="s">
        <v>6</v>
      </c>
      <c r="L195" s="209"/>
      <c r="M195" s="817"/>
    </row>
    <row r="196" spans="1:13">
      <c r="A196" s="195" t="s">
        <v>388</v>
      </c>
      <c r="B196" s="195" t="s">
        <v>389</v>
      </c>
      <c r="C196" s="196" t="s">
        <v>434</v>
      </c>
      <c r="D196" s="197" t="s">
        <v>86</v>
      </c>
      <c r="E196" s="195" t="s">
        <v>79</v>
      </c>
      <c r="F196" s="198" t="s">
        <v>513</v>
      </c>
      <c r="G196" s="199" t="s">
        <v>82</v>
      </c>
      <c r="H196" s="195" t="s">
        <v>108</v>
      </c>
      <c r="I196" s="217"/>
      <c r="J196" s="210" t="s">
        <v>108</v>
      </c>
      <c r="K196" s="210" t="s">
        <v>6</v>
      </c>
      <c r="L196" s="209"/>
      <c r="M196" s="817"/>
    </row>
    <row r="197" spans="1:13">
      <c r="A197" s="195" t="s">
        <v>388</v>
      </c>
      <c r="B197" s="195" t="s">
        <v>389</v>
      </c>
      <c r="C197" s="196" t="s">
        <v>570</v>
      </c>
      <c r="D197" s="197" t="s">
        <v>86</v>
      </c>
      <c r="E197" s="195" t="s">
        <v>79</v>
      </c>
      <c r="F197" s="198" t="s">
        <v>191</v>
      </c>
      <c r="G197" s="199" t="s">
        <v>82</v>
      </c>
      <c r="H197" s="195" t="s">
        <v>108</v>
      </c>
      <c r="I197" s="217"/>
      <c r="J197" s="210" t="s">
        <v>108</v>
      </c>
      <c r="K197" s="210" t="s">
        <v>6</v>
      </c>
      <c r="L197" s="209"/>
      <c r="M197" s="817"/>
    </row>
    <row r="198" spans="1:13">
      <c r="A198" s="195" t="s">
        <v>388</v>
      </c>
      <c r="B198" s="195" t="s">
        <v>389</v>
      </c>
      <c r="C198" s="196" t="s">
        <v>453</v>
      </c>
      <c r="D198" s="197" t="s">
        <v>86</v>
      </c>
      <c r="E198" s="195" t="s">
        <v>79</v>
      </c>
      <c r="F198" s="198" t="s">
        <v>407</v>
      </c>
      <c r="G198" s="199" t="s">
        <v>82</v>
      </c>
      <c r="H198" s="195" t="s">
        <v>108</v>
      </c>
      <c r="I198" s="217"/>
      <c r="J198" s="210" t="s">
        <v>108</v>
      </c>
      <c r="K198" s="210" t="s">
        <v>6</v>
      </c>
      <c r="L198" s="209"/>
      <c r="M198" s="817"/>
    </row>
    <row r="199" spans="1:13">
      <c r="A199" s="195" t="s">
        <v>388</v>
      </c>
      <c r="B199" s="195" t="s">
        <v>389</v>
      </c>
      <c r="C199" s="203" t="s">
        <v>410</v>
      </c>
      <c r="D199" s="197" t="s">
        <v>86</v>
      </c>
      <c r="E199" s="195" t="s">
        <v>79</v>
      </c>
      <c r="F199" s="199" t="s">
        <v>411</v>
      </c>
      <c r="G199" s="199" t="s">
        <v>82</v>
      </c>
      <c r="H199" s="195" t="s">
        <v>108</v>
      </c>
      <c r="I199" s="200">
        <v>0.7</v>
      </c>
      <c r="J199" s="208" t="s">
        <v>108</v>
      </c>
      <c r="K199" s="193" t="s">
        <v>82</v>
      </c>
      <c r="L199" s="211"/>
      <c r="M199" s="817"/>
    </row>
    <row r="200" spans="1:13">
      <c r="A200" s="195" t="s">
        <v>388</v>
      </c>
      <c r="B200" s="195" t="s">
        <v>389</v>
      </c>
      <c r="C200" s="196" t="s">
        <v>222</v>
      </c>
      <c r="D200" s="197" t="s">
        <v>86</v>
      </c>
      <c r="E200" s="195" t="s">
        <v>79</v>
      </c>
      <c r="F200" s="198" t="s">
        <v>407</v>
      </c>
      <c r="G200" s="199" t="s">
        <v>82</v>
      </c>
      <c r="H200" s="195" t="s">
        <v>108</v>
      </c>
      <c r="I200" s="217"/>
      <c r="J200" s="210" t="s">
        <v>108</v>
      </c>
      <c r="K200" s="210" t="s">
        <v>6</v>
      </c>
      <c r="L200" s="209"/>
      <c r="M200" s="817"/>
    </row>
    <row r="201" spans="1:13" ht="25.5">
      <c r="A201" s="195" t="s">
        <v>388</v>
      </c>
      <c r="B201" s="195" t="s">
        <v>389</v>
      </c>
      <c r="C201" s="196" t="s">
        <v>571</v>
      </c>
      <c r="D201" s="197" t="s">
        <v>86</v>
      </c>
      <c r="E201" s="195" t="s">
        <v>79</v>
      </c>
      <c r="F201" s="450" t="s">
        <v>572</v>
      </c>
      <c r="G201" s="199" t="s">
        <v>82</v>
      </c>
      <c r="H201" s="195" t="s">
        <v>108</v>
      </c>
      <c r="I201" s="217"/>
      <c r="J201" s="210" t="s">
        <v>108</v>
      </c>
      <c r="K201" s="210" t="s">
        <v>6</v>
      </c>
      <c r="L201" s="209"/>
      <c r="M201" s="817"/>
    </row>
    <row r="202" spans="1:13">
      <c r="A202" s="195" t="s">
        <v>388</v>
      </c>
      <c r="B202" s="195" t="s">
        <v>389</v>
      </c>
      <c r="C202" s="196" t="s">
        <v>573</v>
      </c>
      <c r="D202" s="197" t="s">
        <v>86</v>
      </c>
      <c r="E202" s="195" t="s">
        <v>79</v>
      </c>
      <c r="F202" s="198" t="s">
        <v>574</v>
      </c>
      <c r="G202" s="199" t="s">
        <v>82</v>
      </c>
      <c r="H202" s="195" t="s">
        <v>108</v>
      </c>
      <c r="I202" s="217"/>
      <c r="J202" s="210" t="s">
        <v>108</v>
      </c>
      <c r="K202" s="210" t="s">
        <v>6</v>
      </c>
      <c r="L202" s="209"/>
      <c r="M202" s="817"/>
    </row>
    <row r="203" spans="1:13" ht="25.5">
      <c r="A203" s="195" t="s">
        <v>388</v>
      </c>
      <c r="B203" s="195" t="s">
        <v>389</v>
      </c>
      <c r="C203" s="203" t="s">
        <v>435</v>
      </c>
      <c r="D203" s="197" t="s">
        <v>86</v>
      </c>
      <c r="E203" s="195" t="s">
        <v>79</v>
      </c>
      <c r="F203" s="451" t="s">
        <v>575</v>
      </c>
      <c r="G203" s="226" t="s">
        <v>6</v>
      </c>
      <c r="H203" s="220">
        <v>4982</v>
      </c>
      <c r="I203" s="228" t="s">
        <v>405</v>
      </c>
      <c r="J203" s="227">
        <v>0.45</v>
      </c>
      <c r="K203" s="193" t="s">
        <v>82</v>
      </c>
      <c r="L203" s="209"/>
      <c r="M203" s="817"/>
    </row>
    <row r="204" spans="1:13">
      <c r="A204" s="195" t="s">
        <v>388</v>
      </c>
      <c r="B204" s="195" t="s">
        <v>389</v>
      </c>
      <c r="C204" s="196" t="s">
        <v>454</v>
      </c>
      <c r="D204" s="197" t="s">
        <v>86</v>
      </c>
      <c r="E204" s="195" t="s">
        <v>79</v>
      </c>
      <c r="F204" s="198" t="s">
        <v>407</v>
      </c>
      <c r="G204" s="199" t="s">
        <v>82</v>
      </c>
      <c r="H204" s="195" t="s">
        <v>108</v>
      </c>
      <c r="I204" s="217"/>
      <c r="J204" s="210" t="s">
        <v>108</v>
      </c>
      <c r="K204" s="210" t="s">
        <v>6</v>
      </c>
      <c r="L204" s="209"/>
      <c r="M204" s="817"/>
    </row>
    <row r="205" spans="1:13">
      <c r="A205" s="195" t="s">
        <v>388</v>
      </c>
      <c r="B205" s="195" t="s">
        <v>389</v>
      </c>
      <c r="C205" s="196" t="s">
        <v>403</v>
      </c>
      <c r="D205" s="197" t="s">
        <v>86</v>
      </c>
      <c r="E205" s="195" t="s">
        <v>79</v>
      </c>
      <c r="F205" s="198" t="s">
        <v>404</v>
      </c>
      <c r="G205" s="199" t="s">
        <v>82</v>
      </c>
      <c r="H205" s="195" t="s">
        <v>108</v>
      </c>
      <c r="I205" s="217"/>
      <c r="J205" s="210" t="s">
        <v>108</v>
      </c>
      <c r="K205" s="210" t="s">
        <v>6</v>
      </c>
      <c r="L205" s="209"/>
      <c r="M205" s="817"/>
    </row>
    <row r="206" spans="1:13">
      <c r="A206" s="195" t="s">
        <v>388</v>
      </c>
      <c r="B206" s="195" t="s">
        <v>389</v>
      </c>
      <c r="C206" s="196" t="s">
        <v>576</v>
      </c>
      <c r="D206" s="197" t="s">
        <v>86</v>
      </c>
      <c r="E206" s="195" t="s">
        <v>79</v>
      </c>
      <c r="F206" s="198" t="s">
        <v>407</v>
      </c>
      <c r="G206" s="199" t="s">
        <v>82</v>
      </c>
      <c r="H206" s="195" t="s">
        <v>108</v>
      </c>
      <c r="I206" s="217"/>
      <c r="J206" s="210" t="s">
        <v>108</v>
      </c>
      <c r="K206" s="210" t="s">
        <v>6</v>
      </c>
      <c r="L206" s="209"/>
      <c r="M206" s="817"/>
    </row>
    <row r="207" spans="1:13">
      <c r="A207" s="195" t="s">
        <v>388</v>
      </c>
      <c r="B207" s="195" t="s">
        <v>389</v>
      </c>
      <c r="C207" s="196" t="s">
        <v>455</v>
      </c>
      <c r="D207" s="197" t="s">
        <v>86</v>
      </c>
      <c r="E207" s="195" t="s">
        <v>79</v>
      </c>
      <c r="F207" s="198" t="s">
        <v>577</v>
      </c>
      <c r="G207" s="199" t="s">
        <v>82</v>
      </c>
      <c r="H207" s="195" t="s">
        <v>108</v>
      </c>
      <c r="I207" s="217"/>
      <c r="J207" s="210" t="s">
        <v>108</v>
      </c>
      <c r="K207" s="210" t="s">
        <v>6</v>
      </c>
      <c r="L207" s="209"/>
      <c r="M207" s="817"/>
    </row>
    <row r="208" spans="1:13" ht="25.5">
      <c r="A208" s="195" t="s">
        <v>388</v>
      </c>
      <c r="B208" s="195" t="s">
        <v>389</v>
      </c>
      <c r="C208" s="196" t="s">
        <v>455</v>
      </c>
      <c r="D208" s="197" t="s">
        <v>86</v>
      </c>
      <c r="E208" s="195" t="s">
        <v>79</v>
      </c>
      <c r="F208" s="450" t="s">
        <v>578</v>
      </c>
      <c r="G208" s="199" t="s">
        <v>82</v>
      </c>
      <c r="H208" s="195" t="s">
        <v>108</v>
      </c>
      <c r="I208" s="217"/>
      <c r="J208" s="210" t="s">
        <v>108</v>
      </c>
      <c r="K208" s="210" t="s">
        <v>6</v>
      </c>
      <c r="L208" s="209"/>
      <c r="M208" s="817"/>
    </row>
    <row r="209" spans="1:13">
      <c r="A209" s="195" t="s">
        <v>388</v>
      </c>
      <c r="B209" s="195" t="s">
        <v>389</v>
      </c>
      <c r="C209" s="196" t="s">
        <v>455</v>
      </c>
      <c r="D209" s="197" t="s">
        <v>86</v>
      </c>
      <c r="E209" s="195" t="s">
        <v>79</v>
      </c>
      <c r="F209" s="198" t="s">
        <v>579</v>
      </c>
      <c r="G209" s="199" t="s">
        <v>82</v>
      </c>
      <c r="H209" s="195" t="s">
        <v>108</v>
      </c>
      <c r="I209" s="217"/>
      <c r="J209" s="210" t="s">
        <v>108</v>
      </c>
      <c r="K209" s="210" t="s">
        <v>6</v>
      </c>
      <c r="L209" s="209"/>
      <c r="M209" s="817"/>
    </row>
    <row r="210" spans="1:13">
      <c r="A210" s="195" t="s">
        <v>388</v>
      </c>
      <c r="B210" s="195" t="s">
        <v>389</v>
      </c>
      <c r="C210" s="196" t="s">
        <v>455</v>
      </c>
      <c r="D210" s="197" t="s">
        <v>86</v>
      </c>
      <c r="E210" s="195" t="s">
        <v>79</v>
      </c>
      <c r="F210" s="198" t="s">
        <v>580</v>
      </c>
      <c r="G210" s="199" t="s">
        <v>82</v>
      </c>
      <c r="H210" s="195" t="s">
        <v>108</v>
      </c>
      <c r="I210" s="217"/>
      <c r="J210" s="210" t="s">
        <v>108</v>
      </c>
      <c r="K210" s="210" t="s">
        <v>6</v>
      </c>
      <c r="L210" s="209"/>
      <c r="M210" s="817"/>
    </row>
    <row r="211" spans="1:13">
      <c r="A211" s="195" t="s">
        <v>388</v>
      </c>
      <c r="B211" s="195" t="s">
        <v>389</v>
      </c>
      <c r="C211" s="196" t="s">
        <v>581</v>
      </c>
      <c r="D211" s="197" t="s">
        <v>86</v>
      </c>
      <c r="E211" s="195" t="s">
        <v>79</v>
      </c>
      <c r="F211" s="198" t="s">
        <v>407</v>
      </c>
      <c r="G211" s="199" t="s">
        <v>82</v>
      </c>
      <c r="H211" s="195" t="s">
        <v>108</v>
      </c>
      <c r="I211" s="217"/>
      <c r="J211" s="210" t="s">
        <v>108</v>
      </c>
      <c r="K211" s="210" t="s">
        <v>6</v>
      </c>
      <c r="L211" s="209"/>
      <c r="M211" s="817"/>
    </row>
    <row r="212" spans="1:13">
      <c r="A212" s="195" t="s">
        <v>388</v>
      </c>
      <c r="B212" s="195" t="s">
        <v>389</v>
      </c>
      <c r="C212" s="196" t="s">
        <v>582</v>
      </c>
      <c r="D212" s="197" t="s">
        <v>86</v>
      </c>
      <c r="E212" s="195" t="s">
        <v>79</v>
      </c>
      <c r="F212" s="198" t="s">
        <v>583</v>
      </c>
      <c r="G212" s="199" t="s">
        <v>82</v>
      </c>
      <c r="H212" s="195" t="s">
        <v>108</v>
      </c>
      <c r="I212" s="217"/>
      <c r="J212" s="210" t="s">
        <v>108</v>
      </c>
      <c r="K212" s="210" t="s">
        <v>6</v>
      </c>
      <c r="L212" s="209"/>
      <c r="M212" s="817"/>
    </row>
    <row r="213" spans="1:13">
      <c r="A213" s="195" t="s">
        <v>388</v>
      </c>
      <c r="B213" s="195" t="s">
        <v>389</v>
      </c>
      <c r="C213" s="196" t="s">
        <v>584</v>
      </c>
      <c r="D213" s="197" t="s">
        <v>86</v>
      </c>
      <c r="E213" s="195" t="s">
        <v>79</v>
      </c>
      <c r="F213" s="198" t="s">
        <v>574</v>
      </c>
      <c r="G213" s="199" t="s">
        <v>82</v>
      </c>
      <c r="H213" s="195" t="s">
        <v>108</v>
      </c>
      <c r="I213" s="217"/>
      <c r="J213" s="210" t="s">
        <v>108</v>
      </c>
      <c r="K213" s="210" t="s">
        <v>6</v>
      </c>
      <c r="L213" s="209"/>
      <c r="M213" s="817"/>
    </row>
    <row r="214" spans="1:13" ht="43.5" customHeight="1">
      <c r="A214" s="195" t="s">
        <v>388</v>
      </c>
      <c r="B214" s="195" t="s">
        <v>585</v>
      </c>
      <c r="C214" s="196" t="s">
        <v>439</v>
      </c>
      <c r="D214" s="197" t="s">
        <v>86</v>
      </c>
      <c r="E214" s="195" t="s">
        <v>79</v>
      </c>
      <c r="F214" s="450" t="s">
        <v>586</v>
      </c>
      <c r="G214" s="229" t="s">
        <v>6</v>
      </c>
      <c r="H214" s="220">
        <v>5487</v>
      </c>
      <c r="I214" s="200" t="s">
        <v>405</v>
      </c>
      <c r="J214" s="208" t="s">
        <v>393</v>
      </c>
      <c r="K214" s="195" t="s">
        <v>6</v>
      </c>
      <c r="L214" s="213" t="s">
        <v>675</v>
      </c>
      <c r="M214" s="817"/>
    </row>
    <row r="215" spans="1:13">
      <c r="A215" s="195" t="s">
        <v>388</v>
      </c>
      <c r="B215" s="195" t="s">
        <v>389</v>
      </c>
      <c r="C215" s="196" t="s">
        <v>439</v>
      </c>
      <c r="D215" s="197" t="s">
        <v>86</v>
      </c>
      <c r="E215" s="195" t="s">
        <v>79</v>
      </c>
      <c r="F215" s="198" t="s">
        <v>534</v>
      </c>
      <c r="G215" s="199" t="s">
        <v>82</v>
      </c>
      <c r="H215" s="195" t="s">
        <v>108</v>
      </c>
      <c r="I215" s="217"/>
      <c r="J215" s="210" t="s">
        <v>108</v>
      </c>
      <c r="K215" s="210" t="s">
        <v>6</v>
      </c>
      <c r="L215" s="209"/>
      <c r="M215" s="817"/>
    </row>
    <row r="216" spans="1:13">
      <c r="A216" s="195" t="s">
        <v>388</v>
      </c>
      <c r="B216" s="195" t="s">
        <v>389</v>
      </c>
      <c r="C216" s="196" t="s">
        <v>587</v>
      </c>
      <c r="D216" s="197" t="s">
        <v>86</v>
      </c>
      <c r="E216" s="195" t="s">
        <v>79</v>
      </c>
      <c r="F216" s="198" t="s">
        <v>407</v>
      </c>
      <c r="G216" s="199" t="s">
        <v>82</v>
      </c>
      <c r="H216" s="195" t="s">
        <v>108</v>
      </c>
      <c r="I216" s="217"/>
      <c r="J216" s="210" t="s">
        <v>108</v>
      </c>
      <c r="K216" s="210" t="s">
        <v>6</v>
      </c>
      <c r="L216" s="209"/>
      <c r="M216" s="817"/>
    </row>
    <row r="217" spans="1:13">
      <c r="A217" s="195" t="s">
        <v>388</v>
      </c>
      <c r="B217" s="195" t="s">
        <v>389</v>
      </c>
      <c r="C217" s="196" t="s">
        <v>494</v>
      </c>
      <c r="D217" s="197" t="s">
        <v>86</v>
      </c>
      <c r="E217" s="195" t="s">
        <v>79</v>
      </c>
      <c r="F217" s="198" t="s">
        <v>407</v>
      </c>
      <c r="G217" s="199" t="s">
        <v>82</v>
      </c>
      <c r="H217" s="195" t="s">
        <v>108</v>
      </c>
      <c r="I217" s="217"/>
      <c r="J217" s="210" t="s">
        <v>108</v>
      </c>
      <c r="K217" s="210" t="s">
        <v>6</v>
      </c>
      <c r="L217" s="209"/>
      <c r="M217" s="817"/>
    </row>
    <row r="218" spans="1:13" ht="38.25">
      <c r="A218" s="195" t="s">
        <v>388</v>
      </c>
      <c r="B218" s="195" t="s">
        <v>389</v>
      </c>
      <c r="C218" s="196" t="s">
        <v>588</v>
      </c>
      <c r="D218" s="214" t="s">
        <v>589</v>
      </c>
      <c r="E218" s="195" t="s">
        <v>590</v>
      </c>
      <c r="F218" s="450" t="s">
        <v>591</v>
      </c>
      <c r="G218" s="199" t="s">
        <v>82</v>
      </c>
      <c r="H218" s="195" t="s">
        <v>108</v>
      </c>
      <c r="I218" s="217"/>
      <c r="J218" s="210" t="s">
        <v>108</v>
      </c>
      <c r="K218" s="210" t="s">
        <v>6</v>
      </c>
      <c r="L218" s="194"/>
      <c r="M218" s="817"/>
    </row>
    <row r="219" spans="1:13" ht="38.25">
      <c r="A219" s="195" t="s">
        <v>388</v>
      </c>
      <c r="B219" s="195" t="s">
        <v>389</v>
      </c>
      <c r="C219" s="196" t="s">
        <v>592</v>
      </c>
      <c r="D219" s="214" t="s">
        <v>589</v>
      </c>
      <c r="E219" s="195" t="s">
        <v>590</v>
      </c>
      <c r="F219" s="450" t="s">
        <v>591</v>
      </c>
      <c r="G219" s="199" t="s">
        <v>82</v>
      </c>
      <c r="H219" s="195" t="s">
        <v>108</v>
      </c>
      <c r="I219" s="217"/>
      <c r="J219" s="210" t="s">
        <v>108</v>
      </c>
      <c r="K219" s="210" t="s">
        <v>6</v>
      </c>
      <c r="L219" s="194"/>
      <c r="M219" s="817"/>
    </row>
    <row r="220" spans="1:13" ht="38.25">
      <c r="A220" s="195" t="s">
        <v>388</v>
      </c>
      <c r="B220" s="195" t="s">
        <v>389</v>
      </c>
      <c r="C220" s="196" t="s">
        <v>593</v>
      </c>
      <c r="D220" s="214" t="s">
        <v>589</v>
      </c>
      <c r="E220" s="195" t="s">
        <v>590</v>
      </c>
      <c r="F220" s="450" t="s">
        <v>591</v>
      </c>
      <c r="G220" s="199" t="s">
        <v>6</v>
      </c>
      <c r="H220" s="224" t="s">
        <v>392</v>
      </c>
      <c r="I220" s="224" t="s">
        <v>405</v>
      </c>
      <c r="J220" s="224" t="s">
        <v>594</v>
      </c>
      <c r="K220" s="193" t="s">
        <v>82</v>
      </c>
      <c r="L220" s="194"/>
      <c r="M220" s="817"/>
    </row>
    <row r="221" spans="1:13" ht="38.25">
      <c r="A221" s="195" t="s">
        <v>388</v>
      </c>
      <c r="B221" s="195" t="s">
        <v>389</v>
      </c>
      <c r="C221" s="196" t="s">
        <v>595</v>
      </c>
      <c r="D221" s="214" t="s">
        <v>589</v>
      </c>
      <c r="E221" s="195" t="s">
        <v>590</v>
      </c>
      <c r="F221" s="450" t="s">
        <v>591</v>
      </c>
      <c r="G221" s="199" t="s">
        <v>82</v>
      </c>
      <c r="H221" s="195" t="s">
        <v>108</v>
      </c>
      <c r="I221" s="217"/>
      <c r="J221" s="210" t="s">
        <v>108</v>
      </c>
      <c r="K221" s="210" t="s">
        <v>6</v>
      </c>
      <c r="L221" s="194"/>
      <c r="M221" s="817"/>
    </row>
    <row r="222" spans="1:13" ht="38.25">
      <c r="A222" s="195" t="s">
        <v>388</v>
      </c>
      <c r="B222" s="195" t="s">
        <v>389</v>
      </c>
      <c r="C222" s="196" t="s">
        <v>596</v>
      </c>
      <c r="D222" s="214" t="s">
        <v>589</v>
      </c>
      <c r="E222" s="195" t="s">
        <v>590</v>
      </c>
      <c r="F222" s="450" t="s">
        <v>591</v>
      </c>
      <c r="G222" s="199" t="s">
        <v>82</v>
      </c>
      <c r="H222" s="195" t="s">
        <v>108</v>
      </c>
      <c r="I222" s="217"/>
      <c r="J222" s="210" t="s">
        <v>108</v>
      </c>
      <c r="K222" s="210" t="s">
        <v>6</v>
      </c>
      <c r="L222" s="194"/>
      <c r="M222" s="817"/>
    </row>
    <row r="223" spans="1:13" ht="38.25">
      <c r="A223" s="195" t="s">
        <v>388</v>
      </c>
      <c r="B223" s="195" t="s">
        <v>389</v>
      </c>
      <c r="C223" s="196" t="s">
        <v>597</v>
      </c>
      <c r="D223" s="214" t="s">
        <v>589</v>
      </c>
      <c r="E223" s="195" t="s">
        <v>590</v>
      </c>
      <c r="F223" s="450" t="s">
        <v>591</v>
      </c>
      <c r="G223" s="199" t="s">
        <v>82</v>
      </c>
      <c r="H223" s="195" t="s">
        <v>108</v>
      </c>
      <c r="I223" s="217"/>
      <c r="J223" s="210" t="s">
        <v>108</v>
      </c>
      <c r="K223" s="210" t="s">
        <v>6</v>
      </c>
      <c r="L223" s="194"/>
      <c r="M223" s="817"/>
    </row>
    <row r="224" spans="1:13" ht="38.25">
      <c r="A224" s="195" t="s">
        <v>388</v>
      </c>
      <c r="B224" s="195" t="s">
        <v>389</v>
      </c>
      <c r="C224" s="196" t="s">
        <v>598</v>
      </c>
      <c r="D224" s="214" t="s">
        <v>589</v>
      </c>
      <c r="E224" s="195" t="s">
        <v>590</v>
      </c>
      <c r="F224" s="450" t="s">
        <v>591</v>
      </c>
      <c r="G224" s="199" t="s">
        <v>82</v>
      </c>
      <c r="H224" s="195" t="s">
        <v>108</v>
      </c>
      <c r="I224" s="217"/>
      <c r="J224" s="199" t="s">
        <v>108</v>
      </c>
      <c r="K224" s="195" t="s">
        <v>6</v>
      </c>
      <c r="L224" s="194"/>
      <c r="M224" s="817"/>
    </row>
    <row r="225" spans="1:13" ht="38.25">
      <c r="A225" s="195" t="s">
        <v>388</v>
      </c>
      <c r="B225" s="195" t="s">
        <v>389</v>
      </c>
      <c r="C225" s="196" t="s">
        <v>599</v>
      </c>
      <c r="D225" s="214" t="s">
        <v>589</v>
      </c>
      <c r="E225" s="195" t="s">
        <v>590</v>
      </c>
      <c r="F225" s="450" t="s">
        <v>591</v>
      </c>
      <c r="G225" s="199" t="s">
        <v>82</v>
      </c>
      <c r="H225" s="195" t="s">
        <v>108</v>
      </c>
      <c r="I225" s="217"/>
      <c r="J225" s="199" t="s">
        <v>108</v>
      </c>
      <c r="K225" s="195" t="s">
        <v>6</v>
      </c>
      <c r="L225" s="194"/>
      <c r="M225" s="817"/>
    </row>
    <row r="226" spans="1:13" ht="38.25">
      <c r="A226" s="195" t="s">
        <v>388</v>
      </c>
      <c r="B226" s="195" t="s">
        <v>389</v>
      </c>
      <c r="C226" s="196" t="s">
        <v>600</v>
      </c>
      <c r="D226" s="214" t="s">
        <v>589</v>
      </c>
      <c r="E226" s="195" t="s">
        <v>590</v>
      </c>
      <c r="F226" s="450" t="s">
        <v>591</v>
      </c>
      <c r="G226" s="199" t="s">
        <v>82</v>
      </c>
      <c r="H226" s="195" t="s">
        <v>108</v>
      </c>
      <c r="I226" s="217"/>
      <c r="J226" s="210" t="s">
        <v>108</v>
      </c>
      <c r="K226" s="210" t="s">
        <v>6</v>
      </c>
      <c r="L226" s="194"/>
      <c r="M226" s="817"/>
    </row>
    <row r="227" spans="1:13" ht="38.25">
      <c r="A227" s="195" t="s">
        <v>388</v>
      </c>
      <c r="B227" s="195" t="s">
        <v>389</v>
      </c>
      <c r="C227" s="196" t="s">
        <v>601</v>
      </c>
      <c r="D227" s="214" t="s">
        <v>589</v>
      </c>
      <c r="E227" s="195" t="s">
        <v>590</v>
      </c>
      <c r="F227" s="450" t="s">
        <v>591</v>
      </c>
      <c r="G227" s="199" t="s">
        <v>82</v>
      </c>
      <c r="H227" s="195" t="s">
        <v>108</v>
      </c>
      <c r="I227" s="217"/>
      <c r="J227" s="210" t="s">
        <v>108</v>
      </c>
      <c r="K227" s="210" t="s">
        <v>6</v>
      </c>
      <c r="L227" s="194"/>
      <c r="M227" s="817"/>
    </row>
    <row r="228" spans="1:13" ht="38.25">
      <c r="A228" s="195" t="s">
        <v>388</v>
      </c>
      <c r="B228" s="195" t="s">
        <v>389</v>
      </c>
      <c r="C228" s="196" t="s">
        <v>602</v>
      </c>
      <c r="D228" s="212" t="s">
        <v>589</v>
      </c>
      <c r="E228" s="195" t="s">
        <v>590</v>
      </c>
      <c r="F228" s="450" t="s">
        <v>591</v>
      </c>
      <c r="G228" s="199" t="s">
        <v>6</v>
      </c>
      <c r="H228" s="224" t="s">
        <v>392</v>
      </c>
      <c r="I228" s="224" t="s">
        <v>405</v>
      </c>
      <c r="J228" s="224" t="s">
        <v>594</v>
      </c>
      <c r="K228" s="193" t="s">
        <v>82</v>
      </c>
      <c r="L228" s="194"/>
      <c r="M228" s="817"/>
    </row>
    <row r="229" spans="1:13" ht="38.25">
      <c r="A229" s="195" t="s">
        <v>388</v>
      </c>
      <c r="B229" s="195" t="s">
        <v>389</v>
      </c>
      <c r="C229" s="196" t="s">
        <v>603</v>
      </c>
      <c r="D229" s="212" t="s">
        <v>589</v>
      </c>
      <c r="E229" s="195" t="s">
        <v>590</v>
      </c>
      <c r="F229" s="450" t="s">
        <v>591</v>
      </c>
      <c r="G229" s="199" t="s">
        <v>82</v>
      </c>
      <c r="H229" s="195" t="s">
        <v>108</v>
      </c>
      <c r="I229" s="217"/>
      <c r="J229" s="210" t="s">
        <v>108</v>
      </c>
      <c r="K229" s="210" t="s">
        <v>6</v>
      </c>
      <c r="L229" s="194"/>
      <c r="M229" s="817"/>
    </row>
    <row r="230" spans="1:13" ht="38.25">
      <c r="A230" s="195" t="s">
        <v>388</v>
      </c>
      <c r="B230" s="195" t="s">
        <v>389</v>
      </c>
      <c r="C230" s="196" t="s">
        <v>604</v>
      </c>
      <c r="D230" s="212" t="s">
        <v>589</v>
      </c>
      <c r="E230" s="195" t="s">
        <v>590</v>
      </c>
      <c r="F230" s="450" t="s">
        <v>591</v>
      </c>
      <c r="G230" s="199" t="s">
        <v>82</v>
      </c>
      <c r="H230" s="195" t="s">
        <v>108</v>
      </c>
      <c r="I230" s="217"/>
      <c r="J230" s="210" t="s">
        <v>108</v>
      </c>
      <c r="K230" s="210" t="s">
        <v>6</v>
      </c>
      <c r="L230" s="194"/>
      <c r="M230" s="817"/>
    </row>
    <row r="231" spans="1:13" ht="38.25">
      <c r="A231" s="195" t="s">
        <v>388</v>
      </c>
      <c r="B231" s="195" t="s">
        <v>389</v>
      </c>
      <c r="C231" s="196" t="s">
        <v>605</v>
      </c>
      <c r="D231" s="212" t="s">
        <v>589</v>
      </c>
      <c r="E231" s="195" t="s">
        <v>590</v>
      </c>
      <c r="F231" s="450" t="s">
        <v>591</v>
      </c>
      <c r="G231" s="199" t="s">
        <v>82</v>
      </c>
      <c r="H231" s="195" t="s">
        <v>108</v>
      </c>
      <c r="I231" s="217"/>
      <c r="J231" s="210" t="s">
        <v>108</v>
      </c>
      <c r="K231" s="210" t="s">
        <v>6</v>
      </c>
      <c r="L231" s="194"/>
      <c r="M231" s="817"/>
    </row>
    <row r="232" spans="1:13" ht="38.25">
      <c r="A232" s="195" t="s">
        <v>388</v>
      </c>
      <c r="B232" s="195" t="s">
        <v>389</v>
      </c>
      <c r="C232" s="196" t="s">
        <v>606</v>
      </c>
      <c r="D232" s="212" t="s">
        <v>589</v>
      </c>
      <c r="E232" s="195" t="s">
        <v>590</v>
      </c>
      <c r="F232" s="450" t="s">
        <v>591</v>
      </c>
      <c r="G232" s="199" t="s">
        <v>82</v>
      </c>
      <c r="H232" s="195" t="s">
        <v>108</v>
      </c>
      <c r="I232" s="217"/>
      <c r="J232" s="210" t="s">
        <v>108</v>
      </c>
      <c r="K232" s="210" t="s">
        <v>6</v>
      </c>
      <c r="L232" s="194"/>
      <c r="M232" s="817"/>
    </row>
    <row r="233" spans="1:13" ht="38.25">
      <c r="A233" s="195" t="s">
        <v>388</v>
      </c>
      <c r="B233" s="195" t="s">
        <v>389</v>
      </c>
      <c r="C233" s="196" t="s">
        <v>607</v>
      </c>
      <c r="D233" s="212" t="s">
        <v>589</v>
      </c>
      <c r="E233" s="195" t="s">
        <v>590</v>
      </c>
      <c r="F233" s="450" t="s">
        <v>591</v>
      </c>
      <c r="G233" s="199" t="s">
        <v>82</v>
      </c>
      <c r="H233" s="195" t="s">
        <v>108</v>
      </c>
      <c r="I233" s="217"/>
      <c r="J233" s="210" t="s">
        <v>108</v>
      </c>
      <c r="K233" s="210" t="s">
        <v>6</v>
      </c>
      <c r="L233" s="194"/>
      <c r="M233" s="817"/>
    </row>
    <row r="234" spans="1:13" ht="38.25">
      <c r="A234" s="195" t="s">
        <v>388</v>
      </c>
      <c r="B234" s="195" t="s">
        <v>389</v>
      </c>
      <c r="C234" s="196" t="s">
        <v>608</v>
      </c>
      <c r="D234" s="212" t="s">
        <v>589</v>
      </c>
      <c r="E234" s="195" t="s">
        <v>590</v>
      </c>
      <c r="F234" s="450" t="s">
        <v>591</v>
      </c>
      <c r="G234" s="199" t="s">
        <v>82</v>
      </c>
      <c r="H234" s="195" t="s">
        <v>108</v>
      </c>
      <c r="I234" s="217"/>
      <c r="J234" s="210" t="s">
        <v>108</v>
      </c>
      <c r="K234" s="210" t="s">
        <v>6</v>
      </c>
      <c r="L234" s="194"/>
      <c r="M234" s="817"/>
    </row>
    <row r="235" spans="1:13" ht="38.25">
      <c r="A235" s="195" t="s">
        <v>388</v>
      </c>
      <c r="B235" s="195" t="s">
        <v>389</v>
      </c>
      <c r="C235" s="196" t="s">
        <v>609</v>
      </c>
      <c r="D235" s="212" t="s">
        <v>589</v>
      </c>
      <c r="E235" s="195" t="s">
        <v>590</v>
      </c>
      <c r="F235" s="450" t="s">
        <v>591</v>
      </c>
      <c r="G235" s="199" t="s">
        <v>82</v>
      </c>
      <c r="H235" s="195" t="s">
        <v>108</v>
      </c>
      <c r="I235" s="217"/>
      <c r="J235" s="210" t="s">
        <v>108</v>
      </c>
      <c r="K235" s="210" t="s">
        <v>82</v>
      </c>
      <c r="L235" s="194"/>
      <c r="M235" s="817"/>
    </row>
    <row r="236" spans="1:13" ht="38.25">
      <c r="A236" s="195" t="s">
        <v>388</v>
      </c>
      <c r="B236" s="195" t="s">
        <v>389</v>
      </c>
      <c r="C236" s="196" t="s">
        <v>610</v>
      </c>
      <c r="D236" s="212" t="s">
        <v>589</v>
      </c>
      <c r="E236" s="195" t="s">
        <v>590</v>
      </c>
      <c r="F236" s="450" t="s">
        <v>591</v>
      </c>
      <c r="G236" s="199" t="s">
        <v>82</v>
      </c>
      <c r="H236" s="195" t="s">
        <v>108</v>
      </c>
      <c r="I236" s="217"/>
      <c r="J236" s="210" t="s">
        <v>108</v>
      </c>
      <c r="K236" s="210" t="s">
        <v>6</v>
      </c>
      <c r="L236" s="194"/>
      <c r="M236" s="817"/>
    </row>
    <row r="237" spans="1:13" ht="38.25">
      <c r="A237" s="195" t="s">
        <v>388</v>
      </c>
      <c r="B237" s="195" t="s">
        <v>389</v>
      </c>
      <c r="C237" s="196" t="s">
        <v>611</v>
      </c>
      <c r="D237" s="212" t="s">
        <v>589</v>
      </c>
      <c r="E237" s="195" t="s">
        <v>590</v>
      </c>
      <c r="F237" s="450" t="s">
        <v>591</v>
      </c>
      <c r="G237" s="199" t="s">
        <v>82</v>
      </c>
      <c r="H237" s="195" t="s">
        <v>108</v>
      </c>
      <c r="I237" s="217"/>
      <c r="J237" s="210" t="s">
        <v>108</v>
      </c>
      <c r="K237" s="210" t="s">
        <v>6</v>
      </c>
      <c r="L237" s="194"/>
      <c r="M237" s="817"/>
    </row>
    <row r="238" spans="1:13" ht="38.25">
      <c r="A238" s="195" t="s">
        <v>388</v>
      </c>
      <c r="B238" s="195" t="s">
        <v>389</v>
      </c>
      <c r="C238" s="196" t="s">
        <v>612</v>
      </c>
      <c r="D238" s="212" t="s">
        <v>589</v>
      </c>
      <c r="E238" s="195" t="s">
        <v>590</v>
      </c>
      <c r="F238" s="450" t="s">
        <v>591</v>
      </c>
      <c r="G238" s="199" t="s">
        <v>82</v>
      </c>
      <c r="H238" s="195" t="s">
        <v>108</v>
      </c>
      <c r="I238" s="217"/>
      <c r="J238" s="210" t="s">
        <v>108</v>
      </c>
      <c r="K238" s="210" t="s">
        <v>6</v>
      </c>
      <c r="L238" s="194"/>
      <c r="M238" s="817"/>
    </row>
    <row r="239" spans="1:13" ht="38.25">
      <c r="A239" s="195" t="s">
        <v>388</v>
      </c>
      <c r="B239" s="195" t="s">
        <v>389</v>
      </c>
      <c r="C239" s="196" t="s">
        <v>613</v>
      </c>
      <c r="D239" s="212" t="s">
        <v>589</v>
      </c>
      <c r="E239" s="195" t="s">
        <v>590</v>
      </c>
      <c r="F239" s="450" t="s">
        <v>591</v>
      </c>
      <c r="G239" s="199" t="s">
        <v>82</v>
      </c>
      <c r="H239" s="195" t="s">
        <v>108</v>
      </c>
      <c r="I239" s="217"/>
      <c r="J239" s="210" t="s">
        <v>108</v>
      </c>
      <c r="K239" s="210" t="s">
        <v>6</v>
      </c>
      <c r="L239" s="194"/>
      <c r="M239" s="817"/>
    </row>
    <row r="240" spans="1:13" ht="38.25">
      <c r="A240" s="195" t="s">
        <v>388</v>
      </c>
      <c r="B240" s="195" t="s">
        <v>389</v>
      </c>
      <c r="C240" s="196" t="s">
        <v>614</v>
      </c>
      <c r="D240" s="212" t="s">
        <v>589</v>
      </c>
      <c r="E240" s="195" t="s">
        <v>590</v>
      </c>
      <c r="F240" s="450" t="s">
        <v>591</v>
      </c>
      <c r="G240" s="199" t="s">
        <v>82</v>
      </c>
      <c r="H240" s="195" t="s">
        <v>108</v>
      </c>
      <c r="I240" s="217"/>
      <c r="J240" s="210" t="s">
        <v>108</v>
      </c>
      <c r="K240" s="210" t="s">
        <v>6</v>
      </c>
      <c r="L240" s="194"/>
      <c r="M240" s="817"/>
    </row>
    <row r="241" spans="1:13">
      <c r="A241" s="195" t="s">
        <v>388</v>
      </c>
      <c r="B241" s="195" t="s">
        <v>389</v>
      </c>
      <c r="C241" s="196" t="s">
        <v>80</v>
      </c>
      <c r="D241" s="212" t="s">
        <v>78</v>
      </c>
      <c r="E241" s="195" t="s">
        <v>412</v>
      </c>
      <c r="F241" s="450" t="s">
        <v>615</v>
      </c>
      <c r="G241" s="199" t="s">
        <v>82</v>
      </c>
      <c r="H241" s="195" t="s">
        <v>108</v>
      </c>
      <c r="I241" s="217"/>
      <c r="J241" s="210" t="s">
        <v>108</v>
      </c>
      <c r="K241" s="210" t="s">
        <v>6</v>
      </c>
      <c r="L241" s="194"/>
      <c r="M241" s="817"/>
    </row>
    <row r="242" spans="1:13">
      <c r="A242" s="195" t="s">
        <v>388</v>
      </c>
      <c r="B242" s="195" t="s">
        <v>389</v>
      </c>
      <c r="C242" s="196" t="s">
        <v>80</v>
      </c>
      <c r="D242" s="212" t="s">
        <v>78</v>
      </c>
      <c r="E242" s="195" t="s">
        <v>412</v>
      </c>
      <c r="F242" s="198" t="s">
        <v>413</v>
      </c>
      <c r="G242" s="199" t="s">
        <v>82</v>
      </c>
      <c r="H242" s="195" t="s">
        <v>392</v>
      </c>
      <c r="I242" s="228">
        <v>1.1100000000000001</v>
      </c>
      <c r="J242" s="227" t="s">
        <v>393</v>
      </c>
      <c r="K242" s="193" t="s">
        <v>82</v>
      </c>
      <c r="L242" s="194"/>
      <c r="M242" s="817"/>
    </row>
    <row r="243" spans="1:13">
      <c r="A243" s="195" t="s">
        <v>388</v>
      </c>
      <c r="B243" s="195" t="s">
        <v>389</v>
      </c>
      <c r="C243" s="196" t="s">
        <v>80</v>
      </c>
      <c r="D243" s="212" t="s">
        <v>78</v>
      </c>
      <c r="E243" s="195" t="s">
        <v>412</v>
      </c>
      <c r="F243" s="198" t="s">
        <v>415</v>
      </c>
      <c r="G243" s="199" t="s">
        <v>82</v>
      </c>
      <c r="H243" s="195" t="s">
        <v>108</v>
      </c>
      <c r="I243" s="217"/>
      <c r="J243" s="210" t="s">
        <v>108</v>
      </c>
      <c r="K243" s="210" t="s">
        <v>6</v>
      </c>
      <c r="L243" s="194"/>
      <c r="M243" s="817"/>
    </row>
    <row r="244" spans="1:13">
      <c r="A244" s="195" t="s">
        <v>388</v>
      </c>
      <c r="B244" s="195" t="s">
        <v>389</v>
      </c>
      <c r="C244" s="196" t="s">
        <v>80</v>
      </c>
      <c r="D244" s="212" t="s">
        <v>78</v>
      </c>
      <c r="E244" s="195" t="s">
        <v>412</v>
      </c>
      <c r="F244" s="198" t="s">
        <v>616</v>
      </c>
      <c r="G244" s="199" t="s">
        <v>82</v>
      </c>
      <c r="H244" s="195" t="s">
        <v>108</v>
      </c>
      <c r="I244" s="217"/>
      <c r="J244" s="210" t="s">
        <v>108</v>
      </c>
      <c r="K244" s="210" t="s">
        <v>6</v>
      </c>
      <c r="L244" s="194"/>
      <c r="M244" s="817"/>
    </row>
    <row r="245" spans="1:13">
      <c r="A245" s="195" t="s">
        <v>388</v>
      </c>
      <c r="B245" s="195" t="s">
        <v>389</v>
      </c>
      <c r="C245" s="196" t="s">
        <v>80</v>
      </c>
      <c r="D245" s="212" t="s">
        <v>78</v>
      </c>
      <c r="E245" s="195" t="s">
        <v>412</v>
      </c>
      <c r="F245" s="198" t="s">
        <v>617</v>
      </c>
      <c r="G245" s="199" t="s">
        <v>82</v>
      </c>
      <c r="H245" s="195" t="s">
        <v>108</v>
      </c>
      <c r="I245" s="217"/>
      <c r="J245" s="210" t="s">
        <v>108</v>
      </c>
      <c r="K245" s="210" t="s">
        <v>6</v>
      </c>
      <c r="L245" s="194"/>
      <c r="M245" s="817"/>
    </row>
    <row r="246" spans="1:13" ht="51">
      <c r="A246" s="195" t="s">
        <v>388</v>
      </c>
      <c r="B246" s="195" t="s">
        <v>389</v>
      </c>
      <c r="C246" s="196" t="s">
        <v>414</v>
      </c>
      <c r="D246" s="212" t="s">
        <v>78</v>
      </c>
      <c r="E246" s="195" t="s">
        <v>412</v>
      </c>
      <c r="F246" s="198" t="s">
        <v>415</v>
      </c>
      <c r="G246" s="199" t="s">
        <v>82</v>
      </c>
      <c r="H246" s="195" t="s">
        <v>108</v>
      </c>
      <c r="I246" s="228">
        <v>4.4000000000000004</v>
      </c>
      <c r="J246" s="227" t="s">
        <v>108</v>
      </c>
      <c r="K246" s="193" t="s">
        <v>82</v>
      </c>
      <c r="L246" s="211" t="s">
        <v>416</v>
      </c>
      <c r="M246" s="817"/>
    </row>
    <row r="247" spans="1:13">
      <c r="A247" s="195" t="s">
        <v>388</v>
      </c>
      <c r="B247" s="195" t="s">
        <v>389</v>
      </c>
      <c r="C247" s="196" t="s">
        <v>414</v>
      </c>
      <c r="D247" s="212" t="s">
        <v>78</v>
      </c>
      <c r="E247" s="195" t="s">
        <v>412</v>
      </c>
      <c r="F247" s="198" t="s">
        <v>618</v>
      </c>
      <c r="G247" s="199" t="s">
        <v>82</v>
      </c>
      <c r="H247" s="195" t="s">
        <v>108</v>
      </c>
      <c r="I247" s="217"/>
      <c r="J247" s="210" t="s">
        <v>108</v>
      </c>
      <c r="K247" s="210" t="s">
        <v>6</v>
      </c>
      <c r="L247" s="194"/>
      <c r="M247" s="817"/>
    </row>
    <row r="248" spans="1:13">
      <c r="A248" s="195" t="s">
        <v>388</v>
      </c>
      <c r="B248" s="195" t="s">
        <v>389</v>
      </c>
      <c r="C248" s="196" t="s">
        <v>619</v>
      </c>
      <c r="D248" s="212" t="s">
        <v>78</v>
      </c>
      <c r="E248" s="195" t="s">
        <v>412</v>
      </c>
      <c r="F248" s="198" t="s">
        <v>620</v>
      </c>
      <c r="G248" s="199" t="s">
        <v>82</v>
      </c>
      <c r="H248" s="195" t="s">
        <v>108</v>
      </c>
      <c r="I248" s="217"/>
      <c r="J248" s="210" t="s">
        <v>108</v>
      </c>
      <c r="K248" s="210" t="s">
        <v>6</v>
      </c>
      <c r="L248" s="194"/>
      <c r="M248" s="817"/>
    </row>
    <row r="249" spans="1:13">
      <c r="A249" s="195" t="s">
        <v>388</v>
      </c>
      <c r="B249" s="195" t="s">
        <v>389</v>
      </c>
      <c r="C249" s="196" t="s">
        <v>619</v>
      </c>
      <c r="D249" s="212" t="s">
        <v>78</v>
      </c>
      <c r="E249" s="195" t="s">
        <v>412</v>
      </c>
      <c r="F249" s="198" t="s">
        <v>413</v>
      </c>
      <c r="G249" s="199" t="s">
        <v>82</v>
      </c>
      <c r="H249" s="195" t="s">
        <v>108</v>
      </c>
      <c r="I249" s="217"/>
      <c r="J249" s="210" t="s">
        <v>108</v>
      </c>
      <c r="K249" s="210" t="s">
        <v>6</v>
      </c>
      <c r="L249" s="194"/>
      <c r="M249" s="817"/>
    </row>
    <row r="250" spans="1:13">
      <c r="A250" s="195" t="s">
        <v>388</v>
      </c>
      <c r="B250" s="195" t="s">
        <v>389</v>
      </c>
      <c r="C250" s="196" t="s">
        <v>621</v>
      </c>
      <c r="D250" s="212" t="s">
        <v>78</v>
      </c>
      <c r="E250" s="195" t="s">
        <v>412</v>
      </c>
      <c r="F250" s="198" t="s">
        <v>620</v>
      </c>
      <c r="G250" s="199" t="s">
        <v>82</v>
      </c>
      <c r="H250" s="195" t="s">
        <v>108</v>
      </c>
      <c r="I250" s="217"/>
      <c r="J250" s="199" t="s">
        <v>108</v>
      </c>
      <c r="K250" s="195" t="s">
        <v>6</v>
      </c>
      <c r="L250" s="194"/>
      <c r="M250" s="817"/>
    </row>
    <row r="251" spans="1:13">
      <c r="A251" s="195" t="s">
        <v>388</v>
      </c>
      <c r="B251" s="195" t="s">
        <v>389</v>
      </c>
      <c r="C251" s="196" t="s">
        <v>406</v>
      </c>
      <c r="D251" s="212" t="s">
        <v>78</v>
      </c>
      <c r="E251" s="195" t="s">
        <v>412</v>
      </c>
      <c r="F251" s="198" t="s">
        <v>622</v>
      </c>
      <c r="G251" s="199" t="s">
        <v>82</v>
      </c>
      <c r="H251" s="195" t="s">
        <v>108</v>
      </c>
      <c r="I251" s="217"/>
      <c r="J251" s="210" t="s">
        <v>108</v>
      </c>
      <c r="K251" s="210" t="s">
        <v>6</v>
      </c>
      <c r="L251" s="194"/>
      <c r="M251" s="817"/>
    </row>
    <row r="252" spans="1:13">
      <c r="A252" s="195" t="s">
        <v>388</v>
      </c>
      <c r="B252" s="195" t="s">
        <v>389</v>
      </c>
      <c r="C252" s="196" t="s">
        <v>478</v>
      </c>
      <c r="D252" s="212" t="s">
        <v>78</v>
      </c>
      <c r="E252" s="195" t="s">
        <v>412</v>
      </c>
      <c r="F252" s="198" t="s">
        <v>623</v>
      </c>
      <c r="G252" s="199" t="s">
        <v>82</v>
      </c>
      <c r="H252" s="195" t="s">
        <v>108</v>
      </c>
      <c r="I252" s="217"/>
      <c r="J252" s="199" t="s">
        <v>108</v>
      </c>
      <c r="K252" s="195" t="s">
        <v>6</v>
      </c>
      <c r="L252" s="194"/>
      <c r="M252" s="817"/>
    </row>
    <row r="253" spans="1:13">
      <c r="A253" s="195" t="s">
        <v>388</v>
      </c>
      <c r="B253" s="195" t="s">
        <v>389</v>
      </c>
      <c r="C253" s="196" t="s">
        <v>418</v>
      </c>
      <c r="D253" s="212" t="s">
        <v>78</v>
      </c>
      <c r="E253" s="195" t="s">
        <v>412</v>
      </c>
      <c r="F253" s="198" t="s">
        <v>620</v>
      </c>
      <c r="G253" s="199" t="s">
        <v>82</v>
      </c>
      <c r="H253" s="195" t="s">
        <v>108</v>
      </c>
      <c r="I253" s="217"/>
      <c r="J253" s="210" t="s">
        <v>108</v>
      </c>
      <c r="K253" s="210" t="s">
        <v>6</v>
      </c>
      <c r="L253" s="194"/>
      <c r="M253" s="817"/>
    </row>
    <row r="254" spans="1:13" ht="25.5">
      <c r="A254" s="195" t="s">
        <v>388</v>
      </c>
      <c r="B254" s="195" t="s">
        <v>417</v>
      </c>
      <c r="C254" s="196" t="s">
        <v>418</v>
      </c>
      <c r="D254" s="202" t="s">
        <v>78</v>
      </c>
      <c r="E254" s="195" t="s">
        <v>412</v>
      </c>
      <c r="F254" s="198" t="s">
        <v>413</v>
      </c>
      <c r="G254" s="199" t="s">
        <v>82</v>
      </c>
      <c r="H254" s="195" t="s">
        <v>108</v>
      </c>
      <c r="I254" s="228">
        <v>1.1200000000000001</v>
      </c>
      <c r="J254" s="227" t="s">
        <v>108</v>
      </c>
      <c r="K254" s="193" t="s">
        <v>82</v>
      </c>
      <c r="L254" s="213" t="s">
        <v>419</v>
      </c>
      <c r="M254" s="817"/>
    </row>
    <row r="255" spans="1:13">
      <c r="A255" s="195" t="s">
        <v>388</v>
      </c>
      <c r="B255" s="195" t="s">
        <v>389</v>
      </c>
      <c r="C255" s="196" t="s">
        <v>624</v>
      </c>
      <c r="D255" s="214" t="s">
        <v>78</v>
      </c>
      <c r="E255" s="195" t="s">
        <v>412</v>
      </c>
      <c r="F255" s="198" t="s">
        <v>625</v>
      </c>
      <c r="G255" s="199" t="s">
        <v>82</v>
      </c>
      <c r="H255" s="195" t="s">
        <v>108</v>
      </c>
      <c r="I255" s="217"/>
      <c r="J255" s="210" t="s">
        <v>108</v>
      </c>
      <c r="K255" s="210" t="s">
        <v>6</v>
      </c>
      <c r="L255" s="194"/>
      <c r="M255" s="817"/>
    </row>
    <row r="256" spans="1:13" ht="75" customHeight="1">
      <c r="A256" s="195" t="s">
        <v>388</v>
      </c>
      <c r="B256" s="195" t="s">
        <v>389</v>
      </c>
      <c r="C256" s="196" t="s">
        <v>410</v>
      </c>
      <c r="D256" s="212" t="s">
        <v>78</v>
      </c>
      <c r="E256" s="195" t="s">
        <v>412</v>
      </c>
      <c r="F256" s="198" t="s">
        <v>420</v>
      </c>
      <c r="G256" s="199" t="s">
        <v>82</v>
      </c>
      <c r="H256" s="195" t="s">
        <v>108</v>
      </c>
      <c r="I256" s="228">
        <v>0.19</v>
      </c>
      <c r="J256" s="227" t="s">
        <v>108</v>
      </c>
      <c r="K256" s="193" t="s">
        <v>82</v>
      </c>
      <c r="L256" s="209" t="s">
        <v>421</v>
      </c>
      <c r="M256" s="817"/>
    </row>
    <row r="257" spans="1:13">
      <c r="A257" s="195" t="s">
        <v>388</v>
      </c>
      <c r="B257" s="195" t="s">
        <v>389</v>
      </c>
      <c r="C257" s="196" t="s">
        <v>410</v>
      </c>
      <c r="D257" s="214" t="s">
        <v>78</v>
      </c>
      <c r="E257" s="195" t="s">
        <v>412</v>
      </c>
      <c r="F257" s="198" t="s">
        <v>617</v>
      </c>
      <c r="G257" s="199" t="s">
        <v>82</v>
      </c>
      <c r="H257" s="195" t="s">
        <v>108</v>
      </c>
      <c r="I257" s="217"/>
      <c r="J257" s="210" t="s">
        <v>108</v>
      </c>
      <c r="K257" s="210" t="s">
        <v>6</v>
      </c>
      <c r="L257" s="194"/>
      <c r="M257" s="817"/>
    </row>
    <row r="258" spans="1:13">
      <c r="A258" s="195" t="s">
        <v>388</v>
      </c>
      <c r="B258" s="195" t="s">
        <v>389</v>
      </c>
      <c r="C258" s="196" t="s">
        <v>528</v>
      </c>
      <c r="D258" s="214" t="s">
        <v>78</v>
      </c>
      <c r="E258" s="195" t="s">
        <v>412</v>
      </c>
      <c r="F258" s="198" t="s">
        <v>617</v>
      </c>
      <c r="G258" s="199" t="s">
        <v>82</v>
      </c>
      <c r="H258" s="195" t="s">
        <v>108</v>
      </c>
      <c r="I258" s="217"/>
      <c r="J258" s="210" t="s">
        <v>108</v>
      </c>
      <c r="K258" s="210" t="s">
        <v>6</v>
      </c>
      <c r="L258" s="194"/>
      <c r="M258" s="817"/>
    </row>
    <row r="259" spans="1:13">
      <c r="A259" s="195" t="s">
        <v>388</v>
      </c>
      <c r="B259" s="195" t="s">
        <v>389</v>
      </c>
      <c r="C259" s="196" t="s">
        <v>438</v>
      </c>
      <c r="D259" s="214" t="s">
        <v>78</v>
      </c>
      <c r="E259" s="195" t="s">
        <v>412</v>
      </c>
      <c r="F259" s="198" t="s">
        <v>617</v>
      </c>
      <c r="G259" s="199" t="s">
        <v>82</v>
      </c>
      <c r="H259" s="195" t="s">
        <v>108</v>
      </c>
      <c r="I259" s="217"/>
      <c r="J259" s="210" t="s">
        <v>108</v>
      </c>
      <c r="K259" s="210" t="s">
        <v>6</v>
      </c>
      <c r="L259" s="194"/>
      <c r="M259" s="817"/>
    </row>
    <row r="260" spans="1:13" ht="25.5">
      <c r="A260" s="195" t="s">
        <v>388</v>
      </c>
      <c r="B260" s="195" t="s">
        <v>389</v>
      </c>
      <c r="C260" s="196" t="s">
        <v>422</v>
      </c>
      <c r="D260" s="212" t="s">
        <v>78</v>
      </c>
      <c r="E260" s="195" t="s">
        <v>412</v>
      </c>
      <c r="F260" s="198" t="s">
        <v>423</v>
      </c>
      <c r="G260" s="199" t="s">
        <v>82</v>
      </c>
      <c r="H260" s="195" t="s">
        <v>108</v>
      </c>
      <c r="I260" s="228">
        <v>4.95</v>
      </c>
      <c r="J260" s="227" t="s">
        <v>108</v>
      </c>
      <c r="K260" s="193" t="s">
        <v>82</v>
      </c>
      <c r="L260" s="209" t="s">
        <v>424</v>
      </c>
      <c r="M260" s="817"/>
    </row>
    <row r="261" spans="1:13">
      <c r="A261" s="195" t="s">
        <v>388</v>
      </c>
      <c r="B261" s="195" t="s">
        <v>389</v>
      </c>
      <c r="C261" s="196" t="s">
        <v>422</v>
      </c>
      <c r="D261" s="214" t="s">
        <v>78</v>
      </c>
      <c r="E261" s="195" t="s">
        <v>412</v>
      </c>
      <c r="F261" s="198" t="s">
        <v>413</v>
      </c>
      <c r="G261" s="199" t="s">
        <v>82</v>
      </c>
      <c r="H261" s="195" t="s">
        <v>392</v>
      </c>
      <c r="I261" s="227">
        <v>24.17</v>
      </c>
      <c r="J261" s="227" t="s">
        <v>393</v>
      </c>
      <c r="K261" s="193" t="s">
        <v>82</v>
      </c>
      <c r="L261" s="194" t="s">
        <v>425</v>
      </c>
      <c r="M261" s="817"/>
    </row>
    <row r="262" spans="1:13">
      <c r="A262" s="195" t="s">
        <v>388</v>
      </c>
      <c r="B262" s="195" t="s">
        <v>389</v>
      </c>
      <c r="C262" s="196" t="s">
        <v>422</v>
      </c>
      <c r="D262" s="214" t="s">
        <v>78</v>
      </c>
      <c r="E262" s="195" t="s">
        <v>412</v>
      </c>
      <c r="F262" s="198" t="s">
        <v>626</v>
      </c>
      <c r="G262" s="199" t="s">
        <v>82</v>
      </c>
      <c r="H262" s="195" t="s">
        <v>108</v>
      </c>
      <c r="I262" s="217"/>
      <c r="J262" s="210" t="s">
        <v>108</v>
      </c>
      <c r="K262" s="210" t="s">
        <v>6</v>
      </c>
      <c r="L262" s="194"/>
      <c r="M262" s="817"/>
    </row>
    <row r="263" spans="1:13">
      <c r="A263" s="195" t="s">
        <v>388</v>
      </c>
      <c r="B263" s="195" t="s">
        <v>389</v>
      </c>
      <c r="C263" s="196" t="s">
        <v>627</v>
      </c>
      <c r="D263" s="214" t="s">
        <v>78</v>
      </c>
      <c r="E263" s="195" t="s">
        <v>412</v>
      </c>
      <c r="F263" s="198" t="s">
        <v>415</v>
      </c>
      <c r="G263" s="199" t="s">
        <v>82</v>
      </c>
      <c r="H263" s="195" t="s">
        <v>108</v>
      </c>
      <c r="I263" s="217"/>
      <c r="J263" s="210" t="s">
        <v>108</v>
      </c>
      <c r="K263" s="210" t="s">
        <v>6</v>
      </c>
      <c r="L263" s="194"/>
      <c r="M263" s="817"/>
    </row>
    <row r="264" spans="1:13">
      <c r="A264" s="195" t="s">
        <v>388</v>
      </c>
      <c r="B264" s="195" t="s">
        <v>389</v>
      </c>
      <c r="C264" s="196" t="s">
        <v>430</v>
      </c>
      <c r="D264" s="214" t="s">
        <v>78</v>
      </c>
      <c r="E264" s="195" t="s">
        <v>412</v>
      </c>
      <c r="F264" s="198" t="s">
        <v>415</v>
      </c>
      <c r="G264" s="199" t="s">
        <v>82</v>
      </c>
      <c r="H264" s="195" t="s">
        <v>108</v>
      </c>
      <c r="I264" s="217"/>
      <c r="J264" s="199" t="s">
        <v>108</v>
      </c>
      <c r="K264" s="195" t="s">
        <v>6</v>
      </c>
      <c r="L264" s="194"/>
      <c r="M264" s="817"/>
    </row>
    <row r="265" spans="1:13">
      <c r="A265" s="195" t="s">
        <v>388</v>
      </c>
      <c r="B265" s="195" t="s">
        <v>389</v>
      </c>
      <c r="C265" s="196" t="s">
        <v>628</v>
      </c>
      <c r="D265" s="214" t="s">
        <v>78</v>
      </c>
      <c r="E265" s="195" t="s">
        <v>412</v>
      </c>
      <c r="F265" s="198" t="s">
        <v>629</v>
      </c>
      <c r="G265" s="199" t="s">
        <v>82</v>
      </c>
      <c r="H265" s="195" t="s">
        <v>108</v>
      </c>
      <c r="I265" s="217"/>
      <c r="J265" s="210" t="s">
        <v>108</v>
      </c>
      <c r="K265" s="210" t="s">
        <v>6</v>
      </c>
      <c r="L265" s="194"/>
      <c r="M265" s="817"/>
    </row>
    <row r="266" spans="1:13" ht="25.5">
      <c r="A266" s="195" t="s">
        <v>388</v>
      </c>
      <c r="B266" s="195" t="s">
        <v>389</v>
      </c>
      <c r="C266" s="196" t="s">
        <v>426</v>
      </c>
      <c r="D266" s="214" t="s">
        <v>78</v>
      </c>
      <c r="E266" s="195" t="s">
        <v>412</v>
      </c>
      <c r="F266" s="450" t="s">
        <v>427</v>
      </c>
      <c r="G266" s="199" t="s">
        <v>82</v>
      </c>
      <c r="H266" s="195" t="s">
        <v>108</v>
      </c>
      <c r="I266" s="228">
        <v>0.38</v>
      </c>
      <c r="J266" s="227" t="s">
        <v>108</v>
      </c>
      <c r="K266" s="193" t="s">
        <v>82</v>
      </c>
      <c r="L266" s="194" t="s">
        <v>425</v>
      </c>
      <c r="M266" s="817"/>
    </row>
    <row r="267" spans="1:13" ht="51">
      <c r="A267" s="195" t="s">
        <v>388</v>
      </c>
      <c r="B267" s="195" t="s">
        <v>389</v>
      </c>
      <c r="C267" s="196" t="s">
        <v>222</v>
      </c>
      <c r="D267" s="214" t="s">
        <v>78</v>
      </c>
      <c r="E267" s="195" t="s">
        <v>412</v>
      </c>
      <c r="F267" s="450" t="s">
        <v>630</v>
      </c>
      <c r="G267" s="199" t="s">
        <v>82</v>
      </c>
      <c r="H267" s="195" t="s">
        <v>108</v>
      </c>
      <c r="I267" s="217"/>
      <c r="J267" s="210" t="s">
        <v>108</v>
      </c>
      <c r="K267" s="210" t="s">
        <v>6</v>
      </c>
      <c r="L267" s="194"/>
      <c r="M267" s="817"/>
    </row>
    <row r="268" spans="1:13" ht="38.25">
      <c r="A268" s="195" t="s">
        <v>388</v>
      </c>
      <c r="B268" s="195" t="s">
        <v>389</v>
      </c>
      <c r="C268" s="196" t="s">
        <v>631</v>
      </c>
      <c r="D268" s="214" t="s">
        <v>589</v>
      </c>
      <c r="E268" s="195" t="s">
        <v>632</v>
      </c>
      <c r="F268" s="450" t="s">
        <v>633</v>
      </c>
      <c r="G268" s="199" t="s">
        <v>82</v>
      </c>
      <c r="H268" s="195" t="s">
        <v>108</v>
      </c>
      <c r="I268" s="217"/>
      <c r="J268" s="210" t="s">
        <v>108</v>
      </c>
      <c r="K268" s="210" t="s">
        <v>6</v>
      </c>
      <c r="L268" s="813" t="s">
        <v>676</v>
      </c>
      <c r="M268" s="817"/>
    </row>
    <row r="269" spans="1:13" ht="25.5">
      <c r="A269" s="195" t="s">
        <v>388</v>
      </c>
      <c r="B269" s="195" t="s">
        <v>389</v>
      </c>
      <c r="C269" s="196" t="s">
        <v>634</v>
      </c>
      <c r="D269" s="214" t="s">
        <v>589</v>
      </c>
      <c r="E269" s="195" t="s">
        <v>632</v>
      </c>
      <c r="F269" s="450" t="s">
        <v>635</v>
      </c>
      <c r="G269" s="199" t="s">
        <v>82</v>
      </c>
      <c r="H269" s="195" t="s">
        <v>108</v>
      </c>
      <c r="I269" s="217"/>
      <c r="J269" s="210" t="s">
        <v>108</v>
      </c>
      <c r="K269" s="210" t="s">
        <v>6</v>
      </c>
      <c r="L269" s="814"/>
      <c r="M269" s="817"/>
    </row>
    <row r="270" spans="1:13" ht="51">
      <c r="A270" s="195" t="s">
        <v>388</v>
      </c>
      <c r="B270" s="195" t="s">
        <v>389</v>
      </c>
      <c r="C270" s="196" t="s">
        <v>636</v>
      </c>
      <c r="D270" s="214" t="s">
        <v>589</v>
      </c>
      <c r="E270" s="195" t="s">
        <v>632</v>
      </c>
      <c r="F270" s="450" t="s">
        <v>637</v>
      </c>
      <c r="G270" s="199" t="s">
        <v>82</v>
      </c>
      <c r="H270" s="195" t="s">
        <v>108</v>
      </c>
      <c r="I270" s="217"/>
      <c r="J270" s="210" t="s">
        <v>108</v>
      </c>
      <c r="K270" s="210" t="s">
        <v>6</v>
      </c>
      <c r="L270" s="814"/>
      <c r="M270" s="817"/>
    </row>
    <row r="271" spans="1:13" ht="25.5">
      <c r="A271" s="195" t="s">
        <v>388</v>
      </c>
      <c r="B271" s="195" t="s">
        <v>389</v>
      </c>
      <c r="C271" s="196" t="s">
        <v>638</v>
      </c>
      <c r="D271" s="214" t="s">
        <v>589</v>
      </c>
      <c r="E271" s="195" t="s">
        <v>632</v>
      </c>
      <c r="F271" s="450" t="s">
        <v>635</v>
      </c>
      <c r="G271" s="199" t="s">
        <v>82</v>
      </c>
      <c r="H271" s="195" t="s">
        <v>108</v>
      </c>
      <c r="I271" s="217"/>
      <c r="J271" s="210" t="s">
        <v>108</v>
      </c>
      <c r="K271" s="210" t="s">
        <v>6</v>
      </c>
      <c r="L271" s="814"/>
      <c r="M271" s="817"/>
    </row>
    <row r="272" spans="1:13" ht="51">
      <c r="A272" s="195" t="s">
        <v>388</v>
      </c>
      <c r="B272" s="195" t="s">
        <v>389</v>
      </c>
      <c r="C272" s="196" t="s">
        <v>639</v>
      </c>
      <c r="D272" s="214" t="s">
        <v>589</v>
      </c>
      <c r="E272" s="195" t="s">
        <v>632</v>
      </c>
      <c r="F272" s="450" t="s">
        <v>637</v>
      </c>
      <c r="G272" s="199" t="s">
        <v>82</v>
      </c>
      <c r="H272" s="195" t="s">
        <v>108</v>
      </c>
      <c r="I272" s="217"/>
      <c r="J272" s="210" t="s">
        <v>108</v>
      </c>
      <c r="K272" s="210" t="s">
        <v>6</v>
      </c>
      <c r="L272" s="814"/>
      <c r="M272" s="817"/>
    </row>
    <row r="273" spans="1:13" ht="51">
      <c r="A273" s="195" t="s">
        <v>388</v>
      </c>
      <c r="B273" s="195" t="s">
        <v>389</v>
      </c>
      <c r="C273" s="196" t="s">
        <v>640</v>
      </c>
      <c r="D273" s="214" t="s">
        <v>589</v>
      </c>
      <c r="E273" s="195" t="s">
        <v>632</v>
      </c>
      <c r="F273" s="450" t="s">
        <v>637</v>
      </c>
      <c r="G273" s="199" t="s">
        <v>82</v>
      </c>
      <c r="H273" s="195" t="s">
        <v>108</v>
      </c>
      <c r="I273" s="217"/>
      <c r="J273" s="210" t="s">
        <v>108</v>
      </c>
      <c r="K273" s="210" t="s">
        <v>6</v>
      </c>
      <c r="L273" s="814"/>
      <c r="M273" s="817"/>
    </row>
    <row r="274" spans="1:13" ht="51">
      <c r="A274" s="195" t="s">
        <v>388</v>
      </c>
      <c r="B274" s="195" t="s">
        <v>389</v>
      </c>
      <c r="C274" s="196" t="s">
        <v>641</v>
      </c>
      <c r="D274" s="214" t="s">
        <v>589</v>
      </c>
      <c r="E274" s="195" t="s">
        <v>632</v>
      </c>
      <c r="F274" s="450" t="s">
        <v>637</v>
      </c>
      <c r="G274" s="199" t="s">
        <v>82</v>
      </c>
      <c r="H274" s="195" t="s">
        <v>108</v>
      </c>
      <c r="I274" s="217"/>
      <c r="J274" s="210" t="s">
        <v>108</v>
      </c>
      <c r="K274" s="210" t="s">
        <v>6</v>
      </c>
      <c r="L274" s="814"/>
      <c r="M274" s="817"/>
    </row>
    <row r="275" spans="1:13" ht="51">
      <c r="A275" s="195" t="s">
        <v>388</v>
      </c>
      <c r="B275" s="195" t="s">
        <v>389</v>
      </c>
      <c r="C275" s="196" t="s">
        <v>642</v>
      </c>
      <c r="D275" s="214" t="s">
        <v>589</v>
      </c>
      <c r="E275" s="195" t="s">
        <v>632</v>
      </c>
      <c r="F275" s="450" t="s">
        <v>637</v>
      </c>
      <c r="G275" s="199" t="s">
        <v>82</v>
      </c>
      <c r="H275" s="195" t="s">
        <v>108</v>
      </c>
      <c r="I275" s="217"/>
      <c r="J275" s="210" t="s">
        <v>108</v>
      </c>
      <c r="K275" s="210" t="s">
        <v>6</v>
      </c>
      <c r="L275" s="814"/>
      <c r="M275" s="817"/>
    </row>
    <row r="276" spans="1:13" ht="51">
      <c r="A276" s="195" t="s">
        <v>388</v>
      </c>
      <c r="B276" s="195" t="s">
        <v>389</v>
      </c>
      <c r="C276" s="196" t="s">
        <v>643</v>
      </c>
      <c r="D276" s="214" t="s">
        <v>589</v>
      </c>
      <c r="E276" s="195" t="s">
        <v>632</v>
      </c>
      <c r="F276" s="450" t="s">
        <v>637</v>
      </c>
      <c r="G276" s="199" t="s">
        <v>82</v>
      </c>
      <c r="H276" s="195" t="s">
        <v>108</v>
      </c>
      <c r="I276" s="217"/>
      <c r="J276" s="210" t="s">
        <v>108</v>
      </c>
      <c r="K276" s="210" t="s">
        <v>6</v>
      </c>
      <c r="L276" s="814"/>
      <c r="M276" s="817"/>
    </row>
    <row r="277" spans="1:13" ht="51">
      <c r="A277" s="195" t="s">
        <v>388</v>
      </c>
      <c r="B277" s="195" t="s">
        <v>389</v>
      </c>
      <c r="C277" s="196" t="s">
        <v>520</v>
      </c>
      <c r="D277" s="214" t="s">
        <v>589</v>
      </c>
      <c r="E277" s="195" t="s">
        <v>632</v>
      </c>
      <c r="F277" s="450" t="s">
        <v>637</v>
      </c>
      <c r="G277" s="199" t="s">
        <v>82</v>
      </c>
      <c r="H277" s="195" t="s">
        <v>108</v>
      </c>
      <c r="I277" s="217"/>
      <c r="J277" s="210" t="s">
        <v>108</v>
      </c>
      <c r="K277" s="210" t="s">
        <v>6</v>
      </c>
      <c r="L277" s="814"/>
      <c r="M277" s="817"/>
    </row>
    <row r="278" spans="1:13" ht="38.25">
      <c r="A278" s="195" t="s">
        <v>388</v>
      </c>
      <c r="B278" s="195" t="s">
        <v>389</v>
      </c>
      <c r="C278" s="196" t="s">
        <v>644</v>
      </c>
      <c r="D278" s="214" t="s">
        <v>589</v>
      </c>
      <c r="E278" s="195" t="s">
        <v>632</v>
      </c>
      <c r="F278" s="450" t="s">
        <v>633</v>
      </c>
      <c r="G278" s="199" t="s">
        <v>82</v>
      </c>
      <c r="H278" s="195" t="s">
        <v>108</v>
      </c>
      <c r="I278" s="217"/>
      <c r="J278" s="210" t="s">
        <v>108</v>
      </c>
      <c r="K278" s="210" t="s">
        <v>6</v>
      </c>
      <c r="L278" s="814"/>
      <c r="M278" s="817"/>
    </row>
    <row r="279" spans="1:13" ht="25.5">
      <c r="A279" s="195" t="s">
        <v>388</v>
      </c>
      <c r="B279" s="195" t="s">
        <v>389</v>
      </c>
      <c r="C279" s="196" t="s">
        <v>645</v>
      </c>
      <c r="D279" s="214" t="s">
        <v>589</v>
      </c>
      <c r="E279" s="195" t="s">
        <v>632</v>
      </c>
      <c r="F279" s="450" t="s">
        <v>635</v>
      </c>
      <c r="G279" s="199" t="s">
        <v>82</v>
      </c>
      <c r="H279" s="195" t="s">
        <v>108</v>
      </c>
      <c r="I279" s="217"/>
      <c r="J279" s="210" t="s">
        <v>108</v>
      </c>
      <c r="K279" s="210" t="s">
        <v>6</v>
      </c>
      <c r="L279" s="814"/>
      <c r="M279" s="817"/>
    </row>
    <row r="280" spans="1:13" ht="51">
      <c r="A280" s="195" t="s">
        <v>388</v>
      </c>
      <c r="B280" s="195" t="s">
        <v>389</v>
      </c>
      <c r="C280" s="196" t="s">
        <v>646</v>
      </c>
      <c r="D280" s="214" t="s">
        <v>589</v>
      </c>
      <c r="E280" s="195" t="s">
        <v>632</v>
      </c>
      <c r="F280" s="450" t="s">
        <v>637</v>
      </c>
      <c r="G280" s="199" t="s">
        <v>82</v>
      </c>
      <c r="H280" s="195" t="s">
        <v>108</v>
      </c>
      <c r="I280" s="217"/>
      <c r="J280" s="210" t="s">
        <v>108</v>
      </c>
      <c r="K280" s="210" t="s">
        <v>6</v>
      </c>
      <c r="L280" s="814"/>
      <c r="M280" s="817"/>
    </row>
    <row r="281" spans="1:13" ht="38.25">
      <c r="A281" s="195" t="s">
        <v>388</v>
      </c>
      <c r="B281" s="195" t="s">
        <v>389</v>
      </c>
      <c r="C281" s="196" t="s">
        <v>647</v>
      </c>
      <c r="D281" s="214" t="s">
        <v>589</v>
      </c>
      <c r="E281" s="195" t="s">
        <v>632</v>
      </c>
      <c r="F281" s="450" t="s">
        <v>633</v>
      </c>
      <c r="G281" s="199" t="s">
        <v>82</v>
      </c>
      <c r="H281" s="195" t="s">
        <v>108</v>
      </c>
      <c r="I281" s="217"/>
      <c r="J281" s="210" t="s">
        <v>108</v>
      </c>
      <c r="K281" s="210" t="s">
        <v>6</v>
      </c>
      <c r="L281" s="814"/>
      <c r="M281" s="817"/>
    </row>
    <row r="282" spans="1:13" ht="51">
      <c r="A282" s="195" t="s">
        <v>388</v>
      </c>
      <c r="B282" s="195" t="s">
        <v>389</v>
      </c>
      <c r="C282" s="196" t="s">
        <v>537</v>
      </c>
      <c r="D282" s="214" t="s">
        <v>589</v>
      </c>
      <c r="E282" s="195" t="s">
        <v>632</v>
      </c>
      <c r="F282" s="450" t="s">
        <v>637</v>
      </c>
      <c r="G282" s="199" t="s">
        <v>82</v>
      </c>
      <c r="H282" s="195" t="s">
        <v>108</v>
      </c>
      <c r="I282" s="217"/>
      <c r="J282" s="199" t="s">
        <v>108</v>
      </c>
      <c r="K282" s="195" t="s">
        <v>6</v>
      </c>
      <c r="L282" s="814"/>
      <c r="M282" s="817"/>
    </row>
    <row r="283" spans="1:13" ht="51">
      <c r="A283" s="195" t="s">
        <v>388</v>
      </c>
      <c r="B283" s="195" t="s">
        <v>389</v>
      </c>
      <c r="C283" s="196" t="s">
        <v>648</v>
      </c>
      <c r="D283" s="214" t="s">
        <v>589</v>
      </c>
      <c r="E283" s="195" t="s">
        <v>632</v>
      </c>
      <c r="F283" s="450" t="s">
        <v>637</v>
      </c>
      <c r="G283" s="199" t="s">
        <v>82</v>
      </c>
      <c r="H283" s="195" t="s">
        <v>108</v>
      </c>
      <c r="I283" s="217"/>
      <c r="J283" s="210" t="s">
        <v>108</v>
      </c>
      <c r="K283" s="210" t="s">
        <v>82</v>
      </c>
      <c r="L283" s="814"/>
      <c r="M283" s="817"/>
    </row>
    <row r="284" spans="1:13" ht="51">
      <c r="A284" s="195" t="s">
        <v>388</v>
      </c>
      <c r="B284" s="195" t="s">
        <v>389</v>
      </c>
      <c r="C284" s="196" t="s">
        <v>649</v>
      </c>
      <c r="D284" s="214" t="s">
        <v>589</v>
      </c>
      <c r="E284" s="195" t="s">
        <v>632</v>
      </c>
      <c r="F284" s="450" t="s">
        <v>637</v>
      </c>
      <c r="G284" s="199" t="s">
        <v>82</v>
      </c>
      <c r="H284" s="195" t="s">
        <v>108</v>
      </c>
      <c r="I284" s="217"/>
      <c r="J284" s="210" t="s">
        <v>108</v>
      </c>
      <c r="K284" s="210" t="s">
        <v>82</v>
      </c>
      <c r="L284" s="814"/>
      <c r="M284" s="817"/>
    </row>
    <row r="285" spans="1:13" ht="51">
      <c r="A285" s="195" t="s">
        <v>388</v>
      </c>
      <c r="B285" s="195" t="s">
        <v>389</v>
      </c>
      <c r="C285" s="196" t="s">
        <v>650</v>
      </c>
      <c r="D285" s="214" t="s">
        <v>589</v>
      </c>
      <c r="E285" s="195" t="s">
        <v>632</v>
      </c>
      <c r="F285" s="450" t="s">
        <v>637</v>
      </c>
      <c r="G285" s="226" t="s">
        <v>6</v>
      </c>
      <c r="H285" s="224" t="s">
        <v>392</v>
      </c>
      <c r="I285" s="228" t="s">
        <v>405</v>
      </c>
      <c r="J285" s="230" t="s">
        <v>433</v>
      </c>
      <c r="K285" s="193" t="s">
        <v>82</v>
      </c>
      <c r="L285" s="814"/>
      <c r="M285" s="817"/>
    </row>
    <row r="286" spans="1:13" ht="51">
      <c r="A286" s="195" t="s">
        <v>388</v>
      </c>
      <c r="B286" s="195" t="s">
        <v>389</v>
      </c>
      <c r="C286" s="196" t="s">
        <v>558</v>
      </c>
      <c r="D286" s="214" t="s">
        <v>589</v>
      </c>
      <c r="E286" s="195" t="s">
        <v>632</v>
      </c>
      <c r="F286" s="450" t="s">
        <v>637</v>
      </c>
      <c r="G286" s="199" t="s">
        <v>82</v>
      </c>
      <c r="H286" s="195" t="s">
        <v>108</v>
      </c>
      <c r="I286" s="217"/>
      <c r="J286" s="210" t="s">
        <v>108</v>
      </c>
      <c r="K286" s="210" t="s">
        <v>6</v>
      </c>
      <c r="L286" s="814"/>
      <c r="M286" s="817"/>
    </row>
    <row r="287" spans="1:13">
      <c r="A287" s="195" t="s">
        <v>388</v>
      </c>
      <c r="B287" s="195" t="s">
        <v>389</v>
      </c>
      <c r="C287" s="196" t="s">
        <v>651</v>
      </c>
      <c r="D287" s="214" t="s">
        <v>589</v>
      </c>
      <c r="E287" s="195" t="s">
        <v>632</v>
      </c>
      <c r="F287" s="450" t="s">
        <v>652</v>
      </c>
      <c r="G287" s="199" t="s">
        <v>82</v>
      </c>
      <c r="H287" s="195" t="s">
        <v>108</v>
      </c>
      <c r="I287" s="217"/>
      <c r="J287" s="210" t="s">
        <v>108</v>
      </c>
      <c r="K287" s="210" t="s">
        <v>6</v>
      </c>
      <c r="L287" s="814"/>
      <c r="M287" s="817"/>
    </row>
    <row r="288" spans="1:13" ht="51">
      <c r="A288" s="195" t="s">
        <v>388</v>
      </c>
      <c r="B288" s="195" t="s">
        <v>389</v>
      </c>
      <c r="C288" s="196" t="s">
        <v>653</v>
      </c>
      <c r="D288" s="214" t="s">
        <v>589</v>
      </c>
      <c r="E288" s="195" t="s">
        <v>632</v>
      </c>
      <c r="F288" s="450" t="s">
        <v>637</v>
      </c>
      <c r="G288" s="199" t="s">
        <v>82</v>
      </c>
      <c r="H288" s="195" t="s">
        <v>108</v>
      </c>
      <c r="I288" s="217"/>
      <c r="J288" s="210" t="s">
        <v>108</v>
      </c>
      <c r="K288" s="210" t="s">
        <v>6</v>
      </c>
      <c r="L288" s="814"/>
      <c r="M288" s="817"/>
    </row>
    <row r="289" spans="1:13">
      <c r="A289" s="195" t="s">
        <v>388</v>
      </c>
      <c r="B289" s="195" t="s">
        <v>389</v>
      </c>
      <c r="C289" s="196" t="s">
        <v>559</v>
      </c>
      <c r="D289" s="214" t="s">
        <v>589</v>
      </c>
      <c r="E289" s="195" t="s">
        <v>632</v>
      </c>
      <c r="F289" s="450" t="s">
        <v>652</v>
      </c>
      <c r="G289" s="199" t="s">
        <v>82</v>
      </c>
      <c r="H289" s="195" t="s">
        <v>108</v>
      </c>
      <c r="I289" s="217"/>
      <c r="J289" s="210" t="s">
        <v>108</v>
      </c>
      <c r="K289" s="210" t="s">
        <v>6</v>
      </c>
      <c r="L289" s="814"/>
      <c r="M289" s="817"/>
    </row>
    <row r="290" spans="1:13" ht="51">
      <c r="A290" s="195" t="s">
        <v>388</v>
      </c>
      <c r="B290" s="195" t="s">
        <v>389</v>
      </c>
      <c r="C290" s="196" t="s">
        <v>654</v>
      </c>
      <c r="D290" s="214" t="s">
        <v>589</v>
      </c>
      <c r="E290" s="195" t="s">
        <v>632</v>
      </c>
      <c r="F290" s="450" t="s">
        <v>637</v>
      </c>
      <c r="G290" s="199" t="s">
        <v>82</v>
      </c>
      <c r="H290" s="195" t="s">
        <v>108</v>
      </c>
      <c r="I290" s="217"/>
      <c r="J290" s="210" t="s">
        <v>108</v>
      </c>
      <c r="K290" s="210" t="s">
        <v>6</v>
      </c>
      <c r="L290" s="814"/>
      <c r="M290" s="817"/>
    </row>
    <row r="291" spans="1:13" ht="51">
      <c r="A291" s="195" t="s">
        <v>388</v>
      </c>
      <c r="B291" s="195" t="s">
        <v>389</v>
      </c>
      <c r="C291" s="196" t="s">
        <v>655</v>
      </c>
      <c r="D291" s="214" t="s">
        <v>589</v>
      </c>
      <c r="E291" s="195" t="s">
        <v>632</v>
      </c>
      <c r="F291" s="450" t="s">
        <v>637</v>
      </c>
      <c r="G291" s="199" t="s">
        <v>82</v>
      </c>
      <c r="H291" s="195" t="s">
        <v>108</v>
      </c>
      <c r="I291" s="217"/>
      <c r="J291" s="210" t="s">
        <v>108</v>
      </c>
      <c r="K291" s="210" t="s">
        <v>6</v>
      </c>
      <c r="L291" s="814"/>
      <c r="M291" s="817"/>
    </row>
    <row r="292" spans="1:13" ht="51">
      <c r="A292" s="195" t="s">
        <v>388</v>
      </c>
      <c r="B292" s="195" t="s">
        <v>389</v>
      </c>
      <c r="C292" s="196" t="s">
        <v>562</v>
      </c>
      <c r="D292" s="214" t="s">
        <v>589</v>
      </c>
      <c r="E292" s="195" t="s">
        <v>632</v>
      </c>
      <c r="F292" s="450" t="s">
        <v>637</v>
      </c>
      <c r="G292" s="199" t="s">
        <v>82</v>
      </c>
      <c r="H292" s="195" t="s">
        <v>108</v>
      </c>
      <c r="I292" s="217"/>
      <c r="J292" s="210" t="s">
        <v>108</v>
      </c>
      <c r="K292" s="210" t="s">
        <v>6</v>
      </c>
      <c r="L292" s="814"/>
      <c r="M292" s="817"/>
    </row>
    <row r="293" spans="1:13">
      <c r="A293" s="195" t="s">
        <v>388</v>
      </c>
      <c r="B293" s="195" t="s">
        <v>389</v>
      </c>
      <c r="C293" s="196" t="s">
        <v>656</v>
      </c>
      <c r="D293" s="214" t="s">
        <v>589</v>
      </c>
      <c r="E293" s="195" t="s">
        <v>632</v>
      </c>
      <c r="F293" s="450" t="s">
        <v>652</v>
      </c>
      <c r="G293" s="199" t="s">
        <v>82</v>
      </c>
      <c r="H293" s="195" t="s">
        <v>108</v>
      </c>
      <c r="I293" s="217"/>
      <c r="J293" s="210" t="s">
        <v>108</v>
      </c>
      <c r="K293" s="210" t="s">
        <v>6</v>
      </c>
      <c r="L293" s="814"/>
      <c r="M293" s="817"/>
    </row>
    <row r="294" spans="1:13" ht="51">
      <c r="A294" s="195" t="s">
        <v>388</v>
      </c>
      <c r="B294" s="195" t="s">
        <v>389</v>
      </c>
      <c r="C294" s="196" t="s">
        <v>657</v>
      </c>
      <c r="D294" s="214" t="s">
        <v>589</v>
      </c>
      <c r="E294" s="195" t="s">
        <v>632</v>
      </c>
      <c r="F294" s="450" t="s">
        <v>637</v>
      </c>
      <c r="G294" s="199" t="s">
        <v>82</v>
      </c>
      <c r="H294" s="195" t="s">
        <v>108</v>
      </c>
      <c r="I294" s="217"/>
      <c r="J294" s="210" t="s">
        <v>108</v>
      </c>
      <c r="K294" s="210" t="s">
        <v>6</v>
      </c>
      <c r="L294" s="814"/>
      <c r="M294" s="817"/>
    </row>
    <row r="295" spans="1:13">
      <c r="A295" s="195" t="s">
        <v>388</v>
      </c>
      <c r="B295" s="195" t="s">
        <v>389</v>
      </c>
      <c r="C295" s="196" t="s">
        <v>658</v>
      </c>
      <c r="D295" s="214" t="s">
        <v>589</v>
      </c>
      <c r="E295" s="195" t="s">
        <v>632</v>
      </c>
      <c r="F295" s="450" t="s">
        <v>652</v>
      </c>
      <c r="G295" s="199" t="s">
        <v>82</v>
      </c>
      <c r="H295" s="195" t="s">
        <v>108</v>
      </c>
      <c r="I295" s="217"/>
      <c r="J295" s="210" t="s">
        <v>108</v>
      </c>
      <c r="K295" s="210" t="s">
        <v>6</v>
      </c>
      <c r="L295" s="814"/>
      <c r="M295" s="817"/>
    </row>
    <row r="296" spans="1:13" ht="25.5">
      <c r="A296" s="195" t="s">
        <v>388</v>
      </c>
      <c r="B296" s="195" t="s">
        <v>389</v>
      </c>
      <c r="C296" s="196" t="s">
        <v>571</v>
      </c>
      <c r="D296" s="214" t="s">
        <v>589</v>
      </c>
      <c r="E296" s="195" t="s">
        <v>632</v>
      </c>
      <c r="F296" s="450" t="s">
        <v>659</v>
      </c>
      <c r="G296" s="226" t="s">
        <v>6</v>
      </c>
      <c r="H296" s="224">
        <v>4743</v>
      </c>
      <c r="I296" s="228" t="s">
        <v>405</v>
      </c>
      <c r="J296" s="230" t="s">
        <v>433</v>
      </c>
      <c r="K296" s="193" t="s">
        <v>82</v>
      </c>
      <c r="L296" s="814"/>
      <c r="M296" s="817"/>
    </row>
    <row r="297" spans="1:13" ht="51">
      <c r="A297" s="195" t="s">
        <v>388</v>
      </c>
      <c r="B297" s="195" t="s">
        <v>389</v>
      </c>
      <c r="C297" s="196" t="s">
        <v>660</v>
      </c>
      <c r="D297" s="214" t="s">
        <v>589</v>
      </c>
      <c r="E297" s="195" t="s">
        <v>632</v>
      </c>
      <c r="F297" s="450" t="s">
        <v>637</v>
      </c>
      <c r="G297" s="226" t="s">
        <v>6</v>
      </c>
      <c r="H297" s="224">
        <v>5075</v>
      </c>
      <c r="I297" s="228" t="s">
        <v>405</v>
      </c>
      <c r="J297" s="230" t="s">
        <v>433</v>
      </c>
      <c r="K297" s="193" t="s">
        <v>82</v>
      </c>
      <c r="L297" s="814"/>
      <c r="M297" s="817"/>
    </row>
    <row r="298" spans="1:13" ht="51">
      <c r="A298" s="195" t="s">
        <v>388</v>
      </c>
      <c r="B298" s="195" t="s">
        <v>389</v>
      </c>
      <c r="C298" s="196" t="s">
        <v>661</v>
      </c>
      <c r="D298" s="214" t="s">
        <v>589</v>
      </c>
      <c r="E298" s="195" t="s">
        <v>632</v>
      </c>
      <c r="F298" s="450" t="s">
        <v>637</v>
      </c>
      <c r="G298" s="199" t="s">
        <v>82</v>
      </c>
      <c r="H298" s="195" t="s">
        <v>108</v>
      </c>
      <c r="I298" s="217"/>
      <c r="J298" s="210" t="s">
        <v>108</v>
      </c>
      <c r="K298" s="210" t="s">
        <v>6</v>
      </c>
      <c r="L298" s="814"/>
      <c r="M298" s="817"/>
    </row>
    <row r="299" spans="1:13" ht="51">
      <c r="A299" s="195" t="s">
        <v>388</v>
      </c>
      <c r="B299" s="195" t="s">
        <v>389</v>
      </c>
      <c r="C299" s="196" t="s">
        <v>662</v>
      </c>
      <c r="D299" s="214" t="s">
        <v>589</v>
      </c>
      <c r="E299" s="195" t="s">
        <v>632</v>
      </c>
      <c r="F299" s="450" t="s">
        <v>637</v>
      </c>
      <c r="G299" s="226" t="s">
        <v>6</v>
      </c>
      <c r="H299" s="224">
        <v>7900</v>
      </c>
      <c r="I299" s="228" t="s">
        <v>405</v>
      </c>
      <c r="J299" s="230" t="s">
        <v>433</v>
      </c>
      <c r="K299" s="193" t="s">
        <v>82</v>
      </c>
      <c r="L299" s="814"/>
      <c r="M299" s="817"/>
    </row>
    <row r="300" spans="1:13" ht="51">
      <c r="A300" s="195" t="s">
        <v>388</v>
      </c>
      <c r="B300" s="195" t="s">
        <v>389</v>
      </c>
      <c r="C300" s="196" t="s">
        <v>663</v>
      </c>
      <c r="D300" s="214" t="s">
        <v>589</v>
      </c>
      <c r="E300" s="195" t="s">
        <v>632</v>
      </c>
      <c r="F300" s="450" t="s">
        <v>637</v>
      </c>
      <c r="G300" s="231"/>
      <c r="H300" s="195" t="s">
        <v>392</v>
      </c>
      <c r="I300" s="231"/>
      <c r="J300" s="210" t="s">
        <v>108</v>
      </c>
      <c r="K300" s="210" t="s">
        <v>6</v>
      </c>
      <c r="L300" s="814"/>
      <c r="M300" s="817"/>
    </row>
    <row r="301" spans="1:13" ht="51">
      <c r="A301" s="195" t="s">
        <v>388</v>
      </c>
      <c r="B301" s="195" t="s">
        <v>389</v>
      </c>
      <c r="C301" s="196" t="s">
        <v>664</v>
      </c>
      <c r="D301" s="214" t="s">
        <v>589</v>
      </c>
      <c r="E301" s="195" t="s">
        <v>632</v>
      </c>
      <c r="F301" s="450" t="s">
        <v>637</v>
      </c>
      <c r="G301" s="231"/>
      <c r="H301" s="224">
        <v>8095</v>
      </c>
      <c r="I301" s="231"/>
      <c r="J301" s="210" t="s">
        <v>108</v>
      </c>
      <c r="K301" s="210" t="s">
        <v>6</v>
      </c>
      <c r="L301" s="814"/>
      <c r="M301" s="817"/>
    </row>
    <row r="302" spans="1:13" ht="51">
      <c r="A302" s="195" t="s">
        <v>388</v>
      </c>
      <c r="B302" s="195" t="s">
        <v>389</v>
      </c>
      <c r="C302" s="196" t="s">
        <v>576</v>
      </c>
      <c r="D302" s="214" t="s">
        <v>589</v>
      </c>
      <c r="E302" s="195" t="s">
        <v>632</v>
      </c>
      <c r="F302" s="450" t="s">
        <v>637</v>
      </c>
      <c r="G302" s="231"/>
      <c r="H302" s="224">
        <v>14330</v>
      </c>
      <c r="I302" s="231"/>
      <c r="J302" s="210" t="s">
        <v>108</v>
      </c>
      <c r="K302" s="210" t="s">
        <v>6</v>
      </c>
      <c r="L302" s="814"/>
      <c r="M302" s="817"/>
    </row>
    <row r="303" spans="1:13" ht="51">
      <c r="A303" s="195" t="s">
        <v>388</v>
      </c>
      <c r="B303" s="195" t="s">
        <v>389</v>
      </c>
      <c r="C303" s="196" t="s">
        <v>665</v>
      </c>
      <c r="D303" s="214" t="s">
        <v>589</v>
      </c>
      <c r="E303" s="195" t="s">
        <v>632</v>
      </c>
      <c r="F303" s="450" t="s">
        <v>637</v>
      </c>
      <c r="G303" s="199" t="s">
        <v>82</v>
      </c>
      <c r="H303" s="195" t="s">
        <v>108</v>
      </c>
      <c r="I303" s="217"/>
      <c r="J303" s="210" t="s">
        <v>108</v>
      </c>
      <c r="K303" s="210" t="s">
        <v>6</v>
      </c>
      <c r="L303" s="814"/>
      <c r="M303" s="817"/>
    </row>
    <row r="304" spans="1:13" ht="51">
      <c r="A304" s="195" t="s">
        <v>388</v>
      </c>
      <c r="B304" s="195" t="s">
        <v>389</v>
      </c>
      <c r="C304" s="196" t="s">
        <v>581</v>
      </c>
      <c r="D304" s="214" t="s">
        <v>589</v>
      </c>
      <c r="E304" s="195" t="s">
        <v>632</v>
      </c>
      <c r="F304" s="450" t="s">
        <v>637</v>
      </c>
      <c r="G304" s="226" t="s">
        <v>82</v>
      </c>
      <c r="H304" s="195" t="s">
        <v>392</v>
      </c>
      <c r="I304" s="228" t="s">
        <v>405</v>
      </c>
      <c r="J304" s="227" t="s">
        <v>393</v>
      </c>
      <c r="K304" s="193" t="s">
        <v>82</v>
      </c>
      <c r="L304" s="814"/>
      <c r="M304" s="817"/>
    </row>
    <row r="305" spans="1:13">
      <c r="A305" s="195" t="s">
        <v>388</v>
      </c>
      <c r="B305" s="195" t="s">
        <v>389</v>
      </c>
      <c r="C305" s="196" t="s">
        <v>666</v>
      </c>
      <c r="D305" s="214" t="s">
        <v>589</v>
      </c>
      <c r="E305" s="195" t="s">
        <v>632</v>
      </c>
      <c r="F305" s="198" t="s">
        <v>652</v>
      </c>
      <c r="G305" s="199" t="s">
        <v>82</v>
      </c>
      <c r="H305" s="195" t="s">
        <v>108</v>
      </c>
      <c r="I305" s="217"/>
      <c r="J305" s="210" t="s">
        <v>108</v>
      </c>
      <c r="K305" s="210" t="s">
        <v>6</v>
      </c>
      <c r="L305" s="814"/>
      <c r="M305" s="817"/>
    </row>
    <row r="306" spans="1:13" ht="51">
      <c r="A306" s="195" t="s">
        <v>388</v>
      </c>
      <c r="B306" s="195" t="s">
        <v>389</v>
      </c>
      <c r="C306" s="196" t="s">
        <v>439</v>
      </c>
      <c r="D306" s="214" t="s">
        <v>589</v>
      </c>
      <c r="E306" s="195" t="s">
        <v>632</v>
      </c>
      <c r="F306" s="450" t="s">
        <v>637</v>
      </c>
      <c r="G306" s="226" t="s">
        <v>6</v>
      </c>
      <c r="H306" s="224">
        <v>8095</v>
      </c>
      <c r="I306" s="228" t="s">
        <v>405</v>
      </c>
      <c r="J306" s="230" t="s">
        <v>433</v>
      </c>
      <c r="K306" s="193" t="s">
        <v>82</v>
      </c>
      <c r="L306" s="814"/>
      <c r="M306" s="817"/>
    </row>
    <row r="307" spans="1:13" ht="51">
      <c r="A307" s="195" t="s">
        <v>388</v>
      </c>
      <c r="B307" s="195" t="s">
        <v>389</v>
      </c>
      <c r="C307" s="196" t="s">
        <v>667</v>
      </c>
      <c r="D307" s="214" t="s">
        <v>589</v>
      </c>
      <c r="E307" s="195" t="s">
        <v>632</v>
      </c>
      <c r="F307" s="450" t="s">
        <v>637</v>
      </c>
      <c r="G307" s="226" t="s">
        <v>6</v>
      </c>
      <c r="H307" s="224">
        <v>14330</v>
      </c>
      <c r="I307" s="228" t="s">
        <v>405</v>
      </c>
      <c r="J307" s="230" t="s">
        <v>433</v>
      </c>
      <c r="K307" s="193" t="s">
        <v>82</v>
      </c>
      <c r="L307" s="814"/>
      <c r="M307" s="817"/>
    </row>
    <row r="308" spans="1:13">
      <c r="A308" s="195" t="s">
        <v>388</v>
      </c>
      <c r="B308" s="195" t="s">
        <v>389</v>
      </c>
      <c r="C308" s="196" t="s">
        <v>668</v>
      </c>
      <c r="D308" s="214" t="s">
        <v>589</v>
      </c>
      <c r="E308" s="195" t="s">
        <v>632</v>
      </c>
      <c r="F308" s="450" t="s">
        <v>669</v>
      </c>
      <c r="G308" s="199" t="s">
        <v>82</v>
      </c>
      <c r="H308" s="195" t="s">
        <v>108</v>
      </c>
      <c r="I308" s="217"/>
      <c r="J308" s="210" t="s">
        <v>108</v>
      </c>
      <c r="K308" s="210" t="s">
        <v>6</v>
      </c>
      <c r="L308" s="815"/>
      <c r="M308" s="817"/>
    </row>
    <row r="309" spans="1:13" ht="38.25">
      <c r="A309" s="195" t="s">
        <v>388</v>
      </c>
      <c r="B309" s="232" t="s">
        <v>670</v>
      </c>
      <c r="C309" s="196" t="s">
        <v>671</v>
      </c>
      <c r="D309" s="202" t="s">
        <v>589</v>
      </c>
      <c r="E309" s="195" t="s">
        <v>672</v>
      </c>
      <c r="F309" s="450" t="s">
        <v>673</v>
      </c>
      <c r="G309" s="226" t="s">
        <v>6</v>
      </c>
      <c r="H309" s="199">
        <v>10459</v>
      </c>
      <c r="I309" s="228" t="s">
        <v>405</v>
      </c>
      <c r="J309" s="230" t="s">
        <v>674</v>
      </c>
      <c r="K309" s="193" t="s">
        <v>82</v>
      </c>
      <c r="L309" s="213"/>
      <c r="M309" s="818"/>
    </row>
    <row r="310" spans="1:13">
      <c r="M310" s="3"/>
    </row>
    <row r="311" spans="1:13">
      <c r="M311" s="3"/>
    </row>
    <row r="312" spans="1:13">
      <c r="M312" s="3"/>
    </row>
    <row r="313" spans="1:13">
      <c r="M313" s="3"/>
    </row>
    <row r="314" spans="1:13">
      <c r="M314" s="3"/>
    </row>
    <row r="315" spans="1:13">
      <c r="M315" s="3"/>
    </row>
    <row r="316" spans="1:13">
      <c r="M316" s="3"/>
    </row>
  </sheetData>
  <autoFilter ref="A1:M309"/>
  <mergeCells count="2">
    <mergeCell ref="L268:L308"/>
    <mergeCell ref="M5:M309"/>
  </mergeCells>
  <dataValidations count="1">
    <dataValidation type="list" allowBlank="1" showInputMessage="1" showErrorMessage="1" sqref="A5:A10">
      <formula1>#REF!</formula1>
    </dataValidation>
  </dataValidations>
  <pageMargins left="1" right="1" top="1" bottom="1" header="0.5" footer="0.5"/>
  <pageSetup paperSize="9" scale="76" fitToHeight="0" orientation="landscape"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rgb="FF92D050"/>
    <pageSetUpPr fitToPage="1"/>
  </sheetPr>
  <dimension ref="A1:Y28"/>
  <sheetViews>
    <sheetView workbookViewId="0">
      <selection activeCell="S14" sqref="S14:U14"/>
    </sheetView>
  </sheetViews>
  <sheetFormatPr defaultColWidth="8.85546875" defaultRowHeight="12.75"/>
  <cols>
    <col min="1" max="1" width="8" style="1" customWidth="1"/>
    <col min="2" max="2" width="16.42578125" style="5" customWidth="1"/>
    <col min="3" max="3" width="17.140625" style="1" customWidth="1"/>
    <col min="4" max="4" width="14.7109375" style="1" customWidth="1"/>
    <col min="5" max="5" width="14.42578125" style="1" bestFit="1" customWidth="1"/>
    <col min="6" max="6" width="10.42578125" style="1" customWidth="1"/>
    <col min="7" max="10" width="3.28515625" style="1" customWidth="1"/>
    <col min="11" max="21" width="3.28515625" style="1" bestFit="1" customWidth="1"/>
    <col min="22" max="22" width="3.28515625" style="1" customWidth="1"/>
    <col min="23" max="23" width="3.28515625" style="1" bestFit="1" customWidth="1"/>
    <col min="24" max="24" width="4.28515625" style="1" customWidth="1"/>
    <col min="25" max="25" width="19.5703125" style="1" customWidth="1"/>
    <col min="26" max="26" width="19.42578125" style="1" customWidth="1"/>
    <col min="27" max="16384" width="8.85546875" style="1"/>
  </cols>
  <sheetData>
    <row r="1" spans="1:25" ht="13.5" thickBot="1">
      <c r="A1" s="9" t="s">
        <v>47</v>
      </c>
      <c r="B1" s="3"/>
      <c r="C1" s="2"/>
      <c r="D1" s="2"/>
      <c r="E1" s="2"/>
      <c r="F1" s="2"/>
      <c r="G1" s="2"/>
      <c r="H1" s="2"/>
      <c r="I1" s="2"/>
      <c r="J1" s="2"/>
      <c r="K1" s="2"/>
      <c r="L1" s="2"/>
      <c r="M1" s="2"/>
      <c r="N1" s="2"/>
      <c r="O1" s="2"/>
      <c r="P1" s="2"/>
      <c r="Q1" s="2"/>
    </row>
    <row r="2" spans="1:25">
      <c r="A2" s="56"/>
      <c r="B2" s="86"/>
      <c r="C2" s="86"/>
      <c r="D2" s="86"/>
      <c r="E2" s="86"/>
      <c r="F2" s="86"/>
      <c r="G2" s="86"/>
      <c r="H2" s="86"/>
      <c r="I2" s="86"/>
      <c r="J2" s="86"/>
      <c r="K2" s="86"/>
      <c r="L2" s="86"/>
      <c r="M2" s="86"/>
      <c r="N2" s="86"/>
      <c r="O2" s="86"/>
      <c r="P2" s="86"/>
      <c r="Q2" s="86"/>
      <c r="R2" s="824" t="s">
        <v>59</v>
      </c>
      <c r="S2" s="825"/>
      <c r="T2" s="825"/>
      <c r="U2" s="825"/>
      <c r="V2" s="825"/>
      <c r="W2" s="825"/>
      <c r="X2" s="826"/>
      <c r="Y2" s="92" t="s">
        <v>52</v>
      </c>
    </row>
    <row r="3" spans="1:25" ht="13.5" thickBot="1">
      <c r="A3" s="88"/>
      <c r="B3" s="89"/>
      <c r="C3" s="89"/>
      <c r="D3" s="89"/>
      <c r="E3" s="89"/>
      <c r="F3" s="89"/>
      <c r="G3" s="89"/>
      <c r="H3" s="89"/>
      <c r="I3" s="89"/>
      <c r="J3" s="89"/>
      <c r="K3" s="89"/>
      <c r="L3" s="89"/>
      <c r="M3" s="89"/>
      <c r="N3" s="89"/>
      <c r="O3" s="89"/>
      <c r="P3" s="89"/>
      <c r="Q3" s="89"/>
      <c r="R3" s="821" t="s">
        <v>60</v>
      </c>
      <c r="S3" s="822"/>
      <c r="T3" s="822"/>
      <c r="U3" s="822"/>
      <c r="V3" s="822"/>
      <c r="W3" s="822"/>
      <c r="X3" s="823"/>
      <c r="Y3" s="302">
        <v>2017</v>
      </c>
    </row>
    <row r="4" spans="1:25" ht="25.5" customHeight="1">
      <c r="A4" s="819" t="s">
        <v>0</v>
      </c>
      <c r="B4" s="830" t="s">
        <v>8</v>
      </c>
      <c r="C4" s="832" t="s">
        <v>1</v>
      </c>
      <c r="D4" s="832" t="s">
        <v>5</v>
      </c>
      <c r="E4" s="830" t="s">
        <v>18</v>
      </c>
      <c r="F4" s="835" t="s">
        <v>9</v>
      </c>
      <c r="G4" s="827" t="s">
        <v>42</v>
      </c>
      <c r="H4" s="828"/>
      <c r="I4" s="829"/>
      <c r="J4" s="840" t="s">
        <v>19</v>
      </c>
      <c r="K4" s="830"/>
      <c r="L4" s="841"/>
      <c r="M4" s="819" t="s">
        <v>20</v>
      </c>
      <c r="N4" s="832"/>
      <c r="O4" s="842"/>
      <c r="P4" s="819" t="s">
        <v>21</v>
      </c>
      <c r="Q4" s="832"/>
      <c r="R4" s="839"/>
      <c r="S4" s="837" t="s">
        <v>22</v>
      </c>
      <c r="T4" s="838"/>
      <c r="U4" s="839"/>
      <c r="V4" s="837" t="s">
        <v>23</v>
      </c>
      <c r="W4" s="838"/>
      <c r="X4" s="839"/>
      <c r="Y4" s="303" t="s">
        <v>4</v>
      </c>
    </row>
    <row r="5" spans="1:25" ht="27" thickBot="1">
      <c r="A5" s="820"/>
      <c r="B5" s="831"/>
      <c r="C5" s="833"/>
      <c r="D5" s="833"/>
      <c r="E5" s="834"/>
      <c r="F5" s="836"/>
      <c r="G5" s="13">
        <v>2017</v>
      </c>
      <c r="H5" s="10">
        <v>2018</v>
      </c>
      <c r="I5" s="14">
        <v>2019</v>
      </c>
      <c r="J5" s="13">
        <v>2017</v>
      </c>
      <c r="K5" s="10">
        <v>2018</v>
      </c>
      <c r="L5" s="14">
        <v>2019</v>
      </c>
      <c r="M5" s="13">
        <v>2017</v>
      </c>
      <c r="N5" s="10">
        <v>2018</v>
      </c>
      <c r="O5" s="14">
        <v>2019</v>
      </c>
      <c r="P5" s="13">
        <v>2017</v>
      </c>
      <c r="Q5" s="10">
        <v>2018</v>
      </c>
      <c r="R5" s="14">
        <v>2019</v>
      </c>
      <c r="S5" s="13">
        <v>2017</v>
      </c>
      <c r="T5" s="10">
        <v>2018</v>
      </c>
      <c r="U5" s="14">
        <v>2019</v>
      </c>
      <c r="V5" s="13">
        <v>2017</v>
      </c>
      <c r="W5" s="10">
        <v>2018</v>
      </c>
      <c r="X5" s="14">
        <v>2019</v>
      </c>
      <c r="Y5" s="304"/>
    </row>
    <row r="6" spans="1:25">
      <c r="A6" s="305" t="s">
        <v>388</v>
      </c>
      <c r="B6" s="306" t="s">
        <v>418</v>
      </c>
      <c r="C6" s="307" t="s">
        <v>78</v>
      </c>
      <c r="D6" s="308" t="s">
        <v>79</v>
      </c>
      <c r="E6" s="308" t="s">
        <v>428</v>
      </c>
      <c r="F6" s="309" t="s">
        <v>273</v>
      </c>
      <c r="G6" s="310" t="s">
        <v>191</v>
      </c>
      <c r="H6" s="311" t="s">
        <v>191</v>
      </c>
      <c r="I6" s="312" t="s">
        <v>191</v>
      </c>
      <c r="J6" s="843" t="s">
        <v>822</v>
      </c>
      <c r="K6" s="844"/>
      <c r="L6" s="845"/>
      <c r="M6" s="313" t="s">
        <v>191</v>
      </c>
      <c r="N6" s="311" t="s">
        <v>191</v>
      </c>
      <c r="O6" s="309" t="s">
        <v>191</v>
      </c>
      <c r="P6" s="314" t="s">
        <v>191</v>
      </c>
      <c r="Q6" s="315" t="s">
        <v>191</v>
      </c>
      <c r="R6" s="316" t="s">
        <v>191</v>
      </c>
      <c r="S6" s="843" t="s">
        <v>822</v>
      </c>
      <c r="T6" s="844"/>
      <c r="U6" s="845"/>
      <c r="V6" s="846" t="s">
        <v>822</v>
      </c>
      <c r="W6" s="844"/>
      <c r="X6" s="845"/>
      <c r="Y6" s="17"/>
    </row>
    <row r="7" spans="1:25">
      <c r="A7" s="317" t="s">
        <v>388</v>
      </c>
      <c r="B7" s="318" t="s">
        <v>437</v>
      </c>
      <c r="C7" s="319" t="s">
        <v>78</v>
      </c>
      <c r="D7" s="320" t="s">
        <v>79</v>
      </c>
      <c r="E7" s="321" t="s">
        <v>428</v>
      </c>
      <c r="F7" s="322" t="s">
        <v>273</v>
      </c>
      <c r="G7" s="323" t="s">
        <v>191</v>
      </c>
      <c r="H7" s="315" t="s">
        <v>191</v>
      </c>
      <c r="I7" s="316" t="s">
        <v>191</v>
      </c>
      <c r="J7" s="323" t="s">
        <v>191</v>
      </c>
      <c r="K7" s="315" t="s">
        <v>191</v>
      </c>
      <c r="L7" s="322" t="s">
        <v>191</v>
      </c>
      <c r="M7" s="314" t="s">
        <v>191</v>
      </c>
      <c r="N7" s="315" t="s">
        <v>191</v>
      </c>
      <c r="O7" s="322" t="s">
        <v>191</v>
      </c>
      <c r="P7" s="314" t="s">
        <v>191</v>
      </c>
      <c r="Q7" s="315" t="s">
        <v>191</v>
      </c>
      <c r="R7" s="316" t="s">
        <v>191</v>
      </c>
      <c r="S7" s="847" t="s">
        <v>822</v>
      </c>
      <c r="T7" s="848"/>
      <c r="U7" s="849"/>
      <c r="V7" s="850" t="s">
        <v>822</v>
      </c>
      <c r="W7" s="848"/>
      <c r="X7" s="849"/>
      <c r="Y7" s="324"/>
    </row>
    <row r="8" spans="1:25">
      <c r="A8" s="317" t="s">
        <v>388</v>
      </c>
      <c r="B8" s="325" t="s">
        <v>81</v>
      </c>
      <c r="C8" s="319" t="s">
        <v>83</v>
      </c>
      <c r="D8" s="320" t="s">
        <v>79</v>
      </c>
      <c r="E8" s="321" t="s">
        <v>402</v>
      </c>
      <c r="F8" s="322" t="s">
        <v>273</v>
      </c>
      <c r="G8" s="323" t="s">
        <v>191</v>
      </c>
      <c r="H8" s="315" t="s">
        <v>191</v>
      </c>
      <c r="I8" s="316" t="s">
        <v>191</v>
      </c>
      <c r="J8" s="323" t="s">
        <v>191</v>
      </c>
      <c r="K8" s="315" t="s">
        <v>191</v>
      </c>
      <c r="L8" s="322" t="s">
        <v>191</v>
      </c>
      <c r="M8" s="314" t="s">
        <v>191</v>
      </c>
      <c r="N8" s="315" t="s">
        <v>191</v>
      </c>
      <c r="O8" s="322" t="s">
        <v>191</v>
      </c>
      <c r="P8" s="314" t="s">
        <v>191</v>
      </c>
      <c r="Q8" s="315" t="s">
        <v>191</v>
      </c>
      <c r="R8" s="316" t="s">
        <v>191</v>
      </c>
      <c r="S8" s="323" t="s">
        <v>191</v>
      </c>
      <c r="T8" s="315" t="s">
        <v>191</v>
      </c>
      <c r="U8" s="322" t="s">
        <v>191</v>
      </c>
      <c r="V8" s="850" t="s">
        <v>822</v>
      </c>
      <c r="W8" s="848"/>
      <c r="X8" s="849"/>
      <c r="Y8" s="324"/>
    </row>
    <row r="9" spans="1:25">
      <c r="A9" s="317" t="s">
        <v>388</v>
      </c>
      <c r="B9" s="325" t="s">
        <v>390</v>
      </c>
      <c r="C9" s="319" t="s">
        <v>83</v>
      </c>
      <c r="D9" s="320" t="s">
        <v>79</v>
      </c>
      <c r="E9" s="321" t="s">
        <v>394</v>
      </c>
      <c r="F9" s="326" t="s">
        <v>823</v>
      </c>
      <c r="G9" s="323" t="s">
        <v>191</v>
      </c>
      <c r="H9" s="315" t="s">
        <v>191</v>
      </c>
      <c r="I9" s="316" t="s">
        <v>191</v>
      </c>
      <c r="J9" s="323" t="s">
        <v>191</v>
      </c>
      <c r="K9" s="315" t="s">
        <v>191</v>
      </c>
      <c r="L9" s="322" t="s">
        <v>191</v>
      </c>
      <c r="M9" s="314" t="s">
        <v>191</v>
      </c>
      <c r="N9" s="315" t="s">
        <v>191</v>
      </c>
      <c r="O9" s="322" t="s">
        <v>191</v>
      </c>
      <c r="P9" s="314" t="s">
        <v>191</v>
      </c>
      <c r="Q9" s="315" t="s">
        <v>191</v>
      </c>
      <c r="R9" s="316" t="s">
        <v>191</v>
      </c>
      <c r="S9" s="323" t="s">
        <v>191</v>
      </c>
      <c r="T9" s="315" t="s">
        <v>191</v>
      </c>
      <c r="U9" s="322" t="s">
        <v>191</v>
      </c>
      <c r="V9" s="850" t="s">
        <v>822</v>
      </c>
      <c r="W9" s="848"/>
      <c r="X9" s="849"/>
      <c r="Y9" s="324"/>
    </row>
    <row r="10" spans="1:25">
      <c r="A10" s="317" t="s">
        <v>388</v>
      </c>
      <c r="B10" s="327" t="s">
        <v>80</v>
      </c>
      <c r="C10" s="319" t="s">
        <v>83</v>
      </c>
      <c r="D10" s="320" t="s">
        <v>79</v>
      </c>
      <c r="E10" s="328" t="s">
        <v>395</v>
      </c>
      <c r="F10" s="326" t="s">
        <v>823</v>
      </c>
      <c r="G10" s="847" t="s">
        <v>822</v>
      </c>
      <c r="H10" s="848"/>
      <c r="I10" s="848"/>
      <c r="J10" s="847" t="s">
        <v>822</v>
      </c>
      <c r="K10" s="848"/>
      <c r="L10" s="849"/>
      <c r="M10" s="850" t="s">
        <v>822</v>
      </c>
      <c r="N10" s="848"/>
      <c r="O10" s="848"/>
      <c r="P10" s="847" t="s">
        <v>822</v>
      </c>
      <c r="Q10" s="848"/>
      <c r="R10" s="851"/>
      <c r="S10" s="847" t="s">
        <v>822</v>
      </c>
      <c r="T10" s="848"/>
      <c r="U10" s="849"/>
      <c r="V10" s="850" t="s">
        <v>822</v>
      </c>
      <c r="W10" s="848"/>
      <c r="X10" s="849"/>
      <c r="Y10" s="324"/>
    </row>
    <row r="11" spans="1:25">
      <c r="A11" s="317" t="s">
        <v>388</v>
      </c>
      <c r="B11" s="325" t="s">
        <v>80</v>
      </c>
      <c r="C11" s="319" t="s">
        <v>83</v>
      </c>
      <c r="D11" s="320" t="s">
        <v>79</v>
      </c>
      <c r="E11" s="321" t="s">
        <v>398</v>
      </c>
      <c r="F11" s="326" t="s">
        <v>823</v>
      </c>
      <c r="G11" s="323" t="s">
        <v>191</v>
      </c>
      <c r="H11" s="315" t="s">
        <v>191</v>
      </c>
      <c r="I11" s="316" t="s">
        <v>191</v>
      </c>
      <c r="J11" s="323" t="s">
        <v>191</v>
      </c>
      <c r="K11" s="315" t="s">
        <v>191</v>
      </c>
      <c r="L11" s="322" t="s">
        <v>191</v>
      </c>
      <c r="M11" s="314" t="s">
        <v>191</v>
      </c>
      <c r="N11" s="315" t="s">
        <v>191</v>
      </c>
      <c r="O11" s="322" t="s">
        <v>191</v>
      </c>
      <c r="P11" s="314" t="s">
        <v>191</v>
      </c>
      <c r="Q11" s="315" t="s">
        <v>191</v>
      </c>
      <c r="R11" s="316" t="s">
        <v>191</v>
      </c>
      <c r="S11" s="847" t="s">
        <v>822</v>
      </c>
      <c r="T11" s="848"/>
      <c r="U11" s="849"/>
      <c r="V11" s="850" t="s">
        <v>822</v>
      </c>
      <c r="W11" s="848"/>
      <c r="X11" s="849"/>
      <c r="Y11" s="324"/>
    </row>
    <row r="12" spans="1:25">
      <c r="A12" s="317" t="s">
        <v>388</v>
      </c>
      <c r="B12" s="325" t="s">
        <v>463</v>
      </c>
      <c r="C12" s="319" t="s">
        <v>83</v>
      </c>
      <c r="D12" s="320" t="s">
        <v>79</v>
      </c>
      <c r="E12" s="321" t="s">
        <v>402</v>
      </c>
      <c r="F12" s="326" t="s">
        <v>823</v>
      </c>
      <c r="G12" s="323" t="s">
        <v>191</v>
      </c>
      <c r="H12" s="315" t="s">
        <v>191</v>
      </c>
      <c r="I12" s="316" t="s">
        <v>191</v>
      </c>
      <c r="J12" s="323" t="s">
        <v>191</v>
      </c>
      <c r="K12" s="315" t="s">
        <v>191</v>
      </c>
      <c r="L12" s="322" t="s">
        <v>191</v>
      </c>
      <c r="M12" s="314" t="s">
        <v>191</v>
      </c>
      <c r="N12" s="315" t="s">
        <v>191</v>
      </c>
      <c r="O12" s="322" t="s">
        <v>191</v>
      </c>
      <c r="P12" s="314" t="s">
        <v>191</v>
      </c>
      <c r="Q12" s="315" t="s">
        <v>191</v>
      </c>
      <c r="R12" s="316" t="s">
        <v>191</v>
      </c>
      <c r="S12" s="847" t="s">
        <v>822</v>
      </c>
      <c r="T12" s="848"/>
      <c r="U12" s="849"/>
      <c r="V12" s="850" t="s">
        <v>822</v>
      </c>
      <c r="W12" s="848"/>
      <c r="X12" s="849"/>
      <c r="Y12" s="324"/>
    </row>
    <row r="13" spans="1:25">
      <c r="A13" s="317" t="s">
        <v>388</v>
      </c>
      <c r="B13" s="325" t="s">
        <v>399</v>
      </c>
      <c r="C13" s="319" t="s">
        <v>83</v>
      </c>
      <c r="D13" s="320" t="s">
        <v>79</v>
      </c>
      <c r="E13" s="321" t="s">
        <v>400</v>
      </c>
      <c r="F13" s="326" t="s">
        <v>823</v>
      </c>
      <c r="G13" s="323" t="s">
        <v>191</v>
      </c>
      <c r="H13" s="315" t="s">
        <v>191</v>
      </c>
      <c r="I13" s="316" t="s">
        <v>191</v>
      </c>
      <c r="J13" s="323" t="s">
        <v>191</v>
      </c>
      <c r="K13" s="315" t="s">
        <v>191</v>
      </c>
      <c r="L13" s="322" t="s">
        <v>191</v>
      </c>
      <c r="M13" s="314" t="s">
        <v>191</v>
      </c>
      <c r="N13" s="315" t="s">
        <v>191</v>
      </c>
      <c r="O13" s="322" t="s">
        <v>191</v>
      </c>
      <c r="P13" s="329" t="s">
        <v>822</v>
      </c>
      <c r="Q13" s="330"/>
      <c r="R13" s="331"/>
      <c r="S13" s="847" t="s">
        <v>822</v>
      </c>
      <c r="T13" s="848"/>
      <c r="U13" s="849"/>
      <c r="V13" s="850" t="s">
        <v>822</v>
      </c>
      <c r="W13" s="848"/>
      <c r="X13" s="849"/>
      <c r="Y13" s="324"/>
    </row>
    <row r="14" spans="1:25">
      <c r="A14" s="317" t="s">
        <v>388</v>
      </c>
      <c r="B14" s="325" t="s">
        <v>401</v>
      </c>
      <c r="C14" s="319" t="s">
        <v>83</v>
      </c>
      <c r="D14" s="320" t="s">
        <v>79</v>
      </c>
      <c r="E14" s="321" t="s">
        <v>402</v>
      </c>
      <c r="F14" s="326" t="s">
        <v>823</v>
      </c>
      <c r="G14" s="323" t="s">
        <v>191</v>
      </c>
      <c r="H14" s="315" t="s">
        <v>191</v>
      </c>
      <c r="I14" s="316" t="s">
        <v>191</v>
      </c>
      <c r="J14" s="323" t="s">
        <v>191</v>
      </c>
      <c r="K14" s="315" t="s">
        <v>191</v>
      </c>
      <c r="L14" s="322" t="s">
        <v>191</v>
      </c>
      <c r="M14" s="314" t="s">
        <v>191</v>
      </c>
      <c r="N14" s="315" t="s">
        <v>191</v>
      </c>
      <c r="O14" s="322" t="s">
        <v>191</v>
      </c>
      <c r="P14" s="314" t="s">
        <v>191</v>
      </c>
      <c r="Q14" s="315" t="s">
        <v>191</v>
      </c>
      <c r="R14" s="316" t="s">
        <v>191</v>
      </c>
      <c r="S14" s="847" t="s">
        <v>822</v>
      </c>
      <c r="T14" s="848"/>
      <c r="U14" s="849"/>
      <c r="V14" s="850" t="s">
        <v>822</v>
      </c>
      <c r="W14" s="848"/>
      <c r="X14" s="849"/>
      <c r="Y14" s="324"/>
    </row>
    <row r="15" spans="1:25">
      <c r="A15" s="317" t="s">
        <v>388</v>
      </c>
      <c r="B15" s="325" t="s">
        <v>438</v>
      </c>
      <c r="C15" s="319" t="s">
        <v>78</v>
      </c>
      <c r="D15" s="320" t="s">
        <v>79</v>
      </c>
      <c r="E15" s="321" t="s">
        <v>491</v>
      </c>
      <c r="F15" s="332" t="s">
        <v>273</v>
      </c>
      <c r="G15" s="323" t="s">
        <v>191</v>
      </c>
      <c r="H15" s="315" t="s">
        <v>191</v>
      </c>
      <c r="I15" s="316" t="s">
        <v>191</v>
      </c>
      <c r="J15" s="323" t="s">
        <v>191</v>
      </c>
      <c r="K15" s="315" t="s">
        <v>191</v>
      </c>
      <c r="L15" s="322" t="s">
        <v>191</v>
      </c>
      <c r="M15" s="314" t="s">
        <v>191</v>
      </c>
      <c r="N15" s="315" t="s">
        <v>191</v>
      </c>
      <c r="O15" s="322" t="s">
        <v>191</v>
      </c>
      <c r="P15" s="314" t="s">
        <v>191</v>
      </c>
      <c r="Q15" s="315" t="s">
        <v>191</v>
      </c>
      <c r="R15" s="316" t="s">
        <v>191</v>
      </c>
      <c r="S15" s="847" t="s">
        <v>822</v>
      </c>
      <c r="T15" s="848"/>
      <c r="U15" s="849"/>
      <c r="V15" s="850" t="s">
        <v>822</v>
      </c>
      <c r="W15" s="848"/>
      <c r="X15" s="849"/>
      <c r="Y15" s="324"/>
    </row>
    <row r="16" spans="1:25">
      <c r="A16" s="317" t="s">
        <v>388</v>
      </c>
      <c r="B16" s="325" t="s">
        <v>390</v>
      </c>
      <c r="C16" s="319" t="s">
        <v>86</v>
      </c>
      <c r="D16" s="320" t="s">
        <v>79</v>
      </c>
      <c r="E16" s="321" t="s">
        <v>508</v>
      </c>
      <c r="F16" s="332" t="s">
        <v>273</v>
      </c>
      <c r="G16" s="323" t="s">
        <v>191</v>
      </c>
      <c r="H16" s="315" t="s">
        <v>191</v>
      </c>
      <c r="I16" s="316" t="s">
        <v>191</v>
      </c>
      <c r="J16" s="323" t="s">
        <v>191</v>
      </c>
      <c r="K16" s="315" t="s">
        <v>191</v>
      </c>
      <c r="L16" s="322" t="s">
        <v>191</v>
      </c>
      <c r="M16" s="314" t="s">
        <v>191</v>
      </c>
      <c r="N16" s="315" t="s">
        <v>191</v>
      </c>
      <c r="O16" s="322" t="s">
        <v>191</v>
      </c>
      <c r="P16" s="314" t="s">
        <v>191</v>
      </c>
      <c r="Q16" s="315" t="s">
        <v>191</v>
      </c>
      <c r="R16" s="316" t="s">
        <v>191</v>
      </c>
      <c r="S16" s="847" t="s">
        <v>822</v>
      </c>
      <c r="T16" s="848"/>
      <c r="U16" s="849"/>
      <c r="V16" s="850" t="s">
        <v>822</v>
      </c>
      <c r="W16" s="848"/>
      <c r="X16" s="849"/>
      <c r="Y16" s="324"/>
    </row>
    <row r="17" spans="1:25">
      <c r="A17" s="317" t="s">
        <v>388</v>
      </c>
      <c r="B17" s="325" t="s">
        <v>432</v>
      </c>
      <c r="C17" s="319" t="s">
        <v>86</v>
      </c>
      <c r="D17" s="320" t="s">
        <v>79</v>
      </c>
      <c r="E17" s="321" t="s">
        <v>549</v>
      </c>
      <c r="F17" s="332" t="s">
        <v>273</v>
      </c>
      <c r="G17" s="323" t="s">
        <v>191</v>
      </c>
      <c r="H17" s="315" t="s">
        <v>191</v>
      </c>
      <c r="I17" s="316" t="s">
        <v>191</v>
      </c>
      <c r="J17" s="323" t="s">
        <v>191</v>
      </c>
      <c r="K17" s="315" t="s">
        <v>191</v>
      </c>
      <c r="L17" s="322" t="s">
        <v>191</v>
      </c>
      <c r="M17" s="314" t="s">
        <v>191</v>
      </c>
      <c r="N17" s="315" t="s">
        <v>191</v>
      </c>
      <c r="O17" s="322" t="s">
        <v>191</v>
      </c>
      <c r="P17" s="314" t="s">
        <v>191</v>
      </c>
      <c r="Q17" s="315" t="s">
        <v>191</v>
      </c>
      <c r="R17" s="316" t="s">
        <v>191</v>
      </c>
      <c r="S17" s="847" t="s">
        <v>822</v>
      </c>
      <c r="T17" s="848"/>
      <c r="U17" s="849"/>
      <c r="V17" s="850" t="s">
        <v>822</v>
      </c>
      <c r="W17" s="848"/>
      <c r="X17" s="849"/>
      <c r="Y17" s="324"/>
    </row>
    <row r="18" spans="1:25">
      <c r="A18" s="317" t="s">
        <v>388</v>
      </c>
      <c r="B18" s="325" t="s">
        <v>435</v>
      </c>
      <c r="C18" s="319" t="s">
        <v>86</v>
      </c>
      <c r="D18" s="320" t="s">
        <v>79</v>
      </c>
      <c r="E18" s="321" t="s">
        <v>575</v>
      </c>
      <c r="F18" s="332" t="s">
        <v>273</v>
      </c>
      <c r="G18" s="323" t="s">
        <v>191</v>
      </c>
      <c r="H18" s="315" t="s">
        <v>191</v>
      </c>
      <c r="I18" s="316" t="s">
        <v>191</v>
      </c>
      <c r="J18" s="323" t="s">
        <v>191</v>
      </c>
      <c r="K18" s="315" t="s">
        <v>191</v>
      </c>
      <c r="L18" s="322" t="s">
        <v>191</v>
      </c>
      <c r="M18" s="314" t="s">
        <v>191</v>
      </c>
      <c r="N18" s="315" t="s">
        <v>191</v>
      </c>
      <c r="O18" s="322" t="s">
        <v>191</v>
      </c>
      <c r="P18" s="314" t="s">
        <v>191</v>
      </c>
      <c r="Q18" s="315" t="s">
        <v>191</v>
      </c>
      <c r="R18" s="316" t="s">
        <v>191</v>
      </c>
      <c r="S18" s="847" t="s">
        <v>822</v>
      </c>
      <c r="T18" s="848"/>
      <c r="U18" s="849"/>
      <c r="V18" s="850" t="s">
        <v>822</v>
      </c>
      <c r="W18" s="848"/>
      <c r="X18" s="849"/>
      <c r="Y18" s="324"/>
    </row>
    <row r="19" spans="1:25">
      <c r="A19" s="317" t="s">
        <v>388</v>
      </c>
      <c r="B19" s="325" t="s">
        <v>439</v>
      </c>
      <c r="C19" s="319" t="s">
        <v>86</v>
      </c>
      <c r="D19" s="320" t="s">
        <v>79</v>
      </c>
      <c r="E19" s="321" t="s">
        <v>586</v>
      </c>
      <c r="F19" s="332" t="s">
        <v>273</v>
      </c>
      <c r="G19" s="323" t="s">
        <v>191</v>
      </c>
      <c r="H19" s="315" t="s">
        <v>191</v>
      </c>
      <c r="I19" s="316" t="s">
        <v>191</v>
      </c>
      <c r="J19" s="333" t="s">
        <v>191</v>
      </c>
      <c r="K19" s="334" t="s">
        <v>191</v>
      </c>
      <c r="L19" s="335" t="s">
        <v>191</v>
      </c>
      <c r="M19" s="314" t="s">
        <v>191</v>
      </c>
      <c r="N19" s="315" t="s">
        <v>191</v>
      </c>
      <c r="O19" s="322" t="s">
        <v>191</v>
      </c>
      <c r="P19" s="314" t="s">
        <v>191</v>
      </c>
      <c r="Q19" s="315" t="s">
        <v>191</v>
      </c>
      <c r="R19" s="316" t="s">
        <v>191</v>
      </c>
      <c r="S19" s="847" t="s">
        <v>822</v>
      </c>
      <c r="T19" s="848"/>
      <c r="U19" s="849"/>
      <c r="V19" s="850" t="s">
        <v>822</v>
      </c>
      <c r="W19" s="848"/>
      <c r="X19" s="849"/>
      <c r="Y19" s="324"/>
    </row>
    <row r="20" spans="1:25">
      <c r="A20" s="317" t="s">
        <v>388</v>
      </c>
      <c r="B20" s="325" t="s">
        <v>593</v>
      </c>
      <c r="C20" s="336" t="s">
        <v>589</v>
      </c>
      <c r="D20" s="320" t="s">
        <v>590</v>
      </c>
      <c r="E20" s="321" t="s">
        <v>591</v>
      </c>
      <c r="F20" s="332" t="s">
        <v>273</v>
      </c>
      <c r="G20" s="323" t="s">
        <v>191</v>
      </c>
      <c r="H20" s="315" t="s">
        <v>191</v>
      </c>
      <c r="I20" s="316" t="s">
        <v>191</v>
      </c>
      <c r="J20" s="852" t="s">
        <v>822</v>
      </c>
      <c r="K20" s="853"/>
      <c r="L20" s="854"/>
      <c r="M20" s="314" t="s">
        <v>191</v>
      </c>
      <c r="N20" s="315" t="s">
        <v>191</v>
      </c>
      <c r="O20" s="322" t="s">
        <v>191</v>
      </c>
      <c r="P20" s="850" t="s">
        <v>822</v>
      </c>
      <c r="Q20" s="848"/>
      <c r="R20" s="851"/>
      <c r="S20" s="847" t="s">
        <v>822</v>
      </c>
      <c r="T20" s="848"/>
      <c r="U20" s="849"/>
      <c r="V20" s="850" t="s">
        <v>822</v>
      </c>
      <c r="W20" s="848"/>
      <c r="X20" s="849"/>
      <c r="Y20" s="324"/>
    </row>
    <row r="21" spans="1:25">
      <c r="A21" s="317" t="s">
        <v>388</v>
      </c>
      <c r="B21" s="325" t="s">
        <v>602</v>
      </c>
      <c r="C21" s="336" t="s">
        <v>589</v>
      </c>
      <c r="D21" s="320" t="s">
        <v>590</v>
      </c>
      <c r="E21" s="321" t="s">
        <v>591</v>
      </c>
      <c r="F21" s="332" t="s">
        <v>273</v>
      </c>
      <c r="G21" s="323" t="s">
        <v>191</v>
      </c>
      <c r="H21" s="315" t="s">
        <v>191</v>
      </c>
      <c r="I21" s="316" t="s">
        <v>191</v>
      </c>
      <c r="J21" s="852" t="s">
        <v>822</v>
      </c>
      <c r="K21" s="853"/>
      <c r="L21" s="854"/>
      <c r="M21" s="314" t="s">
        <v>191</v>
      </c>
      <c r="N21" s="315" t="s">
        <v>191</v>
      </c>
      <c r="O21" s="322" t="s">
        <v>191</v>
      </c>
      <c r="P21" s="850" t="s">
        <v>822</v>
      </c>
      <c r="Q21" s="848"/>
      <c r="R21" s="851"/>
      <c r="S21" s="847" t="s">
        <v>822</v>
      </c>
      <c r="T21" s="848"/>
      <c r="U21" s="849"/>
      <c r="V21" s="850" t="s">
        <v>822</v>
      </c>
      <c r="W21" s="848"/>
      <c r="X21" s="849"/>
      <c r="Y21" s="324"/>
    </row>
    <row r="22" spans="1:25">
      <c r="A22" s="317" t="s">
        <v>388</v>
      </c>
      <c r="B22" s="325" t="s">
        <v>650</v>
      </c>
      <c r="C22" s="336" t="s">
        <v>589</v>
      </c>
      <c r="D22" s="320" t="s">
        <v>632</v>
      </c>
      <c r="E22" s="321" t="s">
        <v>637</v>
      </c>
      <c r="F22" s="332" t="s">
        <v>273</v>
      </c>
      <c r="G22" s="323" t="s">
        <v>191</v>
      </c>
      <c r="H22" s="315" t="s">
        <v>191</v>
      </c>
      <c r="I22" s="316" t="s">
        <v>191</v>
      </c>
      <c r="J22" s="323" t="s">
        <v>191</v>
      </c>
      <c r="K22" s="315" t="s">
        <v>191</v>
      </c>
      <c r="L22" s="322" t="s">
        <v>191</v>
      </c>
      <c r="M22" s="314" t="s">
        <v>191</v>
      </c>
      <c r="N22" s="315" t="s">
        <v>191</v>
      </c>
      <c r="O22" s="322" t="s">
        <v>191</v>
      </c>
      <c r="P22" s="323" t="s">
        <v>824</v>
      </c>
      <c r="Q22" s="315"/>
      <c r="R22" s="316"/>
      <c r="S22" s="323" t="s">
        <v>824</v>
      </c>
      <c r="T22" s="315"/>
      <c r="U22" s="322"/>
      <c r="V22" s="850" t="s">
        <v>822</v>
      </c>
      <c r="W22" s="848"/>
      <c r="X22" s="849"/>
      <c r="Y22" s="324"/>
    </row>
    <row r="23" spans="1:25">
      <c r="A23" s="317" t="s">
        <v>388</v>
      </c>
      <c r="B23" s="325" t="s">
        <v>571</v>
      </c>
      <c r="C23" s="336" t="s">
        <v>589</v>
      </c>
      <c r="D23" s="320" t="s">
        <v>632</v>
      </c>
      <c r="E23" s="321" t="s">
        <v>659</v>
      </c>
      <c r="F23" s="332" t="s">
        <v>273</v>
      </c>
      <c r="G23" s="323" t="s">
        <v>191</v>
      </c>
      <c r="H23" s="315" t="s">
        <v>191</v>
      </c>
      <c r="I23" s="316" t="s">
        <v>191</v>
      </c>
      <c r="J23" s="323" t="s">
        <v>191</v>
      </c>
      <c r="K23" s="315" t="s">
        <v>191</v>
      </c>
      <c r="L23" s="322" t="s">
        <v>191</v>
      </c>
      <c r="M23" s="314" t="s">
        <v>191</v>
      </c>
      <c r="N23" s="315" t="s">
        <v>191</v>
      </c>
      <c r="O23" s="322" t="s">
        <v>191</v>
      </c>
      <c r="P23" s="323" t="s">
        <v>824</v>
      </c>
      <c r="Q23" s="315"/>
      <c r="R23" s="316"/>
      <c r="S23" s="323" t="s">
        <v>824</v>
      </c>
      <c r="T23" s="315"/>
      <c r="U23" s="322"/>
      <c r="V23" s="850" t="s">
        <v>822</v>
      </c>
      <c r="W23" s="848"/>
      <c r="X23" s="849"/>
      <c r="Y23" s="324"/>
    </row>
    <row r="24" spans="1:25">
      <c r="A24" s="317" t="s">
        <v>388</v>
      </c>
      <c r="B24" s="325" t="s">
        <v>660</v>
      </c>
      <c r="C24" s="336" t="s">
        <v>589</v>
      </c>
      <c r="D24" s="320" t="s">
        <v>632</v>
      </c>
      <c r="E24" s="321" t="s">
        <v>637</v>
      </c>
      <c r="F24" s="332" t="s">
        <v>273</v>
      </c>
      <c r="G24" s="323" t="s">
        <v>191</v>
      </c>
      <c r="H24" s="315" t="s">
        <v>191</v>
      </c>
      <c r="I24" s="316" t="s">
        <v>191</v>
      </c>
      <c r="J24" s="323" t="s">
        <v>191</v>
      </c>
      <c r="K24" s="315" t="s">
        <v>191</v>
      </c>
      <c r="L24" s="322" t="s">
        <v>191</v>
      </c>
      <c r="M24" s="314" t="s">
        <v>191</v>
      </c>
      <c r="N24" s="315" t="s">
        <v>191</v>
      </c>
      <c r="O24" s="322" t="s">
        <v>191</v>
      </c>
      <c r="P24" s="323" t="s">
        <v>824</v>
      </c>
      <c r="Q24" s="315"/>
      <c r="R24" s="316"/>
      <c r="S24" s="323" t="s">
        <v>824</v>
      </c>
      <c r="T24" s="315"/>
      <c r="U24" s="322"/>
      <c r="V24" s="850" t="s">
        <v>822</v>
      </c>
      <c r="W24" s="848"/>
      <c r="X24" s="849"/>
      <c r="Y24" s="324"/>
    </row>
    <row r="25" spans="1:25">
      <c r="A25" s="317" t="s">
        <v>388</v>
      </c>
      <c r="B25" s="325" t="s">
        <v>662</v>
      </c>
      <c r="C25" s="336" t="s">
        <v>589</v>
      </c>
      <c r="D25" s="320" t="s">
        <v>632</v>
      </c>
      <c r="E25" s="321" t="s">
        <v>637</v>
      </c>
      <c r="F25" s="332" t="s">
        <v>273</v>
      </c>
      <c r="G25" s="323" t="s">
        <v>191</v>
      </c>
      <c r="H25" s="315" t="s">
        <v>191</v>
      </c>
      <c r="I25" s="316" t="s">
        <v>191</v>
      </c>
      <c r="J25" s="323" t="s">
        <v>191</v>
      </c>
      <c r="K25" s="315" t="s">
        <v>191</v>
      </c>
      <c r="L25" s="322" t="s">
        <v>191</v>
      </c>
      <c r="M25" s="314" t="s">
        <v>191</v>
      </c>
      <c r="N25" s="315" t="s">
        <v>191</v>
      </c>
      <c r="O25" s="322" t="s">
        <v>191</v>
      </c>
      <c r="P25" s="323" t="s">
        <v>824</v>
      </c>
      <c r="Q25" s="315"/>
      <c r="R25" s="316"/>
      <c r="S25" s="323" t="s">
        <v>824</v>
      </c>
      <c r="T25" s="315"/>
      <c r="U25" s="322"/>
      <c r="V25" s="850" t="s">
        <v>822</v>
      </c>
      <c r="W25" s="848"/>
      <c r="X25" s="849"/>
      <c r="Y25" s="324"/>
    </row>
    <row r="26" spans="1:25">
      <c r="A26" s="317" t="s">
        <v>388</v>
      </c>
      <c r="B26" s="325" t="s">
        <v>439</v>
      </c>
      <c r="C26" s="336" t="s">
        <v>589</v>
      </c>
      <c r="D26" s="320" t="s">
        <v>632</v>
      </c>
      <c r="E26" s="321" t="s">
        <v>637</v>
      </c>
      <c r="F26" s="332" t="s">
        <v>273</v>
      </c>
      <c r="G26" s="323" t="s">
        <v>191</v>
      </c>
      <c r="H26" s="315" t="s">
        <v>191</v>
      </c>
      <c r="I26" s="316" t="s">
        <v>191</v>
      </c>
      <c r="J26" s="323" t="s">
        <v>191</v>
      </c>
      <c r="K26" s="315" t="s">
        <v>191</v>
      </c>
      <c r="L26" s="322" t="s">
        <v>191</v>
      </c>
      <c r="M26" s="314" t="s">
        <v>191</v>
      </c>
      <c r="N26" s="315" t="s">
        <v>191</v>
      </c>
      <c r="O26" s="322" t="s">
        <v>191</v>
      </c>
      <c r="P26" s="323" t="s">
        <v>824</v>
      </c>
      <c r="Q26" s="315"/>
      <c r="R26" s="316"/>
      <c r="S26" s="323" t="s">
        <v>824</v>
      </c>
      <c r="T26" s="315"/>
      <c r="U26" s="322"/>
      <c r="V26" s="850" t="s">
        <v>822</v>
      </c>
      <c r="W26" s="848"/>
      <c r="X26" s="849"/>
      <c r="Y26" s="324"/>
    </row>
    <row r="27" spans="1:25">
      <c r="A27" s="317" t="s">
        <v>388</v>
      </c>
      <c r="B27" s="325" t="s">
        <v>667</v>
      </c>
      <c r="C27" s="336" t="s">
        <v>589</v>
      </c>
      <c r="D27" s="320" t="s">
        <v>632</v>
      </c>
      <c r="E27" s="321" t="s">
        <v>637</v>
      </c>
      <c r="F27" s="332" t="s">
        <v>273</v>
      </c>
      <c r="G27" s="323" t="s">
        <v>191</v>
      </c>
      <c r="H27" s="315" t="s">
        <v>191</v>
      </c>
      <c r="I27" s="316" t="s">
        <v>191</v>
      </c>
      <c r="J27" s="323" t="s">
        <v>191</v>
      </c>
      <c r="K27" s="315" t="s">
        <v>191</v>
      </c>
      <c r="L27" s="322" t="s">
        <v>191</v>
      </c>
      <c r="M27" s="314" t="s">
        <v>191</v>
      </c>
      <c r="N27" s="315" t="s">
        <v>191</v>
      </c>
      <c r="O27" s="322" t="s">
        <v>191</v>
      </c>
      <c r="P27" s="323" t="s">
        <v>824</v>
      </c>
      <c r="Q27" s="315"/>
      <c r="R27" s="316"/>
      <c r="S27" s="323" t="s">
        <v>824</v>
      </c>
      <c r="T27" s="315"/>
      <c r="U27" s="322"/>
      <c r="V27" s="850" t="s">
        <v>822</v>
      </c>
      <c r="W27" s="848"/>
      <c r="X27" s="849"/>
      <c r="Y27" s="324"/>
    </row>
    <row r="28" spans="1:25" ht="13.5" thickBot="1">
      <c r="A28" s="337" t="s">
        <v>388</v>
      </c>
      <c r="B28" s="338" t="s">
        <v>671</v>
      </c>
      <c r="C28" s="339" t="s">
        <v>589</v>
      </c>
      <c r="D28" s="340" t="s">
        <v>672</v>
      </c>
      <c r="E28" s="301" t="s">
        <v>673</v>
      </c>
      <c r="F28" s="341" t="s">
        <v>273</v>
      </c>
      <c r="G28" s="342" t="s">
        <v>191</v>
      </c>
      <c r="H28" s="343" t="s">
        <v>191</v>
      </c>
      <c r="I28" s="344" t="s">
        <v>191</v>
      </c>
      <c r="J28" s="342" t="s">
        <v>191</v>
      </c>
      <c r="K28" s="343" t="s">
        <v>191</v>
      </c>
      <c r="L28" s="345" t="s">
        <v>191</v>
      </c>
      <c r="M28" s="346" t="s">
        <v>191</v>
      </c>
      <c r="N28" s="343" t="s">
        <v>191</v>
      </c>
      <c r="O28" s="345" t="s">
        <v>191</v>
      </c>
      <c r="P28" s="342" t="s">
        <v>824</v>
      </c>
      <c r="Q28" s="343"/>
      <c r="R28" s="344"/>
      <c r="S28" s="342" t="s">
        <v>824</v>
      </c>
      <c r="T28" s="343"/>
      <c r="U28" s="345"/>
      <c r="V28" s="855" t="s">
        <v>822</v>
      </c>
      <c r="W28" s="856"/>
      <c r="X28" s="857"/>
      <c r="Y28" s="324"/>
    </row>
  </sheetData>
  <mergeCells count="60">
    <mergeCell ref="V27:X27"/>
    <mergeCell ref="V28:X28"/>
    <mergeCell ref="V22:X22"/>
    <mergeCell ref="V23:X23"/>
    <mergeCell ref="V24:X24"/>
    <mergeCell ref="V25:X25"/>
    <mergeCell ref="V26:X26"/>
    <mergeCell ref="J20:L20"/>
    <mergeCell ref="P20:R20"/>
    <mergeCell ref="S20:U20"/>
    <mergeCell ref="V20:X20"/>
    <mergeCell ref="J21:L21"/>
    <mergeCell ref="P21:R21"/>
    <mergeCell ref="S21:U21"/>
    <mergeCell ref="V21:X21"/>
    <mergeCell ref="S17:U17"/>
    <mergeCell ref="V17:X17"/>
    <mergeCell ref="S18:U18"/>
    <mergeCell ref="V18:X18"/>
    <mergeCell ref="S19:U19"/>
    <mergeCell ref="V19:X19"/>
    <mergeCell ref="S14:U14"/>
    <mergeCell ref="V14:X14"/>
    <mergeCell ref="S15:U15"/>
    <mergeCell ref="V15:X15"/>
    <mergeCell ref="S16:U16"/>
    <mergeCell ref="V16:X16"/>
    <mergeCell ref="S11:U11"/>
    <mergeCell ref="V11:X11"/>
    <mergeCell ref="S12:U12"/>
    <mergeCell ref="V12:X12"/>
    <mergeCell ref="S13:U13"/>
    <mergeCell ref="V13:X13"/>
    <mergeCell ref="V8:X8"/>
    <mergeCell ref="V9:X9"/>
    <mergeCell ref="G10:I10"/>
    <mergeCell ref="J10:L10"/>
    <mergeCell ref="M10:O10"/>
    <mergeCell ref="P10:R10"/>
    <mergeCell ref="S10:U10"/>
    <mergeCell ref="V10:X10"/>
    <mergeCell ref="J6:L6"/>
    <mergeCell ref="S6:U6"/>
    <mergeCell ref="V6:X6"/>
    <mergeCell ref="S7:U7"/>
    <mergeCell ref="V7:X7"/>
    <mergeCell ref="A4:A5"/>
    <mergeCell ref="R3:X3"/>
    <mergeCell ref="R2:X2"/>
    <mergeCell ref="G4:I4"/>
    <mergeCell ref="B4:B5"/>
    <mergeCell ref="C4:C5"/>
    <mergeCell ref="D4:D5"/>
    <mergeCell ref="E4:E5"/>
    <mergeCell ref="F4:F5"/>
    <mergeCell ref="V4:X4"/>
    <mergeCell ref="J4:L4"/>
    <mergeCell ref="M4:O4"/>
    <mergeCell ref="P4:R4"/>
    <mergeCell ref="S4:U4"/>
  </mergeCells>
  <dataValidations count="1">
    <dataValidation type="list" allowBlank="1" showInputMessage="1" showErrorMessage="1" sqref="C6:D17 A6:A17">
      <formula1>#REF!</formula1>
    </dataValidation>
  </dataValidations>
  <pageMargins left="0.7" right="0.7" top="0.75" bottom="0.75" header="0.3" footer="0.3"/>
  <pageSetup paperSize="9" scale="83" fitToHeight="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Q118"/>
  <sheetViews>
    <sheetView topLeftCell="A91" zoomScale="90" zoomScaleNormal="90" workbookViewId="0">
      <selection activeCell="Q7" sqref="Q7"/>
    </sheetView>
  </sheetViews>
  <sheetFormatPr defaultColWidth="8.85546875" defaultRowHeight="12.75"/>
  <cols>
    <col min="1" max="1" width="17.140625" style="1" customWidth="1"/>
    <col min="2" max="2" width="17.28515625" style="1" customWidth="1"/>
    <col min="3" max="3" width="12.140625" style="1" bestFit="1" customWidth="1"/>
    <col min="4" max="4" width="23.5703125" style="1" bestFit="1" customWidth="1"/>
    <col min="5" max="5" width="25.85546875" style="1" bestFit="1" customWidth="1"/>
    <col min="6" max="6" width="8.7109375" style="1" customWidth="1"/>
    <col min="7" max="7" width="14.5703125" style="1" bestFit="1" customWidth="1"/>
    <col min="8" max="8" width="13.5703125" style="1" customWidth="1"/>
    <col min="9" max="9" width="12.28515625" style="1" customWidth="1"/>
    <col min="10" max="11" width="8.7109375" style="1" customWidth="1"/>
    <col min="12" max="12" width="9.85546875" style="1" customWidth="1"/>
    <col min="13" max="13" width="32" style="1" customWidth="1"/>
    <col min="14" max="14" width="26.85546875" style="1" customWidth="1"/>
    <col min="15" max="15" width="20.140625" style="364" customWidth="1"/>
    <col min="16" max="16" width="19.42578125" bestFit="1" customWidth="1"/>
    <col min="17" max="17" width="25.140625" style="1" customWidth="1"/>
    <col min="18" max="16384" width="8.85546875" style="1"/>
  </cols>
  <sheetData>
    <row r="1" spans="1:17" ht="13.5" thickBot="1">
      <c r="A1" s="11" t="s">
        <v>48</v>
      </c>
      <c r="B1" s="2"/>
      <c r="C1" s="2"/>
      <c r="D1" s="2"/>
      <c r="E1" s="2"/>
      <c r="F1" s="2"/>
      <c r="G1" s="2"/>
      <c r="H1" s="2"/>
      <c r="I1" s="2"/>
      <c r="J1" s="2"/>
      <c r="K1" s="2"/>
      <c r="L1" s="2"/>
      <c r="M1" s="2"/>
      <c r="N1" s="2"/>
      <c r="O1" s="452"/>
    </row>
    <row r="2" spans="1:17">
      <c r="A2" s="56"/>
      <c r="B2" s="86"/>
      <c r="C2" s="86"/>
      <c r="D2" s="86"/>
      <c r="E2" s="86"/>
      <c r="F2" s="86"/>
      <c r="G2" s="86"/>
      <c r="H2" s="86"/>
      <c r="I2" s="86"/>
      <c r="J2" s="87"/>
      <c r="K2" s="87"/>
      <c r="L2" s="87"/>
      <c r="M2" s="87"/>
      <c r="N2" s="87"/>
      <c r="O2" s="453"/>
      <c r="P2" s="93" t="s">
        <v>58</v>
      </c>
      <c r="Q2" s="94" t="s">
        <v>52</v>
      </c>
    </row>
    <row r="3" spans="1:17" s="5" customFormat="1" ht="13.5" thickBot="1">
      <c r="A3" s="86"/>
      <c r="B3" s="86"/>
      <c r="C3" s="86"/>
      <c r="D3" s="86"/>
      <c r="E3" s="86"/>
      <c r="F3" s="86"/>
      <c r="G3" s="86"/>
      <c r="H3" s="86"/>
      <c r="I3" s="86"/>
      <c r="J3" s="87"/>
      <c r="K3" s="87"/>
      <c r="L3" s="87"/>
      <c r="M3" s="87"/>
      <c r="N3" s="87"/>
      <c r="O3" s="453"/>
      <c r="P3" s="454" t="s">
        <v>57</v>
      </c>
      <c r="Q3" s="455">
        <v>2017</v>
      </c>
    </row>
    <row r="4" spans="1:17" ht="101.25">
      <c r="A4" s="185" t="s">
        <v>0</v>
      </c>
      <c r="B4" s="186" t="s">
        <v>24</v>
      </c>
      <c r="C4" s="186" t="s">
        <v>11</v>
      </c>
      <c r="D4" s="186" t="s">
        <v>8</v>
      </c>
      <c r="E4" s="186" t="s">
        <v>1</v>
      </c>
      <c r="F4" s="186" t="s">
        <v>5</v>
      </c>
      <c r="G4" s="186" t="s">
        <v>18</v>
      </c>
      <c r="H4" s="186" t="s">
        <v>2</v>
      </c>
      <c r="I4" s="810" t="s">
        <v>3</v>
      </c>
      <c r="J4" s="810" t="s">
        <v>44</v>
      </c>
      <c r="K4" s="810" t="s">
        <v>45</v>
      </c>
      <c r="L4" s="186" t="s">
        <v>4</v>
      </c>
      <c r="M4" s="187" t="s">
        <v>53</v>
      </c>
      <c r="N4" s="189" t="s">
        <v>64</v>
      </c>
      <c r="O4" s="187" t="s">
        <v>54</v>
      </c>
      <c r="P4" s="187" t="s">
        <v>55</v>
      </c>
      <c r="Q4" s="184" t="s">
        <v>63</v>
      </c>
    </row>
    <row r="5" spans="1:17" ht="43.5" customHeight="1">
      <c r="A5" s="444" t="s">
        <v>388</v>
      </c>
      <c r="B5" s="444" t="s">
        <v>388</v>
      </c>
      <c r="C5" s="456">
        <v>2017</v>
      </c>
      <c r="D5" s="457" t="s">
        <v>418</v>
      </c>
      <c r="E5" s="446" t="s">
        <v>78</v>
      </c>
      <c r="F5" s="444" t="s">
        <v>79</v>
      </c>
      <c r="G5" s="444" t="s">
        <v>428</v>
      </c>
      <c r="H5" s="456" t="s">
        <v>42</v>
      </c>
      <c r="I5" s="347" t="s">
        <v>825</v>
      </c>
      <c r="J5" s="347">
        <v>1000</v>
      </c>
      <c r="K5" s="347" t="s">
        <v>7</v>
      </c>
      <c r="L5" s="458"/>
      <c r="M5" s="459">
        <v>2497</v>
      </c>
      <c r="N5" s="460">
        <f>100*M5/J5</f>
        <v>249.7</v>
      </c>
      <c r="O5" s="459">
        <v>25</v>
      </c>
      <c r="P5" s="461" t="s">
        <v>830</v>
      </c>
      <c r="Q5" s="858" t="s">
        <v>1166</v>
      </c>
    </row>
    <row r="6" spans="1:17" ht="67.5" customHeight="1">
      <c r="A6" s="348" t="s">
        <v>388</v>
      </c>
      <c r="B6" s="444" t="s">
        <v>388</v>
      </c>
      <c r="C6" s="347">
        <v>2017</v>
      </c>
      <c r="D6" s="457" t="s">
        <v>418</v>
      </c>
      <c r="E6" s="349" t="s">
        <v>78</v>
      </c>
      <c r="F6" s="444" t="s">
        <v>79</v>
      </c>
      <c r="G6" s="444" t="s">
        <v>428</v>
      </c>
      <c r="H6" s="347" t="s">
        <v>20</v>
      </c>
      <c r="I6" s="347" t="s">
        <v>825</v>
      </c>
      <c r="J6" s="347">
        <v>500</v>
      </c>
      <c r="K6" s="347" t="s">
        <v>7</v>
      </c>
      <c r="L6" s="463"/>
      <c r="M6" s="464">
        <v>999</v>
      </c>
      <c r="N6" s="460">
        <f t="shared" ref="N6:N61" si="0">100*M6/J6</f>
        <v>199.8</v>
      </c>
      <c r="O6" s="465">
        <v>25</v>
      </c>
      <c r="P6" s="461" t="s">
        <v>830</v>
      </c>
      <c r="Q6" s="859"/>
    </row>
    <row r="7" spans="1:17" s="799" customFormat="1" ht="164.25" customHeight="1">
      <c r="A7" s="795" t="s">
        <v>388</v>
      </c>
      <c r="B7" s="444" t="s">
        <v>388</v>
      </c>
      <c r="C7" s="796">
        <v>2017</v>
      </c>
      <c r="D7" s="797" t="s">
        <v>418</v>
      </c>
      <c r="E7" s="798" t="s">
        <v>78</v>
      </c>
      <c r="F7" s="483" t="s">
        <v>79</v>
      </c>
      <c r="G7" s="483" t="s">
        <v>428</v>
      </c>
      <c r="H7" s="796" t="s">
        <v>21</v>
      </c>
      <c r="I7" s="796" t="s">
        <v>825</v>
      </c>
      <c r="J7" s="796">
        <v>0</v>
      </c>
      <c r="K7" s="796" t="s">
        <v>7</v>
      </c>
      <c r="L7" s="561"/>
      <c r="M7" s="465">
        <v>0</v>
      </c>
      <c r="N7" s="460" t="e">
        <f t="shared" si="0"/>
        <v>#DIV/0!</v>
      </c>
      <c r="O7" s="465">
        <v>0</v>
      </c>
      <c r="P7" s="470" t="s">
        <v>7</v>
      </c>
      <c r="Q7" s="977" t="s">
        <v>1159</v>
      </c>
    </row>
    <row r="8" spans="1:17">
      <c r="A8" s="348" t="s">
        <v>388</v>
      </c>
      <c r="B8" s="444" t="s">
        <v>388</v>
      </c>
      <c r="C8" s="347">
        <v>2017</v>
      </c>
      <c r="D8" s="445" t="s">
        <v>437</v>
      </c>
      <c r="E8" s="349" t="s">
        <v>78</v>
      </c>
      <c r="F8" s="444" t="s">
        <v>79</v>
      </c>
      <c r="G8" s="444" t="s">
        <v>428</v>
      </c>
      <c r="H8" s="347" t="s">
        <v>42</v>
      </c>
      <c r="I8" s="347" t="s">
        <v>825</v>
      </c>
      <c r="J8" s="456">
        <v>2000</v>
      </c>
      <c r="K8" s="347" t="s">
        <v>7</v>
      </c>
      <c r="L8" s="467"/>
      <c r="M8" s="464">
        <v>2383</v>
      </c>
      <c r="N8" s="460">
        <f t="shared" si="0"/>
        <v>119.15</v>
      </c>
      <c r="O8" s="465">
        <v>15</v>
      </c>
      <c r="P8" s="468" t="s">
        <v>831</v>
      </c>
      <c r="Q8" s="466"/>
    </row>
    <row r="9" spans="1:17">
      <c r="A9" s="348" t="s">
        <v>388</v>
      </c>
      <c r="B9" s="444" t="s">
        <v>388</v>
      </c>
      <c r="C9" s="347">
        <v>2017</v>
      </c>
      <c r="D9" s="445" t="s">
        <v>437</v>
      </c>
      <c r="E9" s="349" t="s">
        <v>78</v>
      </c>
      <c r="F9" s="444" t="s">
        <v>79</v>
      </c>
      <c r="G9" s="444" t="s">
        <v>428</v>
      </c>
      <c r="H9" s="456" t="s">
        <v>19</v>
      </c>
      <c r="I9" s="347" t="s">
        <v>825</v>
      </c>
      <c r="J9" s="347">
        <v>200</v>
      </c>
      <c r="K9" s="347" t="s">
        <v>7</v>
      </c>
      <c r="L9" s="467"/>
      <c r="M9" s="464">
        <v>200</v>
      </c>
      <c r="N9" s="460">
        <f t="shared" si="0"/>
        <v>100</v>
      </c>
      <c r="O9" s="465">
        <v>10</v>
      </c>
      <c r="P9" s="468" t="s">
        <v>832</v>
      </c>
      <c r="Q9" s="466"/>
    </row>
    <row r="10" spans="1:17">
      <c r="A10" s="348" t="s">
        <v>388</v>
      </c>
      <c r="B10" s="444" t="s">
        <v>388</v>
      </c>
      <c r="C10" s="347">
        <v>2017</v>
      </c>
      <c r="D10" s="445" t="s">
        <v>437</v>
      </c>
      <c r="E10" s="349" t="s">
        <v>78</v>
      </c>
      <c r="F10" s="444" t="s">
        <v>79</v>
      </c>
      <c r="G10" s="444" t="s">
        <v>428</v>
      </c>
      <c r="H10" s="347" t="s">
        <v>20</v>
      </c>
      <c r="I10" s="347" t="s">
        <v>825</v>
      </c>
      <c r="J10" s="347">
        <v>1000</v>
      </c>
      <c r="K10" s="347" t="s">
        <v>7</v>
      </c>
      <c r="L10" s="469"/>
      <c r="M10" s="464">
        <v>1000</v>
      </c>
      <c r="N10" s="460">
        <f t="shared" si="0"/>
        <v>100</v>
      </c>
      <c r="O10" s="465">
        <v>9</v>
      </c>
      <c r="P10" s="468" t="s">
        <v>831</v>
      </c>
      <c r="Q10" s="466"/>
    </row>
    <row r="11" spans="1:17">
      <c r="A11" s="348" t="s">
        <v>388</v>
      </c>
      <c r="B11" s="444" t="s">
        <v>388</v>
      </c>
      <c r="C11" s="347">
        <v>2017</v>
      </c>
      <c r="D11" s="445" t="s">
        <v>437</v>
      </c>
      <c r="E11" s="349" t="s">
        <v>78</v>
      </c>
      <c r="F11" s="444" t="s">
        <v>79</v>
      </c>
      <c r="G11" s="444" t="s">
        <v>428</v>
      </c>
      <c r="H11" s="347" t="s">
        <v>21</v>
      </c>
      <c r="I11" s="347" t="s">
        <v>825</v>
      </c>
      <c r="J11" s="347">
        <v>200</v>
      </c>
      <c r="K11" s="347" t="s">
        <v>7</v>
      </c>
      <c r="L11" s="467"/>
      <c r="M11" s="464">
        <v>200</v>
      </c>
      <c r="N11" s="460">
        <f t="shared" si="0"/>
        <v>100</v>
      </c>
      <c r="O11" s="465">
        <v>10</v>
      </c>
      <c r="P11" s="468" t="s">
        <v>832</v>
      </c>
      <c r="Q11" s="466"/>
    </row>
    <row r="12" spans="1:17">
      <c r="A12" s="348" t="s">
        <v>388</v>
      </c>
      <c r="B12" s="444" t="s">
        <v>388</v>
      </c>
      <c r="C12" s="347">
        <v>2017</v>
      </c>
      <c r="D12" s="449" t="s">
        <v>81</v>
      </c>
      <c r="E12" s="471" t="s">
        <v>83</v>
      </c>
      <c r="F12" s="472" t="s">
        <v>79</v>
      </c>
      <c r="G12" s="473" t="s">
        <v>826</v>
      </c>
      <c r="H12" s="474" t="s">
        <v>42</v>
      </c>
      <c r="I12" s="474" t="s">
        <v>825</v>
      </c>
      <c r="J12" s="474">
        <v>200</v>
      </c>
      <c r="K12" s="474" t="s">
        <v>7</v>
      </c>
      <c r="L12" s="475"/>
      <c r="M12" s="476">
        <v>200</v>
      </c>
      <c r="N12" s="477">
        <f t="shared" si="0"/>
        <v>100</v>
      </c>
      <c r="O12" s="478">
        <v>9</v>
      </c>
      <c r="P12" s="470" t="s">
        <v>837</v>
      </c>
      <c r="Q12" s="466"/>
    </row>
    <row r="13" spans="1:17">
      <c r="A13" s="348" t="s">
        <v>388</v>
      </c>
      <c r="B13" s="444" t="s">
        <v>388</v>
      </c>
      <c r="C13" s="347">
        <v>2017</v>
      </c>
      <c r="D13" s="449" t="s">
        <v>81</v>
      </c>
      <c r="E13" s="471" t="s">
        <v>83</v>
      </c>
      <c r="F13" s="472" t="s">
        <v>79</v>
      </c>
      <c r="G13" s="473" t="s">
        <v>826</v>
      </c>
      <c r="H13" s="479" t="s">
        <v>19</v>
      </c>
      <c r="I13" s="474" t="s">
        <v>825</v>
      </c>
      <c r="J13" s="474">
        <v>200</v>
      </c>
      <c r="K13" s="474" t="s">
        <v>7</v>
      </c>
      <c r="L13" s="480"/>
      <c r="M13" s="476">
        <v>200</v>
      </c>
      <c r="N13" s="477">
        <f t="shared" si="0"/>
        <v>100</v>
      </c>
      <c r="O13" s="478">
        <v>9</v>
      </c>
      <c r="P13" s="470" t="s">
        <v>837</v>
      </c>
      <c r="Q13" s="466"/>
    </row>
    <row r="14" spans="1:17">
      <c r="A14" s="348" t="s">
        <v>388</v>
      </c>
      <c r="B14" s="444" t="s">
        <v>388</v>
      </c>
      <c r="C14" s="347">
        <v>2017</v>
      </c>
      <c r="D14" s="449" t="s">
        <v>81</v>
      </c>
      <c r="E14" s="471" t="s">
        <v>83</v>
      </c>
      <c r="F14" s="472" t="s">
        <v>79</v>
      </c>
      <c r="G14" s="473" t="s">
        <v>826</v>
      </c>
      <c r="H14" s="474" t="s">
        <v>20</v>
      </c>
      <c r="I14" s="474" t="s">
        <v>825</v>
      </c>
      <c r="J14" s="474">
        <v>200</v>
      </c>
      <c r="K14" s="474" t="s">
        <v>7</v>
      </c>
      <c r="L14" s="475"/>
      <c r="M14" s="476">
        <v>200</v>
      </c>
      <c r="N14" s="477">
        <f t="shared" si="0"/>
        <v>100</v>
      </c>
      <c r="O14" s="478">
        <v>9</v>
      </c>
      <c r="P14" s="470" t="s">
        <v>837</v>
      </c>
      <c r="Q14" s="466"/>
    </row>
    <row r="15" spans="1:17">
      <c r="A15" s="348" t="s">
        <v>388</v>
      </c>
      <c r="B15" s="444" t="s">
        <v>388</v>
      </c>
      <c r="C15" s="347">
        <v>2017</v>
      </c>
      <c r="D15" s="449" t="s">
        <v>81</v>
      </c>
      <c r="E15" s="471" t="s">
        <v>83</v>
      </c>
      <c r="F15" s="472" t="s">
        <v>79</v>
      </c>
      <c r="G15" s="473" t="s">
        <v>826</v>
      </c>
      <c r="H15" s="474" t="s">
        <v>21</v>
      </c>
      <c r="I15" s="474" t="s">
        <v>825</v>
      </c>
      <c r="J15" s="474">
        <v>200</v>
      </c>
      <c r="K15" s="474" t="s">
        <v>7</v>
      </c>
      <c r="L15" s="480"/>
      <c r="M15" s="476">
        <v>200</v>
      </c>
      <c r="N15" s="477">
        <f t="shared" si="0"/>
        <v>100</v>
      </c>
      <c r="O15" s="478">
        <v>9</v>
      </c>
      <c r="P15" s="470" t="s">
        <v>837</v>
      </c>
      <c r="Q15" s="466"/>
    </row>
    <row r="16" spans="1:17">
      <c r="A16" s="348" t="s">
        <v>388</v>
      </c>
      <c r="B16" s="444" t="s">
        <v>388</v>
      </c>
      <c r="C16" s="347">
        <v>2017</v>
      </c>
      <c r="D16" s="449" t="s">
        <v>81</v>
      </c>
      <c r="E16" s="471" t="s">
        <v>83</v>
      </c>
      <c r="F16" s="472" t="s">
        <v>79</v>
      </c>
      <c r="G16" s="473" t="s">
        <v>826</v>
      </c>
      <c r="H16" s="479" t="s">
        <v>22</v>
      </c>
      <c r="I16" s="474" t="s">
        <v>825</v>
      </c>
      <c r="J16" s="474">
        <v>200</v>
      </c>
      <c r="K16" s="474" t="s">
        <v>7</v>
      </c>
      <c r="L16" s="475"/>
      <c r="M16" s="476">
        <v>200</v>
      </c>
      <c r="N16" s="477">
        <f t="shared" si="0"/>
        <v>100</v>
      </c>
      <c r="O16" s="478">
        <v>9</v>
      </c>
      <c r="P16" s="470" t="s">
        <v>837</v>
      </c>
      <c r="Q16" s="466"/>
    </row>
    <row r="17" spans="1:17" ht="20.25" customHeight="1">
      <c r="A17" s="348" t="s">
        <v>388</v>
      </c>
      <c r="B17" s="444" t="s">
        <v>388</v>
      </c>
      <c r="C17" s="347">
        <v>2017</v>
      </c>
      <c r="D17" s="449" t="s">
        <v>390</v>
      </c>
      <c r="E17" s="446" t="s">
        <v>83</v>
      </c>
      <c r="F17" s="444" t="s">
        <v>79</v>
      </c>
      <c r="G17" s="448" t="s">
        <v>394</v>
      </c>
      <c r="H17" s="347" t="s">
        <v>42</v>
      </c>
      <c r="I17" s="347" t="s">
        <v>825</v>
      </c>
      <c r="J17" s="456">
        <v>2228</v>
      </c>
      <c r="K17" s="347" t="s">
        <v>7</v>
      </c>
      <c r="L17" s="469"/>
      <c r="M17" s="465">
        <v>1898</v>
      </c>
      <c r="N17" s="460">
        <f t="shared" si="0"/>
        <v>85.188509874326755</v>
      </c>
      <c r="O17" s="465">
        <v>12</v>
      </c>
      <c r="P17" s="470" t="s">
        <v>833</v>
      </c>
      <c r="Q17" s="858" t="s">
        <v>1154</v>
      </c>
    </row>
    <row r="18" spans="1:17" ht="20.25" customHeight="1">
      <c r="A18" s="348" t="s">
        <v>388</v>
      </c>
      <c r="B18" s="444" t="s">
        <v>388</v>
      </c>
      <c r="C18" s="347">
        <v>2017</v>
      </c>
      <c r="D18" s="449" t="s">
        <v>390</v>
      </c>
      <c r="E18" s="446" t="s">
        <v>83</v>
      </c>
      <c r="F18" s="444" t="s">
        <v>79</v>
      </c>
      <c r="G18" s="448" t="s">
        <v>394</v>
      </c>
      <c r="H18" s="456" t="s">
        <v>19</v>
      </c>
      <c r="I18" s="347" t="s">
        <v>825</v>
      </c>
      <c r="J18" s="456">
        <v>1352</v>
      </c>
      <c r="K18" s="347" t="s">
        <v>7</v>
      </c>
      <c r="L18" s="467"/>
      <c r="M18" s="464">
        <v>630</v>
      </c>
      <c r="N18" s="460">
        <f t="shared" si="0"/>
        <v>46.597633136094672</v>
      </c>
      <c r="O18" s="465">
        <v>5</v>
      </c>
      <c r="P18" s="470" t="s">
        <v>833</v>
      </c>
      <c r="Q18" s="860"/>
    </row>
    <row r="19" spans="1:17" ht="20.25" customHeight="1">
      <c r="A19" s="348" t="s">
        <v>388</v>
      </c>
      <c r="B19" s="444" t="s">
        <v>388</v>
      </c>
      <c r="C19" s="347">
        <v>2017</v>
      </c>
      <c r="D19" s="449" t="s">
        <v>390</v>
      </c>
      <c r="E19" s="446" t="s">
        <v>83</v>
      </c>
      <c r="F19" s="444" t="s">
        <v>79</v>
      </c>
      <c r="G19" s="448" t="s">
        <v>394</v>
      </c>
      <c r="H19" s="347" t="s">
        <v>20</v>
      </c>
      <c r="I19" s="347" t="s">
        <v>825</v>
      </c>
      <c r="J19" s="456">
        <v>1352</v>
      </c>
      <c r="K19" s="347" t="s">
        <v>7</v>
      </c>
      <c r="L19" s="469"/>
      <c r="M19" s="464">
        <v>630</v>
      </c>
      <c r="N19" s="460">
        <f t="shared" si="0"/>
        <v>46.597633136094672</v>
      </c>
      <c r="O19" s="465">
        <v>5</v>
      </c>
      <c r="P19" s="470" t="s">
        <v>833</v>
      </c>
      <c r="Q19" s="860"/>
    </row>
    <row r="20" spans="1:17" ht="20.25" customHeight="1">
      <c r="A20" s="348" t="s">
        <v>388</v>
      </c>
      <c r="B20" s="444" t="s">
        <v>388</v>
      </c>
      <c r="C20" s="347">
        <v>2017</v>
      </c>
      <c r="D20" s="449" t="s">
        <v>390</v>
      </c>
      <c r="E20" s="446" t="s">
        <v>83</v>
      </c>
      <c r="F20" s="444" t="s">
        <v>79</v>
      </c>
      <c r="G20" s="448" t="s">
        <v>394</v>
      </c>
      <c r="H20" s="347" t="s">
        <v>21</v>
      </c>
      <c r="I20" s="347" t="s">
        <v>825</v>
      </c>
      <c r="J20" s="456">
        <v>1341</v>
      </c>
      <c r="K20" s="347" t="s">
        <v>7</v>
      </c>
      <c r="L20" s="467"/>
      <c r="M20" s="464">
        <v>630</v>
      </c>
      <c r="N20" s="460">
        <f t="shared" si="0"/>
        <v>46.979865771812079</v>
      </c>
      <c r="O20" s="465">
        <v>5</v>
      </c>
      <c r="P20" s="470" t="s">
        <v>833</v>
      </c>
      <c r="Q20" s="860"/>
    </row>
    <row r="21" spans="1:17" ht="20.25" customHeight="1">
      <c r="A21" s="348" t="s">
        <v>388</v>
      </c>
      <c r="B21" s="444" t="s">
        <v>388</v>
      </c>
      <c r="C21" s="347">
        <v>2017</v>
      </c>
      <c r="D21" s="449" t="s">
        <v>390</v>
      </c>
      <c r="E21" s="446" t="s">
        <v>83</v>
      </c>
      <c r="F21" s="444" t="s">
        <v>79</v>
      </c>
      <c r="G21" s="448" t="s">
        <v>394</v>
      </c>
      <c r="H21" s="456" t="s">
        <v>22</v>
      </c>
      <c r="I21" s="347" t="s">
        <v>825</v>
      </c>
      <c r="J21" s="456">
        <v>1341</v>
      </c>
      <c r="K21" s="347" t="s">
        <v>7</v>
      </c>
      <c r="L21" s="469"/>
      <c r="M21" s="464">
        <v>630</v>
      </c>
      <c r="N21" s="460">
        <f t="shared" si="0"/>
        <v>46.979865771812079</v>
      </c>
      <c r="O21" s="465">
        <v>5</v>
      </c>
      <c r="P21" s="470" t="s">
        <v>833</v>
      </c>
      <c r="Q21" s="859"/>
    </row>
    <row r="22" spans="1:17">
      <c r="A22" s="348" t="s">
        <v>388</v>
      </c>
      <c r="B22" s="444" t="s">
        <v>388</v>
      </c>
      <c r="C22" s="347">
        <v>2017</v>
      </c>
      <c r="D22" s="449" t="s">
        <v>390</v>
      </c>
      <c r="E22" s="446" t="s">
        <v>83</v>
      </c>
      <c r="F22" s="444" t="s">
        <v>79</v>
      </c>
      <c r="G22" s="448" t="s">
        <v>394</v>
      </c>
      <c r="H22" s="347" t="s">
        <v>42</v>
      </c>
      <c r="I22" s="347" t="s">
        <v>827</v>
      </c>
      <c r="J22" s="456">
        <v>1389</v>
      </c>
      <c r="K22" s="347" t="s">
        <v>7</v>
      </c>
      <c r="L22" s="467"/>
      <c r="M22" s="464">
        <v>3208</v>
      </c>
      <c r="N22" s="460">
        <f t="shared" si="0"/>
        <v>230.95752339812816</v>
      </c>
      <c r="O22" s="465">
        <v>20</v>
      </c>
      <c r="P22" s="470" t="s">
        <v>834</v>
      </c>
      <c r="Q22" s="858" t="s">
        <v>1167</v>
      </c>
    </row>
    <row r="23" spans="1:17">
      <c r="A23" s="348" t="s">
        <v>388</v>
      </c>
      <c r="B23" s="444" t="s">
        <v>388</v>
      </c>
      <c r="C23" s="347">
        <v>2017</v>
      </c>
      <c r="D23" s="449" t="s">
        <v>390</v>
      </c>
      <c r="E23" s="446" t="s">
        <v>83</v>
      </c>
      <c r="F23" s="444" t="s">
        <v>79</v>
      </c>
      <c r="G23" s="448" t="s">
        <v>394</v>
      </c>
      <c r="H23" s="456" t="s">
        <v>19</v>
      </c>
      <c r="I23" s="347" t="s">
        <v>827</v>
      </c>
      <c r="J23" s="456">
        <v>892</v>
      </c>
      <c r="K23" s="347" t="s">
        <v>7</v>
      </c>
      <c r="L23" s="469"/>
      <c r="M23" s="464">
        <v>720</v>
      </c>
      <c r="N23" s="460">
        <f t="shared" si="0"/>
        <v>80.717488789237663</v>
      </c>
      <c r="O23" s="465">
        <v>9</v>
      </c>
      <c r="P23" s="470" t="s">
        <v>834</v>
      </c>
      <c r="Q23" s="860"/>
    </row>
    <row r="24" spans="1:17">
      <c r="A24" s="348" t="s">
        <v>388</v>
      </c>
      <c r="B24" s="444" t="s">
        <v>388</v>
      </c>
      <c r="C24" s="347">
        <v>2017</v>
      </c>
      <c r="D24" s="449" t="s">
        <v>390</v>
      </c>
      <c r="E24" s="446" t="s">
        <v>83</v>
      </c>
      <c r="F24" s="444" t="s">
        <v>79</v>
      </c>
      <c r="G24" s="448" t="s">
        <v>394</v>
      </c>
      <c r="H24" s="347" t="s">
        <v>20</v>
      </c>
      <c r="I24" s="347" t="s">
        <v>827</v>
      </c>
      <c r="J24" s="456">
        <v>892</v>
      </c>
      <c r="K24" s="347" t="s">
        <v>7</v>
      </c>
      <c r="L24" s="467"/>
      <c r="M24" s="464">
        <v>720</v>
      </c>
      <c r="N24" s="460">
        <f t="shared" si="0"/>
        <v>80.717488789237663</v>
      </c>
      <c r="O24" s="465">
        <v>9</v>
      </c>
      <c r="P24" s="470" t="s">
        <v>834</v>
      </c>
      <c r="Q24" s="860"/>
    </row>
    <row r="25" spans="1:17">
      <c r="A25" s="348" t="s">
        <v>388</v>
      </c>
      <c r="B25" s="444" t="s">
        <v>388</v>
      </c>
      <c r="C25" s="347">
        <v>2017</v>
      </c>
      <c r="D25" s="449" t="s">
        <v>390</v>
      </c>
      <c r="E25" s="446" t="s">
        <v>83</v>
      </c>
      <c r="F25" s="444" t="s">
        <v>79</v>
      </c>
      <c r="G25" s="448" t="s">
        <v>394</v>
      </c>
      <c r="H25" s="347" t="s">
        <v>21</v>
      </c>
      <c r="I25" s="347" t="s">
        <v>827</v>
      </c>
      <c r="J25" s="456">
        <v>860</v>
      </c>
      <c r="K25" s="347" t="s">
        <v>7</v>
      </c>
      <c r="L25" s="469"/>
      <c r="M25" s="464">
        <v>527</v>
      </c>
      <c r="N25" s="460">
        <f t="shared" si="0"/>
        <v>61.279069767441861</v>
      </c>
      <c r="O25" s="465">
        <v>9</v>
      </c>
      <c r="P25" s="470" t="s">
        <v>834</v>
      </c>
      <c r="Q25" s="860"/>
    </row>
    <row r="26" spans="1:17">
      <c r="A26" s="348" t="s">
        <v>388</v>
      </c>
      <c r="B26" s="444" t="s">
        <v>388</v>
      </c>
      <c r="C26" s="347">
        <v>2017</v>
      </c>
      <c r="D26" s="449" t="s">
        <v>390</v>
      </c>
      <c r="E26" s="446" t="s">
        <v>83</v>
      </c>
      <c r="F26" s="444" t="s">
        <v>79</v>
      </c>
      <c r="G26" s="448" t="s">
        <v>394</v>
      </c>
      <c r="H26" s="456" t="s">
        <v>22</v>
      </c>
      <c r="I26" s="347" t="s">
        <v>827</v>
      </c>
      <c r="J26" s="456">
        <v>860</v>
      </c>
      <c r="K26" s="347" t="s">
        <v>7</v>
      </c>
      <c r="L26" s="467"/>
      <c r="M26" s="464">
        <v>527</v>
      </c>
      <c r="N26" s="460">
        <f t="shared" si="0"/>
        <v>61.279069767441861</v>
      </c>
      <c r="O26" s="465">
        <v>9</v>
      </c>
      <c r="P26" s="470" t="s">
        <v>834</v>
      </c>
      <c r="Q26" s="859"/>
    </row>
    <row r="27" spans="1:17" ht="12.75" customHeight="1">
      <c r="A27" s="348" t="s">
        <v>388</v>
      </c>
      <c r="B27" s="444" t="s">
        <v>388</v>
      </c>
      <c r="C27" s="347">
        <v>2017</v>
      </c>
      <c r="D27" s="481" t="s">
        <v>80</v>
      </c>
      <c r="E27" s="482" t="s">
        <v>83</v>
      </c>
      <c r="F27" s="483" t="s">
        <v>79</v>
      </c>
      <c r="G27" s="448" t="s">
        <v>398</v>
      </c>
      <c r="H27" s="347" t="s">
        <v>42</v>
      </c>
      <c r="I27" s="347" t="s">
        <v>825</v>
      </c>
      <c r="J27" s="456">
        <v>6133</v>
      </c>
      <c r="K27" s="347" t="s">
        <v>7</v>
      </c>
      <c r="L27" s="467"/>
      <c r="M27" s="464">
        <v>7607</v>
      </c>
      <c r="N27" s="460">
        <f t="shared" si="0"/>
        <v>124.03391488667863</v>
      </c>
      <c r="O27" s="465">
        <v>52</v>
      </c>
      <c r="P27" s="468" t="s">
        <v>835</v>
      </c>
      <c r="Q27" s="858" t="s">
        <v>1155</v>
      </c>
    </row>
    <row r="28" spans="1:17">
      <c r="A28" s="348" t="s">
        <v>388</v>
      </c>
      <c r="B28" s="444" t="s">
        <v>388</v>
      </c>
      <c r="C28" s="347">
        <v>2017</v>
      </c>
      <c r="D28" s="481" t="s">
        <v>80</v>
      </c>
      <c r="E28" s="482" t="s">
        <v>83</v>
      </c>
      <c r="F28" s="483" t="s">
        <v>79</v>
      </c>
      <c r="G28" s="448" t="s">
        <v>398</v>
      </c>
      <c r="H28" s="456" t="s">
        <v>19</v>
      </c>
      <c r="I28" s="347" t="s">
        <v>825</v>
      </c>
      <c r="J28" s="456">
        <v>2181</v>
      </c>
      <c r="K28" s="347" t="s">
        <v>7</v>
      </c>
      <c r="L28" s="469"/>
      <c r="M28" s="464">
        <v>1833</v>
      </c>
      <c r="N28" s="460">
        <f t="shared" si="0"/>
        <v>84.04401650618982</v>
      </c>
      <c r="O28" s="465">
        <v>12</v>
      </c>
      <c r="P28" s="468" t="s">
        <v>835</v>
      </c>
      <c r="Q28" s="860"/>
    </row>
    <row r="29" spans="1:17">
      <c r="A29" s="348" t="s">
        <v>388</v>
      </c>
      <c r="B29" s="444" t="s">
        <v>388</v>
      </c>
      <c r="C29" s="347">
        <v>2017</v>
      </c>
      <c r="D29" s="481" t="s">
        <v>80</v>
      </c>
      <c r="E29" s="482" t="s">
        <v>83</v>
      </c>
      <c r="F29" s="483" t="s">
        <v>79</v>
      </c>
      <c r="G29" s="448" t="s">
        <v>398</v>
      </c>
      <c r="H29" s="347" t="s">
        <v>20</v>
      </c>
      <c r="I29" s="347" t="s">
        <v>825</v>
      </c>
      <c r="J29" s="456">
        <v>2181</v>
      </c>
      <c r="K29" s="347" t="s">
        <v>7</v>
      </c>
      <c r="L29" s="467"/>
      <c r="M29" s="464">
        <v>2056</v>
      </c>
      <c r="N29" s="460">
        <f t="shared" si="0"/>
        <v>94.268684089867037</v>
      </c>
      <c r="O29" s="465">
        <v>10</v>
      </c>
      <c r="P29" s="468" t="s">
        <v>835</v>
      </c>
      <c r="Q29" s="860"/>
    </row>
    <row r="30" spans="1:17" ht="88.5" customHeight="1">
      <c r="A30" s="348" t="s">
        <v>388</v>
      </c>
      <c r="B30" s="444" t="s">
        <v>388</v>
      </c>
      <c r="C30" s="347">
        <v>2017</v>
      </c>
      <c r="D30" s="481" t="s">
        <v>80</v>
      </c>
      <c r="E30" s="482" t="s">
        <v>83</v>
      </c>
      <c r="F30" s="483" t="s">
        <v>79</v>
      </c>
      <c r="G30" s="448" t="s">
        <v>398</v>
      </c>
      <c r="H30" s="347" t="s">
        <v>21</v>
      </c>
      <c r="I30" s="347" t="s">
        <v>825</v>
      </c>
      <c r="J30" s="456">
        <v>1406</v>
      </c>
      <c r="K30" s="347" t="s">
        <v>7</v>
      </c>
      <c r="L30" s="469"/>
      <c r="M30" s="464">
        <v>975</v>
      </c>
      <c r="N30" s="460">
        <f t="shared" si="0"/>
        <v>69.345661450924609</v>
      </c>
      <c r="O30" s="465">
        <v>10</v>
      </c>
      <c r="P30" s="468" t="s">
        <v>835</v>
      </c>
      <c r="Q30" s="860"/>
    </row>
    <row r="31" spans="1:17" ht="229.5">
      <c r="A31" s="348" t="s">
        <v>388</v>
      </c>
      <c r="B31" s="444" t="s">
        <v>388</v>
      </c>
      <c r="C31" s="347">
        <v>2017</v>
      </c>
      <c r="D31" s="481" t="s">
        <v>80</v>
      </c>
      <c r="E31" s="482" t="s">
        <v>83</v>
      </c>
      <c r="F31" s="483" t="s">
        <v>79</v>
      </c>
      <c r="G31" s="448" t="s">
        <v>398</v>
      </c>
      <c r="H31" s="456" t="s">
        <v>22</v>
      </c>
      <c r="I31" s="347" t="s">
        <v>825</v>
      </c>
      <c r="J31" s="456">
        <v>1406</v>
      </c>
      <c r="K31" s="347" t="s">
        <v>7</v>
      </c>
      <c r="L31" s="467"/>
      <c r="M31" s="465">
        <v>974</v>
      </c>
      <c r="N31" s="460">
        <f t="shared" si="0"/>
        <v>69.274537695590325</v>
      </c>
      <c r="O31" s="465">
        <v>10</v>
      </c>
      <c r="P31" s="468" t="s">
        <v>835</v>
      </c>
      <c r="Q31" s="466" t="s">
        <v>1161</v>
      </c>
    </row>
    <row r="32" spans="1:17">
      <c r="A32" s="348" t="s">
        <v>388</v>
      </c>
      <c r="B32" s="444" t="s">
        <v>388</v>
      </c>
      <c r="C32" s="347">
        <v>2017</v>
      </c>
      <c r="D32" s="481" t="s">
        <v>80</v>
      </c>
      <c r="E32" s="482" t="s">
        <v>83</v>
      </c>
      <c r="F32" s="483" t="s">
        <v>79</v>
      </c>
      <c r="G32" s="448" t="s">
        <v>398</v>
      </c>
      <c r="H32" s="347" t="s">
        <v>42</v>
      </c>
      <c r="I32" s="347" t="s">
        <v>827</v>
      </c>
      <c r="J32" s="456">
        <v>2707</v>
      </c>
      <c r="K32" s="347" t="s">
        <v>7</v>
      </c>
      <c r="L32" s="469"/>
      <c r="M32" s="464">
        <v>2486</v>
      </c>
      <c r="N32" s="460">
        <f t="shared" si="0"/>
        <v>91.835980790543033</v>
      </c>
      <c r="O32" s="465">
        <v>11</v>
      </c>
      <c r="P32" s="468" t="s">
        <v>836</v>
      </c>
      <c r="Q32" s="861" t="s">
        <v>1167</v>
      </c>
    </row>
    <row r="33" spans="1:17">
      <c r="A33" s="348" t="s">
        <v>388</v>
      </c>
      <c r="B33" s="444" t="s">
        <v>388</v>
      </c>
      <c r="C33" s="347">
        <v>2017</v>
      </c>
      <c r="D33" s="481" t="s">
        <v>80</v>
      </c>
      <c r="E33" s="482" t="s">
        <v>83</v>
      </c>
      <c r="F33" s="483" t="s">
        <v>79</v>
      </c>
      <c r="G33" s="448" t="s">
        <v>398</v>
      </c>
      <c r="H33" s="456" t="s">
        <v>19</v>
      </c>
      <c r="I33" s="347" t="s">
        <v>827</v>
      </c>
      <c r="J33" s="456">
        <v>538</v>
      </c>
      <c r="K33" s="347" t="s">
        <v>7</v>
      </c>
      <c r="L33" s="467"/>
      <c r="M33" s="464">
        <v>446</v>
      </c>
      <c r="N33" s="460">
        <f t="shared" si="0"/>
        <v>82.899628252788105</v>
      </c>
      <c r="O33" s="465">
        <v>11</v>
      </c>
      <c r="P33" s="468" t="s">
        <v>836</v>
      </c>
      <c r="Q33" s="862"/>
    </row>
    <row r="34" spans="1:17">
      <c r="A34" s="348" t="s">
        <v>388</v>
      </c>
      <c r="B34" s="444" t="s">
        <v>388</v>
      </c>
      <c r="C34" s="347">
        <v>2017</v>
      </c>
      <c r="D34" s="481" t="s">
        <v>80</v>
      </c>
      <c r="E34" s="482" t="s">
        <v>83</v>
      </c>
      <c r="F34" s="483" t="s">
        <v>79</v>
      </c>
      <c r="G34" s="448" t="s">
        <v>398</v>
      </c>
      <c r="H34" s="347" t="s">
        <v>20</v>
      </c>
      <c r="I34" s="347" t="s">
        <v>827</v>
      </c>
      <c r="J34" s="456">
        <v>538</v>
      </c>
      <c r="K34" s="347" t="s">
        <v>7</v>
      </c>
      <c r="L34" s="469"/>
      <c r="M34" s="464">
        <v>486</v>
      </c>
      <c r="N34" s="460">
        <f t="shared" si="0"/>
        <v>90.334572490706321</v>
      </c>
      <c r="O34" s="465">
        <v>11</v>
      </c>
      <c r="P34" s="468" t="s">
        <v>836</v>
      </c>
      <c r="Q34" s="862"/>
    </row>
    <row r="35" spans="1:17">
      <c r="A35" s="348" t="s">
        <v>388</v>
      </c>
      <c r="B35" s="444" t="s">
        <v>388</v>
      </c>
      <c r="C35" s="347">
        <v>2017</v>
      </c>
      <c r="D35" s="481" t="s">
        <v>80</v>
      </c>
      <c r="E35" s="482" t="s">
        <v>83</v>
      </c>
      <c r="F35" s="483" t="s">
        <v>79</v>
      </c>
      <c r="G35" s="448" t="s">
        <v>398</v>
      </c>
      <c r="H35" s="347" t="s">
        <v>21</v>
      </c>
      <c r="I35" s="347" t="s">
        <v>827</v>
      </c>
      <c r="J35" s="456">
        <v>538</v>
      </c>
      <c r="K35" s="347" t="s">
        <v>7</v>
      </c>
      <c r="L35" s="467"/>
      <c r="M35" s="464">
        <v>448</v>
      </c>
      <c r="N35" s="460">
        <f t="shared" si="0"/>
        <v>83.271375464684013</v>
      </c>
      <c r="O35" s="465">
        <v>11</v>
      </c>
      <c r="P35" s="468" t="s">
        <v>836</v>
      </c>
      <c r="Q35" s="862"/>
    </row>
    <row r="36" spans="1:17">
      <c r="A36" s="348" t="s">
        <v>388</v>
      </c>
      <c r="B36" s="444" t="s">
        <v>388</v>
      </c>
      <c r="C36" s="347">
        <v>2017</v>
      </c>
      <c r="D36" s="481" t="s">
        <v>80</v>
      </c>
      <c r="E36" s="482" t="s">
        <v>83</v>
      </c>
      <c r="F36" s="483" t="s">
        <v>79</v>
      </c>
      <c r="G36" s="448" t="s">
        <v>398</v>
      </c>
      <c r="H36" s="456" t="s">
        <v>22</v>
      </c>
      <c r="I36" s="347" t="s">
        <v>827</v>
      </c>
      <c r="J36" s="456">
        <v>538</v>
      </c>
      <c r="K36" s="347" t="s">
        <v>7</v>
      </c>
      <c r="L36" s="469"/>
      <c r="M36" s="464">
        <v>448</v>
      </c>
      <c r="N36" s="460">
        <f t="shared" si="0"/>
        <v>83.271375464684013</v>
      </c>
      <c r="O36" s="465">
        <v>11</v>
      </c>
      <c r="P36" s="468" t="s">
        <v>836</v>
      </c>
      <c r="Q36" s="863"/>
    </row>
    <row r="37" spans="1:17" ht="12.75" customHeight="1">
      <c r="A37" s="348" t="s">
        <v>388</v>
      </c>
      <c r="B37" s="444" t="s">
        <v>388</v>
      </c>
      <c r="C37" s="347">
        <v>2017</v>
      </c>
      <c r="D37" s="449" t="s">
        <v>463</v>
      </c>
      <c r="E37" s="446" t="s">
        <v>83</v>
      </c>
      <c r="F37" s="444" t="s">
        <v>79</v>
      </c>
      <c r="G37" s="448" t="s">
        <v>402</v>
      </c>
      <c r="H37" s="347" t="s">
        <v>42</v>
      </c>
      <c r="I37" s="347" t="s">
        <v>825</v>
      </c>
      <c r="J37" s="456">
        <v>4248</v>
      </c>
      <c r="K37" s="347" t="s">
        <v>7</v>
      </c>
      <c r="L37" s="467"/>
      <c r="M37" s="464">
        <v>5347</v>
      </c>
      <c r="N37" s="460">
        <f t="shared" si="0"/>
        <v>125.87099811676083</v>
      </c>
      <c r="O37" s="465">
        <v>41</v>
      </c>
      <c r="P37" s="468" t="s">
        <v>835</v>
      </c>
      <c r="Q37" s="858" t="s">
        <v>1156</v>
      </c>
    </row>
    <row r="38" spans="1:17">
      <c r="A38" s="348" t="s">
        <v>388</v>
      </c>
      <c r="B38" s="444" t="s">
        <v>388</v>
      </c>
      <c r="C38" s="347">
        <v>2017</v>
      </c>
      <c r="D38" s="484" t="s">
        <v>463</v>
      </c>
      <c r="E38" s="446" t="s">
        <v>83</v>
      </c>
      <c r="F38" s="444" t="s">
        <v>79</v>
      </c>
      <c r="G38" s="447" t="s">
        <v>402</v>
      </c>
      <c r="H38" s="456" t="s">
        <v>19</v>
      </c>
      <c r="I38" s="347" t="s">
        <v>825</v>
      </c>
      <c r="J38" s="456">
        <v>1336</v>
      </c>
      <c r="K38" s="347" t="s">
        <v>7</v>
      </c>
      <c r="L38" s="469"/>
      <c r="M38" s="464">
        <v>1280</v>
      </c>
      <c r="N38" s="460">
        <f t="shared" si="0"/>
        <v>95.808383233532936</v>
      </c>
      <c r="O38" s="465">
        <v>16</v>
      </c>
      <c r="P38" s="468" t="s">
        <v>835</v>
      </c>
      <c r="Q38" s="860"/>
    </row>
    <row r="39" spans="1:17">
      <c r="A39" s="348" t="s">
        <v>388</v>
      </c>
      <c r="B39" s="444" t="s">
        <v>388</v>
      </c>
      <c r="C39" s="347">
        <v>2017</v>
      </c>
      <c r="D39" s="449" t="s">
        <v>463</v>
      </c>
      <c r="E39" s="446" t="s">
        <v>83</v>
      </c>
      <c r="F39" s="444" t="s">
        <v>79</v>
      </c>
      <c r="G39" s="448" t="s">
        <v>402</v>
      </c>
      <c r="H39" s="347" t="s">
        <v>20</v>
      </c>
      <c r="I39" s="347" t="s">
        <v>825</v>
      </c>
      <c r="J39" s="456">
        <v>1336</v>
      </c>
      <c r="K39" s="347" t="s">
        <v>7</v>
      </c>
      <c r="L39" s="467"/>
      <c r="M39" s="464">
        <v>1280</v>
      </c>
      <c r="N39" s="460">
        <f t="shared" si="0"/>
        <v>95.808383233532936</v>
      </c>
      <c r="O39" s="465">
        <v>16</v>
      </c>
      <c r="P39" s="468" t="s">
        <v>835</v>
      </c>
      <c r="Q39" s="860"/>
    </row>
    <row r="40" spans="1:17">
      <c r="A40" s="348" t="s">
        <v>388</v>
      </c>
      <c r="B40" s="444" t="s">
        <v>388</v>
      </c>
      <c r="C40" s="347">
        <v>2017</v>
      </c>
      <c r="D40" s="484" t="s">
        <v>463</v>
      </c>
      <c r="E40" s="446" t="s">
        <v>83</v>
      </c>
      <c r="F40" s="444" t="s">
        <v>79</v>
      </c>
      <c r="G40" s="447" t="s">
        <v>402</v>
      </c>
      <c r="H40" s="347" t="s">
        <v>21</v>
      </c>
      <c r="I40" s="347" t="s">
        <v>825</v>
      </c>
      <c r="J40" s="456">
        <v>1336</v>
      </c>
      <c r="K40" s="347" t="s">
        <v>7</v>
      </c>
      <c r="L40" s="469"/>
      <c r="M40" s="464">
        <v>1279</v>
      </c>
      <c r="N40" s="460">
        <f t="shared" si="0"/>
        <v>95.73353293413173</v>
      </c>
      <c r="O40" s="465">
        <v>16</v>
      </c>
      <c r="P40" s="468" t="s">
        <v>835</v>
      </c>
      <c r="Q40" s="860"/>
    </row>
    <row r="41" spans="1:17" ht="127.5">
      <c r="A41" s="348" t="s">
        <v>388</v>
      </c>
      <c r="B41" s="444" t="s">
        <v>388</v>
      </c>
      <c r="C41" s="347">
        <v>2017</v>
      </c>
      <c r="D41" s="484" t="s">
        <v>463</v>
      </c>
      <c r="E41" s="446" t="s">
        <v>83</v>
      </c>
      <c r="F41" s="444" t="s">
        <v>79</v>
      </c>
      <c r="G41" s="447" t="s">
        <v>402</v>
      </c>
      <c r="H41" s="456" t="s">
        <v>22</v>
      </c>
      <c r="I41" s="347" t="s">
        <v>825</v>
      </c>
      <c r="J41" s="456">
        <v>1336</v>
      </c>
      <c r="K41" s="347" t="s">
        <v>7</v>
      </c>
      <c r="L41" s="467"/>
      <c r="M41" s="465">
        <v>1275</v>
      </c>
      <c r="N41" s="460">
        <f t="shared" si="0"/>
        <v>95.43413173652695</v>
      </c>
      <c r="O41" s="465">
        <v>13</v>
      </c>
      <c r="P41" s="468" t="s">
        <v>835</v>
      </c>
      <c r="Q41" s="466" t="s">
        <v>1158</v>
      </c>
    </row>
    <row r="42" spans="1:17">
      <c r="A42" s="348" t="s">
        <v>388</v>
      </c>
      <c r="B42" s="444" t="s">
        <v>388</v>
      </c>
      <c r="C42" s="347">
        <v>2017</v>
      </c>
      <c r="D42" s="449" t="s">
        <v>463</v>
      </c>
      <c r="E42" s="446" t="s">
        <v>83</v>
      </c>
      <c r="F42" s="444" t="s">
        <v>79</v>
      </c>
      <c r="G42" s="448" t="s">
        <v>402</v>
      </c>
      <c r="H42" s="347" t="s">
        <v>42</v>
      </c>
      <c r="I42" s="347" t="s">
        <v>827</v>
      </c>
      <c r="J42" s="456">
        <v>2063</v>
      </c>
      <c r="K42" s="347" t="s">
        <v>7</v>
      </c>
      <c r="L42" s="469"/>
      <c r="M42" s="464">
        <v>3050</v>
      </c>
      <c r="N42" s="460">
        <f t="shared" si="0"/>
        <v>147.84294716432379</v>
      </c>
      <c r="O42" s="465">
        <v>11</v>
      </c>
      <c r="P42" s="468" t="s">
        <v>836</v>
      </c>
      <c r="Q42" s="858" t="s">
        <v>1167</v>
      </c>
    </row>
    <row r="43" spans="1:17">
      <c r="A43" s="348" t="s">
        <v>388</v>
      </c>
      <c r="B43" s="444" t="s">
        <v>388</v>
      </c>
      <c r="C43" s="347">
        <v>2017</v>
      </c>
      <c r="D43" s="484" t="s">
        <v>463</v>
      </c>
      <c r="E43" s="446" t="s">
        <v>83</v>
      </c>
      <c r="F43" s="444" t="s">
        <v>79</v>
      </c>
      <c r="G43" s="447" t="s">
        <v>402</v>
      </c>
      <c r="H43" s="456" t="s">
        <v>19</v>
      </c>
      <c r="I43" s="347" t="s">
        <v>827</v>
      </c>
      <c r="J43" s="456">
        <v>533</v>
      </c>
      <c r="K43" s="347" t="s">
        <v>7</v>
      </c>
      <c r="L43" s="467"/>
      <c r="M43" s="464">
        <v>699</v>
      </c>
      <c r="N43" s="460">
        <f t="shared" si="0"/>
        <v>131.14446529080675</v>
      </c>
      <c r="O43" s="465">
        <v>11</v>
      </c>
      <c r="P43" s="468" t="s">
        <v>836</v>
      </c>
      <c r="Q43" s="860"/>
    </row>
    <row r="44" spans="1:17">
      <c r="A44" s="348" t="s">
        <v>388</v>
      </c>
      <c r="B44" s="444" t="s">
        <v>388</v>
      </c>
      <c r="C44" s="347">
        <v>2017</v>
      </c>
      <c r="D44" s="449" t="s">
        <v>463</v>
      </c>
      <c r="E44" s="446" t="s">
        <v>83</v>
      </c>
      <c r="F44" s="444" t="s">
        <v>79</v>
      </c>
      <c r="G44" s="448" t="s">
        <v>402</v>
      </c>
      <c r="H44" s="347" t="s">
        <v>20</v>
      </c>
      <c r="I44" s="347" t="s">
        <v>827</v>
      </c>
      <c r="J44" s="456">
        <v>533</v>
      </c>
      <c r="K44" s="347" t="s">
        <v>7</v>
      </c>
      <c r="L44" s="469"/>
      <c r="M44" s="464">
        <v>699</v>
      </c>
      <c r="N44" s="460">
        <f t="shared" si="0"/>
        <v>131.14446529080675</v>
      </c>
      <c r="O44" s="465">
        <v>11</v>
      </c>
      <c r="P44" s="468" t="s">
        <v>836</v>
      </c>
      <c r="Q44" s="860"/>
    </row>
    <row r="45" spans="1:17">
      <c r="A45" s="348" t="s">
        <v>388</v>
      </c>
      <c r="B45" s="444" t="s">
        <v>388</v>
      </c>
      <c r="C45" s="347">
        <v>2017</v>
      </c>
      <c r="D45" s="484" t="s">
        <v>463</v>
      </c>
      <c r="E45" s="446" t="s">
        <v>83</v>
      </c>
      <c r="F45" s="444" t="s">
        <v>79</v>
      </c>
      <c r="G45" s="447" t="s">
        <v>402</v>
      </c>
      <c r="H45" s="347" t="s">
        <v>21</v>
      </c>
      <c r="I45" s="347" t="s">
        <v>827</v>
      </c>
      <c r="J45" s="456">
        <v>533</v>
      </c>
      <c r="K45" s="347" t="s">
        <v>7</v>
      </c>
      <c r="L45" s="467"/>
      <c r="M45" s="464">
        <v>699</v>
      </c>
      <c r="N45" s="460">
        <f t="shared" si="0"/>
        <v>131.14446529080675</v>
      </c>
      <c r="O45" s="465">
        <v>11</v>
      </c>
      <c r="P45" s="468" t="s">
        <v>836</v>
      </c>
      <c r="Q45" s="860"/>
    </row>
    <row r="46" spans="1:17">
      <c r="A46" s="348" t="s">
        <v>388</v>
      </c>
      <c r="B46" s="444" t="s">
        <v>388</v>
      </c>
      <c r="C46" s="347">
        <v>2017</v>
      </c>
      <c r="D46" s="484" t="s">
        <v>463</v>
      </c>
      <c r="E46" s="446" t="s">
        <v>83</v>
      </c>
      <c r="F46" s="444" t="s">
        <v>79</v>
      </c>
      <c r="G46" s="447" t="s">
        <v>402</v>
      </c>
      <c r="H46" s="456" t="s">
        <v>22</v>
      </c>
      <c r="I46" s="347" t="s">
        <v>827</v>
      </c>
      <c r="J46" s="456">
        <v>533</v>
      </c>
      <c r="K46" s="347" t="s">
        <v>7</v>
      </c>
      <c r="L46" s="469"/>
      <c r="M46" s="464">
        <v>699</v>
      </c>
      <c r="N46" s="460">
        <f t="shared" si="0"/>
        <v>131.14446529080675</v>
      </c>
      <c r="O46" s="465">
        <v>11</v>
      </c>
      <c r="P46" s="468" t="s">
        <v>836</v>
      </c>
      <c r="Q46" s="859"/>
    </row>
    <row r="47" spans="1:17">
      <c r="A47" s="348" t="s">
        <v>388</v>
      </c>
      <c r="B47" s="444" t="s">
        <v>388</v>
      </c>
      <c r="C47" s="347">
        <v>2017</v>
      </c>
      <c r="D47" s="449" t="s">
        <v>399</v>
      </c>
      <c r="E47" s="446" t="s">
        <v>83</v>
      </c>
      <c r="F47" s="444" t="s">
        <v>79</v>
      </c>
      <c r="G47" s="448" t="s">
        <v>400</v>
      </c>
      <c r="H47" s="347" t="s">
        <v>42</v>
      </c>
      <c r="I47" s="347" t="s">
        <v>827</v>
      </c>
      <c r="J47" s="485">
        <v>50</v>
      </c>
      <c r="K47" s="347" t="s">
        <v>7</v>
      </c>
      <c r="L47" s="467"/>
      <c r="M47" s="464">
        <v>50</v>
      </c>
      <c r="N47" s="460">
        <f t="shared" si="0"/>
        <v>100</v>
      </c>
      <c r="O47" s="465">
        <v>50</v>
      </c>
      <c r="P47" s="468" t="s">
        <v>837</v>
      </c>
      <c r="Q47" s="978" t="s">
        <v>1160</v>
      </c>
    </row>
    <row r="48" spans="1:17">
      <c r="A48" s="348" t="s">
        <v>388</v>
      </c>
      <c r="B48" s="444" t="s">
        <v>388</v>
      </c>
      <c r="C48" s="347">
        <v>2017</v>
      </c>
      <c r="D48" s="449" t="s">
        <v>399</v>
      </c>
      <c r="E48" s="446" t="s">
        <v>83</v>
      </c>
      <c r="F48" s="444" t="s">
        <v>79</v>
      </c>
      <c r="G48" s="448" t="s">
        <v>400</v>
      </c>
      <c r="H48" s="456" t="s">
        <v>19</v>
      </c>
      <c r="I48" s="347" t="s">
        <v>827</v>
      </c>
      <c r="J48" s="485">
        <v>50</v>
      </c>
      <c r="K48" s="347" t="s">
        <v>7</v>
      </c>
      <c r="L48" s="469"/>
      <c r="M48" s="464">
        <v>50</v>
      </c>
      <c r="N48" s="460">
        <f t="shared" si="0"/>
        <v>100</v>
      </c>
      <c r="O48" s="465">
        <v>50</v>
      </c>
      <c r="P48" s="468" t="s">
        <v>837</v>
      </c>
      <c r="Q48" s="979"/>
    </row>
    <row r="49" spans="1:17">
      <c r="A49" s="348" t="s">
        <v>388</v>
      </c>
      <c r="B49" s="444" t="s">
        <v>388</v>
      </c>
      <c r="C49" s="347">
        <v>2017</v>
      </c>
      <c r="D49" s="449" t="s">
        <v>399</v>
      </c>
      <c r="E49" s="446" t="s">
        <v>83</v>
      </c>
      <c r="F49" s="444" t="s">
        <v>79</v>
      </c>
      <c r="G49" s="448" t="s">
        <v>400</v>
      </c>
      <c r="H49" s="347" t="s">
        <v>20</v>
      </c>
      <c r="I49" s="347" t="s">
        <v>827</v>
      </c>
      <c r="J49" s="485">
        <v>50</v>
      </c>
      <c r="K49" s="347" t="s">
        <v>7</v>
      </c>
      <c r="L49" s="467"/>
      <c r="M49" s="464">
        <v>50</v>
      </c>
      <c r="N49" s="460">
        <f t="shared" si="0"/>
        <v>100</v>
      </c>
      <c r="O49" s="465">
        <v>50</v>
      </c>
      <c r="P49" s="468" t="s">
        <v>837</v>
      </c>
      <c r="Q49" s="980"/>
    </row>
    <row r="50" spans="1:17" s="807" customFormat="1" ht="25.5" customHeight="1">
      <c r="A50" s="348" t="s">
        <v>388</v>
      </c>
      <c r="B50" s="444" t="s">
        <v>388</v>
      </c>
      <c r="C50" s="347">
        <v>2017</v>
      </c>
      <c r="D50" s="449" t="s">
        <v>401</v>
      </c>
      <c r="E50" s="456" t="s">
        <v>83</v>
      </c>
      <c r="F50" s="444" t="s">
        <v>79</v>
      </c>
      <c r="G50" s="448" t="s">
        <v>402</v>
      </c>
      <c r="H50" s="347" t="s">
        <v>42</v>
      </c>
      <c r="I50" s="347" t="s">
        <v>825</v>
      </c>
      <c r="J50" s="486">
        <v>1938</v>
      </c>
      <c r="K50" s="347" t="s">
        <v>7</v>
      </c>
      <c r="L50" s="469"/>
      <c r="M50" s="465">
        <v>0</v>
      </c>
      <c r="N50" s="460">
        <f t="shared" si="0"/>
        <v>0</v>
      </c>
      <c r="O50" s="465">
        <v>0</v>
      </c>
      <c r="P50" s="470" t="s">
        <v>7</v>
      </c>
      <c r="Q50" s="981" t="s">
        <v>1165</v>
      </c>
    </row>
    <row r="51" spans="1:17" s="807" customFormat="1" ht="25.5" customHeight="1">
      <c r="A51" s="348" t="s">
        <v>388</v>
      </c>
      <c r="B51" s="444" t="s">
        <v>388</v>
      </c>
      <c r="C51" s="347">
        <v>2017</v>
      </c>
      <c r="D51" s="449" t="s">
        <v>401</v>
      </c>
      <c r="E51" s="456" t="s">
        <v>83</v>
      </c>
      <c r="F51" s="444" t="s">
        <v>79</v>
      </c>
      <c r="G51" s="448" t="s">
        <v>402</v>
      </c>
      <c r="H51" s="456" t="s">
        <v>19</v>
      </c>
      <c r="I51" s="347" t="s">
        <v>825</v>
      </c>
      <c r="J51" s="347">
        <v>684</v>
      </c>
      <c r="K51" s="347" t="s">
        <v>7</v>
      </c>
      <c r="L51" s="809"/>
      <c r="M51" s="465">
        <v>0</v>
      </c>
      <c r="N51" s="460">
        <f t="shared" si="0"/>
        <v>0</v>
      </c>
      <c r="O51" s="465">
        <v>0</v>
      </c>
      <c r="P51" s="470" t="s">
        <v>7</v>
      </c>
      <c r="Q51" s="982"/>
    </row>
    <row r="52" spans="1:17" s="807" customFormat="1" ht="25.5" customHeight="1">
      <c r="A52" s="348" t="s">
        <v>388</v>
      </c>
      <c r="B52" s="444" t="s">
        <v>388</v>
      </c>
      <c r="C52" s="347">
        <v>2017</v>
      </c>
      <c r="D52" s="449" t="s">
        <v>401</v>
      </c>
      <c r="E52" s="456" t="s">
        <v>83</v>
      </c>
      <c r="F52" s="444" t="s">
        <v>79</v>
      </c>
      <c r="G52" s="448" t="s">
        <v>402</v>
      </c>
      <c r="H52" s="347" t="s">
        <v>20</v>
      </c>
      <c r="I52" s="347" t="s">
        <v>825</v>
      </c>
      <c r="J52" s="347">
        <v>684</v>
      </c>
      <c r="K52" s="347" t="s">
        <v>7</v>
      </c>
      <c r="L52" s="469"/>
      <c r="M52" s="465">
        <v>0</v>
      </c>
      <c r="N52" s="460">
        <f t="shared" si="0"/>
        <v>0</v>
      </c>
      <c r="O52" s="465">
        <v>0</v>
      </c>
      <c r="P52" s="470" t="s">
        <v>7</v>
      </c>
      <c r="Q52" s="982"/>
    </row>
    <row r="53" spans="1:17" s="807" customFormat="1" ht="25.5" customHeight="1">
      <c r="A53" s="348" t="s">
        <v>388</v>
      </c>
      <c r="B53" s="444" t="s">
        <v>388</v>
      </c>
      <c r="C53" s="347">
        <v>2017</v>
      </c>
      <c r="D53" s="449" t="s">
        <v>401</v>
      </c>
      <c r="E53" s="456" t="s">
        <v>83</v>
      </c>
      <c r="F53" s="444" t="s">
        <v>79</v>
      </c>
      <c r="G53" s="448" t="s">
        <v>402</v>
      </c>
      <c r="H53" s="347" t="s">
        <v>21</v>
      </c>
      <c r="I53" s="347" t="s">
        <v>825</v>
      </c>
      <c r="J53" s="347">
        <v>615</v>
      </c>
      <c r="K53" s="347" t="s">
        <v>7</v>
      </c>
      <c r="L53" s="809"/>
      <c r="M53" s="465">
        <v>0</v>
      </c>
      <c r="N53" s="460">
        <f t="shared" si="0"/>
        <v>0</v>
      </c>
      <c r="O53" s="465">
        <v>0</v>
      </c>
      <c r="P53" s="470" t="s">
        <v>7</v>
      </c>
      <c r="Q53" s="982"/>
    </row>
    <row r="54" spans="1:17" s="808" customFormat="1" ht="32.25" customHeight="1">
      <c r="A54" s="812" t="s">
        <v>388</v>
      </c>
      <c r="B54" s="444" t="s">
        <v>388</v>
      </c>
      <c r="C54" s="79">
        <v>2017</v>
      </c>
      <c r="D54" s="803" t="s">
        <v>401</v>
      </c>
      <c r="E54" s="528" t="s">
        <v>83</v>
      </c>
      <c r="F54" s="804" t="s">
        <v>79</v>
      </c>
      <c r="G54" s="528" t="s">
        <v>402</v>
      </c>
      <c r="H54" s="528" t="s">
        <v>22</v>
      </c>
      <c r="I54" s="79" t="s">
        <v>825</v>
      </c>
      <c r="J54" s="79">
        <v>615</v>
      </c>
      <c r="K54" s="79" t="s">
        <v>7</v>
      </c>
      <c r="L54" s="801"/>
      <c r="M54" s="465">
        <v>0</v>
      </c>
      <c r="N54" s="460">
        <f t="shared" si="0"/>
        <v>0</v>
      </c>
      <c r="O54" s="465">
        <v>0</v>
      </c>
      <c r="P54" s="465" t="s">
        <v>7</v>
      </c>
      <c r="Q54" s="983"/>
    </row>
    <row r="55" spans="1:17">
      <c r="A55" s="348" t="s">
        <v>388</v>
      </c>
      <c r="B55" s="444" t="s">
        <v>388</v>
      </c>
      <c r="C55" s="347">
        <v>2017</v>
      </c>
      <c r="D55" s="449" t="s">
        <v>401</v>
      </c>
      <c r="E55" s="446" t="s">
        <v>83</v>
      </c>
      <c r="F55" s="444" t="s">
        <v>79</v>
      </c>
      <c r="G55" s="448" t="s">
        <v>402</v>
      </c>
      <c r="H55" s="347" t="s">
        <v>42</v>
      </c>
      <c r="I55" s="347" t="s">
        <v>827</v>
      </c>
      <c r="J55" s="486">
        <v>3618</v>
      </c>
      <c r="K55" s="347" t="s">
        <v>7</v>
      </c>
      <c r="L55" s="467"/>
      <c r="M55" s="464">
        <v>4763</v>
      </c>
      <c r="N55" s="460">
        <f t="shared" si="0"/>
        <v>131.64731896075179</v>
      </c>
      <c r="O55" s="465">
        <v>17</v>
      </c>
      <c r="P55" s="470" t="s">
        <v>833</v>
      </c>
      <c r="Q55" s="858" t="s">
        <v>1167</v>
      </c>
    </row>
    <row r="56" spans="1:17">
      <c r="A56" s="348" t="s">
        <v>388</v>
      </c>
      <c r="B56" s="444" t="s">
        <v>388</v>
      </c>
      <c r="C56" s="347">
        <v>2017</v>
      </c>
      <c r="D56" s="449" t="s">
        <v>401</v>
      </c>
      <c r="E56" s="446" t="s">
        <v>83</v>
      </c>
      <c r="F56" s="444" t="s">
        <v>79</v>
      </c>
      <c r="G56" s="448" t="s">
        <v>402</v>
      </c>
      <c r="H56" s="456" t="s">
        <v>19</v>
      </c>
      <c r="I56" s="347" t="s">
        <v>827</v>
      </c>
      <c r="J56" s="347">
        <v>1243</v>
      </c>
      <c r="K56" s="347" t="s">
        <v>7</v>
      </c>
      <c r="L56" s="469"/>
      <c r="M56" s="464">
        <v>857</v>
      </c>
      <c r="N56" s="460">
        <f t="shared" si="0"/>
        <v>68.946098149637976</v>
      </c>
      <c r="O56" s="465">
        <v>11</v>
      </c>
      <c r="P56" s="470" t="s">
        <v>833</v>
      </c>
      <c r="Q56" s="860"/>
    </row>
    <row r="57" spans="1:17">
      <c r="A57" s="348" t="s">
        <v>388</v>
      </c>
      <c r="B57" s="444" t="s">
        <v>388</v>
      </c>
      <c r="C57" s="347">
        <v>2017</v>
      </c>
      <c r="D57" s="449" t="s">
        <v>401</v>
      </c>
      <c r="E57" s="446" t="s">
        <v>83</v>
      </c>
      <c r="F57" s="444" t="s">
        <v>79</v>
      </c>
      <c r="G57" s="448" t="s">
        <v>402</v>
      </c>
      <c r="H57" s="347" t="s">
        <v>20</v>
      </c>
      <c r="I57" s="347" t="s">
        <v>827</v>
      </c>
      <c r="J57" s="347">
        <v>1243</v>
      </c>
      <c r="K57" s="347" t="s">
        <v>7</v>
      </c>
      <c r="L57" s="467"/>
      <c r="M57" s="464">
        <v>857</v>
      </c>
      <c r="N57" s="460">
        <f t="shared" si="0"/>
        <v>68.946098149637976</v>
      </c>
      <c r="O57" s="465">
        <v>11</v>
      </c>
      <c r="P57" s="470" t="s">
        <v>833</v>
      </c>
      <c r="Q57" s="860"/>
    </row>
    <row r="58" spans="1:17">
      <c r="A58" s="348" t="s">
        <v>388</v>
      </c>
      <c r="B58" s="444" t="s">
        <v>388</v>
      </c>
      <c r="C58" s="347">
        <v>2017</v>
      </c>
      <c r="D58" s="449" t="s">
        <v>401</v>
      </c>
      <c r="E58" s="446" t="s">
        <v>83</v>
      </c>
      <c r="F58" s="444" t="s">
        <v>79</v>
      </c>
      <c r="G58" s="448" t="s">
        <v>402</v>
      </c>
      <c r="H58" s="347" t="s">
        <v>21</v>
      </c>
      <c r="I58" s="347" t="s">
        <v>827</v>
      </c>
      <c r="J58" s="347">
        <v>1008</v>
      </c>
      <c r="K58" s="347" t="s">
        <v>7</v>
      </c>
      <c r="L58" s="469"/>
      <c r="M58" s="464">
        <v>746</v>
      </c>
      <c r="N58" s="460">
        <f t="shared" si="0"/>
        <v>74.007936507936506</v>
      </c>
      <c r="O58" s="465">
        <v>11</v>
      </c>
      <c r="P58" s="470" t="s">
        <v>833</v>
      </c>
      <c r="Q58" s="860"/>
    </row>
    <row r="59" spans="1:17">
      <c r="A59" s="348" t="s">
        <v>388</v>
      </c>
      <c r="B59" s="444" t="s">
        <v>388</v>
      </c>
      <c r="C59" s="347">
        <v>2017</v>
      </c>
      <c r="D59" s="449" t="s">
        <v>401</v>
      </c>
      <c r="E59" s="446" t="s">
        <v>83</v>
      </c>
      <c r="F59" s="444" t="s">
        <v>79</v>
      </c>
      <c r="G59" s="448" t="s">
        <v>402</v>
      </c>
      <c r="H59" s="456" t="s">
        <v>22</v>
      </c>
      <c r="I59" s="347" t="s">
        <v>827</v>
      </c>
      <c r="J59" s="347">
        <v>1008</v>
      </c>
      <c r="K59" s="347" t="s">
        <v>7</v>
      </c>
      <c r="L59" s="467"/>
      <c r="M59" s="464">
        <v>746</v>
      </c>
      <c r="N59" s="460">
        <f t="shared" si="0"/>
        <v>74.007936507936506</v>
      </c>
      <c r="O59" s="465">
        <v>11</v>
      </c>
      <c r="P59" s="470" t="s">
        <v>833</v>
      </c>
      <c r="Q59" s="859"/>
    </row>
    <row r="60" spans="1:17">
      <c r="A60" s="348" t="s">
        <v>388</v>
      </c>
      <c r="B60" s="444" t="s">
        <v>388</v>
      </c>
      <c r="C60" s="347">
        <v>2017</v>
      </c>
      <c r="D60" s="449" t="s">
        <v>438</v>
      </c>
      <c r="E60" s="446" t="s">
        <v>78</v>
      </c>
      <c r="F60" s="444" t="s">
        <v>79</v>
      </c>
      <c r="G60" s="448" t="s">
        <v>491</v>
      </c>
      <c r="H60" s="347" t="s">
        <v>42</v>
      </c>
      <c r="I60" s="347" t="s">
        <v>825</v>
      </c>
      <c r="J60" s="486">
        <v>2000</v>
      </c>
      <c r="K60" s="347" t="s">
        <v>7</v>
      </c>
      <c r="L60" s="469"/>
      <c r="M60" s="464">
        <v>2341</v>
      </c>
      <c r="N60" s="460">
        <f t="shared" si="0"/>
        <v>117.05</v>
      </c>
      <c r="O60" s="465">
        <v>16</v>
      </c>
      <c r="P60" s="470" t="s">
        <v>834</v>
      </c>
      <c r="Q60" s="858" t="s">
        <v>1157</v>
      </c>
    </row>
    <row r="61" spans="1:17">
      <c r="A61" s="348" t="s">
        <v>388</v>
      </c>
      <c r="B61" s="444" t="s">
        <v>388</v>
      </c>
      <c r="C61" s="347">
        <v>2017</v>
      </c>
      <c r="D61" s="449" t="s">
        <v>438</v>
      </c>
      <c r="E61" s="446" t="s">
        <v>78</v>
      </c>
      <c r="F61" s="444" t="s">
        <v>79</v>
      </c>
      <c r="G61" s="448" t="s">
        <v>491</v>
      </c>
      <c r="H61" s="456" t="s">
        <v>19</v>
      </c>
      <c r="I61" s="347" t="s">
        <v>825</v>
      </c>
      <c r="J61" s="347">
        <v>200</v>
      </c>
      <c r="K61" s="347" t="s">
        <v>7</v>
      </c>
      <c r="L61" s="467"/>
      <c r="M61" s="464">
        <v>200</v>
      </c>
      <c r="N61" s="487">
        <f t="shared" si="0"/>
        <v>100</v>
      </c>
      <c r="O61" s="465">
        <v>10</v>
      </c>
      <c r="P61" s="470" t="s">
        <v>834</v>
      </c>
      <c r="Q61" s="860"/>
    </row>
    <row r="62" spans="1:17">
      <c r="A62" s="348" t="s">
        <v>388</v>
      </c>
      <c r="B62" s="444" t="s">
        <v>388</v>
      </c>
      <c r="C62" s="347">
        <v>2017</v>
      </c>
      <c r="D62" s="449" t="s">
        <v>438</v>
      </c>
      <c r="E62" s="446" t="s">
        <v>78</v>
      </c>
      <c r="F62" s="444" t="s">
        <v>79</v>
      </c>
      <c r="G62" s="448" t="s">
        <v>491</v>
      </c>
      <c r="H62" s="347" t="s">
        <v>20</v>
      </c>
      <c r="I62" s="347" t="s">
        <v>825</v>
      </c>
      <c r="J62" s="347">
        <v>1000</v>
      </c>
      <c r="K62" s="347" t="s">
        <v>7</v>
      </c>
      <c r="L62" s="469"/>
      <c r="M62" s="464">
        <v>1000</v>
      </c>
      <c r="N62" s="487">
        <f t="shared" ref="N62:N114" si="1">100*M62/J62</f>
        <v>100</v>
      </c>
      <c r="O62" s="465">
        <v>10</v>
      </c>
      <c r="P62" s="470" t="s">
        <v>834</v>
      </c>
      <c r="Q62" s="860"/>
    </row>
    <row r="63" spans="1:17">
      <c r="A63" s="348" t="s">
        <v>388</v>
      </c>
      <c r="B63" s="444" t="s">
        <v>388</v>
      </c>
      <c r="C63" s="347">
        <v>2017</v>
      </c>
      <c r="D63" s="449" t="s">
        <v>438</v>
      </c>
      <c r="E63" s="446" t="s">
        <v>78</v>
      </c>
      <c r="F63" s="444" t="s">
        <v>79</v>
      </c>
      <c r="G63" s="448" t="s">
        <v>491</v>
      </c>
      <c r="H63" s="347" t="s">
        <v>21</v>
      </c>
      <c r="I63" s="347" t="s">
        <v>825</v>
      </c>
      <c r="J63" s="347">
        <v>200</v>
      </c>
      <c r="K63" s="347" t="s">
        <v>7</v>
      </c>
      <c r="L63" s="467"/>
      <c r="M63" s="464">
        <v>1000</v>
      </c>
      <c r="N63" s="487">
        <f t="shared" si="1"/>
        <v>500</v>
      </c>
      <c r="O63" s="465">
        <v>10</v>
      </c>
      <c r="P63" s="470" t="s">
        <v>834</v>
      </c>
      <c r="Q63" s="859"/>
    </row>
    <row r="64" spans="1:17" ht="12.75" customHeight="1">
      <c r="A64" s="348" t="s">
        <v>388</v>
      </c>
      <c r="B64" s="444" t="s">
        <v>388</v>
      </c>
      <c r="C64" s="347">
        <v>2017</v>
      </c>
      <c r="D64" s="449" t="s">
        <v>390</v>
      </c>
      <c r="E64" s="446" t="s">
        <v>86</v>
      </c>
      <c r="F64" s="444" t="s">
        <v>79</v>
      </c>
      <c r="G64" s="448" t="s">
        <v>508</v>
      </c>
      <c r="H64" s="347" t="s">
        <v>42</v>
      </c>
      <c r="I64" s="347" t="s">
        <v>825</v>
      </c>
      <c r="J64" s="486">
        <v>1000</v>
      </c>
      <c r="K64" s="347" t="s">
        <v>7</v>
      </c>
      <c r="L64" s="467"/>
      <c r="M64" s="465">
        <v>0</v>
      </c>
      <c r="N64" s="487">
        <f t="shared" si="1"/>
        <v>0</v>
      </c>
      <c r="O64" s="465">
        <v>0</v>
      </c>
      <c r="P64" s="470" t="s">
        <v>7</v>
      </c>
      <c r="Q64" s="858" t="s">
        <v>1162</v>
      </c>
    </row>
    <row r="65" spans="1:17">
      <c r="A65" s="348" t="s">
        <v>388</v>
      </c>
      <c r="B65" s="444" t="s">
        <v>388</v>
      </c>
      <c r="C65" s="347">
        <v>2017</v>
      </c>
      <c r="D65" s="449" t="s">
        <v>390</v>
      </c>
      <c r="E65" s="446" t="s">
        <v>86</v>
      </c>
      <c r="F65" s="444" t="s">
        <v>79</v>
      </c>
      <c r="G65" s="448" t="s">
        <v>508</v>
      </c>
      <c r="H65" s="456" t="s">
        <v>19</v>
      </c>
      <c r="I65" s="347" t="s">
        <v>825</v>
      </c>
      <c r="J65" s="347">
        <v>200</v>
      </c>
      <c r="K65" s="347" t="s">
        <v>7</v>
      </c>
      <c r="L65" s="469"/>
      <c r="M65" s="465">
        <v>0</v>
      </c>
      <c r="N65" s="487">
        <f t="shared" si="1"/>
        <v>0</v>
      </c>
      <c r="O65" s="465">
        <v>0</v>
      </c>
      <c r="P65" s="470" t="s">
        <v>7</v>
      </c>
      <c r="Q65" s="860"/>
    </row>
    <row r="66" spans="1:17">
      <c r="A66" s="348" t="s">
        <v>388</v>
      </c>
      <c r="B66" s="444" t="s">
        <v>388</v>
      </c>
      <c r="C66" s="347">
        <v>2017</v>
      </c>
      <c r="D66" s="449" t="s">
        <v>390</v>
      </c>
      <c r="E66" s="446" t="s">
        <v>86</v>
      </c>
      <c r="F66" s="444" t="s">
        <v>79</v>
      </c>
      <c r="G66" s="448" t="s">
        <v>508</v>
      </c>
      <c r="H66" s="347" t="s">
        <v>20</v>
      </c>
      <c r="I66" s="347" t="s">
        <v>825</v>
      </c>
      <c r="J66" s="347">
        <v>200</v>
      </c>
      <c r="K66" s="347" t="s">
        <v>7</v>
      </c>
      <c r="L66" s="467"/>
      <c r="M66" s="465">
        <v>0</v>
      </c>
      <c r="N66" s="487">
        <f t="shared" si="1"/>
        <v>0</v>
      </c>
      <c r="O66" s="465">
        <v>0</v>
      </c>
      <c r="P66" s="470" t="s">
        <v>7</v>
      </c>
      <c r="Q66" s="860"/>
    </row>
    <row r="67" spans="1:17" s="799" customFormat="1">
      <c r="A67" s="795" t="s">
        <v>388</v>
      </c>
      <c r="B67" s="444" t="s">
        <v>388</v>
      </c>
      <c r="C67" s="796">
        <v>2017</v>
      </c>
      <c r="D67" s="481" t="s">
        <v>390</v>
      </c>
      <c r="E67" s="482" t="s">
        <v>86</v>
      </c>
      <c r="F67" s="483" t="s">
        <v>79</v>
      </c>
      <c r="G67" s="800" t="s">
        <v>508</v>
      </c>
      <c r="H67" s="796" t="s">
        <v>21</v>
      </c>
      <c r="I67" s="796" t="s">
        <v>825</v>
      </c>
      <c r="J67" s="79">
        <v>0</v>
      </c>
      <c r="K67" s="796" t="s">
        <v>7</v>
      </c>
      <c r="L67" s="801"/>
      <c r="M67" s="465">
        <v>0</v>
      </c>
      <c r="N67" s="487" t="e">
        <f t="shared" si="1"/>
        <v>#DIV/0!</v>
      </c>
      <c r="O67" s="465">
        <v>0</v>
      </c>
      <c r="P67" s="470" t="s">
        <v>7</v>
      </c>
      <c r="Q67" s="859"/>
    </row>
    <row r="68" spans="1:17">
      <c r="A68" s="348" t="s">
        <v>388</v>
      </c>
      <c r="B68" s="444" t="s">
        <v>388</v>
      </c>
      <c r="C68" s="347">
        <v>2017</v>
      </c>
      <c r="D68" s="449" t="s">
        <v>432</v>
      </c>
      <c r="E68" s="446" t="s">
        <v>86</v>
      </c>
      <c r="F68" s="444" t="s">
        <v>79</v>
      </c>
      <c r="G68" s="448" t="s">
        <v>549</v>
      </c>
      <c r="H68" s="347" t="s">
        <v>42</v>
      </c>
      <c r="I68" s="347" t="s">
        <v>825</v>
      </c>
      <c r="J68" s="486">
        <v>1000</v>
      </c>
      <c r="K68" s="347" t="s">
        <v>7</v>
      </c>
      <c r="L68" s="469"/>
      <c r="M68" s="464">
        <v>0</v>
      </c>
      <c r="N68" s="487">
        <f t="shared" si="1"/>
        <v>0</v>
      </c>
      <c r="O68" s="465">
        <v>0</v>
      </c>
      <c r="P68" s="470" t="s">
        <v>7</v>
      </c>
      <c r="Q68" s="858" t="s">
        <v>1162</v>
      </c>
    </row>
    <row r="69" spans="1:17">
      <c r="A69" s="348" t="s">
        <v>388</v>
      </c>
      <c r="B69" s="444" t="s">
        <v>388</v>
      </c>
      <c r="C69" s="347">
        <v>2017</v>
      </c>
      <c r="D69" s="449" t="s">
        <v>432</v>
      </c>
      <c r="E69" s="446" t="s">
        <v>86</v>
      </c>
      <c r="F69" s="444" t="s">
        <v>79</v>
      </c>
      <c r="G69" s="448" t="s">
        <v>549</v>
      </c>
      <c r="H69" s="456" t="s">
        <v>19</v>
      </c>
      <c r="I69" s="347" t="s">
        <v>825</v>
      </c>
      <c r="J69" s="347">
        <v>200</v>
      </c>
      <c r="K69" s="347" t="s">
        <v>7</v>
      </c>
      <c r="L69" s="467"/>
      <c r="M69" s="464">
        <v>0</v>
      </c>
      <c r="N69" s="487">
        <f t="shared" si="1"/>
        <v>0</v>
      </c>
      <c r="O69" s="465">
        <v>0</v>
      </c>
      <c r="P69" s="470" t="s">
        <v>7</v>
      </c>
      <c r="Q69" s="860"/>
    </row>
    <row r="70" spans="1:17">
      <c r="A70" s="348" t="s">
        <v>388</v>
      </c>
      <c r="B70" s="444" t="s">
        <v>388</v>
      </c>
      <c r="C70" s="347">
        <v>2017</v>
      </c>
      <c r="D70" s="449" t="s">
        <v>432</v>
      </c>
      <c r="E70" s="446" t="s">
        <v>86</v>
      </c>
      <c r="F70" s="444" t="s">
        <v>79</v>
      </c>
      <c r="G70" s="448" t="s">
        <v>549</v>
      </c>
      <c r="H70" s="347" t="s">
        <v>20</v>
      </c>
      <c r="I70" s="347" t="s">
        <v>825</v>
      </c>
      <c r="J70" s="347">
        <v>200</v>
      </c>
      <c r="K70" s="347" t="s">
        <v>7</v>
      </c>
      <c r="L70" s="469"/>
      <c r="M70" s="464">
        <v>0</v>
      </c>
      <c r="N70" s="487">
        <f t="shared" si="1"/>
        <v>0</v>
      </c>
      <c r="O70" s="465">
        <v>0</v>
      </c>
      <c r="P70" s="470" t="s">
        <v>7</v>
      </c>
      <c r="Q70" s="860"/>
    </row>
    <row r="71" spans="1:17" s="799" customFormat="1">
      <c r="A71" s="795" t="s">
        <v>388</v>
      </c>
      <c r="B71" s="444" t="s">
        <v>388</v>
      </c>
      <c r="C71" s="796">
        <v>2017</v>
      </c>
      <c r="D71" s="481" t="s">
        <v>432</v>
      </c>
      <c r="E71" s="482" t="s">
        <v>86</v>
      </c>
      <c r="F71" s="483" t="s">
        <v>79</v>
      </c>
      <c r="G71" s="800" t="s">
        <v>549</v>
      </c>
      <c r="H71" s="796" t="s">
        <v>21</v>
      </c>
      <c r="I71" s="796" t="s">
        <v>825</v>
      </c>
      <c r="J71" s="79">
        <v>0</v>
      </c>
      <c r="K71" s="796" t="s">
        <v>7</v>
      </c>
      <c r="L71" s="802"/>
      <c r="M71" s="464">
        <v>0</v>
      </c>
      <c r="N71" s="487" t="e">
        <f t="shared" si="1"/>
        <v>#DIV/0!</v>
      </c>
      <c r="O71" s="465">
        <v>0</v>
      </c>
      <c r="P71" s="470" t="s">
        <v>7</v>
      </c>
      <c r="Q71" s="859"/>
    </row>
    <row r="72" spans="1:17">
      <c r="A72" s="348" t="s">
        <v>388</v>
      </c>
      <c r="B72" s="444" t="s">
        <v>388</v>
      </c>
      <c r="C72" s="347">
        <v>2017</v>
      </c>
      <c r="D72" s="449" t="s">
        <v>435</v>
      </c>
      <c r="E72" s="446" t="s">
        <v>86</v>
      </c>
      <c r="F72" s="444" t="s">
        <v>79</v>
      </c>
      <c r="G72" s="448" t="s">
        <v>575</v>
      </c>
      <c r="H72" s="347" t="s">
        <v>42</v>
      </c>
      <c r="I72" s="347" t="s">
        <v>825</v>
      </c>
      <c r="J72" s="486">
        <v>1000</v>
      </c>
      <c r="K72" s="347" t="s">
        <v>7</v>
      </c>
      <c r="L72" s="467"/>
      <c r="M72" s="464">
        <v>0</v>
      </c>
      <c r="N72" s="487">
        <f t="shared" si="1"/>
        <v>0</v>
      </c>
      <c r="O72" s="465">
        <v>0</v>
      </c>
      <c r="P72" s="470" t="s">
        <v>7</v>
      </c>
      <c r="Q72" s="858" t="s">
        <v>1162</v>
      </c>
    </row>
    <row r="73" spans="1:17">
      <c r="A73" s="348" t="s">
        <v>388</v>
      </c>
      <c r="B73" s="444" t="s">
        <v>388</v>
      </c>
      <c r="C73" s="347">
        <v>2017</v>
      </c>
      <c r="D73" s="449" t="s">
        <v>435</v>
      </c>
      <c r="E73" s="446" t="s">
        <v>86</v>
      </c>
      <c r="F73" s="444" t="s">
        <v>79</v>
      </c>
      <c r="G73" s="448" t="s">
        <v>575</v>
      </c>
      <c r="H73" s="456" t="s">
        <v>19</v>
      </c>
      <c r="I73" s="347" t="s">
        <v>825</v>
      </c>
      <c r="J73" s="347">
        <v>200</v>
      </c>
      <c r="K73" s="347" t="s">
        <v>7</v>
      </c>
      <c r="L73" s="469"/>
      <c r="M73" s="464">
        <v>0</v>
      </c>
      <c r="N73" s="487">
        <f t="shared" si="1"/>
        <v>0</v>
      </c>
      <c r="O73" s="465">
        <v>0</v>
      </c>
      <c r="P73" s="470" t="s">
        <v>7</v>
      </c>
      <c r="Q73" s="860"/>
    </row>
    <row r="74" spans="1:17">
      <c r="A74" s="348" t="s">
        <v>388</v>
      </c>
      <c r="B74" s="444" t="s">
        <v>388</v>
      </c>
      <c r="C74" s="347">
        <v>2017</v>
      </c>
      <c r="D74" s="449" t="s">
        <v>435</v>
      </c>
      <c r="E74" s="446" t="s">
        <v>86</v>
      </c>
      <c r="F74" s="444" t="s">
        <v>79</v>
      </c>
      <c r="G74" s="448" t="s">
        <v>575</v>
      </c>
      <c r="H74" s="347" t="s">
        <v>20</v>
      </c>
      <c r="I74" s="347" t="s">
        <v>825</v>
      </c>
      <c r="J74" s="347">
        <v>200</v>
      </c>
      <c r="K74" s="347" t="s">
        <v>7</v>
      </c>
      <c r="L74" s="467"/>
      <c r="M74" s="464">
        <v>0</v>
      </c>
      <c r="N74" s="487">
        <f t="shared" si="1"/>
        <v>0</v>
      </c>
      <c r="O74" s="465">
        <v>0</v>
      </c>
      <c r="P74" s="470" t="s">
        <v>7</v>
      </c>
      <c r="Q74" s="860"/>
    </row>
    <row r="75" spans="1:17" s="799" customFormat="1">
      <c r="A75" s="795" t="s">
        <v>388</v>
      </c>
      <c r="B75" s="444" t="s">
        <v>388</v>
      </c>
      <c r="C75" s="796">
        <v>2017</v>
      </c>
      <c r="D75" s="481" t="s">
        <v>435</v>
      </c>
      <c r="E75" s="482" t="s">
        <v>86</v>
      </c>
      <c r="F75" s="483" t="s">
        <v>79</v>
      </c>
      <c r="G75" s="800" t="s">
        <v>575</v>
      </c>
      <c r="H75" s="796" t="s">
        <v>21</v>
      </c>
      <c r="I75" s="796" t="s">
        <v>825</v>
      </c>
      <c r="J75" s="79">
        <v>0</v>
      </c>
      <c r="K75" s="796" t="s">
        <v>7</v>
      </c>
      <c r="L75" s="801"/>
      <c r="M75" s="464">
        <v>0</v>
      </c>
      <c r="N75" s="487" t="e">
        <f t="shared" si="1"/>
        <v>#DIV/0!</v>
      </c>
      <c r="O75" s="465">
        <v>0</v>
      </c>
      <c r="P75" s="470" t="s">
        <v>7</v>
      </c>
      <c r="Q75" s="859"/>
    </row>
    <row r="76" spans="1:17">
      <c r="A76" s="348" t="s">
        <v>388</v>
      </c>
      <c r="B76" s="444" t="s">
        <v>388</v>
      </c>
      <c r="C76" s="347">
        <v>2017</v>
      </c>
      <c r="D76" s="449" t="s">
        <v>439</v>
      </c>
      <c r="E76" s="446" t="s">
        <v>86</v>
      </c>
      <c r="F76" s="444" t="s">
        <v>79</v>
      </c>
      <c r="G76" s="448" t="s">
        <v>586</v>
      </c>
      <c r="H76" s="347" t="s">
        <v>42</v>
      </c>
      <c r="I76" s="347" t="s">
        <v>825</v>
      </c>
      <c r="J76" s="486">
        <v>1000</v>
      </c>
      <c r="K76" s="347" t="s">
        <v>7</v>
      </c>
      <c r="L76" s="469"/>
      <c r="M76" s="464">
        <v>0</v>
      </c>
      <c r="N76" s="487">
        <f t="shared" si="1"/>
        <v>0</v>
      </c>
      <c r="O76" s="465">
        <v>0</v>
      </c>
      <c r="P76" s="470" t="s">
        <v>7</v>
      </c>
      <c r="Q76" s="858" t="s">
        <v>1162</v>
      </c>
    </row>
    <row r="77" spans="1:17">
      <c r="A77" s="348" t="s">
        <v>388</v>
      </c>
      <c r="B77" s="444" t="s">
        <v>388</v>
      </c>
      <c r="C77" s="347">
        <v>2017</v>
      </c>
      <c r="D77" s="449" t="s">
        <v>439</v>
      </c>
      <c r="E77" s="446" t="s">
        <v>86</v>
      </c>
      <c r="F77" s="444" t="s">
        <v>79</v>
      </c>
      <c r="G77" s="448" t="s">
        <v>586</v>
      </c>
      <c r="H77" s="456" t="s">
        <v>19</v>
      </c>
      <c r="I77" s="347" t="s">
        <v>825</v>
      </c>
      <c r="J77" s="347">
        <v>200</v>
      </c>
      <c r="K77" s="347" t="s">
        <v>7</v>
      </c>
      <c r="L77" s="467"/>
      <c r="M77" s="464">
        <v>0</v>
      </c>
      <c r="N77" s="487">
        <f t="shared" si="1"/>
        <v>0</v>
      </c>
      <c r="O77" s="465">
        <v>0</v>
      </c>
      <c r="P77" s="470" t="s">
        <v>7</v>
      </c>
      <c r="Q77" s="860"/>
    </row>
    <row r="78" spans="1:17">
      <c r="A78" s="348" t="s">
        <v>388</v>
      </c>
      <c r="B78" s="444" t="s">
        <v>388</v>
      </c>
      <c r="C78" s="347">
        <v>2017</v>
      </c>
      <c r="D78" s="449" t="s">
        <v>439</v>
      </c>
      <c r="E78" s="446" t="s">
        <v>86</v>
      </c>
      <c r="F78" s="444" t="s">
        <v>79</v>
      </c>
      <c r="G78" s="448" t="s">
        <v>586</v>
      </c>
      <c r="H78" s="347" t="s">
        <v>20</v>
      </c>
      <c r="I78" s="347" t="s">
        <v>825</v>
      </c>
      <c r="J78" s="347">
        <v>200</v>
      </c>
      <c r="K78" s="347" t="s">
        <v>7</v>
      </c>
      <c r="L78" s="469"/>
      <c r="M78" s="464">
        <v>0</v>
      </c>
      <c r="N78" s="487">
        <f t="shared" si="1"/>
        <v>0</v>
      </c>
      <c r="O78" s="465">
        <v>0</v>
      </c>
      <c r="P78" s="470" t="s">
        <v>7</v>
      </c>
      <c r="Q78" s="860"/>
    </row>
    <row r="79" spans="1:17" s="799" customFormat="1">
      <c r="A79" s="795" t="s">
        <v>388</v>
      </c>
      <c r="B79" s="444" t="s">
        <v>388</v>
      </c>
      <c r="C79" s="796">
        <v>2017</v>
      </c>
      <c r="D79" s="481" t="s">
        <v>439</v>
      </c>
      <c r="E79" s="482" t="s">
        <v>86</v>
      </c>
      <c r="F79" s="483" t="s">
        <v>79</v>
      </c>
      <c r="G79" s="800" t="s">
        <v>586</v>
      </c>
      <c r="H79" s="796" t="s">
        <v>21</v>
      </c>
      <c r="I79" s="796" t="s">
        <v>825</v>
      </c>
      <c r="J79" s="79">
        <v>0</v>
      </c>
      <c r="K79" s="796" t="s">
        <v>7</v>
      </c>
      <c r="L79" s="802"/>
      <c r="M79" s="464">
        <v>0</v>
      </c>
      <c r="N79" s="487" t="e">
        <f t="shared" si="1"/>
        <v>#DIV/0!</v>
      </c>
      <c r="O79" s="465">
        <v>0</v>
      </c>
      <c r="P79" s="470" t="s">
        <v>7</v>
      </c>
      <c r="Q79" s="859"/>
    </row>
    <row r="80" spans="1:17" s="5" customFormat="1" ht="12.75" customHeight="1">
      <c r="A80" s="795" t="s">
        <v>388</v>
      </c>
      <c r="B80" s="348" t="s">
        <v>828</v>
      </c>
      <c r="C80" s="347">
        <v>2017</v>
      </c>
      <c r="D80" s="784" t="s">
        <v>593</v>
      </c>
      <c r="E80" s="785" t="s">
        <v>589</v>
      </c>
      <c r="F80" s="444" t="s">
        <v>590</v>
      </c>
      <c r="G80" s="786" t="s">
        <v>591</v>
      </c>
      <c r="H80" s="347" t="s">
        <v>42</v>
      </c>
      <c r="I80" s="347" t="s">
        <v>825</v>
      </c>
      <c r="J80" s="347">
        <v>0</v>
      </c>
      <c r="K80" s="347" t="s">
        <v>7</v>
      </c>
      <c r="L80" s="467"/>
      <c r="M80" s="464">
        <v>0</v>
      </c>
      <c r="N80" s="487" t="e">
        <f t="shared" si="1"/>
        <v>#DIV/0!</v>
      </c>
      <c r="O80" s="465">
        <v>0</v>
      </c>
      <c r="P80" s="470" t="s">
        <v>7</v>
      </c>
      <c r="Q80" s="858" t="s">
        <v>1163</v>
      </c>
    </row>
    <row r="81" spans="1:17" s="5" customFormat="1">
      <c r="A81" s="795" t="s">
        <v>388</v>
      </c>
      <c r="B81" s="348" t="s">
        <v>828</v>
      </c>
      <c r="C81" s="347">
        <v>2017</v>
      </c>
      <c r="D81" s="784" t="s">
        <v>593</v>
      </c>
      <c r="E81" s="785" t="s">
        <v>589</v>
      </c>
      <c r="F81" s="444" t="s">
        <v>590</v>
      </c>
      <c r="G81" s="786" t="s">
        <v>591</v>
      </c>
      <c r="H81" s="347" t="s">
        <v>20</v>
      </c>
      <c r="I81" s="347" t="s">
        <v>825</v>
      </c>
      <c r="J81" s="347">
        <v>0</v>
      </c>
      <c r="K81" s="347" t="s">
        <v>7</v>
      </c>
      <c r="L81" s="467"/>
      <c r="M81" s="464">
        <v>0</v>
      </c>
      <c r="N81" s="487" t="e">
        <f t="shared" si="1"/>
        <v>#DIV/0!</v>
      </c>
      <c r="O81" s="465">
        <v>0</v>
      </c>
      <c r="P81" s="470" t="s">
        <v>7</v>
      </c>
      <c r="Q81" s="860"/>
    </row>
    <row r="82" spans="1:17" s="5" customFormat="1">
      <c r="A82" s="795" t="s">
        <v>388</v>
      </c>
      <c r="B82" s="348" t="s">
        <v>828</v>
      </c>
      <c r="C82" s="347">
        <v>2017</v>
      </c>
      <c r="D82" s="784" t="s">
        <v>602</v>
      </c>
      <c r="E82" s="785" t="s">
        <v>589</v>
      </c>
      <c r="F82" s="444" t="s">
        <v>590</v>
      </c>
      <c r="G82" s="786" t="s">
        <v>591</v>
      </c>
      <c r="H82" s="347" t="s">
        <v>42</v>
      </c>
      <c r="I82" s="347" t="s">
        <v>825</v>
      </c>
      <c r="J82" s="347">
        <v>0</v>
      </c>
      <c r="K82" s="347" t="s">
        <v>7</v>
      </c>
      <c r="L82" s="787"/>
      <c r="M82" s="464">
        <v>0</v>
      </c>
      <c r="N82" s="487" t="e">
        <f t="shared" si="1"/>
        <v>#DIV/0!</v>
      </c>
      <c r="O82" s="465">
        <v>0</v>
      </c>
      <c r="P82" s="470" t="s">
        <v>7</v>
      </c>
      <c r="Q82" s="860"/>
    </row>
    <row r="83" spans="1:17" s="5" customFormat="1">
      <c r="A83" s="795" t="s">
        <v>388</v>
      </c>
      <c r="B83" s="348" t="s">
        <v>828</v>
      </c>
      <c r="C83" s="347">
        <v>2017</v>
      </c>
      <c r="D83" s="784" t="s">
        <v>602</v>
      </c>
      <c r="E83" s="785" t="s">
        <v>589</v>
      </c>
      <c r="F83" s="444" t="s">
        <v>590</v>
      </c>
      <c r="G83" s="786" t="s">
        <v>591</v>
      </c>
      <c r="H83" s="347" t="s">
        <v>20</v>
      </c>
      <c r="I83" s="347" t="s">
        <v>825</v>
      </c>
      <c r="J83" s="347">
        <v>0</v>
      </c>
      <c r="K83" s="347" t="s">
        <v>7</v>
      </c>
      <c r="L83" s="787"/>
      <c r="M83" s="464">
        <v>0</v>
      </c>
      <c r="N83" s="487" t="e">
        <f t="shared" si="1"/>
        <v>#DIV/0!</v>
      </c>
      <c r="O83" s="465">
        <v>0</v>
      </c>
      <c r="P83" s="470" t="s">
        <v>7</v>
      </c>
      <c r="Q83" s="860"/>
    </row>
    <row r="84" spans="1:17" s="5" customFormat="1" ht="12.75" customHeight="1">
      <c r="A84" s="795" t="s">
        <v>388</v>
      </c>
      <c r="B84" s="348" t="s">
        <v>828</v>
      </c>
      <c r="C84" s="347">
        <v>2017</v>
      </c>
      <c r="D84" s="784" t="s">
        <v>650</v>
      </c>
      <c r="E84" s="785" t="s">
        <v>589</v>
      </c>
      <c r="F84" s="444" t="s">
        <v>632</v>
      </c>
      <c r="G84" s="786" t="s">
        <v>637</v>
      </c>
      <c r="H84" s="347" t="s">
        <v>42</v>
      </c>
      <c r="I84" s="347" t="s">
        <v>825</v>
      </c>
      <c r="J84" s="347">
        <v>0</v>
      </c>
      <c r="K84" s="347" t="s">
        <v>7</v>
      </c>
      <c r="L84" s="467"/>
      <c r="M84" s="464">
        <v>0</v>
      </c>
      <c r="N84" s="487" t="e">
        <f t="shared" si="1"/>
        <v>#DIV/0!</v>
      </c>
      <c r="O84" s="465">
        <v>0</v>
      </c>
      <c r="P84" s="470" t="s">
        <v>7</v>
      </c>
      <c r="Q84" s="860"/>
    </row>
    <row r="85" spans="1:17" s="5" customFormat="1">
      <c r="A85" s="795" t="s">
        <v>388</v>
      </c>
      <c r="B85" s="348" t="s">
        <v>828</v>
      </c>
      <c r="C85" s="347">
        <v>2017</v>
      </c>
      <c r="D85" s="784" t="s">
        <v>650</v>
      </c>
      <c r="E85" s="785" t="s">
        <v>589</v>
      </c>
      <c r="F85" s="444" t="s">
        <v>632</v>
      </c>
      <c r="G85" s="786" t="s">
        <v>637</v>
      </c>
      <c r="H85" s="456" t="s">
        <v>19</v>
      </c>
      <c r="I85" s="347" t="s">
        <v>825</v>
      </c>
      <c r="J85" s="347">
        <v>0</v>
      </c>
      <c r="K85" s="347" t="s">
        <v>7</v>
      </c>
      <c r="L85" s="787"/>
      <c r="M85" s="464">
        <v>0</v>
      </c>
      <c r="N85" s="487" t="e">
        <f t="shared" si="1"/>
        <v>#DIV/0!</v>
      </c>
      <c r="O85" s="465">
        <v>0</v>
      </c>
      <c r="P85" s="470" t="s">
        <v>7</v>
      </c>
      <c r="Q85" s="860"/>
    </row>
    <row r="86" spans="1:17" s="5" customFormat="1">
      <c r="A86" s="795" t="s">
        <v>388</v>
      </c>
      <c r="B86" s="348" t="s">
        <v>828</v>
      </c>
      <c r="C86" s="347">
        <v>2017</v>
      </c>
      <c r="D86" s="784" t="s">
        <v>650</v>
      </c>
      <c r="E86" s="785" t="s">
        <v>589</v>
      </c>
      <c r="F86" s="444" t="s">
        <v>632</v>
      </c>
      <c r="G86" s="786" t="s">
        <v>637</v>
      </c>
      <c r="H86" s="347" t="s">
        <v>20</v>
      </c>
      <c r="I86" s="347" t="s">
        <v>825</v>
      </c>
      <c r="J86" s="347">
        <v>0</v>
      </c>
      <c r="K86" s="347" t="s">
        <v>7</v>
      </c>
      <c r="L86" s="467"/>
      <c r="M86" s="464">
        <v>0</v>
      </c>
      <c r="N86" s="487" t="e">
        <f t="shared" si="1"/>
        <v>#DIV/0!</v>
      </c>
      <c r="O86" s="465">
        <v>0</v>
      </c>
      <c r="P86" s="470" t="s">
        <v>7</v>
      </c>
      <c r="Q86" s="860"/>
    </row>
    <row r="87" spans="1:17" s="5" customFormat="1">
      <c r="A87" s="795" t="s">
        <v>388</v>
      </c>
      <c r="B87" s="348" t="s">
        <v>828</v>
      </c>
      <c r="C87" s="347">
        <v>2017</v>
      </c>
      <c r="D87" s="784" t="s">
        <v>650</v>
      </c>
      <c r="E87" s="785" t="s">
        <v>589</v>
      </c>
      <c r="F87" s="444" t="s">
        <v>632</v>
      </c>
      <c r="G87" s="786" t="s">
        <v>637</v>
      </c>
      <c r="H87" s="347" t="s">
        <v>21</v>
      </c>
      <c r="I87" s="347" t="s">
        <v>825</v>
      </c>
      <c r="J87" s="347">
        <v>0</v>
      </c>
      <c r="K87" s="347" t="s">
        <v>7</v>
      </c>
      <c r="L87" s="787"/>
      <c r="M87" s="464">
        <v>0</v>
      </c>
      <c r="N87" s="487" t="e">
        <f t="shared" si="1"/>
        <v>#DIV/0!</v>
      </c>
      <c r="O87" s="465">
        <v>0</v>
      </c>
      <c r="P87" s="470" t="s">
        <v>7</v>
      </c>
      <c r="Q87" s="860"/>
    </row>
    <row r="88" spans="1:17" s="5" customFormat="1">
      <c r="A88" s="795" t="s">
        <v>388</v>
      </c>
      <c r="B88" s="348" t="s">
        <v>828</v>
      </c>
      <c r="C88" s="347">
        <v>2017</v>
      </c>
      <c r="D88" s="784" t="s">
        <v>650</v>
      </c>
      <c r="E88" s="785" t="s">
        <v>589</v>
      </c>
      <c r="F88" s="444" t="s">
        <v>632</v>
      </c>
      <c r="G88" s="786" t="s">
        <v>637</v>
      </c>
      <c r="H88" s="456" t="s">
        <v>22</v>
      </c>
      <c r="I88" s="347" t="s">
        <v>825</v>
      </c>
      <c r="J88" s="347">
        <v>0</v>
      </c>
      <c r="K88" s="347" t="s">
        <v>7</v>
      </c>
      <c r="L88" s="467"/>
      <c r="M88" s="464">
        <v>0</v>
      </c>
      <c r="N88" s="487" t="e">
        <f t="shared" si="1"/>
        <v>#DIV/0!</v>
      </c>
      <c r="O88" s="465">
        <v>0</v>
      </c>
      <c r="P88" s="470" t="s">
        <v>7</v>
      </c>
      <c r="Q88" s="860"/>
    </row>
    <row r="89" spans="1:17" s="5" customFormat="1">
      <c r="A89" s="795" t="s">
        <v>388</v>
      </c>
      <c r="B89" s="348" t="s">
        <v>828</v>
      </c>
      <c r="C89" s="347">
        <v>2017</v>
      </c>
      <c r="D89" s="784" t="s">
        <v>571</v>
      </c>
      <c r="E89" s="785" t="s">
        <v>589</v>
      </c>
      <c r="F89" s="444" t="s">
        <v>632</v>
      </c>
      <c r="G89" s="786" t="s">
        <v>659</v>
      </c>
      <c r="H89" s="347" t="s">
        <v>42</v>
      </c>
      <c r="I89" s="347" t="s">
        <v>825</v>
      </c>
      <c r="J89" s="347">
        <v>0</v>
      </c>
      <c r="K89" s="347" t="s">
        <v>7</v>
      </c>
      <c r="L89" s="787"/>
      <c r="M89" s="464">
        <v>0</v>
      </c>
      <c r="N89" s="487" t="e">
        <f t="shared" si="1"/>
        <v>#DIV/0!</v>
      </c>
      <c r="O89" s="465">
        <v>0</v>
      </c>
      <c r="P89" s="470" t="s">
        <v>7</v>
      </c>
      <c r="Q89" s="860"/>
    </row>
    <row r="90" spans="1:17" s="5" customFormat="1">
      <c r="A90" s="795" t="s">
        <v>388</v>
      </c>
      <c r="B90" s="348" t="s">
        <v>828</v>
      </c>
      <c r="C90" s="347">
        <v>2017</v>
      </c>
      <c r="D90" s="784" t="s">
        <v>571</v>
      </c>
      <c r="E90" s="785" t="s">
        <v>589</v>
      </c>
      <c r="F90" s="444" t="s">
        <v>632</v>
      </c>
      <c r="G90" s="786" t="s">
        <v>659</v>
      </c>
      <c r="H90" s="456" t="s">
        <v>19</v>
      </c>
      <c r="I90" s="347" t="s">
        <v>825</v>
      </c>
      <c r="J90" s="347">
        <v>0</v>
      </c>
      <c r="K90" s="347" t="s">
        <v>7</v>
      </c>
      <c r="L90" s="467"/>
      <c r="M90" s="464">
        <v>0</v>
      </c>
      <c r="N90" s="487" t="e">
        <f t="shared" si="1"/>
        <v>#DIV/0!</v>
      </c>
      <c r="O90" s="465">
        <v>0</v>
      </c>
      <c r="P90" s="470" t="s">
        <v>7</v>
      </c>
      <c r="Q90" s="860"/>
    </row>
    <row r="91" spans="1:17" s="5" customFormat="1">
      <c r="A91" s="795" t="s">
        <v>388</v>
      </c>
      <c r="B91" s="348" t="s">
        <v>828</v>
      </c>
      <c r="C91" s="347">
        <v>2017</v>
      </c>
      <c r="D91" s="784" t="s">
        <v>571</v>
      </c>
      <c r="E91" s="785" t="s">
        <v>589</v>
      </c>
      <c r="F91" s="444" t="s">
        <v>632</v>
      </c>
      <c r="G91" s="786" t="s">
        <v>659</v>
      </c>
      <c r="H91" s="347" t="s">
        <v>20</v>
      </c>
      <c r="I91" s="347" t="s">
        <v>825</v>
      </c>
      <c r="J91" s="347">
        <v>0</v>
      </c>
      <c r="K91" s="347" t="s">
        <v>7</v>
      </c>
      <c r="L91" s="787"/>
      <c r="M91" s="464">
        <v>0</v>
      </c>
      <c r="N91" s="487" t="e">
        <f t="shared" si="1"/>
        <v>#DIV/0!</v>
      </c>
      <c r="O91" s="465">
        <v>0</v>
      </c>
      <c r="P91" s="470" t="s">
        <v>7</v>
      </c>
      <c r="Q91" s="860"/>
    </row>
    <row r="92" spans="1:17" s="5" customFormat="1">
      <c r="A92" s="795" t="s">
        <v>388</v>
      </c>
      <c r="B92" s="348" t="s">
        <v>828</v>
      </c>
      <c r="C92" s="347">
        <v>2017</v>
      </c>
      <c r="D92" s="784" t="s">
        <v>571</v>
      </c>
      <c r="E92" s="785" t="s">
        <v>589</v>
      </c>
      <c r="F92" s="444" t="s">
        <v>632</v>
      </c>
      <c r="G92" s="786" t="s">
        <v>659</v>
      </c>
      <c r="H92" s="347" t="s">
        <v>21</v>
      </c>
      <c r="I92" s="347" t="s">
        <v>825</v>
      </c>
      <c r="J92" s="347">
        <v>0</v>
      </c>
      <c r="K92" s="347" t="s">
        <v>7</v>
      </c>
      <c r="L92" s="467"/>
      <c r="M92" s="464">
        <v>0</v>
      </c>
      <c r="N92" s="487" t="e">
        <f t="shared" si="1"/>
        <v>#DIV/0!</v>
      </c>
      <c r="O92" s="465">
        <v>0</v>
      </c>
      <c r="P92" s="470" t="s">
        <v>7</v>
      </c>
      <c r="Q92" s="860"/>
    </row>
    <row r="93" spans="1:17" s="5" customFormat="1">
      <c r="A93" s="795" t="s">
        <v>388</v>
      </c>
      <c r="B93" s="348" t="s">
        <v>828</v>
      </c>
      <c r="C93" s="347">
        <v>2017</v>
      </c>
      <c r="D93" s="784" t="s">
        <v>571</v>
      </c>
      <c r="E93" s="785" t="s">
        <v>589</v>
      </c>
      <c r="F93" s="444" t="s">
        <v>632</v>
      </c>
      <c r="G93" s="786" t="s">
        <v>659</v>
      </c>
      <c r="H93" s="456" t="s">
        <v>22</v>
      </c>
      <c r="I93" s="347" t="s">
        <v>825</v>
      </c>
      <c r="J93" s="347">
        <v>0</v>
      </c>
      <c r="K93" s="347" t="s">
        <v>7</v>
      </c>
      <c r="L93" s="787"/>
      <c r="M93" s="464">
        <v>0</v>
      </c>
      <c r="N93" s="487" t="e">
        <f t="shared" si="1"/>
        <v>#DIV/0!</v>
      </c>
      <c r="O93" s="465">
        <v>0</v>
      </c>
      <c r="P93" s="470" t="s">
        <v>7</v>
      </c>
      <c r="Q93" s="860"/>
    </row>
    <row r="94" spans="1:17" s="5" customFormat="1">
      <c r="A94" s="795" t="s">
        <v>388</v>
      </c>
      <c r="B94" s="348" t="s">
        <v>828</v>
      </c>
      <c r="C94" s="347">
        <v>2017</v>
      </c>
      <c r="D94" s="784" t="s">
        <v>660</v>
      </c>
      <c r="E94" s="785" t="s">
        <v>589</v>
      </c>
      <c r="F94" s="444" t="s">
        <v>632</v>
      </c>
      <c r="G94" s="786" t="s">
        <v>637</v>
      </c>
      <c r="H94" s="347" t="s">
        <v>42</v>
      </c>
      <c r="I94" s="347" t="s">
        <v>825</v>
      </c>
      <c r="J94" s="347">
        <v>0</v>
      </c>
      <c r="K94" s="347" t="s">
        <v>7</v>
      </c>
      <c r="L94" s="467"/>
      <c r="M94" s="464">
        <v>0</v>
      </c>
      <c r="N94" s="487" t="e">
        <f t="shared" si="1"/>
        <v>#DIV/0!</v>
      </c>
      <c r="O94" s="465">
        <v>0</v>
      </c>
      <c r="P94" s="470" t="s">
        <v>7</v>
      </c>
      <c r="Q94" s="860"/>
    </row>
    <row r="95" spans="1:17" s="5" customFormat="1">
      <c r="A95" s="795" t="s">
        <v>388</v>
      </c>
      <c r="B95" s="348" t="s">
        <v>828</v>
      </c>
      <c r="C95" s="347">
        <v>2017</v>
      </c>
      <c r="D95" s="784" t="s">
        <v>660</v>
      </c>
      <c r="E95" s="785" t="s">
        <v>589</v>
      </c>
      <c r="F95" s="444" t="s">
        <v>632</v>
      </c>
      <c r="G95" s="786" t="s">
        <v>637</v>
      </c>
      <c r="H95" s="456" t="s">
        <v>19</v>
      </c>
      <c r="I95" s="347" t="s">
        <v>825</v>
      </c>
      <c r="J95" s="347">
        <v>0</v>
      </c>
      <c r="K95" s="347" t="s">
        <v>7</v>
      </c>
      <c r="L95" s="787"/>
      <c r="M95" s="464">
        <v>0</v>
      </c>
      <c r="N95" s="487" t="e">
        <f t="shared" si="1"/>
        <v>#DIV/0!</v>
      </c>
      <c r="O95" s="465">
        <v>0</v>
      </c>
      <c r="P95" s="470" t="s">
        <v>7</v>
      </c>
      <c r="Q95" s="860"/>
    </row>
    <row r="96" spans="1:17" s="5" customFormat="1">
      <c r="A96" s="795" t="s">
        <v>388</v>
      </c>
      <c r="B96" s="348" t="s">
        <v>828</v>
      </c>
      <c r="C96" s="347">
        <v>2017</v>
      </c>
      <c r="D96" s="784" t="s">
        <v>660</v>
      </c>
      <c r="E96" s="785" t="s">
        <v>589</v>
      </c>
      <c r="F96" s="444" t="s">
        <v>632</v>
      </c>
      <c r="G96" s="786" t="s">
        <v>637</v>
      </c>
      <c r="H96" s="347" t="s">
        <v>20</v>
      </c>
      <c r="I96" s="347" t="s">
        <v>825</v>
      </c>
      <c r="J96" s="347">
        <v>0</v>
      </c>
      <c r="K96" s="347" t="s">
        <v>7</v>
      </c>
      <c r="L96" s="467"/>
      <c r="M96" s="464">
        <v>0</v>
      </c>
      <c r="N96" s="487" t="e">
        <f t="shared" si="1"/>
        <v>#DIV/0!</v>
      </c>
      <c r="O96" s="465">
        <v>0</v>
      </c>
      <c r="P96" s="470" t="s">
        <v>7</v>
      </c>
      <c r="Q96" s="860"/>
    </row>
    <row r="97" spans="1:17" s="5" customFormat="1">
      <c r="A97" s="795" t="s">
        <v>388</v>
      </c>
      <c r="B97" s="348" t="s">
        <v>828</v>
      </c>
      <c r="C97" s="347">
        <v>2017</v>
      </c>
      <c r="D97" s="784" t="s">
        <v>660</v>
      </c>
      <c r="E97" s="785" t="s">
        <v>589</v>
      </c>
      <c r="F97" s="444" t="s">
        <v>632</v>
      </c>
      <c r="G97" s="786" t="s">
        <v>637</v>
      </c>
      <c r="H97" s="347" t="s">
        <v>21</v>
      </c>
      <c r="I97" s="347" t="s">
        <v>825</v>
      </c>
      <c r="J97" s="347">
        <v>0</v>
      </c>
      <c r="K97" s="347" t="s">
        <v>7</v>
      </c>
      <c r="L97" s="787"/>
      <c r="M97" s="464">
        <v>0</v>
      </c>
      <c r="N97" s="487" t="e">
        <f t="shared" si="1"/>
        <v>#DIV/0!</v>
      </c>
      <c r="O97" s="465">
        <v>0</v>
      </c>
      <c r="P97" s="470" t="s">
        <v>7</v>
      </c>
      <c r="Q97" s="860"/>
    </row>
    <row r="98" spans="1:17" s="5" customFormat="1">
      <c r="A98" s="795" t="s">
        <v>388</v>
      </c>
      <c r="B98" s="348" t="s">
        <v>828</v>
      </c>
      <c r="C98" s="347">
        <v>2017</v>
      </c>
      <c r="D98" s="784" t="s">
        <v>660</v>
      </c>
      <c r="E98" s="785" t="s">
        <v>589</v>
      </c>
      <c r="F98" s="444" t="s">
        <v>632</v>
      </c>
      <c r="G98" s="786" t="s">
        <v>637</v>
      </c>
      <c r="H98" s="456" t="s">
        <v>22</v>
      </c>
      <c r="I98" s="347" t="s">
        <v>825</v>
      </c>
      <c r="J98" s="347">
        <v>0</v>
      </c>
      <c r="K98" s="347" t="s">
        <v>7</v>
      </c>
      <c r="L98" s="467"/>
      <c r="M98" s="464">
        <v>0</v>
      </c>
      <c r="N98" s="487" t="e">
        <f t="shared" si="1"/>
        <v>#DIV/0!</v>
      </c>
      <c r="O98" s="465">
        <v>0</v>
      </c>
      <c r="P98" s="470" t="s">
        <v>7</v>
      </c>
      <c r="Q98" s="860"/>
    </row>
    <row r="99" spans="1:17" s="5" customFormat="1">
      <c r="A99" s="795" t="s">
        <v>388</v>
      </c>
      <c r="B99" s="348" t="s">
        <v>828</v>
      </c>
      <c r="C99" s="347">
        <v>2017</v>
      </c>
      <c r="D99" s="784" t="s">
        <v>662</v>
      </c>
      <c r="E99" s="785" t="s">
        <v>589</v>
      </c>
      <c r="F99" s="444" t="s">
        <v>632</v>
      </c>
      <c r="G99" s="786" t="s">
        <v>637</v>
      </c>
      <c r="H99" s="347" t="s">
        <v>42</v>
      </c>
      <c r="I99" s="347" t="s">
        <v>825</v>
      </c>
      <c r="J99" s="347">
        <v>0</v>
      </c>
      <c r="K99" s="347" t="s">
        <v>7</v>
      </c>
      <c r="L99" s="787"/>
      <c r="M99" s="464">
        <v>0</v>
      </c>
      <c r="N99" s="487" t="e">
        <f t="shared" si="1"/>
        <v>#DIV/0!</v>
      </c>
      <c r="O99" s="465">
        <v>0</v>
      </c>
      <c r="P99" s="470" t="s">
        <v>7</v>
      </c>
      <c r="Q99" s="860"/>
    </row>
    <row r="100" spans="1:17" s="5" customFormat="1">
      <c r="A100" s="795" t="s">
        <v>388</v>
      </c>
      <c r="B100" s="348" t="s">
        <v>828</v>
      </c>
      <c r="C100" s="347">
        <v>2017</v>
      </c>
      <c r="D100" s="784" t="s">
        <v>662</v>
      </c>
      <c r="E100" s="785" t="s">
        <v>589</v>
      </c>
      <c r="F100" s="444" t="s">
        <v>632</v>
      </c>
      <c r="G100" s="786" t="s">
        <v>637</v>
      </c>
      <c r="H100" s="456" t="s">
        <v>19</v>
      </c>
      <c r="I100" s="347" t="s">
        <v>825</v>
      </c>
      <c r="J100" s="347">
        <v>0</v>
      </c>
      <c r="K100" s="347" t="s">
        <v>7</v>
      </c>
      <c r="L100" s="467"/>
      <c r="M100" s="464">
        <v>0</v>
      </c>
      <c r="N100" s="487" t="e">
        <f t="shared" si="1"/>
        <v>#DIV/0!</v>
      </c>
      <c r="O100" s="465">
        <v>0</v>
      </c>
      <c r="P100" s="470" t="s">
        <v>7</v>
      </c>
      <c r="Q100" s="860"/>
    </row>
    <row r="101" spans="1:17" s="5" customFormat="1">
      <c r="A101" s="795" t="s">
        <v>388</v>
      </c>
      <c r="B101" s="348" t="s">
        <v>828</v>
      </c>
      <c r="C101" s="347">
        <v>2017</v>
      </c>
      <c r="D101" s="784" t="s">
        <v>662</v>
      </c>
      <c r="E101" s="785" t="s">
        <v>589</v>
      </c>
      <c r="F101" s="444" t="s">
        <v>632</v>
      </c>
      <c r="G101" s="786" t="s">
        <v>637</v>
      </c>
      <c r="H101" s="347" t="s">
        <v>20</v>
      </c>
      <c r="I101" s="347" t="s">
        <v>825</v>
      </c>
      <c r="J101" s="347">
        <v>0</v>
      </c>
      <c r="K101" s="347" t="s">
        <v>7</v>
      </c>
      <c r="L101" s="787"/>
      <c r="M101" s="464">
        <v>0</v>
      </c>
      <c r="N101" s="487" t="e">
        <f t="shared" si="1"/>
        <v>#DIV/0!</v>
      </c>
      <c r="O101" s="465">
        <v>0</v>
      </c>
      <c r="P101" s="470" t="s">
        <v>7</v>
      </c>
      <c r="Q101" s="860"/>
    </row>
    <row r="102" spans="1:17" s="5" customFormat="1">
      <c r="A102" s="795" t="s">
        <v>388</v>
      </c>
      <c r="B102" s="348" t="s">
        <v>828</v>
      </c>
      <c r="C102" s="347">
        <v>2017</v>
      </c>
      <c r="D102" s="784" t="s">
        <v>662</v>
      </c>
      <c r="E102" s="785" t="s">
        <v>589</v>
      </c>
      <c r="F102" s="444" t="s">
        <v>632</v>
      </c>
      <c r="G102" s="786" t="s">
        <v>637</v>
      </c>
      <c r="H102" s="347" t="s">
        <v>21</v>
      </c>
      <c r="I102" s="347" t="s">
        <v>825</v>
      </c>
      <c r="J102" s="347">
        <v>0</v>
      </c>
      <c r="K102" s="347" t="s">
        <v>7</v>
      </c>
      <c r="L102" s="467"/>
      <c r="M102" s="464">
        <v>0</v>
      </c>
      <c r="N102" s="487" t="e">
        <f t="shared" si="1"/>
        <v>#DIV/0!</v>
      </c>
      <c r="O102" s="465">
        <v>0</v>
      </c>
      <c r="P102" s="470" t="s">
        <v>7</v>
      </c>
      <c r="Q102" s="860"/>
    </row>
    <row r="103" spans="1:17" s="5" customFormat="1">
      <c r="A103" s="795" t="s">
        <v>388</v>
      </c>
      <c r="B103" s="348" t="s">
        <v>828</v>
      </c>
      <c r="C103" s="347">
        <v>2017</v>
      </c>
      <c r="D103" s="784" t="s">
        <v>662</v>
      </c>
      <c r="E103" s="785" t="s">
        <v>589</v>
      </c>
      <c r="F103" s="444" t="s">
        <v>632</v>
      </c>
      <c r="G103" s="786" t="s">
        <v>637</v>
      </c>
      <c r="H103" s="456" t="s">
        <v>22</v>
      </c>
      <c r="I103" s="347" t="s">
        <v>825</v>
      </c>
      <c r="J103" s="347">
        <v>0</v>
      </c>
      <c r="K103" s="347" t="s">
        <v>7</v>
      </c>
      <c r="L103" s="787"/>
      <c r="M103" s="464">
        <v>0</v>
      </c>
      <c r="N103" s="487" t="e">
        <f t="shared" si="1"/>
        <v>#DIV/0!</v>
      </c>
      <c r="O103" s="465">
        <v>0</v>
      </c>
      <c r="P103" s="470" t="s">
        <v>7</v>
      </c>
      <c r="Q103" s="860"/>
    </row>
    <row r="104" spans="1:17" s="5" customFormat="1">
      <c r="A104" s="795" t="s">
        <v>388</v>
      </c>
      <c r="B104" s="348" t="s">
        <v>828</v>
      </c>
      <c r="C104" s="347">
        <v>2017</v>
      </c>
      <c r="D104" s="784" t="s">
        <v>439</v>
      </c>
      <c r="E104" s="785" t="s">
        <v>589</v>
      </c>
      <c r="F104" s="444" t="s">
        <v>632</v>
      </c>
      <c r="G104" s="786" t="s">
        <v>637</v>
      </c>
      <c r="H104" s="347" t="s">
        <v>42</v>
      </c>
      <c r="I104" s="347" t="s">
        <v>825</v>
      </c>
      <c r="J104" s="347">
        <v>0</v>
      </c>
      <c r="K104" s="347" t="s">
        <v>7</v>
      </c>
      <c r="L104" s="467"/>
      <c r="M104" s="464">
        <v>0</v>
      </c>
      <c r="N104" s="487" t="e">
        <f t="shared" si="1"/>
        <v>#DIV/0!</v>
      </c>
      <c r="O104" s="465">
        <v>0</v>
      </c>
      <c r="P104" s="470" t="s">
        <v>7</v>
      </c>
      <c r="Q104" s="860"/>
    </row>
    <row r="105" spans="1:17" s="5" customFormat="1">
      <c r="A105" s="795" t="s">
        <v>388</v>
      </c>
      <c r="B105" s="348" t="s">
        <v>828</v>
      </c>
      <c r="C105" s="347">
        <v>2017</v>
      </c>
      <c r="D105" s="784" t="s">
        <v>439</v>
      </c>
      <c r="E105" s="785" t="s">
        <v>589</v>
      </c>
      <c r="F105" s="444" t="s">
        <v>632</v>
      </c>
      <c r="G105" s="786" t="s">
        <v>637</v>
      </c>
      <c r="H105" s="456" t="s">
        <v>19</v>
      </c>
      <c r="I105" s="347" t="s">
        <v>825</v>
      </c>
      <c r="J105" s="347">
        <v>0</v>
      </c>
      <c r="K105" s="347" t="s">
        <v>7</v>
      </c>
      <c r="L105" s="787"/>
      <c r="M105" s="464">
        <v>0</v>
      </c>
      <c r="N105" s="487" t="e">
        <f t="shared" si="1"/>
        <v>#DIV/0!</v>
      </c>
      <c r="O105" s="465">
        <v>0</v>
      </c>
      <c r="P105" s="470" t="s">
        <v>7</v>
      </c>
      <c r="Q105" s="860"/>
    </row>
    <row r="106" spans="1:17" s="5" customFormat="1">
      <c r="A106" s="795" t="s">
        <v>388</v>
      </c>
      <c r="B106" s="348" t="s">
        <v>828</v>
      </c>
      <c r="C106" s="347">
        <v>2017</v>
      </c>
      <c r="D106" s="784" t="s">
        <v>439</v>
      </c>
      <c r="E106" s="785" t="s">
        <v>589</v>
      </c>
      <c r="F106" s="444" t="s">
        <v>632</v>
      </c>
      <c r="G106" s="786" t="s">
        <v>637</v>
      </c>
      <c r="H106" s="347" t="s">
        <v>20</v>
      </c>
      <c r="I106" s="347" t="s">
        <v>825</v>
      </c>
      <c r="J106" s="347">
        <v>0</v>
      </c>
      <c r="K106" s="347" t="s">
        <v>7</v>
      </c>
      <c r="L106" s="467"/>
      <c r="M106" s="464">
        <v>0</v>
      </c>
      <c r="N106" s="487" t="e">
        <f t="shared" si="1"/>
        <v>#DIV/0!</v>
      </c>
      <c r="O106" s="465">
        <v>0</v>
      </c>
      <c r="P106" s="470" t="s">
        <v>7</v>
      </c>
      <c r="Q106" s="860"/>
    </row>
    <row r="107" spans="1:17" s="5" customFormat="1">
      <c r="A107" s="795" t="s">
        <v>388</v>
      </c>
      <c r="B107" s="348" t="s">
        <v>828</v>
      </c>
      <c r="C107" s="347">
        <v>2017</v>
      </c>
      <c r="D107" s="784" t="s">
        <v>439</v>
      </c>
      <c r="E107" s="785" t="s">
        <v>589</v>
      </c>
      <c r="F107" s="444" t="s">
        <v>632</v>
      </c>
      <c r="G107" s="786" t="s">
        <v>637</v>
      </c>
      <c r="H107" s="347" t="s">
        <v>21</v>
      </c>
      <c r="I107" s="347" t="s">
        <v>825</v>
      </c>
      <c r="J107" s="347">
        <v>0</v>
      </c>
      <c r="K107" s="347" t="s">
        <v>7</v>
      </c>
      <c r="L107" s="787"/>
      <c r="M107" s="464">
        <v>0</v>
      </c>
      <c r="N107" s="487" t="e">
        <f t="shared" si="1"/>
        <v>#DIV/0!</v>
      </c>
      <c r="O107" s="465">
        <v>0</v>
      </c>
      <c r="P107" s="470" t="s">
        <v>7</v>
      </c>
      <c r="Q107" s="860"/>
    </row>
    <row r="108" spans="1:17" s="5" customFormat="1">
      <c r="A108" s="795" t="s">
        <v>388</v>
      </c>
      <c r="B108" s="348" t="s">
        <v>828</v>
      </c>
      <c r="C108" s="347">
        <v>2017</v>
      </c>
      <c r="D108" s="784" t="s">
        <v>439</v>
      </c>
      <c r="E108" s="785" t="s">
        <v>589</v>
      </c>
      <c r="F108" s="444" t="s">
        <v>632</v>
      </c>
      <c r="G108" s="786" t="s">
        <v>637</v>
      </c>
      <c r="H108" s="456" t="s">
        <v>22</v>
      </c>
      <c r="I108" s="347" t="s">
        <v>825</v>
      </c>
      <c r="J108" s="347">
        <v>0</v>
      </c>
      <c r="K108" s="347" t="s">
        <v>7</v>
      </c>
      <c r="L108" s="467"/>
      <c r="M108" s="464">
        <v>0</v>
      </c>
      <c r="N108" s="487" t="e">
        <f t="shared" si="1"/>
        <v>#DIV/0!</v>
      </c>
      <c r="O108" s="465">
        <v>0</v>
      </c>
      <c r="P108" s="470" t="s">
        <v>7</v>
      </c>
      <c r="Q108" s="860"/>
    </row>
    <row r="109" spans="1:17" s="5" customFormat="1">
      <c r="A109" s="795" t="s">
        <v>388</v>
      </c>
      <c r="B109" s="348" t="s">
        <v>828</v>
      </c>
      <c r="C109" s="347">
        <v>2017</v>
      </c>
      <c r="D109" s="784" t="s">
        <v>667</v>
      </c>
      <c r="E109" s="785" t="s">
        <v>589</v>
      </c>
      <c r="F109" s="444" t="s">
        <v>632</v>
      </c>
      <c r="G109" s="786" t="s">
        <v>637</v>
      </c>
      <c r="H109" s="347" t="s">
        <v>42</v>
      </c>
      <c r="I109" s="347" t="s">
        <v>825</v>
      </c>
      <c r="J109" s="347">
        <v>0</v>
      </c>
      <c r="K109" s="347" t="s">
        <v>7</v>
      </c>
      <c r="L109" s="787"/>
      <c r="M109" s="464">
        <v>0</v>
      </c>
      <c r="N109" s="487" t="e">
        <f t="shared" si="1"/>
        <v>#DIV/0!</v>
      </c>
      <c r="O109" s="465">
        <v>0</v>
      </c>
      <c r="P109" s="470" t="s">
        <v>7</v>
      </c>
      <c r="Q109" s="860"/>
    </row>
    <row r="110" spans="1:17" s="5" customFormat="1">
      <c r="A110" s="795" t="s">
        <v>388</v>
      </c>
      <c r="B110" s="348" t="s">
        <v>828</v>
      </c>
      <c r="C110" s="347">
        <v>2017</v>
      </c>
      <c r="D110" s="784" t="s">
        <v>667</v>
      </c>
      <c r="E110" s="785" t="s">
        <v>589</v>
      </c>
      <c r="F110" s="444" t="s">
        <v>632</v>
      </c>
      <c r="G110" s="786" t="s">
        <v>637</v>
      </c>
      <c r="H110" s="456" t="s">
        <v>19</v>
      </c>
      <c r="I110" s="347" t="s">
        <v>825</v>
      </c>
      <c r="J110" s="347">
        <v>0</v>
      </c>
      <c r="K110" s="347" t="s">
        <v>7</v>
      </c>
      <c r="L110" s="467"/>
      <c r="M110" s="464">
        <v>0</v>
      </c>
      <c r="N110" s="487" t="e">
        <f t="shared" si="1"/>
        <v>#DIV/0!</v>
      </c>
      <c r="O110" s="465">
        <v>0</v>
      </c>
      <c r="P110" s="470" t="s">
        <v>7</v>
      </c>
      <c r="Q110" s="860"/>
    </row>
    <row r="111" spans="1:17" s="5" customFormat="1">
      <c r="A111" s="795" t="s">
        <v>388</v>
      </c>
      <c r="B111" s="348" t="s">
        <v>828</v>
      </c>
      <c r="C111" s="347">
        <v>2017</v>
      </c>
      <c r="D111" s="784" t="s">
        <v>667</v>
      </c>
      <c r="E111" s="785" t="s">
        <v>589</v>
      </c>
      <c r="F111" s="444" t="s">
        <v>632</v>
      </c>
      <c r="G111" s="786" t="s">
        <v>637</v>
      </c>
      <c r="H111" s="347" t="s">
        <v>20</v>
      </c>
      <c r="I111" s="347" t="s">
        <v>825</v>
      </c>
      <c r="J111" s="347">
        <v>0</v>
      </c>
      <c r="K111" s="347" t="s">
        <v>7</v>
      </c>
      <c r="L111" s="787"/>
      <c r="M111" s="464">
        <v>0</v>
      </c>
      <c r="N111" s="487" t="e">
        <f t="shared" si="1"/>
        <v>#DIV/0!</v>
      </c>
      <c r="O111" s="465">
        <v>0</v>
      </c>
      <c r="P111" s="470" t="s">
        <v>7</v>
      </c>
      <c r="Q111" s="860"/>
    </row>
    <row r="112" spans="1:17" s="5" customFormat="1">
      <c r="A112" s="795" t="s">
        <v>388</v>
      </c>
      <c r="B112" s="348" t="s">
        <v>828</v>
      </c>
      <c r="C112" s="347">
        <v>2017</v>
      </c>
      <c r="D112" s="784" t="s">
        <v>667</v>
      </c>
      <c r="E112" s="785" t="s">
        <v>589</v>
      </c>
      <c r="F112" s="444" t="s">
        <v>632</v>
      </c>
      <c r="G112" s="786" t="s">
        <v>637</v>
      </c>
      <c r="H112" s="347" t="s">
        <v>21</v>
      </c>
      <c r="I112" s="347" t="s">
        <v>825</v>
      </c>
      <c r="J112" s="347">
        <v>0</v>
      </c>
      <c r="K112" s="347" t="s">
        <v>7</v>
      </c>
      <c r="L112" s="467"/>
      <c r="M112" s="464">
        <v>0</v>
      </c>
      <c r="N112" s="487" t="e">
        <f t="shared" si="1"/>
        <v>#DIV/0!</v>
      </c>
      <c r="O112" s="465">
        <v>0</v>
      </c>
      <c r="P112" s="470" t="s">
        <v>7</v>
      </c>
      <c r="Q112" s="860"/>
    </row>
    <row r="113" spans="1:17" s="5" customFormat="1">
      <c r="A113" s="795" t="s">
        <v>388</v>
      </c>
      <c r="B113" s="348" t="s">
        <v>828</v>
      </c>
      <c r="C113" s="347">
        <v>2017</v>
      </c>
      <c r="D113" s="784" t="s">
        <v>667</v>
      </c>
      <c r="E113" s="785" t="s">
        <v>589</v>
      </c>
      <c r="F113" s="444" t="s">
        <v>632</v>
      </c>
      <c r="G113" s="786" t="s">
        <v>637</v>
      </c>
      <c r="H113" s="456" t="s">
        <v>22</v>
      </c>
      <c r="I113" s="347" t="s">
        <v>825</v>
      </c>
      <c r="J113" s="347">
        <v>0</v>
      </c>
      <c r="K113" s="347" t="s">
        <v>7</v>
      </c>
      <c r="L113" s="787"/>
      <c r="M113" s="464">
        <v>0</v>
      </c>
      <c r="N113" s="487" t="e">
        <f t="shared" si="1"/>
        <v>#DIV/0!</v>
      </c>
      <c r="O113" s="465">
        <v>0</v>
      </c>
      <c r="P113" s="470" t="s">
        <v>7</v>
      </c>
      <c r="Q113" s="859"/>
    </row>
    <row r="114" spans="1:17" s="5" customFormat="1" ht="52.5" customHeight="1">
      <c r="A114" s="795" t="s">
        <v>388</v>
      </c>
      <c r="B114" s="788" t="s">
        <v>829</v>
      </c>
      <c r="C114" s="347">
        <v>2017</v>
      </c>
      <c r="D114" s="789" t="s">
        <v>671</v>
      </c>
      <c r="E114" s="790" t="s">
        <v>589</v>
      </c>
      <c r="F114" s="791" t="s">
        <v>672</v>
      </c>
      <c r="G114" s="792" t="s">
        <v>673</v>
      </c>
      <c r="H114" s="347" t="s">
        <v>42</v>
      </c>
      <c r="I114" s="347" t="s">
        <v>825</v>
      </c>
      <c r="J114" s="347">
        <v>0</v>
      </c>
      <c r="K114" s="347" t="s">
        <v>7</v>
      </c>
      <c r="L114" s="793"/>
      <c r="M114" s="490">
        <v>0</v>
      </c>
      <c r="N114" s="806" t="e">
        <f t="shared" si="1"/>
        <v>#DIV/0!</v>
      </c>
      <c r="O114" s="490">
        <v>0</v>
      </c>
      <c r="P114" s="805" t="s">
        <v>7</v>
      </c>
      <c r="Q114" s="860" t="s">
        <v>1164</v>
      </c>
    </row>
    <row r="115" spans="1:17" s="5" customFormat="1" ht="52.5" customHeight="1">
      <c r="A115" s="795" t="s">
        <v>388</v>
      </c>
      <c r="B115" s="788" t="s">
        <v>829</v>
      </c>
      <c r="C115" s="347">
        <v>2017</v>
      </c>
      <c r="D115" s="789" t="s">
        <v>671</v>
      </c>
      <c r="E115" s="790" t="s">
        <v>589</v>
      </c>
      <c r="F115" s="791" t="s">
        <v>672</v>
      </c>
      <c r="G115" s="792" t="s">
        <v>673</v>
      </c>
      <c r="H115" s="491" t="s">
        <v>19</v>
      </c>
      <c r="I115" s="347" t="s">
        <v>825</v>
      </c>
      <c r="J115" s="347">
        <v>0</v>
      </c>
      <c r="K115" s="347" t="s">
        <v>7</v>
      </c>
      <c r="L115" s="794"/>
      <c r="M115" s="490">
        <v>0</v>
      </c>
      <c r="N115" s="806" t="e">
        <f t="shared" ref="N115:N118" si="2">100*M115/J115</f>
        <v>#DIV/0!</v>
      </c>
      <c r="O115" s="490">
        <v>0</v>
      </c>
      <c r="P115" s="805" t="s">
        <v>7</v>
      </c>
      <c r="Q115" s="860"/>
    </row>
    <row r="116" spans="1:17" s="5" customFormat="1" ht="52.5" customHeight="1">
      <c r="A116" s="795" t="s">
        <v>388</v>
      </c>
      <c r="B116" s="788" t="s">
        <v>829</v>
      </c>
      <c r="C116" s="347">
        <v>2017</v>
      </c>
      <c r="D116" s="789" t="s">
        <v>671</v>
      </c>
      <c r="E116" s="790" t="s">
        <v>589</v>
      </c>
      <c r="F116" s="791" t="s">
        <v>672</v>
      </c>
      <c r="G116" s="792" t="s">
        <v>673</v>
      </c>
      <c r="H116" s="347" t="s">
        <v>20</v>
      </c>
      <c r="I116" s="347" t="s">
        <v>825</v>
      </c>
      <c r="J116" s="347">
        <v>0</v>
      </c>
      <c r="K116" s="347" t="s">
        <v>7</v>
      </c>
      <c r="L116" s="793"/>
      <c r="M116" s="490">
        <v>0</v>
      </c>
      <c r="N116" s="806" t="e">
        <f t="shared" si="2"/>
        <v>#DIV/0!</v>
      </c>
      <c r="O116" s="490">
        <v>0</v>
      </c>
      <c r="P116" s="805" t="s">
        <v>7</v>
      </c>
      <c r="Q116" s="860"/>
    </row>
    <row r="117" spans="1:17" s="5" customFormat="1" ht="52.5" customHeight="1">
      <c r="A117" s="795" t="s">
        <v>388</v>
      </c>
      <c r="B117" s="788" t="s">
        <v>829</v>
      </c>
      <c r="C117" s="347">
        <v>2017</v>
      </c>
      <c r="D117" s="789" t="s">
        <v>671</v>
      </c>
      <c r="E117" s="790" t="s">
        <v>589</v>
      </c>
      <c r="F117" s="791" t="s">
        <v>672</v>
      </c>
      <c r="G117" s="792" t="s">
        <v>673</v>
      </c>
      <c r="H117" s="347" t="s">
        <v>21</v>
      </c>
      <c r="I117" s="347" t="s">
        <v>825</v>
      </c>
      <c r="J117" s="347">
        <v>0</v>
      </c>
      <c r="K117" s="347" t="s">
        <v>7</v>
      </c>
      <c r="L117" s="794"/>
      <c r="M117" s="490">
        <v>0</v>
      </c>
      <c r="N117" s="806" t="e">
        <f t="shared" si="2"/>
        <v>#DIV/0!</v>
      </c>
      <c r="O117" s="490">
        <v>0</v>
      </c>
      <c r="P117" s="805" t="s">
        <v>7</v>
      </c>
      <c r="Q117" s="860"/>
    </row>
    <row r="118" spans="1:17" s="5" customFormat="1" ht="52.5" customHeight="1">
      <c r="A118" s="795" t="s">
        <v>388</v>
      </c>
      <c r="B118" s="788" t="s">
        <v>829</v>
      </c>
      <c r="C118" s="347">
        <v>2017</v>
      </c>
      <c r="D118" s="789" t="s">
        <v>671</v>
      </c>
      <c r="E118" s="790" t="s">
        <v>589</v>
      </c>
      <c r="F118" s="791" t="s">
        <v>672</v>
      </c>
      <c r="G118" s="792" t="s">
        <v>673</v>
      </c>
      <c r="H118" s="491" t="s">
        <v>22</v>
      </c>
      <c r="I118" s="347" t="s">
        <v>825</v>
      </c>
      <c r="J118" s="347">
        <v>0</v>
      </c>
      <c r="K118" s="347" t="s">
        <v>7</v>
      </c>
      <c r="L118" s="793"/>
      <c r="M118" s="490">
        <v>0</v>
      </c>
      <c r="N118" s="806" t="e">
        <f t="shared" si="2"/>
        <v>#DIV/0!</v>
      </c>
      <c r="O118" s="490">
        <v>0</v>
      </c>
      <c r="P118" s="805" t="s">
        <v>7</v>
      </c>
      <c r="Q118" s="859"/>
    </row>
  </sheetData>
  <autoFilter ref="A1:Q118"/>
  <mergeCells count="17">
    <mergeCell ref="Q64:Q67"/>
    <mergeCell ref="Q60:Q63"/>
    <mergeCell ref="Q27:Q30"/>
    <mergeCell ref="Q37:Q40"/>
    <mergeCell ref="Q50:Q54"/>
    <mergeCell ref="Q55:Q59"/>
    <mergeCell ref="Q5:Q6"/>
    <mergeCell ref="Q22:Q26"/>
    <mergeCell ref="Q32:Q36"/>
    <mergeCell ref="Q42:Q46"/>
    <mergeCell ref="Q47:Q49"/>
    <mergeCell ref="Q17:Q21"/>
    <mergeCell ref="Q68:Q71"/>
    <mergeCell ref="Q72:Q75"/>
    <mergeCell ref="Q76:Q79"/>
    <mergeCell ref="Q80:Q113"/>
    <mergeCell ref="Q114:Q118"/>
  </mergeCells>
  <dataValidations count="2">
    <dataValidation type="textLength" showInputMessage="1" showErrorMessage="1" sqref="L8:L9 L11:L12 L14 L16 L18 L20 L22 L24 L26:L27 L29 L31 L33 L35 L37 L39 L41 L43 L45 L47 L49 L51 L53 L55 L57 L59 L61 L63:L64 L66 L69 L71:L72 L74 L77 L79:L81 L84 L86 L88 L90 L92 L94 L96 L98 L100 L102 L104 L106 L108 L110 L112 L114 L116 L118 H5:H118">
      <formula1>0</formula1>
      <formula2>150</formula2>
    </dataValidation>
    <dataValidation type="list" allowBlank="1" showInputMessage="1" showErrorMessage="1" sqref="E5:F79 A5:B118">
      <formula1>#REF!</formula1>
    </dataValidation>
  </dataValidations>
  <pageMargins left="0.7" right="0.7" top="0.75" bottom="0.75" header="0.3" footer="0.3"/>
  <pageSetup paperSize="9" scale="53" fitToHeight="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Y32"/>
  <sheetViews>
    <sheetView zoomScale="60" zoomScaleNormal="60" workbookViewId="0">
      <selection activeCell="B6" sqref="B6"/>
    </sheetView>
  </sheetViews>
  <sheetFormatPr defaultColWidth="8.85546875" defaultRowHeight="12.75"/>
  <cols>
    <col min="1" max="1" width="8.85546875" style="25"/>
    <col min="2" max="2" width="12" style="25" customWidth="1"/>
    <col min="3" max="3" width="15.42578125" style="25" customWidth="1"/>
    <col min="4" max="4" width="15.28515625" style="25" customWidth="1"/>
    <col min="5" max="5" width="15" style="25" customWidth="1"/>
    <col min="6" max="6" width="22" style="25" customWidth="1"/>
    <col min="7" max="7" width="18.28515625" style="493" customWidth="1"/>
    <col min="8" max="8" width="9.42578125" style="25" customWidth="1"/>
    <col min="9" max="9" width="13.85546875" style="25" customWidth="1"/>
    <col min="10" max="10" width="16.140625" style="25" customWidth="1"/>
    <col min="11" max="12" width="19.140625" style="25" customWidth="1"/>
    <col min="13" max="13" width="10.7109375" style="25" customWidth="1"/>
    <col min="14" max="15" width="19.140625" style="494" customWidth="1"/>
    <col min="16" max="16" width="13.5703125" style="494" customWidth="1"/>
    <col min="17" max="24" width="19.140625" style="494" customWidth="1"/>
    <col min="25" max="25" width="13.140625" style="25" customWidth="1"/>
    <col min="26" max="16384" width="8.85546875" style="25"/>
  </cols>
  <sheetData>
    <row r="1" spans="1:25" ht="13.5" thickBot="1">
      <c r="A1" s="492" t="s">
        <v>65</v>
      </c>
    </row>
    <row r="2" spans="1:25" ht="13.5" thickBot="1">
      <c r="A2" s="26"/>
      <c r="B2" s="26"/>
      <c r="C2" s="26"/>
      <c r="D2" s="26"/>
      <c r="E2" s="26"/>
      <c r="F2" s="26"/>
      <c r="G2" s="26"/>
      <c r="H2" s="26"/>
      <c r="I2" s="26"/>
      <c r="J2" s="26"/>
      <c r="K2" s="26"/>
      <c r="L2" s="26"/>
      <c r="N2" s="495"/>
      <c r="O2" s="495"/>
      <c r="P2" s="495"/>
      <c r="Q2" s="495"/>
      <c r="R2" s="495"/>
      <c r="S2" s="495"/>
      <c r="T2" s="495"/>
      <c r="U2" s="495"/>
      <c r="V2" s="495"/>
      <c r="X2" s="496" t="s">
        <v>58</v>
      </c>
      <c r="Y2" s="497" t="s">
        <v>52</v>
      </c>
    </row>
    <row r="3" spans="1:25" ht="13.5" thickBot="1">
      <c r="A3" s="498"/>
      <c r="B3" s="498"/>
      <c r="C3" s="498"/>
      <c r="D3" s="498"/>
      <c r="E3" s="498"/>
      <c r="F3" s="498"/>
      <c r="G3" s="498"/>
      <c r="H3" s="498"/>
      <c r="I3" s="498"/>
      <c r="J3" s="498"/>
      <c r="K3" s="498"/>
      <c r="L3" s="498"/>
      <c r="N3" s="499"/>
      <c r="O3" s="499"/>
      <c r="P3" s="499"/>
      <c r="Q3" s="499"/>
      <c r="R3" s="499"/>
      <c r="S3" s="499"/>
      <c r="T3" s="499"/>
      <c r="U3" s="499"/>
      <c r="V3" s="499"/>
      <c r="X3" s="500" t="s">
        <v>57</v>
      </c>
      <c r="Y3" s="501">
        <v>2017</v>
      </c>
    </row>
    <row r="4" spans="1:25" ht="77.25" thickBot="1">
      <c r="A4" s="502" t="s">
        <v>0</v>
      </c>
      <c r="B4" s="502" t="s">
        <v>11</v>
      </c>
      <c r="C4" s="502" t="s">
        <v>66</v>
      </c>
      <c r="D4" s="503" t="s">
        <v>5</v>
      </c>
      <c r="E4" s="502" t="s">
        <v>8</v>
      </c>
      <c r="F4" s="502" t="s">
        <v>67</v>
      </c>
      <c r="G4" s="504" t="s">
        <v>68</v>
      </c>
      <c r="H4" s="502" t="s">
        <v>69</v>
      </c>
      <c r="I4" s="502" t="s">
        <v>70</v>
      </c>
      <c r="J4" s="502" t="s">
        <v>71</v>
      </c>
      <c r="K4" s="502" t="s">
        <v>72</v>
      </c>
      <c r="L4" s="502" t="s">
        <v>73</v>
      </c>
      <c r="M4" s="502" t="s">
        <v>4</v>
      </c>
      <c r="N4" s="151" t="s">
        <v>333</v>
      </c>
      <c r="O4" s="151" t="s">
        <v>334</v>
      </c>
      <c r="P4" s="151" t="s">
        <v>9</v>
      </c>
      <c r="Q4" s="151" t="s">
        <v>336</v>
      </c>
      <c r="R4" s="151" t="s">
        <v>335</v>
      </c>
      <c r="S4" s="151" t="s">
        <v>337</v>
      </c>
      <c r="T4" s="151" t="s">
        <v>74</v>
      </c>
      <c r="U4" s="151" t="s">
        <v>75</v>
      </c>
      <c r="V4" s="151" t="s">
        <v>368</v>
      </c>
      <c r="W4" s="151" t="s">
        <v>76</v>
      </c>
      <c r="X4" s="151" t="s">
        <v>77</v>
      </c>
      <c r="Y4" s="151" t="s">
        <v>369</v>
      </c>
    </row>
    <row r="5" spans="1:25" ht="38.25" customHeight="1">
      <c r="A5" s="347" t="s">
        <v>388</v>
      </c>
      <c r="B5" s="347">
        <v>2017</v>
      </c>
      <c r="C5" s="354" t="s">
        <v>838</v>
      </c>
      <c r="D5" s="347" t="s">
        <v>79</v>
      </c>
      <c r="E5" s="355" t="s">
        <v>80</v>
      </c>
      <c r="F5" s="347" t="s">
        <v>6</v>
      </c>
      <c r="G5" s="347"/>
      <c r="H5" s="347"/>
      <c r="I5" s="347" t="s">
        <v>6</v>
      </c>
      <c r="J5" s="347" t="s">
        <v>6</v>
      </c>
      <c r="K5" s="356" t="s">
        <v>6</v>
      </c>
      <c r="L5" s="356" t="s">
        <v>839</v>
      </c>
      <c r="M5" s="505"/>
      <c r="N5" s="506" t="s">
        <v>839</v>
      </c>
      <c r="O5" s="506" t="s">
        <v>847</v>
      </c>
      <c r="P5" s="506" t="s">
        <v>848</v>
      </c>
      <c r="Q5" s="506" t="s">
        <v>6</v>
      </c>
      <c r="R5" s="506" t="s">
        <v>6</v>
      </c>
      <c r="S5" s="506" t="s">
        <v>6</v>
      </c>
      <c r="T5" s="506" t="s">
        <v>6</v>
      </c>
      <c r="U5" s="506" t="s">
        <v>6</v>
      </c>
      <c r="V5" s="506" t="s">
        <v>6</v>
      </c>
      <c r="W5" s="506" t="s">
        <v>784</v>
      </c>
      <c r="X5" s="506" t="s">
        <v>6</v>
      </c>
      <c r="Y5" s="506"/>
    </row>
    <row r="6" spans="1:25" ht="38.25">
      <c r="A6" s="347" t="s">
        <v>388</v>
      </c>
      <c r="B6" s="347">
        <v>2017</v>
      </c>
      <c r="C6" s="354" t="s">
        <v>838</v>
      </c>
      <c r="D6" s="347" t="s">
        <v>79</v>
      </c>
      <c r="E6" s="507" t="s">
        <v>81</v>
      </c>
      <c r="F6" s="347" t="s">
        <v>6</v>
      </c>
      <c r="G6" s="347"/>
      <c r="H6" s="347"/>
      <c r="I6" s="347" t="s">
        <v>6</v>
      </c>
      <c r="J6" s="347" t="s">
        <v>6</v>
      </c>
      <c r="K6" s="356" t="s">
        <v>6</v>
      </c>
      <c r="L6" s="356" t="s">
        <v>840</v>
      </c>
      <c r="M6" s="508"/>
      <c r="N6" s="509" t="s">
        <v>840</v>
      </c>
      <c r="O6" s="506" t="s">
        <v>847</v>
      </c>
      <c r="P6" s="506" t="s">
        <v>848</v>
      </c>
      <c r="Q6" s="506" t="s">
        <v>6</v>
      </c>
      <c r="R6" s="506" t="s">
        <v>6</v>
      </c>
      <c r="S6" s="506" t="s">
        <v>6</v>
      </c>
      <c r="T6" s="506" t="s">
        <v>6</v>
      </c>
      <c r="U6" s="506" t="s">
        <v>6</v>
      </c>
      <c r="V6" s="506" t="s">
        <v>6</v>
      </c>
      <c r="W6" s="509" t="s">
        <v>850</v>
      </c>
      <c r="X6" s="506" t="s">
        <v>6</v>
      </c>
      <c r="Y6" s="509"/>
    </row>
    <row r="7" spans="1:25" ht="38.25">
      <c r="A7" s="347" t="s">
        <v>388</v>
      </c>
      <c r="B7" s="347">
        <v>2017</v>
      </c>
      <c r="C7" s="354" t="s">
        <v>838</v>
      </c>
      <c r="D7" s="347" t="s">
        <v>79</v>
      </c>
      <c r="E7" s="510" t="s">
        <v>399</v>
      </c>
      <c r="F7" s="347" t="s">
        <v>6</v>
      </c>
      <c r="G7" s="347"/>
      <c r="H7" s="347"/>
      <c r="I7" s="347" t="s">
        <v>6</v>
      </c>
      <c r="J7" s="356" t="s">
        <v>6</v>
      </c>
      <c r="K7" s="356" t="s">
        <v>6</v>
      </c>
      <c r="L7" s="356" t="s">
        <v>839</v>
      </c>
      <c r="M7" s="508"/>
      <c r="N7" s="509" t="s">
        <v>839</v>
      </c>
      <c r="O7" s="506" t="s">
        <v>847</v>
      </c>
      <c r="P7" s="506" t="s">
        <v>848</v>
      </c>
      <c r="Q7" s="506" t="s">
        <v>6</v>
      </c>
      <c r="R7" s="506" t="s">
        <v>6</v>
      </c>
      <c r="S7" s="506" t="s">
        <v>6</v>
      </c>
      <c r="T7" s="506" t="s">
        <v>6</v>
      </c>
      <c r="U7" s="506" t="s">
        <v>6</v>
      </c>
      <c r="V7" s="506" t="s">
        <v>6</v>
      </c>
      <c r="W7" s="509" t="s">
        <v>849</v>
      </c>
      <c r="X7" s="506" t="s">
        <v>6</v>
      </c>
      <c r="Y7" s="509"/>
    </row>
    <row r="8" spans="1:25" ht="38.25">
      <c r="A8" s="347" t="s">
        <v>388</v>
      </c>
      <c r="B8" s="347">
        <v>2017</v>
      </c>
      <c r="C8" s="354" t="s">
        <v>838</v>
      </c>
      <c r="D8" s="347" t="s">
        <v>79</v>
      </c>
      <c r="E8" s="510" t="s">
        <v>465</v>
      </c>
      <c r="F8" s="347" t="s">
        <v>6</v>
      </c>
      <c r="G8" s="347"/>
      <c r="H8" s="347"/>
      <c r="I8" s="347" t="s">
        <v>6</v>
      </c>
      <c r="J8" s="356" t="s">
        <v>6</v>
      </c>
      <c r="K8" s="356" t="s">
        <v>6</v>
      </c>
      <c r="L8" s="356" t="s">
        <v>839</v>
      </c>
      <c r="M8" s="508"/>
      <c r="N8" s="509" t="s">
        <v>839</v>
      </c>
      <c r="O8" s="506" t="s">
        <v>847</v>
      </c>
      <c r="P8" s="506" t="s">
        <v>848</v>
      </c>
      <c r="Q8" s="506" t="s">
        <v>6</v>
      </c>
      <c r="R8" s="506" t="s">
        <v>6</v>
      </c>
      <c r="S8" s="506" t="s">
        <v>6</v>
      </c>
      <c r="T8" s="506" t="s">
        <v>6</v>
      </c>
      <c r="U8" s="506" t="s">
        <v>6</v>
      </c>
      <c r="V8" s="506" t="s">
        <v>6</v>
      </c>
      <c r="W8" s="509" t="s">
        <v>849</v>
      </c>
      <c r="X8" s="506" t="s">
        <v>6</v>
      </c>
      <c r="Y8" s="509"/>
    </row>
    <row r="9" spans="1:25" ht="76.5">
      <c r="A9" s="347" t="s">
        <v>388</v>
      </c>
      <c r="B9" s="347">
        <v>2017</v>
      </c>
      <c r="C9" s="511" t="s">
        <v>841</v>
      </c>
      <c r="D9" s="491" t="s">
        <v>79</v>
      </c>
      <c r="E9" s="510" t="s">
        <v>399</v>
      </c>
      <c r="F9" s="491" t="s">
        <v>82</v>
      </c>
      <c r="G9" s="491" t="s">
        <v>85</v>
      </c>
      <c r="H9" s="491"/>
      <c r="I9" s="491" t="s">
        <v>82</v>
      </c>
      <c r="J9" s="491" t="s">
        <v>82</v>
      </c>
      <c r="K9" s="491" t="s">
        <v>82</v>
      </c>
      <c r="L9" s="512" t="s">
        <v>7</v>
      </c>
      <c r="M9" s="508"/>
      <c r="N9" s="509" t="s">
        <v>7</v>
      </c>
      <c r="O9" s="509" t="s">
        <v>7</v>
      </c>
      <c r="P9" s="509" t="s">
        <v>7</v>
      </c>
      <c r="Q9" s="509" t="s">
        <v>7</v>
      </c>
      <c r="R9" s="509" t="s">
        <v>7</v>
      </c>
      <c r="S9" s="509" t="s">
        <v>7</v>
      </c>
      <c r="T9" s="509" t="s">
        <v>7</v>
      </c>
      <c r="U9" s="509" t="s">
        <v>7</v>
      </c>
      <c r="V9" s="509" t="s">
        <v>7</v>
      </c>
      <c r="W9" s="509" t="s">
        <v>7</v>
      </c>
      <c r="X9" s="509" t="s">
        <v>7</v>
      </c>
      <c r="Y9" s="509" t="s">
        <v>851</v>
      </c>
    </row>
    <row r="10" spans="1:25" ht="76.5">
      <c r="A10" s="347" t="s">
        <v>388</v>
      </c>
      <c r="B10" s="347">
        <v>2017</v>
      </c>
      <c r="C10" s="511" t="s">
        <v>841</v>
      </c>
      <c r="D10" s="491" t="s">
        <v>79</v>
      </c>
      <c r="E10" s="491" t="s">
        <v>84</v>
      </c>
      <c r="F10" s="491" t="s">
        <v>82</v>
      </c>
      <c r="G10" s="491" t="s">
        <v>85</v>
      </c>
      <c r="H10" s="491"/>
      <c r="I10" s="491" t="s">
        <v>82</v>
      </c>
      <c r="J10" s="491" t="s">
        <v>82</v>
      </c>
      <c r="K10" s="491" t="s">
        <v>82</v>
      </c>
      <c r="L10" s="512" t="s">
        <v>7</v>
      </c>
      <c r="M10" s="508"/>
      <c r="N10" s="509" t="s">
        <v>7</v>
      </c>
      <c r="O10" s="509" t="s">
        <v>7</v>
      </c>
      <c r="P10" s="509" t="s">
        <v>7</v>
      </c>
      <c r="Q10" s="509" t="s">
        <v>7</v>
      </c>
      <c r="R10" s="509" t="s">
        <v>7</v>
      </c>
      <c r="S10" s="509" t="s">
        <v>7</v>
      </c>
      <c r="T10" s="509" t="s">
        <v>7</v>
      </c>
      <c r="U10" s="509" t="s">
        <v>7</v>
      </c>
      <c r="V10" s="509" t="s">
        <v>7</v>
      </c>
      <c r="W10" s="509" t="s">
        <v>7</v>
      </c>
      <c r="X10" s="509" t="s">
        <v>7</v>
      </c>
      <c r="Y10" s="509" t="s">
        <v>851</v>
      </c>
    </row>
    <row r="11" spans="1:25" ht="76.5">
      <c r="A11" s="347" t="s">
        <v>388</v>
      </c>
      <c r="B11" s="347">
        <v>2017</v>
      </c>
      <c r="C11" s="511" t="s">
        <v>841</v>
      </c>
      <c r="D11" s="491" t="s">
        <v>79</v>
      </c>
      <c r="E11" s="507" t="s">
        <v>81</v>
      </c>
      <c r="F11" s="491" t="s">
        <v>82</v>
      </c>
      <c r="G11" s="491" t="s">
        <v>85</v>
      </c>
      <c r="H11" s="491"/>
      <c r="I11" s="491" t="s">
        <v>82</v>
      </c>
      <c r="J11" s="491" t="s">
        <v>82</v>
      </c>
      <c r="K11" s="491" t="s">
        <v>82</v>
      </c>
      <c r="L11" s="512" t="s">
        <v>7</v>
      </c>
      <c r="M11" s="508"/>
      <c r="N11" s="509" t="s">
        <v>7</v>
      </c>
      <c r="O11" s="509" t="s">
        <v>7</v>
      </c>
      <c r="P11" s="509" t="s">
        <v>7</v>
      </c>
      <c r="Q11" s="509" t="s">
        <v>7</v>
      </c>
      <c r="R11" s="509" t="s">
        <v>7</v>
      </c>
      <c r="S11" s="509" t="s">
        <v>7</v>
      </c>
      <c r="T11" s="509" t="s">
        <v>7</v>
      </c>
      <c r="U11" s="509" t="s">
        <v>7</v>
      </c>
      <c r="V11" s="509" t="s">
        <v>7</v>
      </c>
      <c r="W11" s="509" t="s">
        <v>7</v>
      </c>
      <c r="X11" s="509" t="s">
        <v>7</v>
      </c>
      <c r="Y11" s="509" t="s">
        <v>851</v>
      </c>
    </row>
    <row r="12" spans="1:25" ht="76.5">
      <c r="A12" s="347" t="s">
        <v>388</v>
      </c>
      <c r="B12" s="347">
        <v>2017</v>
      </c>
      <c r="C12" s="511" t="s">
        <v>841</v>
      </c>
      <c r="D12" s="491" t="s">
        <v>79</v>
      </c>
      <c r="E12" s="507" t="s">
        <v>80</v>
      </c>
      <c r="F12" s="491" t="s">
        <v>82</v>
      </c>
      <c r="G12" s="491" t="s">
        <v>85</v>
      </c>
      <c r="H12" s="491"/>
      <c r="I12" s="491" t="s">
        <v>82</v>
      </c>
      <c r="J12" s="491" t="s">
        <v>82</v>
      </c>
      <c r="K12" s="491" t="s">
        <v>82</v>
      </c>
      <c r="L12" s="512" t="s">
        <v>7</v>
      </c>
      <c r="M12" s="508"/>
      <c r="N12" s="509" t="s">
        <v>7</v>
      </c>
      <c r="O12" s="509" t="s">
        <v>7</v>
      </c>
      <c r="P12" s="509" t="s">
        <v>7</v>
      </c>
      <c r="Q12" s="509" t="s">
        <v>7</v>
      </c>
      <c r="R12" s="509" t="s">
        <v>7</v>
      </c>
      <c r="S12" s="509" t="s">
        <v>7</v>
      </c>
      <c r="T12" s="509" t="s">
        <v>7</v>
      </c>
      <c r="U12" s="509" t="s">
        <v>7</v>
      </c>
      <c r="V12" s="509" t="s">
        <v>7</v>
      </c>
      <c r="W12" s="509" t="s">
        <v>7</v>
      </c>
      <c r="X12" s="509" t="s">
        <v>7</v>
      </c>
      <c r="Y12" s="509" t="s">
        <v>851</v>
      </c>
    </row>
    <row r="13" spans="1:25" ht="76.5">
      <c r="A13" s="347" t="s">
        <v>388</v>
      </c>
      <c r="B13" s="347">
        <v>2017</v>
      </c>
      <c r="C13" s="511" t="s">
        <v>841</v>
      </c>
      <c r="D13" s="491" t="s">
        <v>79</v>
      </c>
      <c r="E13" s="507" t="s">
        <v>566</v>
      </c>
      <c r="F13" s="491" t="s">
        <v>82</v>
      </c>
      <c r="G13" s="491" t="s">
        <v>85</v>
      </c>
      <c r="H13" s="491"/>
      <c r="I13" s="491" t="s">
        <v>82</v>
      </c>
      <c r="J13" s="491" t="s">
        <v>82</v>
      </c>
      <c r="K13" s="491" t="s">
        <v>82</v>
      </c>
      <c r="L13" s="512" t="s">
        <v>7</v>
      </c>
      <c r="M13" s="508"/>
      <c r="N13" s="509" t="s">
        <v>7</v>
      </c>
      <c r="O13" s="509" t="s">
        <v>7</v>
      </c>
      <c r="P13" s="509" t="s">
        <v>7</v>
      </c>
      <c r="Q13" s="509" t="s">
        <v>7</v>
      </c>
      <c r="R13" s="509" t="s">
        <v>7</v>
      </c>
      <c r="S13" s="509" t="s">
        <v>7</v>
      </c>
      <c r="T13" s="509" t="s">
        <v>7</v>
      </c>
      <c r="U13" s="509" t="s">
        <v>7</v>
      </c>
      <c r="V13" s="509" t="s">
        <v>7</v>
      </c>
      <c r="W13" s="509" t="s">
        <v>7</v>
      </c>
      <c r="X13" s="509" t="s">
        <v>7</v>
      </c>
      <c r="Y13" s="509" t="s">
        <v>851</v>
      </c>
    </row>
    <row r="14" spans="1:25" ht="76.5">
      <c r="A14" s="347" t="s">
        <v>388</v>
      </c>
      <c r="B14" s="347">
        <v>2017</v>
      </c>
      <c r="C14" s="511" t="s">
        <v>841</v>
      </c>
      <c r="D14" s="491" t="s">
        <v>79</v>
      </c>
      <c r="E14" s="507" t="s">
        <v>472</v>
      </c>
      <c r="F14" s="491" t="s">
        <v>82</v>
      </c>
      <c r="G14" s="491" t="s">
        <v>85</v>
      </c>
      <c r="H14" s="491"/>
      <c r="I14" s="491" t="s">
        <v>82</v>
      </c>
      <c r="J14" s="491" t="s">
        <v>82</v>
      </c>
      <c r="K14" s="491" t="s">
        <v>82</v>
      </c>
      <c r="L14" s="512" t="s">
        <v>7</v>
      </c>
      <c r="M14" s="508"/>
      <c r="N14" s="509" t="s">
        <v>7</v>
      </c>
      <c r="O14" s="509" t="s">
        <v>7</v>
      </c>
      <c r="P14" s="509" t="s">
        <v>7</v>
      </c>
      <c r="Q14" s="509" t="s">
        <v>7</v>
      </c>
      <c r="R14" s="509" t="s">
        <v>7</v>
      </c>
      <c r="S14" s="509" t="s">
        <v>7</v>
      </c>
      <c r="T14" s="509" t="s">
        <v>7</v>
      </c>
      <c r="U14" s="509" t="s">
        <v>7</v>
      </c>
      <c r="V14" s="509" t="s">
        <v>7</v>
      </c>
      <c r="W14" s="509" t="s">
        <v>7</v>
      </c>
      <c r="X14" s="509" t="s">
        <v>7</v>
      </c>
      <c r="Y14" s="509" t="s">
        <v>851</v>
      </c>
    </row>
    <row r="15" spans="1:25" ht="76.5">
      <c r="A15" s="347" t="s">
        <v>388</v>
      </c>
      <c r="B15" s="347">
        <v>2017</v>
      </c>
      <c r="C15" s="513" t="s">
        <v>842</v>
      </c>
      <c r="D15" s="491" t="s">
        <v>79</v>
      </c>
      <c r="E15" s="507" t="s">
        <v>80</v>
      </c>
      <c r="F15" s="491" t="s">
        <v>82</v>
      </c>
      <c r="G15" s="491" t="s">
        <v>85</v>
      </c>
      <c r="H15" s="491"/>
      <c r="I15" s="491" t="s">
        <v>82</v>
      </c>
      <c r="J15" s="491" t="s">
        <v>82</v>
      </c>
      <c r="K15" s="491" t="s">
        <v>82</v>
      </c>
      <c r="L15" s="512" t="s">
        <v>7</v>
      </c>
      <c r="M15" s="508"/>
      <c r="N15" s="509" t="s">
        <v>7</v>
      </c>
      <c r="O15" s="509" t="s">
        <v>7</v>
      </c>
      <c r="P15" s="509" t="s">
        <v>7</v>
      </c>
      <c r="Q15" s="509" t="s">
        <v>7</v>
      </c>
      <c r="R15" s="509" t="s">
        <v>7</v>
      </c>
      <c r="S15" s="509" t="s">
        <v>7</v>
      </c>
      <c r="T15" s="509" t="s">
        <v>7</v>
      </c>
      <c r="U15" s="509" t="s">
        <v>7</v>
      </c>
      <c r="V15" s="509" t="s">
        <v>7</v>
      </c>
      <c r="W15" s="509" t="s">
        <v>7</v>
      </c>
      <c r="X15" s="509" t="s">
        <v>7</v>
      </c>
      <c r="Y15" s="509" t="s">
        <v>851</v>
      </c>
    </row>
    <row r="16" spans="1:25" ht="76.5">
      <c r="A16" s="347" t="s">
        <v>388</v>
      </c>
      <c r="B16" s="347">
        <v>2017</v>
      </c>
      <c r="C16" s="513" t="s">
        <v>842</v>
      </c>
      <c r="D16" s="491" t="s">
        <v>79</v>
      </c>
      <c r="E16" s="507" t="s">
        <v>81</v>
      </c>
      <c r="F16" s="491" t="s">
        <v>82</v>
      </c>
      <c r="G16" s="491" t="s">
        <v>85</v>
      </c>
      <c r="H16" s="491"/>
      <c r="I16" s="491" t="s">
        <v>82</v>
      </c>
      <c r="J16" s="491" t="s">
        <v>82</v>
      </c>
      <c r="K16" s="491" t="s">
        <v>82</v>
      </c>
      <c r="L16" s="512" t="s">
        <v>7</v>
      </c>
      <c r="M16" s="508"/>
      <c r="N16" s="509" t="s">
        <v>7</v>
      </c>
      <c r="O16" s="509" t="s">
        <v>7</v>
      </c>
      <c r="P16" s="509" t="s">
        <v>7</v>
      </c>
      <c r="Q16" s="509" t="s">
        <v>7</v>
      </c>
      <c r="R16" s="509" t="s">
        <v>7</v>
      </c>
      <c r="S16" s="509" t="s">
        <v>7</v>
      </c>
      <c r="T16" s="509" t="s">
        <v>7</v>
      </c>
      <c r="U16" s="509" t="s">
        <v>7</v>
      </c>
      <c r="V16" s="509" t="s">
        <v>7</v>
      </c>
      <c r="W16" s="509" t="s">
        <v>7</v>
      </c>
      <c r="X16" s="509" t="s">
        <v>7</v>
      </c>
      <c r="Y16" s="509" t="s">
        <v>851</v>
      </c>
    </row>
    <row r="17" spans="1:25" ht="76.5">
      <c r="A17" s="347" t="s">
        <v>388</v>
      </c>
      <c r="B17" s="347">
        <v>2017</v>
      </c>
      <c r="C17" s="513" t="s">
        <v>842</v>
      </c>
      <c r="D17" s="491" t="s">
        <v>79</v>
      </c>
      <c r="E17" s="510" t="s">
        <v>399</v>
      </c>
      <c r="F17" s="491" t="s">
        <v>82</v>
      </c>
      <c r="G17" s="491" t="s">
        <v>85</v>
      </c>
      <c r="H17" s="491"/>
      <c r="I17" s="491" t="s">
        <v>82</v>
      </c>
      <c r="J17" s="491" t="s">
        <v>82</v>
      </c>
      <c r="K17" s="491" t="s">
        <v>82</v>
      </c>
      <c r="L17" s="512" t="s">
        <v>7</v>
      </c>
      <c r="M17" s="508"/>
      <c r="N17" s="509" t="s">
        <v>7</v>
      </c>
      <c r="O17" s="509" t="s">
        <v>7</v>
      </c>
      <c r="P17" s="509" t="s">
        <v>7</v>
      </c>
      <c r="Q17" s="509" t="s">
        <v>7</v>
      </c>
      <c r="R17" s="509" t="s">
        <v>7</v>
      </c>
      <c r="S17" s="509" t="s">
        <v>7</v>
      </c>
      <c r="T17" s="509" t="s">
        <v>7</v>
      </c>
      <c r="U17" s="509" t="s">
        <v>7</v>
      </c>
      <c r="V17" s="509" t="s">
        <v>7</v>
      </c>
      <c r="W17" s="509" t="s">
        <v>7</v>
      </c>
      <c r="X17" s="509" t="s">
        <v>7</v>
      </c>
      <c r="Y17" s="509" t="s">
        <v>851</v>
      </c>
    </row>
    <row r="18" spans="1:25" ht="76.5">
      <c r="A18" s="347" t="s">
        <v>388</v>
      </c>
      <c r="B18" s="347">
        <v>2017</v>
      </c>
      <c r="C18" s="513" t="s">
        <v>842</v>
      </c>
      <c r="D18" s="491" t="s">
        <v>79</v>
      </c>
      <c r="E18" s="491" t="s">
        <v>84</v>
      </c>
      <c r="F18" s="491" t="s">
        <v>82</v>
      </c>
      <c r="G18" s="491" t="s">
        <v>85</v>
      </c>
      <c r="H18" s="491"/>
      <c r="I18" s="491" t="s">
        <v>82</v>
      </c>
      <c r="J18" s="491" t="s">
        <v>82</v>
      </c>
      <c r="K18" s="491" t="s">
        <v>82</v>
      </c>
      <c r="L18" s="512" t="s">
        <v>7</v>
      </c>
      <c r="M18" s="508"/>
      <c r="N18" s="509" t="s">
        <v>7</v>
      </c>
      <c r="O18" s="509" t="s">
        <v>7</v>
      </c>
      <c r="P18" s="509" t="s">
        <v>7</v>
      </c>
      <c r="Q18" s="509" t="s">
        <v>7</v>
      </c>
      <c r="R18" s="509" t="s">
        <v>7</v>
      </c>
      <c r="S18" s="509" t="s">
        <v>7</v>
      </c>
      <c r="T18" s="509" t="s">
        <v>7</v>
      </c>
      <c r="U18" s="509" t="s">
        <v>7</v>
      </c>
      <c r="V18" s="509" t="s">
        <v>7</v>
      </c>
      <c r="W18" s="509" t="s">
        <v>7</v>
      </c>
      <c r="X18" s="509" t="s">
        <v>7</v>
      </c>
      <c r="Y18" s="509" t="s">
        <v>851</v>
      </c>
    </row>
    <row r="19" spans="1:25" ht="76.5">
      <c r="A19" s="347" t="s">
        <v>388</v>
      </c>
      <c r="B19" s="347">
        <v>2017</v>
      </c>
      <c r="C19" s="513" t="s">
        <v>842</v>
      </c>
      <c r="D19" s="491" t="s">
        <v>79</v>
      </c>
      <c r="E19" s="510" t="s">
        <v>566</v>
      </c>
      <c r="F19" s="491" t="s">
        <v>82</v>
      </c>
      <c r="G19" s="491" t="s">
        <v>85</v>
      </c>
      <c r="H19" s="491"/>
      <c r="I19" s="491" t="s">
        <v>82</v>
      </c>
      <c r="J19" s="491" t="s">
        <v>82</v>
      </c>
      <c r="K19" s="491" t="s">
        <v>82</v>
      </c>
      <c r="L19" s="512" t="s">
        <v>7</v>
      </c>
      <c r="M19" s="508"/>
      <c r="N19" s="509" t="s">
        <v>7</v>
      </c>
      <c r="O19" s="509" t="s">
        <v>7</v>
      </c>
      <c r="P19" s="509" t="s">
        <v>7</v>
      </c>
      <c r="Q19" s="509" t="s">
        <v>7</v>
      </c>
      <c r="R19" s="509" t="s">
        <v>7</v>
      </c>
      <c r="S19" s="509" t="s">
        <v>7</v>
      </c>
      <c r="T19" s="509" t="s">
        <v>7</v>
      </c>
      <c r="U19" s="509" t="s">
        <v>7</v>
      </c>
      <c r="V19" s="509" t="s">
        <v>7</v>
      </c>
      <c r="W19" s="509" t="s">
        <v>7</v>
      </c>
      <c r="X19" s="509" t="s">
        <v>7</v>
      </c>
      <c r="Y19" s="509" t="s">
        <v>851</v>
      </c>
    </row>
    <row r="20" spans="1:25" ht="76.5">
      <c r="A20" s="347" t="s">
        <v>388</v>
      </c>
      <c r="B20" s="347">
        <v>2017</v>
      </c>
      <c r="C20" s="513" t="s">
        <v>843</v>
      </c>
      <c r="D20" s="514" t="s">
        <v>79</v>
      </c>
      <c r="E20" s="510" t="s">
        <v>399</v>
      </c>
      <c r="F20" s="491" t="s">
        <v>82</v>
      </c>
      <c r="G20" s="491" t="s">
        <v>85</v>
      </c>
      <c r="H20" s="491"/>
      <c r="I20" s="491" t="s">
        <v>82</v>
      </c>
      <c r="J20" s="491" t="s">
        <v>82</v>
      </c>
      <c r="K20" s="491" t="s">
        <v>82</v>
      </c>
      <c r="L20" s="512" t="s">
        <v>7</v>
      </c>
      <c r="M20" s="508"/>
      <c r="N20" s="509" t="s">
        <v>7</v>
      </c>
      <c r="O20" s="509" t="s">
        <v>7</v>
      </c>
      <c r="P20" s="509" t="s">
        <v>7</v>
      </c>
      <c r="Q20" s="509" t="s">
        <v>7</v>
      </c>
      <c r="R20" s="509" t="s">
        <v>7</v>
      </c>
      <c r="S20" s="509" t="s">
        <v>7</v>
      </c>
      <c r="T20" s="509" t="s">
        <v>7</v>
      </c>
      <c r="U20" s="509" t="s">
        <v>7</v>
      </c>
      <c r="V20" s="509" t="s">
        <v>7</v>
      </c>
      <c r="W20" s="509" t="s">
        <v>7</v>
      </c>
      <c r="X20" s="509" t="s">
        <v>7</v>
      </c>
      <c r="Y20" s="509" t="s">
        <v>851</v>
      </c>
    </row>
    <row r="21" spans="1:25" ht="76.5">
      <c r="A21" s="347" t="s">
        <v>388</v>
      </c>
      <c r="B21" s="347">
        <v>2017</v>
      </c>
      <c r="C21" s="513" t="s">
        <v>843</v>
      </c>
      <c r="D21" s="514" t="s">
        <v>79</v>
      </c>
      <c r="E21" s="491" t="s">
        <v>84</v>
      </c>
      <c r="F21" s="491" t="s">
        <v>82</v>
      </c>
      <c r="G21" s="491" t="s">
        <v>85</v>
      </c>
      <c r="H21" s="491"/>
      <c r="I21" s="491" t="s">
        <v>82</v>
      </c>
      <c r="J21" s="491" t="s">
        <v>82</v>
      </c>
      <c r="K21" s="491" t="s">
        <v>82</v>
      </c>
      <c r="L21" s="512" t="s">
        <v>7</v>
      </c>
      <c r="M21" s="508"/>
      <c r="N21" s="509" t="s">
        <v>7</v>
      </c>
      <c r="O21" s="509" t="s">
        <v>7</v>
      </c>
      <c r="P21" s="509" t="s">
        <v>7</v>
      </c>
      <c r="Q21" s="509" t="s">
        <v>7</v>
      </c>
      <c r="R21" s="509" t="s">
        <v>7</v>
      </c>
      <c r="S21" s="509" t="s">
        <v>7</v>
      </c>
      <c r="T21" s="509" t="s">
        <v>7</v>
      </c>
      <c r="U21" s="509" t="s">
        <v>7</v>
      </c>
      <c r="V21" s="509" t="s">
        <v>7</v>
      </c>
      <c r="W21" s="509" t="s">
        <v>7</v>
      </c>
      <c r="X21" s="509" t="s">
        <v>7</v>
      </c>
      <c r="Y21" s="509" t="s">
        <v>851</v>
      </c>
    </row>
    <row r="22" spans="1:25" ht="76.5">
      <c r="A22" s="347" t="s">
        <v>388</v>
      </c>
      <c r="B22" s="347">
        <v>2017</v>
      </c>
      <c r="C22" s="513" t="s">
        <v>843</v>
      </c>
      <c r="D22" s="514" t="s">
        <v>79</v>
      </c>
      <c r="E22" s="507" t="s">
        <v>81</v>
      </c>
      <c r="F22" s="491" t="s">
        <v>82</v>
      </c>
      <c r="G22" s="491" t="s">
        <v>85</v>
      </c>
      <c r="H22" s="491"/>
      <c r="I22" s="491" t="s">
        <v>82</v>
      </c>
      <c r="J22" s="491" t="s">
        <v>82</v>
      </c>
      <c r="K22" s="491" t="s">
        <v>82</v>
      </c>
      <c r="L22" s="512" t="s">
        <v>7</v>
      </c>
      <c r="M22" s="508"/>
      <c r="N22" s="509" t="s">
        <v>7</v>
      </c>
      <c r="O22" s="509" t="s">
        <v>7</v>
      </c>
      <c r="P22" s="509" t="s">
        <v>7</v>
      </c>
      <c r="Q22" s="509" t="s">
        <v>7</v>
      </c>
      <c r="R22" s="509" t="s">
        <v>7</v>
      </c>
      <c r="S22" s="509" t="s">
        <v>7</v>
      </c>
      <c r="T22" s="509" t="s">
        <v>7</v>
      </c>
      <c r="U22" s="509" t="s">
        <v>7</v>
      </c>
      <c r="V22" s="509" t="s">
        <v>7</v>
      </c>
      <c r="W22" s="509" t="s">
        <v>7</v>
      </c>
      <c r="X22" s="509" t="s">
        <v>7</v>
      </c>
      <c r="Y22" s="509" t="s">
        <v>851</v>
      </c>
    </row>
    <row r="23" spans="1:25" ht="76.5">
      <c r="A23" s="347" t="s">
        <v>388</v>
      </c>
      <c r="B23" s="347">
        <v>2017</v>
      </c>
      <c r="C23" s="513" t="s">
        <v>843</v>
      </c>
      <c r="D23" s="514" t="s">
        <v>79</v>
      </c>
      <c r="E23" s="507" t="s">
        <v>80</v>
      </c>
      <c r="F23" s="491" t="s">
        <v>82</v>
      </c>
      <c r="G23" s="491" t="s">
        <v>85</v>
      </c>
      <c r="H23" s="491"/>
      <c r="I23" s="491" t="s">
        <v>82</v>
      </c>
      <c r="J23" s="491" t="s">
        <v>82</v>
      </c>
      <c r="K23" s="491" t="s">
        <v>82</v>
      </c>
      <c r="L23" s="512" t="s">
        <v>7</v>
      </c>
      <c r="M23" s="508"/>
      <c r="N23" s="509" t="s">
        <v>7</v>
      </c>
      <c r="O23" s="509" t="s">
        <v>7</v>
      </c>
      <c r="P23" s="509" t="s">
        <v>7</v>
      </c>
      <c r="Q23" s="509" t="s">
        <v>7</v>
      </c>
      <c r="R23" s="509" t="s">
        <v>7</v>
      </c>
      <c r="S23" s="509" t="s">
        <v>7</v>
      </c>
      <c r="T23" s="509" t="s">
        <v>7</v>
      </c>
      <c r="U23" s="509" t="s">
        <v>7</v>
      </c>
      <c r="V23" s="509" t="s">
        <v>7</v>
      </c>
      <c r="W23" s="509" t="s">
        <v>7</v>
      </c>
      <c r="X23" s="509" t="s">
        <v>7</v>
      </c>
      <c r="Y23" s="509" t="s">
        <v>851</v>
      </c>
    </row>
    <row r="24" spans="1:25" ht="76.5">
      <c r="A24" s="347" t="s">
        <v>388</v>
      </c>
      <c r="B24" s="347">
        <v>2017</v>
      </c>
      <c r="C24" s="513" t="s">
        <v>843</v>
      </c>
      <c r="D24" s="514" t="s">
        <v>79</v>
      </c>
      <c r="E24" s="507" t="s">
        <v>566</v>
      </c>
      <c r="F24" s="491" t="s">
        <v>82</v>
      </c>
      <c r="G24" s="491" t="s">
        <v>85</v>
      </c>
      <c r="H24" s="491"/>
      <c r="I24" s="491" t="s">
        <v>82</v>
      </c>
      <c r="J24" s="491" t="s">
        <v>82</v>
      </c>
      <c r="K24" s="491" t="s">
        <v>82</v>
      </c>
      <c r="L24" s="512" t="s">
        <v>7</v>
      </c>
      <c r="M24" s="508"/>
      <c r="N24" s="509" t="s">
        <v>7</v>
      </c>
      <c r="O24" s="509" t="s">
        <v>7</v>
      </c>
      <c r="P24" s="509" t="s">
        <v>7</v>
      </c>
      <c r="Q24" s="509" t="s">
        <v>7</v>
      </c>
      <c r="R24" s="509" t="s">
        <v>7</v>
      </c>
      <c r="S24" s="509" t="s">
        <v>7</v>
      </c>
      <c r="T24" s="509" t="s">
        <v>7</v>
      </c>
      <c r="U24" s="509" t="s">
        <v>7</v>
      </c>
      <c r="V24" s="509" t="s">
        <v>7</v>
      </c>
      <c r="W24" s="509" t="s">
        <v>7</v>
      </c>
      <c r="X24" s="509" t="s">
        <v>7</v>
      </c>
      <c r="Y24" s="509" t="s">
        <v>851</v>
      </c>
    </row>
    <row r="25" spans="1:25" ht="76.5">
      <c r="A25" s="347" t="s">
        <v>388</v>
      </c>
      <c r="B25" s="347">
        <v>2017</v>
      </c>
      <c r="C25" s="513" t="s">
        <v>843</v>
      </c>
      <c r="D25" s="514" t="s">
        <v>79</v>
      </c>
      <c r="E25" s="507" t="s">
        <v>472</v>
      </c>
      <c r="F25" s="491" t="s">
        <v>82</v>
      </c>
      <c r="G25" s="491" t="s">
        <v>85</v>
      </c>
      <c r="H25" s="491"/>
      <c r="I25" s="491" t="s">
        <v>82</v>
      </c>
      <c r="J25" s="491" t="s">
        <v>82</v>
      </c>
      <c r="K25" s="491" t="s">
        <v>82</v>
      </c>
      <c r="L25" s="512" t="s">
        <v>7</v>
      </c>
      <c r="M25" s="508"/>
      <c r="N25" s="509" t="s">
        <v>7</v>
      </c>
      <c r="O25" s="509" t="s">
        <v>7</v>
      </c>
      <c r="P25" s="509" t="s">
        <v>7</v>
      </c>
      <c r="Q25" s="509" t="s">
        <v>7</v>
      </c>
      <c r="R25" s="509" t="s">
        <v>7</v>
      </c>
      <c r="S25" s="509" t="s">
        <v>7</v>
      </c>
      <c r="T25" s="509" t="s">
        <v>7</v>
      </c>
      <c r="U25" s="509" t="s">
        <v>7</v>
      </c>
      <c r="V25" s="509" t="s">
        <v>7</v>
      </c>
      <c r="W25" s="509" t="s">
        <v>7</v>
      </c>
      <c r="X25" s="509" t="s">
        <v>7</v>
      </c>
      <c r="Y25" s="509" t="s">
        <v>851</v>
      </c>
    </row>
    <row r="26" spans="1:25" ht="76.5">
      <c r="A26" s="347" t="s">
        <v>388</v>
      </c>
      <c r="B26" s="347">
        <v>2017</v>
      </c>
      <c r="C26" s="513" t="s">
        <v>843</v>
      </c>
      <c r="D26" s="515" t="s">
        <v>79</v>
      </c>
      <c r="E26" s="491" t="s">
        <v>844</v>
      </c>
      <c r="F26" s="514" t="s">
        <v>82</v>
      </c>
      <c r="G26" s="491" t="s">
        <v>85</v>
      </c>
      <c r="H26" s="491"/>
      <c r="I26" s="491" t="s">
        <v>82</v>
      </c>
      <c r="J26" s="491" t="s">
        <v>82</v>
      </c>
      <c r="K26" s="491" t="s">
        <v>82</v>
      </c>
      <c r="L26" s="512" t="s">
        <v>7</v>
      </c>
      <c r="M26" s="508"/>
      <c r="N26" s="509" t="s">
        <v>7</v>
      </c>
      <c r="O26" s="509" t="s">
        <v>7</v>
      </c>
      <c r="P26" s="509" t="s">
        <v>7</v>
      </c>
      <c r="Q26" s="509" t="s">
        <v>7</v>
      </c>
      <c r="R26" s="509" t="s">
        <v>7</v>
      </c>
      <c r="S26" s="509" t="s">
        <v>7</v>
      </c>
      <c r="T26" s="509" t="s">
        <v>7</v>
      </c>
      <c r="U26" s="509" t="s">
        <v>7</v>
      </c>
      <c r="V26" s="509" t="s">
        <v>7</v>
      </c>
      <c r="W26" s="509" t="s">
        <v>7</v>
      </c>
      <c r="X26" s="509" t="s">
        <v>7</v>
      </c>
      <c r="Y26" s="509" t="s">
        <v>851</v>
      </c>
    </row>
    <row r="27" spans="1:25" ht="76.5">
      <c r="A27" s="347" t="s">
        <v>388</v>
      </c>
      <c r="B27" s="347">
        <v>2017</v>
      </c>
      <c r="C27" s="513" t="s">
        <v>845</v>
      </c>
      <c r="D27" s="515" t="s">
        <v>79</v>
      </c>
      <c r="E27" s="516" t="s">
        <v>81</v>
      </c>
      <c r="F27" s="514" t="s">
        <v>82</v>
      </c>
      <c r="G27" s="491" t="s">
        <v>85</v>
      </c>
      <c r="H27" s="491"/>
      <c r="I27" s="491" t="s">
        <v>82</v>
      </c>
      <c r="J27" s="491" t="s">
        <v>82</v>
      </c>
      <c r="K27" s="491" t="s">
        <v>82</v>
      </c>
      <c r="L27" s="512" t="s">
        <v>7</v>
      </c>
      <c r="M27" s="508"/>
      <c r="N27" s="509" t="s">
        <v>7</v>
      </c>
      <c r="O27" s="509" t="s">
        <v>7</v>
      </c>
      <c r="P27" s="509" t="s">
        <v>7</v>
      </c>
      <c r="Q27" s="509" t="s">
        <v>7</v>
      </c>
      <c r="R27" s="509" t="s">
        <v>7</v>
      </c>
      <c r="S27" s="509" t="s">
        <v>7</v>
      </c>
      <c r="T27" s="509" t="s">
        <v>7</v>
      </c>
      <c r="U27" s="509" t="s">
        <v>7</v>
      </c>
      <c r="V27" s="509" t="s">
        <v>7</v>
      </c>
      <c r="W27" s="509" t="s">
        <v>7</v>
      </c>
      <c r="X27" s="509" t="s">
        <v>7</v>
      </c>
      <c r="Y27" s="509" t="s">
        <v>851</v>
      </c>
    </row>
    <row r="28" spans="1:25" ht="76.5">
      <c r="A28" s="347" t="s">
        <v>388</v>
      </c>
      <c r="B28" s="347">
        <v>2017</v>
      </c>
      <c r="C28" s="513" t="s">
        <v>845</v>
      </c>
      <c r="D28" s="515" t="s">
        <v>79</v>
      </c>
      <c r="E28" s="517" t="s">
        <v>84</v>
      </c>
      <c r="F28" s="514" t="s">
        <v>82</v>
      </c>
      <c r="G28" s="491" t="s">
        <v>85</v>
      </c>
      <c r="H28" s="491"/>
      <c r="I28" s="491" t="s">
        <v>82</v>
      </c>
      <c r="J28" s="491" t="s">
        <v>82</v>
      </c>
      <c r="K28" s="491" t="s">
        <v>82</v>
      </c>
      <c r="L28" s="512" t="s">
        <v>7</v>
      </c>
      <c r="M28" s="508"/>
      <c r="N28" s="509" t="s">
        <v>7</v>
      </c>
      <c r="O28" s="509" t="s">
        <v>7</v>
      </c>
      <c r="P28" s="509" t="s">
        <v>7</v>
      </c>
      <c r="Q28" s="509" t="s">
        <v>7</v>
      </c>
      <c r="R28" s="509" t="s">
        <v>7</v>
      </c>
      <c r="S28" s="509" t="s">
        <v>7</v>
      </c>
      <c r="T28" s="509" t="s">
        <v>7</v>
      </c>
      <c r="U28" s="509" t="s">
        <v>7</v>
      </c>
      <c r="V28" s="509" t="s">
        <v>7</v>
      </c>
      <c r="W28" s="509" t="s">
        <v>7</v>
      </c>
      <c r="X28" s="509" t="s">
        <v>7</v>
      </c>
      <c r="Y28" s="509" t="s">
        <v>851</v>
      </c>
    </row>
    <row r="29" spans="1:25" ht="76.5">
      <c r="A29" s="347" t="s">
        <v>388</v>
      </c>
      <c r="B29" s="347">
        <v>2017</v>
      </c>
      <c r="C29" s="513" t="s">
        <v>845</v>
      </c>
      <c r="D29" s="515" t="s">
        <v>79</v>
      </c>
      <c r="E29" s="517" t="s">
        <v>844</v>
      </c>
      <c r="F29" s="514" t="s">
        <v>82</v>
      </c>
      <c r="G29" s="491" t="s">
        <v>85</v>
      </c>
      <c r="H29" s="491"/>
      <c r="I29" s="491" t="s">
        <v>82</v>
      </c>
      <c r="J29" s="491" t="s">
        <v>82</v>
      </c>
      <c r="K29" s="491" t="s">
        <v>82</v>
      </c>
      <c r="L29" s="512" t="s">
        <v>7</v>
      </c>
      <c r="M29" s="508"/>
      <c r="N29" s="509" t="s">
        <v>7</v>
      </c>
      <c r="O29" s="509" t="s">
        <v>7</v>
      </c>
      <c r="P29" s="509" t="s">
        <v>7</v>
      </c>
      <c r="Q29" s="509" t="s">
        <v>7</v>
      </c>
      <c r="R29" s="509" t="s">
        <v>7</v>
      </c>
      <c r="S29" s="509" t="s">
        <v>7</v>
      </c>
      <c r="T29" s="509" t="s">
        <v>7</v>
      </c>
      <c r="U29" s="509" t="s">
        <v>7</v>
      </c>
      <c r="V29" s="509" t="s">
        <v>7</v>
      </c>
      <c r="W29" s="509" t="s">
        <v>7</v>
      </c>
      <c r="X29" s="509" t="s">
        <v>7</v>
      </c>
      <c r="Y29" s="509" t="s">
        <v>851</v>
      </c>
    </row>
    <row r="30" spans="1:25" ht="76.5">
      <c r="A30" s="347" t="s">
        <v>388</v>
      </c>
      <c r="B30" s="347">
        <v>2017</v>
      </c>
      <c r="C30" s="513" t="s">
        <v>846</v>
      </c>
      <c r="D30" s="515" t="s">
        <v>79</v>
      </c>
      <c r="E30" s="516" t="s">
        <v>81</v>
      </c>
      <c r="F30" s="514" t="s">
        <v>82</v>
      </c>
      <c r="G30" s="491" t="s">
        <v>85</v>
      </c>
      <c r="H30" s="491"/>
      <c r="I30" s="491" t="s">
        <v>82</v>
      </c>
      <c r="J30" s="491" t="s">
        <v>82</v>
      </c>
      <c r="K30" s="491" t="s">
        <v>82</v>
      </c>
      <c r="L30" s="512" t="s">
        <v>7</v>
      </c>
      <c r="M30" s="508"/>
      <c r="N30" s="509" t="s">
        <v>7</v>
      </c>
      <c r="O30" s="509" t="s">
        <v>7</v>
      </c>
      <c r="P30" s="509" t="s">
        <v>7</v>
      </c>
      <c r="Q30" s="509" t="s">
        <v>7</v>
      </c>
      <c r="R30" s="509" t="s">
        <v>7</v>
      </c>
      <c r="S30" s="509" t="s">
        <v>7</v>
      </c>
      <c r="T30" s="509" t="s">
        <v>7</v>
      </c>
      <c r="U30" s="509" t="s">
        <v>7</v>
      </c>
      <c r="V30" s="509" t="s">
        <v>7</v>
      </c>
      <c r="W30" s="509" t="s">
        <v>7</v>
      </c>
      <c r="X30" s="509" t="s">
        <v>7</v>
      </c>
      <c r="Y30" s="509" t="s">
        <v>851</v>
      </c>
    </row>
    <row r="31" spans="1:25" ht="76.5">
      <c r="A31" s="347" t="s">
        <v>388</v>
      </c>
      <c r="B31" s="347">
        <v>2017</v>
      </c>
      <c r="C31" s="513" t="s">
        <v>846</v>
      </c>
      <c r="D31" s="515" t="s">
        <v>79</v>
      </c>
      <c r="E31" s="517" t="s">
        <v>84</v>
      </c>
      <c r="F31" s="514" t="s">
        <v>82</v>
      </c>
      <c r="G31" s="491" t="s">
        <v>85</v>
      </c>
      <c r="H31" s="491"/>
      <c r="I31" s="491" t="s">
        <v>82</v>
      </c>
      <c r="J31" s="491" t="s">
        <v>82</v>
      </c>
      <c r="K31" s="491" t="s">
        <v>82</v>
      </c>
      <c r="L31" s="512" t="s">
        <v>7</v>
      </c>
      <c r="M31" s="508"/>
      <c r="N31" s="509" t="s">
        <v>7</v>
      </c>
      <c r="O31" s="509" t="s">
        <v>7</v>
      </c>
      <c r="P31" s="509" t="s">
        <v>7</v>
      </c>
      <c r="Q31" s="509" t="s">
        <v>7</v>
      </c>
      <c r="R31" s="509" t="s">
        <v>7</v>
      </c>
      <c r="S31" s="509" t="s">
        <v>7</v>
      </c>
      <c r="T31" s="509" t="s">
        <v>7</v>
      </c>
      <c r="U31" s="509" t="s">
        <v>7</v>
      </c>
      <c r="V31" s="509" t="s">
        <v>7</v>
      </c>
      <c r="W31" s="509" t="s">
        <v>7</v>
      </c>
      <c r="X31" s="509" t="s">
        <v>7</v>
      </c>
      <c r="Y31" s="509" t="s">
        <v>851</v>
      </c>
    </row>
    <row r="32" spans="1:25" ht="76.5">
      <c r="A32" s="347" t="s">
        <v>388</v>
      </c>
      <c r="B32" s="347">
        <v>2017</v>
      </c>
      <c r="C32" s="513" t="s">
        <v>846</v>
      </c>
      <c r="D32" s="515" t="s">
        <v>79</v>
      </c>
      <c r="E32" s="517" t="s">
        <v>844</v>
      </c>
      <c r="F32" s="514" t="s">
        <v>82</v>
      </c>
      <c r="G32" s="491" t="s">
        <v>85</v>
      </c>
      <c r="H32" s="491"/>
      <c r="I32" s="491" t="s">
        <v>82</v>
      </c>
      <c r="J32" s="491" t="s">
        <v>82</v>
      </c>
      <c r="K32" s="491" t="s">
        <v>82</v>
      </c>
      <c r="L32" s="512" t="s">
        <v>7</v>
      </c>
      <c r="M32" s="508"/>
      <c r="N32" s="509" t="s">
        <v>7</v>
      </c>
      <c r="O32" s="509" t="s">
        <v>7</v>
      </c>
      <c r="P32" s="509" t="s">
        <v>7</v>
      </c>
      <c r="Q32" s="509" t="s">
        <v>7</v>
      </c>
      <c r="R32" s="509" t="s">
        <v>7</v>
      </c>
      <c r="S32" s="509" t="s">
        <v>7</v>
      </c>
      <c r="T32" s="509" t="s">
        <v>7</v>
      </c>
      <c r="U32" s="509" t="s">
        <v>7</v>
      </c>
      <c r="V32" s="509" t="s">
        <v>7</v>
      </c>
      <c r="W32" s="509" t="s">
        <v>7</v>
      </c>
      <c r="X32" s="509" t="s">
        <v>7</v>
      </c>
      <c r="Y32" s="509" t="s">
        <v>851</v>
      </c>
    </row>
  </sheetData>
  <dataValidations count="1">
    <dataValidation type="textLength" showInputMessage="1" showErrorMessage="1" sqref="M5:M32">
      <formula1>0</formula1>
      <formula2>150</formula2>
    </dataValidation>
  </dataValidations>
  <pageMargins left="0.7" right="0.7" top="0.75" bottom="0.75" header="0.3" footer="0.3"/>
  <pageSetup paperSize="9" scale="32" fitToHeight="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U15"/>
  <sheetViews>
    <sheetView topLeftCell="J1" zoomScaleNormal="100" workbookViewId="0">
      <selection activeCell="J1" sqref="A1:XFD1048576"/>
    </sheetView>
  </sheetViews>
  <sheetFormatPr defaultColWidth="8.85546875" defaultRowHeight="12.75"/>
  <cols>
    <col min="1" max="1" width="9" style="34" customWidth="1"/>
    <col min="2" max="2" width="18.7109375" style="34" customWidth="1"/>
    <col min="3" max="3" width="15.5703125" style="34" customWidth="1"/>
    <col min="4" max="4" width="18.140625" style="34" bestFit="1" customWidth="1"/>
    <col min="5" max="5" width="19.28515625" style="34" customWidth="1"/>
    <col min="6" max="6" width="15.85546875" style="34" customWidth="1"/>
    <col min="7" max="7" width="17" style="34" bestFit="1" customWidth="1"/>
    <col min="8" max="8" width="22" style="34" customWidth="1"/>
    <col min="9" max="9" width="20.140625" style="34" customWidth="1"/>
    <col min="10" max="10" width="27.28515625" style="34" bestFit="1" customWidth="1"/>
    <col min="11" max="11" width="25.140625" style="34" customWidth="1"/>
    <col min="12" max="12" width="17.140625" style="34" customWidth="1"/>
    <col min="13" max="13" width="15.140625" style="34" customWidth="1"/>
    <col min="14" max="14" width="17" style="34" customWidth="1"/>
    <col min="15" max="15" width="14.140625" style="34" customWidth="1"/>
    <col min="16" max="16" width="20.140625" style="42" customWidth="1"/>
    <col min="17" max="17" width="16.7109375" style="42" customWidth="1"/>
    <col min="18" max="18" width="26.7109375" style="42" customWidth="1"/>
    <col min="19" max="19" width="25.42578125" style="34" customWidth="1"/>
    <col min="20" max="20" width="18.28515625" style="34" customWidth="1"/>
    <col min="21" max="21" width="19" style="34" customWidth="1"/>
    <col min="22" max="16384" width="8.85546875" style="34"/>
  </cols>
  <sheetData>
    <row r="1" spans="1:21" ht="13.5" thickBot="1">
      <c r="A1" s="984" t="s">
        <v>240</v>
      </c>
      <c r="B1" s="985"/>
      <c r="C1" s="985"/>
      <c r="D1" s="985"/>
      <c r="E1" s="985"/>
      <c r="F1" s="985"/>
      <c r="G1" s="985"/>
      <c r="H1" s="985"/>
      <c r="I1" s="985"/>
      <c r="J1" s="986"/>
      <c r="K1" s="987"/>
      <c r="L1" s="987"/>
      <c r="M1" s="988"/>
      <c r="N1" s="988"/>
      <c r="O1" s="988"/>
      <c r="P1" s="988"/>
      <c r="Q1" s="988"/>
      <c r="R1" s="988"/>
      <c r="S1" s="988"/>
      <c r="T1" s="988"/>
      <c r="U1" s="985"/>
    </row>
    <row r="2" spans="1:21">
      <c r="A2" s="989"/>
      <c r="B2" s="26"/>
      <c r="C2" s="26"/>
      <c r="D2" s="26"/>
      <c r="E2" s="26"/>
      <c r="F2" s="26"/>
      <c r="G2" s="26"/>
      <c r="H2" s="26"/>
      <c r="I2" s="26"/>
      <c r="J2" s="26"/>
      <c r="K2" s="26"/>
      <c r="L2" s="26"/>
      <c r="M2" s="26"/>
      <c r="N2" s="26"/>
      <c r="O2" s="26"/>
      <c r="P2" s="26"/>
      <c r="Q2" s="26"/>
      <c r="R2" s="26"/>
      <c r="S2" s="811"/>
      <c r="T2" s="990" t="s">
        <v>58</v>
      </c>
      <c r="U2" s="991" t="s">
        <v>52</v>
      </c>
    </row>
    <row r="3" spans="1:21" ht="13.5" thickBot="1">
      <c r="A3" s="666"/>
      <c r="B3" s="26"/>
      <c r="C3" s="26"/>
      <c r="D3" s="26"/>
      <c r="E3" s="26"/>
      <c r="F3" s="26"/>
      <c r="G3" s="26"/>
      <c r="H3" s="26"/>
      <c r="I3" s="26"/>
      <c r="J3" s="26"/>
      <c r="K3" s="26"/>
      <c r="L3" s="26"/>
      <c r="M3" s="26"/>
      <c r="N3" s="26"/>
      <c r="O3" s="26"/>
      <c r="P3" s="26"/>
      <c r="Q3" s="26"/>
      <c r="R3" s="26"/>
      <c r="S3" s="811"/>
      <c r="T3" s="518" t="s">
        <v>57</v>
      </c>
      <c r="U3" s="992">
        <v>2017</v>
      </c>
    </row>
    <row r="4" spans="1:21" s="188" customFormat="1" ht="59.25" customHeight="1">
      <c r="A4" s="993" t="s">
        <v>0</v>
      </c>
      <c r="B4" s="994" t="s">
        <v>239</v>
      </c>
      <c r="C4" s="993" t="s">
        <v>238</v>
      </c>
      <c r="D4" s="994" t="s">
        <v>5</v>
      </c>
      <c r="E4" s="994" t="s">
        <v>8</v>
      </c>
      <c r="F4" s="993" t="s">
        <v>237</v>
      </c>
      <c r="G4" s="993" t="s">
        <v>68</v>
      </c>
      <c r="H4" s="994" t="s">
        <v>236</v>
      </c>
      <c r="I4" s="994" t="s">
        <v>235</v>
      </c>
      <c r="J4" s="995" t="s">
        <v>234</v>
      </c>
      <c r="K4" s="996" t="s">
        <v>233</v>
      </c>
      <c r="L4" s="996" t="s">
        <v>232</v>
      </c>
      <c r="M4" s="996" t="s">
        <v>231</v>
      </c>
      <c r="N4" s="996" t="s">
        <v>9</v>
      </c>
      <c r="O4" s="994" t="s">
        <v>4</v>
      </c>
      <c r="P4" s="872" t="s">
        <v>338</v>
      </c>
      <c r="Q4" s="867" t="s">
        <v>339</v>
      </c>
      <c r="R4" s="867" t="s">
        <v>230</v>
      </c>
      <c r="S4" s="865" t="s">
        <v>229</v>
      </c>
      <c r="T4" s="867" t="s">
        <v>228</v>
      </c>
      <c r="U4" s="869" t="s">
        <v>227</v>
      </c>
    </row>
    <row r="5" spans="1:21" ht="13.5" thickBot="1">
      <c r="A5" s="997"/>
      <c r="B5" s="998"/>
      <c r="C5" s="997"/>
      <c r="D5" s="998"/>
      <c r="E5" s="998"/>
      <c r="F5" s="998"/>
      <c r="G5" s="997"/>
      <c r="H5" s="998"/>
      <c r="I5" s="998"/>
      <c r="J5" s="864"/>
      <c r="K5" s="864"/>
      <c r="L5" s="864"/>
      <c r="M5" s="864"/>
      <c r="N5" s="864"/>
      <c r="O5" s="871"/>
      <c r="P5" s="870"/>
      <c r="Q5" s="868"/>
      <c r="R5" s="868"/>
      <c r="S5" s="866"/>
      <c r="T5" s="868"/>
      <c r="U5" s="870"/>
    </row>
    <row r="6" spans="1:21" ht="68.25" customHeight="1">
      <c r="A6" s="358" t="s">
        <v>388</v>
      </c>
      <c r="B6" s="357" t="s">
        <v>215</v>
      </c>
      <c r="C6" s="358" t="s">
        <v>199</v>
      </c>
      <c r="D6" s="358" t="s">
        <v>223</v>
      </c>
      <c r="E6" s="358" t="s">
        <v>222</v>
      </c>
      <c r="F6" s="358" t="s">
        <v>6</v>
      </c>
      <c r="G6" s="358"/>
      <c r="H6" s="357" t="s">
        <v>852</v>
      </c>
      <c r="I6" s="357" t="s">
        <v>226</v>
      </c>
      <c r="J6" s="357" t="s">
        <v>105</v>
      </c>
      <c r="K6" s="999" t="s">
        <v>1148</v>
      </c>
      <c r="L6" s="358" t="s">
        <v>212</v>
      </c>
      <c r="M6" s="358">
        <v>110</v>
      </c>
      <c r="N6" s="358" t="s">
        <v>295</v>
      </c>
      <c r="O6" s="358"/>
      <c r="P6" s="152">
        <v>110</v>
      </c>
      <c r="Q6" s="579">
        <f>100*P6/M6</f>
        <v>100</v>
      </c>
      <c r="R6" s="1000" t="s">
        <v>1152</v>
      </c>
      <c r="S6" s="152" t="s">
        <v>864</v>
      </c>
      <c r="T6" s="359" t="s">
        <v>6</v>
      </c>
      <c r="U6" s="1001" t="s">
        <v>1149</v>
      </c>
    </row>
    <row r="7" spans="1:21" ht="64.5">
      <c r="A7" s="358" t="s">
        <v>388</v>
      </c>
      <c r="B7" s="520" t="s">
        <v>215</v>
      </c>
      <c r="C7" s="519" t="s">
        <v>199</v>
      </c>
      <c r="D7" s="519" t="s">
        <v>223</v>
      </c>
      <c r="E7" s="519" t="s">
        <v>222</v>
      </c>
      <c r="F7" s="358" t="s">
        <v>6</v>
      </c>
      <c r="G7" s="519"/>
      <c r="H7" s="357" t="s">
        <v>853</v>
      </c>
      <c r="I7" s="520" t="s">
        <v>225</v>
      </c>
      <c r="J7" s="520" t="s">
        <v>105</v>
      </c>
      <c r="K7" s="521" t="s">
        <v>216</v>
      </c>
      <c r="L7" s="519" t="s">
        <v>854</v>
      </c>
      <c r="M7" s="519">
        <v>2</v>
      </c>
      <c r="N7" s="519" t="s">
        <v>848</v>
      </c>
      <c r="O7" s="519"/>
      <c r="P7" s="152">
        <v>2</v>
      </c>
      <c r="Q7" s="579">
        <f t="shared" ref="Q7:Q14" si="0">100*P7/M7</f>
        <v>100</v>
      </c>
      <c r="R7" s="1002"/>
      <c r="S7" s="152" t="s">
        <v>864</v>
      </c>
      <c r="T7" s="359" t="s">
        <v>6</v>
      </c>
      <c r="U7" s="1003" t="s">
        <v>1150</v>
      </c>
    </row>
    <row r="8" spans="1:21" ht="76.5">
      <c r="A8" s="358" t="s">
        <v>388</v>
      </c>
      <c r="B8" s="520" t="s">
        <v>215</v>
      </c>
      <c r="C8" s="519" t="s">
        <v>199</v>
      </c>
      <c r="D8" s="519" t="s">
        <v>223</v>
      </c>
      <c r="E8" s="519" t="s">
        <v>222</v>
      </c>
      <c r="F8" s="358" t="s">
        <v>6</v>
      </c>
      <c r="G8" s="519"/>
      <c r="H8" s="357" t="s">
        <v>855</v>
      </c>
      <c r="I8" s="520" t="s">
        <v>221</v>
      </c>
      <c r="J8" s="520" t="s">
        <v>105</v>
      </c>
      <c r="K8" s="521" t="s">
        <v>856</v>
      </c>
      <c r="L8" s="519" t="s">
        <v>857</v>
      </c>
      <c r="M8" s="519">
        <v>3</v>
      </c>
      <c r="N8" s="519" t="s">
        <v>848</v>
      </c>
      <c r="O8" s="519" t="s">
        <v>858</v>
      </c>
      <c r="P8" s="522">
        <v>0</v>
      </c>
      <c r="Q8" s="579">
        <f t="shared" si="0"/>
        <v>0</v>
      </c>
      <c r="R8" s="152" t="s">
        <v>224</v>
      </c>
      <c r="S8" s="152" t="s">
        <v>864</v>
      </c>
      <c r="T8" s="359" t="s">
        <v>6</v>
      </c>
      <c r="U8" s="1004" t="s">
        <v>1151</v>
      </c>
    </row>
    <row r="9" spans="1:21" ht="63.75">
      <c r="A9" s="358" t="s">
        <v>388</v>
      </c>
      <c r="B9" s="357" t="s">
        <v>215</v>
      </c>
      <c r="C9" s="358" t="s">
        <v>199</v>
      </c>
      <c r="D9" s="358" t="s">
        <v>223</v>
      </c>
      <c r="E9" s="519" t="s">
        <v>465</v>
      </c>
      <c r="F9" s="358" t="s">
        <v>6</v>
      </c>
      <c r="G9" s="358"/>
      <c r="H9" s="357" t="s">
        <v>859</v>
      </c>
      <c r="I9" s="357" t="s">
        <v>226</v>
      </c>
      <c r="J9" s="357" t="s">
        <v>105</v>
      </c>
      <c r="K9" s="999" t="s">
        <v>1148</v>
      </c>
      <c r="L9" s="358" t="s">
        <v>212</v>
      </c>
      <c r="M9" s="358">
        <v>110</v>
      </c>
      <c r="N9" s="519" t="s">
        <v>848</v>
      </c>
      <c r="O9" s="358"/>
      <c r="P9" s="152">
        <v>110</v>
      </c>
      <c r="Q9" s="579">
        <f t="shared" si="0"/>
        <v>100</v>
      </c>
      <c r="R9" s="1000"/>
      <c r="S9" s="152" t="s">
        <v>865</v>
      </c>
      <c r="T9" s="359" t="s">
        <v>6</v>
      </c>
      <c r="U9" s="1005" t="s">
        <v>1168</v>
      </c>
    </row>
    <row r="10" spans="1:21" ht="64.5">
      <c r="A10" s="358" t="s">
        <v>388</v>
      </c>
      <c r="B10" s="520" t="s">
        <v>215</v>
      </c>
      <c r="C10" s="519" t="s">
        <v>199</v>
      </c>
      <c r="D10" s="519" t="s">
        <v>223</v>
      </c>
      <c r="E10" s="519" t="s">
        <v>465</v>
      </c>
      <c r="F10" s="358" t="s">
        <v>6</v>
      </c>
      <c r="G10" s="519"/>
      <c r="H10" s="357" t="s">
        <v>860</v>
      </c>
      <c r="I10" s="520" t="s">
        <v>225</v>
      </c>
      <c r="J10" s="520" t="s">
        <v>105</v>
      </c>
      <c r="K10" s="521" t="s">
        <v>216</v>
      </c>
      <c r="L10" s="519" t="s">
        <v>854</v>
      </c>
      <c r="M10" s="519">
        <v>2</v>
      </c>
      <c r="N10" s="519" t="s">
        <v>848</v>
      </c>
      <c r="O10" s="519"/>
      <c r="P10" s="152">
        <v>2</v>
      </c>
      <c r="Q10" s="579">
        <f t="shared" si="0"/>
        <v>100</v>
      </c>
      <c r="R10" s="1002"/>
      <c r="S10" s="152" t="s">
        <v>865</v>
      </c>
      <c r="T10" s="359" t="s">
        <v>6</v>
      </c>
      <c r="U10" s="1003" t="s">
        <v>1150</v>
      </c>
    </row>
    <row r="11" spans="1:21" ht="76.5">
      <c r="A11" s="358" t="s">
        <v>388</v>
      </c>
      <c r="B11" s="520" t="s">
        <v>215</v>
      </c>
      <c r="C11" s="519" t="s">
        <v>199</v>
      </c>
      <c r="D11" s="519" t="s">
        <v>223</v>
      </c>
      <c r="E11" s="519" t="s">
        <v>465</v>
      </c>
      <c r="F11" s="358" t="s">
        <v>6</v>
      </c>
      <c r="G11" s="519"/>
      <c r="H11" s="357" t="s">
        <v>861</v>
      </c>
      <c r="I11" s="520" t="s">
        <v>221</v>
      </c>
      <c r="J11" s="520" t="s">
        <v>105</v>
      </c>
      <c r="K11" s="521" t="s">
        <v>856</v>
      </c>
      <c r="L11" s="519" t="s">
        <v>857</v>
      </c>
      <c r="M11" s="519">
        <v>3</v>
      </c>
      <c r="N11" s="519" t="s">
        <v>848</v>
      </c>
      <c r="O11" s="519" t="s">
        <v>858</v>
      </c>
      <c r="P11" s="522">
        <v>0</v>
      </c>
      <c r="Q11" s="579">
        <f t="shared" si="0"/>
        <v>0</v>
      </c>
      <c r="R11" s="152" t="s">
        <v>224</v>
      </c>
      <c r="S11" s="152" t="s">
        <v>865</v>
      </c>
      <c r="T11" s="359" t="s">
        <v>6</v>
      </c>
      <c r="U11" s="1004" t="s">
        <v>1153</v>
      </c>
    </row>
    <row r="12" spans="1:21">
      <c r="A12" s="358" t="s">
        <v>388</v>
      </c>
      <c r="B12" s="520" t="s">
        <v>215</v>
      </c>
      <c r="C12" s="519" t="s">
        <v>199</v>
      </c>
      <c r="D12" s="519" t="s">
        <v>79</v>
      </c>
      <c r="E12" s="519" t="s">
        <v>81</v>
      </c>
      <c r="F12" s="358" t="s">
        <v>82</v>
      </c>
      <c r="G12" s="519"/>
      <c r="H12" s="520"/>
      <c r="I12" s="520" t="s">
        <v>220</v>
      </c>
      <c r="J12" s="520"/>
      <c r="K12" s="521"/>
      <c r="L12" s="519"/>
      <c r="M12" s="519"/>
      <c r="N12" s="519"/>
      <c r="O12" s="519"/>
      <c r="P12" s="581">
        <v>0</v>
      </c>
      <c r="Q12" s="579" t="e">
        <f t="shared" si="0"/>
        <v>#DIV/0!</v>
      </c>
      <c r="R12" s="152" t="s">
        <v>214</v>
      </c>
      <c r="S12" s="578" t="s">
        <v>214</v>
      </c>
      <c r="T12" s="359"/>
      <c r="U12" s="1006"/>
    </row>
    <row r="13" spans="1:21" ht="76.5">
      <c r="A13" s="358" t="s">
        <v>388</v>
      </c>
      <c r="B13" s="520" t="s">
        <v>215</v>
      </c>
      <c r="C13" s="519" t="s">
        <v>199</v>
      </c>
      <c r="D13" s="519" t="s">
        <v>79</v>
      </c>
      <c r="E13" s="1007" t="s">
        <v>81</v>
      </c>
      <c r="F13" s="358" t="s">
        <v>6</v>
      </c>
      <c r="G13" s="519"/>
      <c r="H13" s="520" t="s">
        <v>862</v>
      </c>
      <c r="I13" s="520" t="s">
        <v>217</v>
      </c>
      <c r="J13" s="520" t="s">
        <v>219</v>
      </c>
      <c r="K13" s="521" t="s">
        <v>863</v>
      </c>
      <c r="L13" s="519" t="s">
        <v>854</v>
      </c>
      <c r="M13" s="519">
        <v>18</v>
      </c>
      <c r="N13" s="519" t="s">
        <v>848</v>
      </c>
      <c r="O13" s="520" t="s">
        <v>977</v>
      </c>
      <c r="P13" s="535">
        <v>18</v>
      </c>
      <c r="Q13" s="580">
        <f t="shared" si="0"/>
        <v>100</v>
      </c>
      <c r="R13" s="523" t="s">
        <v>218</v>
      </c>
      <c r="S13" s="578" t="s">
        <v>989</v>
      </c>
      <c r="T13" s="359" t="s">
        <v>6</v>
      </c>
      <c r="U13" s="1006"/>
    </row>
    <row r="14" spans="1:21" ht="76.5">
      <c r="A14" s="358" t="s">
        <v>388</v>
      </c>
      <c r="B14" s="520" t="s">
        <v>215</v>
      </c>
      <c r="C14" s="519" t="s">
        <v>199</v>
      </c>
      <c r="D14" s="519" t="s">
        <v>79</v>
      </c>
      <c r="E14" s="1007" t="s">
        <v>81</v>
      </c>
      <c r="F14" s="358" t="s">
        <v>6</v>
      </c>
      <c r="G14" s="519"/>
      <c r="H14" s="520" t="s">
        <v>862</v>
      </c>
      <c r="I14" s="520" t="s">
        <v>213</v>
      </c>
      <c r="J14" s="520" t="s">
        <v>219</v>
      </c>
      <c r="K14" s="520" t="s">
        <v>863</v>
      </c>
      <c r="L14" s="519" t="s">
        <v>854</v>
      </c>
      <c r="M14" s="519">
        <v>18</v>
      </c>
      <c r="N14" s="519" t="s">
        <v>848</v>
      </c>
      <c r="O14" s="520" t="s">
        <v>978</v>
      </c>
      <c r="P14" s="536">
        <v>18</v>
      </c>
      <c r="Q14" s="580">
        <f t="shared" si="0"/>
        <v>100</v>
      </c>
      <c r="R14" s="523" t="s">
        <v>214</v>
      </c>
      <c r="S14" s="359" t="s">
        <v>990</v>
      </c>
      <c r="T14" s="359" t="s">
        <v>6</v>
      </c>
      <c r="U14" s="1006"/>
    </row>
    <row r="15" spans="1:21">
      <c r="A15" s="46"/>
      <c r="B15" s="985"/>
      <c r="C15" s="985"/>
      <c r="D15" s="985"/>
      <c r="E15" s="985"/>
      <c r="F15" s="985"/>
      <c r="G15" s="985"/>
      <c r="H15" s="985"/>
      <c r="I15" s="985"/>
      <c r="J15" s="986"/>
      <c r="K15" s="987"/>
      <c r="L15" s="987"/>
      <c r="M15" s="1008"/>
      <c r="N15" s="987"/>
      <c r="O15" s="985"/>
      <c r="P15" s="45"/>
      <c r="Q15" s="44"/>
      <c r="R15" s="44"/>
      <c r="S15" s="43"/>
      <c r="T15" s="43"/>
      <c r="U15" s="985"/>
    </row>
  </sheetData>
  <mergeCells count="21">
    <mergeCell ref="S4:S5"/>
    <mergeCell ref="T4:T5"/>
    <mergeCell ref="U4:U5"/>
    <mergeCell ref="M4:M5"/>
    <mergeCell ref="N4:N5"/>
    <mergeCell ref="O4:O5"/>
    <mergeCell ref="P4:P5"/>
    <mergeCell ref="Q4:Q5"/>
    <mergeCell ref="R4:R5"/>
    <mergeCell ref="L4:L5"/>
    <mergeCell ref="A4:A5"/>
    <mergeCell ref="B4:B5"/>
    <mergeCell ref="C4:C5"/>
    <mergeCell ref="D4:D5"/>
    <mergeCell ref="E4:E5"/>
    <mergeCell ref="F4:F5"/>
    <mergeCell ref="G4:G5"/>
    <mergeCell ref="H4:H5"/>
    <mergeCell ref="I4:I5"/>
    <mergeCell ref="J4:J5"/>
    <mergeCell ref="K4:K5"/>
  </mergeCells>
  <pageMargins left="0.7" right="0.7" top="0.75" bottom="0.75" header="0.3" footer="0.3"/>
  <pageSetup paperSize="9" scale="33"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'C:\Users\m138760\AppData\Local\Microsoft\Windows\Temporary Internet Files\Content.IE5\LHLOMTS4\[AR template tables_1E.xlsm]Drop-down list'!#REF!</xm:f>
          </x14:formula1>
          <xm:sqref>A6:A14</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W20"/>
  <sheetViews>
    <sheetView zoomScale="60" zoomScaleNormal="60" zoomScaleSheetLayoutView="100" workbookViewId="0">
      <selection activeCell="T33" sqref="T33"/>
    </sheetView>
  </sheetViews>
  <sheetFormatPr defaultColWidth="8.85546875" defaultRowHeight="12.75"/>
  <cols>
    <col min="1" max="1" width="8.85546875" style="3"/>
    <col min="2" max="2" width="26.28515625" style="77" customWidth="1"/>
    <col min="3" max="3" width="18.140625" style="78" customWidth="1"/>
    <col min="4" max="4" width="10.42578125" style="3" customWidth="1"/>
    <col min="5" max="5" width="15.5703125" style="3" customWidth="1"/>
    <col min="6" max="6" width="13.85546875" style="3" customWidth="1"/>
    <col min="7" max="7" width="20.85546875" style="40" customWidth="1"/>
    <col min="8" max="8" width="19.42578125" style="40" customWidth="1"/>
    <col min="9" max="9" width="17.5703125" style="40" customWidth="1"/>
    <col min="10" max="10" width="14.7109375" style="40" customWidth="1"/>
    <col min="11" max="11" width="19.7109375" style="40" customWidth="1"/>
    <col min="12" max="12" width="16.5703125" style="60" customWidth="1"/>
    <col min="13" max="13" width="26.42578125" style="60" customWidth="1"/>
    <col min="14" max="14" width="33.85546875" style="60" customWidth="1"/>
    <col min="15" max="15" width="23.85546875" style="60" customWidth="1"/>
    <col min="16" max="16" width="13.42578125" style="60" customWidth="1"/>
    <col min="17" max="21" width="14.5703125" style="60" customWidth="1"/>
    <col min="22" max="22" width="18.85546875" style="60" customWidth="1"/>
    <col min="23" max="23" width="15.42578125" style="60" customWidth="1"/>
    <col min="24" max="24" width="20.85546875" style="1" customWidth="1"/>
    <col min="25" max="16384" width="8.85546875" style="1"/>
  </cols>
  <sheetData>
    <row r="1" spans="1:23" ht="16.5" customHeight="1" thickBot="1">
      <c r="A1" s="47" t="s">
        <v>341</v>
      </c>
      <c r="B1" s="50"/>
      <c r="C1" s="60"/>
      <c r="D1" s="60"/>
      <c r="E1" s="60"/>
      <c r="F1" s="60"/>
      <c r="G1" s="60"/>
      <c r="H1" s="60"/>
      <c r="I1" s="60"/>
      <c r="J1" s="60"/>
      <c r="K1" s="60"/>
    </row>
    <row r="2" spans="1:23" s="48" customFormat="1" ht="15.75">
      <c r="A2" s="90"/>
      <c r="B2" s="90"/>
      <c r="C2" s="90"/>
      <c r="D2" s="90"/>
      <c r="E2" s="90"/>
      <c r="F2" s="90"/>
      <c r="G2" s="90"/>
      <c r="H2" s="90"/>
      <c r="I2" s="90"/>
      <c r="J2" s="90"/>
      <c r="K2" s="90"/>
      <c r="L2" s="90"/>
      <c r="M2" s="90"/>
      <c r="N2" s="90"/>
      <c r="O2" s="90"/>
      <c r="P2" s="90"/>
      <c r="Q2" s="90"/>
      <c r="R2" s="90"/>
      <c r="S2" s="90"/>
      <c r="T2" s="90"/>
      <c r="U2" s="90"/>
      <c r="V2" s="93" t="s">
        <v>58</v>
      </c>
      <c r="W2" s="98" t="s">
        <v>52</v>
      </c>
    </row>
    <row r="3" spans="1:23" ht="24" customHeight="1" thickBot="1">
      <c r="A3" s="91"/>
      <c r="B3" s="91"/>
      <c r="C3" s="91"/>
      <c r="D3" s="91"/>
      <c r="E3" s="91"/>
      <c r="F3" s="91"/>
      <c r="G3" s="91"/>
      <c r="H3" s="91"/>
      <c r="I3" s="91"/>
      <c r="J3" s="91"/>
      <c r="K3" s="91"/>
      <c r="L3" s="91"/>
      <c r="M3" s="91"/>
      <c r="N3" s="91"/>
      <c r="O3" s="91"/>
      <c r="P3" s="91"/>
      <c r="Q3" s="91"/>
      <c r="R3" s="91"/>
      <c r="S3" s="91"/>
      <c r="T3" s="91"/>
      <c r="U3" s="91"/>
      <c r="V3" s="442" t="s">
        <v>57</v>
      </c>
      <c r="W3" s="524">
        <v>2017</v>
      </c>
    </row>
    <row r="4" spans="1:23" ht="24" customHeight="1" thickBot="1">
      <c r="A4" s="91"/>
      <c r="B4" s="91"/>
      <c r="C4" s="91"/>
      <c r="D4" s="91"/>
      <c r="E4" s="91"/>
      <c r="F4" s="91"/>
      <c r="G4" s="91"/>
      <c r="H4" s="91"/>
      <c r="I4" s="91"/>
      <c r="J4" s="91"/>
      <c r="K4" s="91"/>
      <c r="L4" s="91"/>
      <c r="M4" s="91"/>
      <c r="N4" s="144"/>
      <c r="O4" s="91"/>
      <c r="P4" s="875" t="s">
        <v>355</v>
      </c>
      <c r="Q4" s="876"/>
      <c r="R4" s="876"/>
      <c r="S4" s="876"/>
      <c r="T4" s="877"/>
      <c r="U4" s="524"/>
      <c r="V4" s="524"/>
      <c r="W4" s="524"/>
    </row>
    <row r="5" spans="1:23" ht="51.75" customHeight="1" thickBot="1">
      <c r="A5" s="878" t="s">
        <v>0</v>
      </c>
      <c r="B5" s="880" t="s">
        <v>241</v>
      </c>
      <c r="C5" s="879" t="s">
        <v>1</v>
      </c>
      <c r="D5" s="879" t="s">
        <v>5</v>
      </c>
      <c r="E5" s="884" t="s">
        <v>242</v>
      </c>
      <c r="F5" s="886" t="s">
        <v>243</v>
      </c>
      <c r="G5" s="888" t="s">
        <v>244</v>
      </c>
      <c r="H5" s="886" t="s">
        <v>245</v>
      </c>
      <c r="I5" s="886" t="s">
        <v>246</v>
      </c>
      <c r="J5" s="886" t="s">
        <v>4</v>
      </c>
      <c r="K5" s="889" t="s">
        <v>370</v>
      </c>
      <c r="L5" s="889" t="s">
        <v>371</v>
      </c>
      <c r="M5" s="889" t="s">
        <v>356</v>
      </c>
      <c r="N5" s="889" t="s">
        <v>357</v>
      </c>
      <c r="O5" s="873" t="s">
        <v>372</v>
      </c>
      <c r="P5" s="873" t="s">
        <v>358</v>
      </c>
      <c r="Q5" s="873" t="s">
        <v>359</v>
      </c>
      <c r="R5" s="873" t="s">
        <v>360</v>
      </c>
      <c r="S5" s="873" t="s">
        <v>361</v>
      </c>
      <c r="T5" s="873" t="s">
        <v>362</v>
      </c>
      <c r="U5" s="891" t="s">
        <v>248</v>
      </c>
      <c r="V5" s="891" t="s">
        <v>249</v>
      </c>
      <c r="W5" s="891" t="s">
        <v>227</v>
      </c>
    </row>
    <row r="6" spans="1:23" ht="13.5" customHeight="1" thickBot="1">
      <c r="A6" s="879"/>
      <c r="B6" s="881"/>
      <c r="C6" s="882"/>
      <c r="D6" s="883"/>
      <c r="E6" s="885"/>
      <c r="F6" s="887"/>
      <c r="G6" s="880"/>
      <c r="H6" s="887"/>
      <c r="I6" s="887"/>
      <c r="J6" s="887"/>
      <c r="K6" s="890"/>
      <c r="L6" s="890"/>
      <c r="M6" s="890"/>
      <c r="N6" s="890"/>
      <c r="O6" s="874"/>
      <c r="P6" s="874"/>
      <c r="Q6" s="874"/>
      <c r="R6" s="874"/>
      <c r="S6" s="874"/>
      <c r="T6" s="874"/>
      <c r="U6" s="892"/>
      <c r="V6" s="892"/>
      <c r="W6" s="892"/>
    </row>
    <row r="7" spans="1:23" s="49" customFormat="1" ht="26.25" customHeight="1">
      <c r="A7" s="525" t="s">
        <v>388</v>
      </c>
      <c r="B7" s="356" t="s">
        <v>866</v>
      </c>
      <c r="C7" s="525" t="s">
        <v>83</v>
      </c>
      <c r="D7" s="525" t="s">
        <v>79</v>
      </c>
      <c r="E7" s="360" t="s">
        <v>867</v>
      </c>
      <c r="F7" s="525" t="s">
        <v>868</v>
      </c>
      <c r="G7" s="360" t="s">
        <v>869</v>
      </c>
      <c r="H7" s="356"/>
      <c r="I7" s="356"/>
      <c r="J7" s="79"/>
      <c r="K7" s="534">
        <v>9</v>
      </c>
      <c r="L7" s="361">
        <v>9</v>
      </c>
      <c r="M7" s="361">
        <v>9</v>
      </c>
      <c r="N7" s="361" t="s">
        <v>6</v>
      </c>
      <c r="O7" s="361" t="s">
        <v>82</v>
      </c>
      <c r="P7" s="465" t="s">
        <v>6</v>
      </c>
      <c r="Q7" s="465" t="s">
        <v>82</v>
      </c>
      <c r="R7" s="465" t="s">
        <v>82</v>
      </c>
      <c r="S7" s="465" t="s">
        <v>82</v>
      </c>
      <c r="T7" s="465" t="s">
        <v>82</v>
      </c>
      <c r="U7" s="465" t="s">
        <v>82</v>
      </c>
      <c r="V7" s="465" t="s">
        <v>82</v>
      </c>
      <c r="W7" s="893" t="s">
        <v>992</v>
      </c>
    </row>
    <row r="8" spans="1:23" s="49" customFormat="1" ht="26.25" customHeight="1">
      <c r="A8" s="525" t="s">
        <v>388</v>
      </c>
      <c r="B8" s="356" t="s">
        <v>866</v>
      </c>
      <c r="C8" s="525" t="s">
        <v>83</v>
      </c>
      <c r="D8" s="525" t="s">
        <v>79</v>
      </c>
      <c r="E8" s="526" t="s">
        <v>867</v>
      </c>
      <c r="F8" s="525" t="s">
        <v>868</v>
      </c>
      <c r="G8" s="526" t="s">
        <v>870</v>
      </c>
      <c r="H8" s="356"/>
      <c r="I8" s="527"/>
      <c r="J8" s="528"/>
      <c r="K8" s="534">
        <v>12</v>
      </c>
      <c r="L8" s="465">
        <v>12</v>
      </c>
      <c r="M8" s="465">
        <v>12</v>
      </c>
      <c r="N8" s="465" t="s">
        <v>6</v>
      </c>
      <c r="O8" s="465" t="s">
        <v>82</v>
      </c>
      <c r="P8" s="465" t="s">
        <v>6</v>
      </c>
      <c r="Q8" s="465" t="s">
        <v>82</v>
      </c>
      <c r="R8" s="465" t="s">
        <v>82</v>
      </c>
      <c r="S8" s="465" t="s">
        <v>82</v>
      </c>
      <c r="T8" s="465" t="s">
        <v>82</v>
      </c>
      <c r="U8" s="465" t="s">
        <v>82</v>
      </c>
      <c r="V8" s="465" t="s">
        <v>82</v>
      </c>
      <c r="W8" s="862"/>
    </row>
    <row r="9" spans="1:23" s="49" customFormat="1" ht="25.5">
      <c r="A9" s="525" t="s">
        <v>388</v>
      </c>
      <c r="B9" s="356" t="s">
        <v>866</v>
      </c>
      <c r="C9" s="525" t="s">
        <v>83</v>
      </c>
      <c r="D9" s="525" t="s">
        <v>79</v>
      </c>
      <c r="E9" s="526" t="s">
        <v>871</v>
      </c>
      <c r="F9" s="525" t="s">
        <v>872</v>
      </c>
      <c r="G9" s="526" t="s">
        <v>873</v>
      </c>
      <c r="H9" s="356"/>
      <c r="I9" s="527"/>
      <c r="J9" s="528"/>
      <c r="K9" s="529">
        <v>365</v>
      </c>
      <c r="L9" s="529">
        <v>8</v>
      </c>
      <c r="M9" s="529">
        <v>8</v>
      </c>
      <c r="N9" s="465" t="s">
        <v>6</v>
      </c>
      <c r="O9" s="465" t="s">
        <v>6</v>
      </c>
      <c r="P9" s="465" t="s">
        <v>82</v>
      </c>
      <c r="Q9" s="465" t="s">
        <v>82</v>
      </c>
      <c r="R9" s="465" t="s">
        <v>82</v>
      </c>
      <c r="S9" s="465" t="s">
        <v>82</v>
      </c>
      <c r="T9" s="465" t="s">
        <v>82</v>
      </c>
      <c r="U9" s="465" t="s">
        <v>82</v>
      </c>
      <c r="V9" s="465" t="s">
        <v>82</v>
      </c>
      <c r="W9" s="862"/>
    </row>
    <row r="10" spans="1:23" s="49" customFormat="1" ht="25.5">
      <c r="A10" s="525" t="s">
        <v>388</v>
      </c>
      <c r="B10" s="356" t="s">
        <v>866</v>
      </c>
      <c r="C10" s="525" t="s">
        <v>83</v>
      </c>
      <c r="D10" s="525" t="s">
        <v>79</v>
      </c>
      <c r="E10" s="526" t="s">
        <v>871</v>
      </c>
      <c r="F10" s="530" t="s">
        <v>872</v>
      </c>
      <c r="G10" s="526" t="s">
        <v>874</v>
      </c>
      <c r="H10" s="356"/>
      <c r="I10" s="527"/>
      <c r="J10" s="528"/>
      <c r="K10" s="529">
        <v>57</v>
      </c>
      <c r="L10" s="529">
        <v>4</v>
      </c>
      <c r="M10" s="529">
        <v>4</v>
      </c>
      <c r="N10" s="465" t="s">
        <v>6</v>
      </c>
      <c r="O10" s="465" t="s">
        <v>82</v>
      </c>
      <c r="P10" s="465" t="s">
        <v>82</v>
      </c>
      <c r="Q10" s="465" t="s">
        <v>82</v>
      </c>
      <c r="R10" s="465" t="s">
        <v>82</v>
      </c>
      <c r="S10" s="465" t="s">
        <v>82</v>
      </c>
      <c r="T10" s="465" t="s">
        <v>82</v>
      </c>
      <c r="U10" s="465" t="s">
        <v>82</v>
      </c>
      <c r="V10" s="465" t="s">
        <v>82</v>
      </c>
      <c r="W10" s="862"/>
    </row>
    <row r="11" spans="1:23" ht="25.5">
      <c r="A11" s="525" t="s">
        <v>388</v>
      </c>
      <c r="B11" s="356" t="s">
        <v>866</v>
      </c>
      <c r="C11" s="525" t="s">
        <v>83</v>
      </c>
      <c r="D11" s="525" t="s">
        <v>79</v>
      </c>
      <c r="E11" s="526" t="s">
        <v>871</v>
      </c>
      <c r="F11" s="525" t="s">
        <v>875</v>
      </c>
      <c r="G11" s="526" t="s">
        <v>876</v>
      </c>
      <c r="H11" s="356" t="s">
        <v>877</v>
      </c>
      <c r="I11" s="527" t="s">
        <v>191</v>
      </c>
      <c r="J11" s="528"/>
      <c r="K11" s="529">
        <v>3723</v>
      </c>
      <c r="L11" s="529">
        <v>8</v>
      </c>
      <c r="M11" s="529">
        <v>8</v>
      </c>
      <c r="N11" s="465" t="s">
        <v>6</v>
      </c>
      <c r="O11" s="465" t="s">
        <v>82</v>
      </c>
      <c r="P11" s="465" t="s">
        <v>82</v>
      </c>
      <c r="Q11" s="465" t="s">
        <v>82</v>
      </c>
      <c r="R11" s="465" t="s">
        <v>6</v>
      </c>
      <c r="S11" s="465" t="s">
        <v>82</v>
      </c>
      <c r="T11" s="465" t="s">
        <v>82</v>
      </c>
      <c r="U11" s="465" t="s">
        <v>82</v>
      </c>
      <c r="V11" s="465" t="s">
        <v>82</v>
      </c>
      <c r="W11" s="862"/>
    </row>
    <row r="12" spans="1:23" ht="25.5">
      <c r="A12" s="525" t="s">
        <v>388</v>
      </c>
      <c r="B12" s="356" t="s">
        <v>866</v>
      </c>
      <c r="C12" s="525" t="s">
        <v>83</v>
      </c>
      <c r="D12" s="525" t="s">
        <v>79</v>
      </c>
      <c r="E12" s="526" t="s">
        <v>871</v>
      </c>
      <c r="F12" s="525" t="s">
        <v>878</v>
      </c>
      <c r="G12" s="526" t="s">
        <v>879</v>
      </c>
      <c r="H12" s="527"/>
      <c r="I12" s="527"/>
      <c r="J12" s="528"/>
      <c r="K12" s="529">
        <v>278</v>
      </c>
      <c r="L12" s="529">
        <v>16</v>
      </c>
      <c r="M12" s="529">
        <v>16</v>
      </c>
      <c r="N12" s="465" t="s">
        <v>6</v>
      </c>
      <c r="O12" s="465" t="s">
        <v>6</v>
      </c>
      <c r="P12" s="465" t="s">
        <v>82</v>
      </c>
      <c r="Q12" s="465" t="s">
        <v>82</v>
      </c>
      <c r="R12" s="465" t="s">
        <v>82</v>
      </c>
      <c r="S12" s="465" t="s">
        <v>82</v>
      </c>
      <c r="T12" s="465" t="s">
        <v>82</v>
      </c>
      <c r="U12" s="465" t="s">
        <v>82</v>
      </c>
      <c r="V12" s="465" t="s">
        <v>82</v>
      </c>
      <c r="W12" s="862"/>
    </row>
    <row r="13" spans="1:23" ht="25.5">
      <c r="A13" s="525" t="s">
        <v>388</v>
      </c>
      <c r="B13" s="356" t="s">
        <v>866</v>
      </c>
      <c r="C13" s="525" t="s">
        <v>83</v>
      </c>
      <c r="D13" s="525" t="s">
        <v>79</v>
      </c>
      <c r="E13" s="526" t="s">
        <v>871</v>
      </c>
      <c r="F13" s="525" t="s">
        <v>880</v>
      </c>
      <c r="G13" s="526" t="s">
        <v>881</v>
      </c>
      <c r="H13" s="527"/>
      <c r="I13" s="527"/>
      <c r="J13" s="528"/>
      <c r="K13" s="529">
        <v>38</v>
      </c>
      <c r="L13" s="529">
        <v>5</v>
      </c>
      <c r="M13" s="529">
        <v>5</v>
      </c>
      <c r="N13" s="465" t="s">
        <v>6</v>
      </c>
      <c r="O13" s="465" t="s">
        <v>82</v>
      </c>
      <c r="P13" s="465" t="s">
        <v>82</v>
      </c>
      <c r="Q13" s="465" t="s">
        <v>82</v>
      </c>
      <c r="R13" s="465" t="s">
        <v>82</v>
      </c>
      <c r="S13" s="465" t="s">
        <v>82</v>
      </c>
      <c r="T13" s="465" t="s">
        <v>82</v>
      </c>
      <c r="U13" s="465" t="s">
        <v>82</v>
      </c>
      <c r="V13" s="465" t="s">
        <v>82</v>
      </c>
      <c r="W13" s="862"/>
    </row>
    <row r="14" spans="1:23" ht="25.5">
      <c r="A14" s="525" t="s">
        <v>388</v>
      </c>
      <c r="B14" s="356" t="s">
        <v>866</v>
      </c>
      <c r="C14" s="347" t="s">
        <v>78</v>
      </c>
      <c r="D14" s="444" t="s">
        <v>79</v>
      </c>
      <c r="E14" s="525" t="s">
        <v>882</v>
      </c>
      <c r="F14" s="531" t="s">
        <v>883</v>
      </c>
      <c r="G14" s="532" t="s">
        <v>884</v>
      </c>
      <c r="H14" s="527"/>
      <c r="I14" s="527"/>
      <c r="J14" s="528"/>
      <c r="K14" s="529">
        <v>12</v>
      </c>
      <c r="L14" s="529">
        <v>1</v>
      </c>
      <c r="M14" s="529">
        <v>1</v>
      </c>
      <c r="N14" s="465" t="s">
        <v>6</v>
      </c>
      <c r="O14" s="465" t="s">
        <v>6</v>
      </c>
      <c r="P14" s="465" t="s">
        <v>82</v>
      </c>
      <c r="Q14" s="465" t="s">
        <v>82</v>
      </c>
      <c r="R14" s="465" t="s">
        <v>82</v>
      </c>
      <c r="S14" s="465" t="s">
        <v>82</v>
      </c>
      <c r="T14" s="465" t="s">
        <v>82</v>
      </c>
      <c r="U14" s="465" t="s">
        <v>82</v>
      </c>
      <c r="V14" s="465" t="s">
        <v>82</v>
      </c>
      <c r="W14" s="862"/>
    </row>
    <row r="15" spans="1:23" ht="25.5">
      <c r="A15" s="525" t="s">
        <v>388</v>
      </c>
      <c r="B15" s="356" t="s">
        <v>866</v>
      </c>
      <c r="C15" s="456" t="s">
        <v>78</v>
      </c>
      <c r="D15" s="444" t="s">
        <v>79</v>
      </c>
      <c r="E15" s="525" t="s">
        <v>885</v>
      </c>
      <c r="F15" s="531" t="s">
        <v>883</v>
      </c>
      <c r="G15" s="532" t="s">
        <v>886</v>
      </c>
      <c r="H15" s="527"/>
      <c r="I15" s="527"/>
      <c r="J15" s="528"/>
      <c r="K15" s="529">
        <v>2</v>
      </c>
      <c r="L15" s="529">
        <v>2</v>
      </c>
      <c r="M15" s="529">
        <v>2</v>
      </c>
      <c r="N15" s="465" t="s">
        <v>6</v>
      </c>
      <c r="O15" s="465" t="s">
        <v>82</v>
      </c>
      <c r="P15" s="465" t="s">
        <v>82</v>
      </c>
      <c r="Q15" s="465" t="s">
        <v>82</v>
      </c>
      <c r="R15" s="465" t="s">
        <v>82</v>
      </c>
      <c r="S15" s="465" t="s">
        <v>82</v>
      </c>
      <c r="T15" s="465" t="s">
        <v>82</v>
      </c>
      <c r="U15" s="465" t="s">
        <v>82</v>
      </c>
      <c r="V15" s="465" t="s">
        <v>82</v>
      </c>
      <c r="W15" s="862"/>
    </row>
    <row r="16" spans="1:23" ht="25.5">
      <c r="A16" s="525" t="s">
        <v>388</v>
      </c>
      <c r="B16" s="356" t="s">
        <v>866</v>
      </c>
      <c r="C16" s="456" t="s">
        <v>86</v>
      </c>
      <c r="D16" s="444" t="s">
        <v>79</v>
      </c>
      <c r="E16" s="525" t="s">
        <v>887</v>
      </c>
      <c r="F16" s="531" t="s">
        <v>883</v>
      </c>
      <c r="G16" s="525" t="s">
        <v>888</v>
      </c>
      <c r="H16" s="527"/>
      <c r="I16" s="527"/>
      <c r="J16" s="528"/>
      <c r="K16" s="529">
        <v>0</v>
      </c>
      <c r="L16" s="529">
        <v>0</v>
      </c>
      <c r="M16" s="529">
        <v>0</v>
      </c>
      <c r="N16" s="465" t="s">
        <v>6</v>
      </c>
      <c r="O16" s="465" t="s">
        <v>82</v>
      </c>
      <c r="P16" s="465" t="s">
        <v>82</v>
      </c>
      <c r="Q16" s="465" t="s">
        <v>82</v>
      </c>
      <c r="R16" s="465" t="s">
        <v>82</v>
      </c>
      <c r="S16" s="465" t="s">
        <v>82</v>
      </c>
      <c r="T16" s="465" t="s">
        <v>82</v>
      </c>
      <c r="U16" s="465" t="s">
        <v>82</v>
      </c>
      <c r="V16" s="465" t="s">
        <v>82</v>
      </c>
      <c r="W16" s="862"/>
    </row>
    <row r="17" spans="1:23" ht="25.5">
      <c r="A17" s="525" t="s">
        <v>388</v>
      </c>
      <c r="B17" s="356" t="s">
        <v>866</v>
      </c>
      <c r="C17" s="456" t="s">
        <v>86</v>
      </c>
      <c r="D17" s="444" t="s">
        <v>79</v>
      </c>
      <c r="E17" s="525" t="s">
        <v>889</v>
      </c>
      <c r="F17" s="531" t="s">
        <v>883</v>
      </c>
      <c r="G17" s="525" t="s">
        <v>890</v>
      </c>
      <c r="H17" s="527"/>
      <c r="I17" s="527"/>
      <c r="J17" s="528"/>
      <c r="K17" s="529">
        <v>2</v>
      </c>
      <c r="L17" s="529">
        <v>2</v>
      </c>
      <c r="M17" s="529">
        <v>2</v>
      </c>
      <c r="N17" s="465" t="s">
        <v>6</v>
      </c>
      <c r="O17" s="465" t="s">
        <v>82</v>
      </c>
      <c r="P17" s="465" t="s">
        <v>82</v>
      </c>
      <c r="Q17" s="465" t="s">
        <v>82</v>
      </c>
      <c r="R17" s="465" t="s">
        <v>82</v>
      </c>
      <c r="S17" s="465" t="s">
        <v>82</v>
      </c>
      <c r="T17" s="465" t="s">
        <v>82</v>
      </c>
      <c r="U17" s="465" t="s">
        <v>82</v>
      </c>
      <c r="V17" s="465" t="s">
        <v>82</v>
      </c>
      <c r="W17" s="862"/>
    </row>
    <row r="18" spans="1:23" ht="25.5">
      <c r="A18" s="525" t="s">
        <v>388</v>
      </c>
      <c r="B18" s="356" t="s">
        <v>866</v>
      </c>
      <c r="C18" s="456" t="s">
        <v>86</v>
      </c>
      <c r="D18" s="444" t="s">
        <v>79</v>
      </c>
      <c r="E18" s="525" t="s">
        <v>891</v>
      </c>
      <c r="F18" s="531" t="s">
        <v>883</v>
      </c>
      <c r="G18" s="525" t="s">
        <v>892</v>
      </c>
      <c r="H18" s="527"/>
      <c r="I18" s="527"/>
      <c r="J18" s="528"/>
      <c r="K18" s="533">
        <v>0</v>
      </c>
      <c r="L18" s="529">
        <v>0</v>
      </c>
      <c r="M18" s="529">
        <v>0</v>
      </c>
      <c r="N18" s="465" t="s">
        <v>6</v>
      </c>
      <c r="O18" s="465" t="s">
        <v>82</v>
      </c>
      <c r="P18" s="465" t="s">
        <v>82</v>
      </c>
      <c r="Q18" s="465" t="s">
        <v>82</v>
      </c>
      <c r="R18" s="465" t="s">
        <v>82</v>
      </c>
      <c r="S18" s="465" t="s">
        <v>82</v>
      </c>
      <c r="T18" s="465" t="s">
        <v>82</v>
      </c>
      <c r="U18" s="465" t="s">
        <v>82</v>
      </c>
      <c r="V18" s="465" t="s">
        <v>82</v>
      </c>
      <c r="W18" s="862"/>
    </row>
    <row r="19" spans="1:23" ht="25.5">
      <c r="A19" s="525" t="s">
        <v>388</v>
      </c>
      <c r="B19" s="356" t="s">
        <v>866</v>
      </c>
      <c r="C19" s="448" t="s">
        <v>589</v>
      </c>
      <c r="D19" s="444" t="s">
        <v>632</v>
      </c>
      <c r="E19" s="444" t="s">
        <v>632</v>
      </c>
      <c r="F19" s="531" t="s">
        <v>883</v>
      </c>
      <c r="G19" s="525" t="s">
        <v>893</v>
      </c>
      <c r="H19" s="527"/>
      <c r="I19" s="527"/>
      <c r="J19" s="528"/>
      <c r="K19" s="534">
        <v>13</v>
      </c>
      <c r="L19" s="529" t="s">
        <v>7</v>
      </c>
      <c r="M19" s="529" t="s">
        <v>7</v>
      </c>
      <c r="N19" s="529" t="s">
        <v>7</v>
      </c>
      <c r="O19" s="465" t="s">
        <v>82</v>
      </c>
      <c r="P19" s="529" t="s">
        <v>7</v>
      </c>
      <c r="Q19" s="529" t="s">
        <v>7</v>
      </c>
      <c r="R19" s="529" t="s">
        <v>7</v>
      </c>
      <c r="S19" s="529" t="s">
        <v>7</v>
      </c>
      <c r="T19" s="529" t="s">
        <v>7</v>
      </c>
      <c r="U19" s="465" t="s">
        <v>82</v>
      </c>
      <c r="V19" s="465" t="s">
        <v>82</v>
      </c>
      <c r="W19" s="862"/>
    </row>
    <row r="20" spans="1:23" ht="25.5">
      <c r="A20" s="525" t="s">
        <v>388</v>
      </c>
      <c r="B20" s="356" t="s">
        <v>866</v>
      </c>
      <c r="C20" s="448" t="s">
        <v>589</v>
      </c>
      <c r="D20" s="444" t="s">
        <v>672</v>
      </c>
      <c r="E20" s="444" t="s">
        <v>672</v>
      </c>
      <c r="F20" s="531" t="s">
        <v>883</v>
      </c>
      <c r="G20" s="525" t="s">
        <v>894</v>
      </c>
      <c r="H20" s="527"/>
      <c r="I20" s="527"/>
      <c r="J20" s="528"/>
      <c r="K20" s="534">
        <v>6</v>
      </c>
      <c r="L20" s="529" t="s">
        <v>7</v>
      </c>
      <c r="M20" s="529" t="s">
        <v>7</v>
      </c>
      <c r="N20" s="529" t="s">
        <v>7</v>
      </c>
      <c r="O20" s="465" t="s">
        <v>82</v>
      </c>
      <c r="P20" s="529" t="s">
        <v>7</v>
      </c>
      <c r="Q20" s="529" t="s">
        <v>7</v>
      </c>
      <c r="R20" s="529" t="s">
        <v>7</v>
      </c>
      <c r="S20" s="529" t="s">
        <v>7</v>
      </c>
      <c r="T20" s="529" t="s">
        <v>7</v>
      </c>
      <c r="U20" s="465" t="s">
        <v>82</v>
      </c>
      <c r="V20" s="465" t="s">
        <v>82</v>
      </c>
      <c r="W20" s="863"/>
    </row>
  </sheetData>
  <mergeCells count="25">
    <mergeCell ref="V5:V6"/>
    <mergeCell ref="W5:W6"/>
    <mergeCell ref="W7:W20"/>
    <mergeCell ref="P5:P6"/>
    <mergeCell ref="Q5:Q6"/>
    <mergeCell ref="R5:R6"/>
    <mergeCell ref="S5:S6"/>
    <mergeCell ref="T5:T6"/>
    <mergeCell ref="U5:U6"/>
    <mergeCell ref="O5:O6"/>
    <mergeCell ref="P4:T4"/>
    <mergeCell ref="A5:A6"/>
    <mergeCell ref="B5:B6"/>
    <mergeCell ref="C5:C6"/>
    <mergeCell ref="D5:D6"/>
    <mergeCell ref="E5:E6"/>
    <mergeCell ref="F5:F6"/>
    <mergeCell ref="G5:G6"/>
    <mergeCell ref="H5:H6"/>
    <mergeCell ref="I5:I6"/>
    <mergeCell ref="J5:J6"/>
    <mergeCell ref="K5:K6"/>
    <mergeCell ref="L5:L6"/>
    <mergeCell ref="M5:M6"/>
    <mergeCell ref="N5:N6"/>
  </mergeCells>
  <dataValidations count="1">
    <dataValidation type="list" allowBlank="1" showInputMessage="1" showErrorMessage="1" sqref="H12:H20">
      <formula1>$AY$10:$AY$72</formula1>
    </dataValidation>
  </dataValidations>
  <pageMargins left="0.11811023622047245" right="0.11811023622047245" top="0.35433070866141736" bottom="0.55118110236220474" header="0.31496062992125984" footer="0.31496062992125984"/>
  <pageSetup paperSize="9" scale="36" fitToHeight="0" orientation="landscape" r:id="rId1"/>
  <headerFooter alignWithMargins="0">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tabColor rgb="FF92D050"/>
    <pageSetUpPr fitToPage="1"/>
  </sheetPr>
  <dimension ref="A1:AM20"/>
  <sheetViews>
    <sheetView zoomScale="80" zoomScaleNormal="80" workbookViewId="0">
      <selection activeCell="S28" sqref="S28"/>
    </sheetView>
  </sheetViews>
  <sheetFormatPr defaultColWidth="8.85546875" defaultRowHeight="12.75"/>
  <cols>
    <col min="1" max="1" width="5.5703125" style="1" customWidth="1"/>
    <col min="2" max="2" width="10.140625" style="1" customWidth="1"/>
    <col min="3" max="3" width="9.5703125" style="1" customWidth="1"/>
    <col min="4" max="4" width="8.140625" style="1" customWidth="1"/>
    <col min="5" max="5" width="7.85546875" style="1" customWidth="1"/>
    <col min="6" max="6" width="9.42578125" style="1" customWidth="1"/>
    <col min="7" max="7" width="15.7109375" style="1" customWidth="1"/>
    <col min="8" max="8" width="9.7109375" style="1" customWidth="1"/>
    <col min="9" max="9" width="11.28515625" style="1" customWidth="1"/>
    <col min="10" max="10" width="11.85546875" style="1" customWidth="1"/>
    <col min="11" max="11" width="8.85546875" style="1"/>
    <col min="12" max="12" width="11.140625" style="1" customWidth="1"/>
    <col min="13" max="13" width="10.42578125" style="1" customWidth="1"/>
    <col min="14" max="14" width="6.28515625" style="1" customWidth="1"/>
    <col min="15" max="15" width="13.85546875" style="1" customWidth="1"/>
    <col min="16" max="16" width="11" style="1" customWidth="1"/>
    <col min="17" max="17" width="12" style="1" customWidth="1"/>
    <col min="18" max="19" width="14.5703125" style="1" customWidth="1"/>
    <col min="20" max="21" width="10" style="1" customWidth="1"/>
    <col min="22" max="22" width="10.28515625" style="1" customWidth="1"/>
    <col min="23" max="23" width="14.5703125" style="1" customWidth="1"/>
    <col min="24" max="24" width="15" style="1" customWidth="1"/>
    <col min="25" max="25" width="15.28515625" style="1" customWidth="1"/>
    <col min="26" max="26" width="16.85546875" style="1" customWidth="1"/>
    <col min="27" max="27" width="14.140625" style="1" customWidth="1"/>
    <col min="28" max="28" width="8.85546875" style="1"/>
    <col min="29" max="29" width="13" style="1" customWidth="1"/>
    <col min="30" max="16384" width="8.85546875" style="1"/>
  </cols>
  <sheetData>
    <row r="1" spans="1:39" ht="13.5" thickBot="1">
      <c r="A1" s="9" t="s">
        <v>250</v>
      </c>
      <c r="B1" s="2"/>
      <c r="C1" s="2"/>
      <c r="D1" s="2"/>
      <c r="E1" s="2"/>
      <c r="F1" s="2"/>
      <c r="G1" s="2"/>
      <c r="H1" s="2"/>
      <c r="I1" s="2"/>
      <c r="AC1" s="2"/>
      <c r="AD1" s="11"/>
      <c r="AE1" s="11"/>
      <c r="AF1" s="12"/>
      <c r="AG1" s="11"/>
      <c r="AH1" s="11"/>
      <c r="AI1" s="11"/>
      <c r="AJ1" s="2"/>
      <c r="AK1" s="2"/>
      <c r="AL1" s="35"/>
      <c r="AM1" s="35"/>
    </row>
    <row r="2" spans="1:39">
      <c r="A2" s="56"/>
      <c r="B2" s="86"/>
      <c r="C2" s="86"/>
      <c r="D2" s="86"/>
      <c r="E2" s="86"/>
      <c r="F2" s="86"/>
      <c r="G2" s="86"/>
      <c r="H2" s="894"/>
      <c r="I2" s="894"/>
      <c r="J2" s="894"/>
      <c r="K2" s="894"/>
      <c r="L2" s="894"/>
      <c r="M2" s="894"/>
      <c r="N2" s="894"/>
      <c r="O2" s="894"/>
      <c r="P2" s="894"/>
      <c r="Q2" s="894"/>
      <c r="R2" s="894"/>
      <c r="S2" s="894"/>
      <c r="T2" s="894"/>
      <c r="U2" s="894"/>
      <c r="V2" s="894"/>
      <c r="W2" s="894"/>
      <c r="X2" s="145"/>
      <c r="Y2" s="145"/>
      <c r="Z2" s="163" t="s">
        <v>58</v>
      </c>
      <c r="AA2" s="161" t="s">
        <v>52</v>
      </c>
      <c r="AD2" s="11"/>
      <c r="AE2" s="11"/>
      <c r="AF2" s="12"/>
      <c r="AG2" s="11"/>
      <c r="AH2" s="11"/>
      <c r="AI2" s="11"/>
      <c r="AJ2" s="3"/>
      <c r="AK2" s="2"/>
      <c r="AL2" s="35"/>
      <c r="AM2" s="9"/>
    </row>
    <row r="3" spans="1:39" ht="13.5" thickBot="1">
      <c r="A3" s="88"/>
      <c r="B3" s="89"/>
      <c r="C3" s="89"/>
      <c r="D3" s="89"/>
      <c r="E3" s="89"/>
      <c r="F3" s="89"/>
      <c r="G3" s="89"/>
      <c r="H3" s="89"/>
      <c r="I3" s="89"/>
      <c r="J3" s="89"/>
      <c r="K3" s="89"/>
      <c r="L3" s="89"/>
      <c r="M3" s="89"/>
      <c r="N3" s="89"/>
      <c r="O3" s="89"/>
      <c r="P3" s="89"/>
      <c r="Q3" s="89"/>
      <c r="R3" s="895"/>
      <c r="S3" s="895"/>
      <c r="T3" s="895"/>
      <c r="U3" s="145"/>
      <c r="V3" s="86"/>
      <c r="W3" s="86"/>
      <c r="X3" s="86"/>
      <c r="Y3" s="86"/>
      <c r="Z3" s="164" t="s">
        <v>57</v>
      </c>
      <c r="AA3" s="162">
        <v>2017</v>
      </c>
      <c r="AD3" s="129"/>
      <c r="AE3" s="129"/>
      <c r="AF3" s="129"/>
      <c r="AG3" s="129"/>
      <c r="AH3" s="129"/>
      <c r="AI3" s="129"/>
      <c r="AJ3" s="129"/>
      <c r="AK3" s="129"/>
      <c r="AL3" s="129"/>
      <c r="AM3" s="129"/>
    </row>
    <row r="4" spans="1:39" ht="102.75" customHeight="1" thickBot="1">
      <c r="A4" s="130" t="s">
        <v>0</v>
      </c>
      <c r="B4" s="131" t="s">
        <v>251</v>
      </c>
      <c r="C4" s="131" t="s">
        <v>252</v>
      </c>
      <c r="D4" s="131" t="s">
        <v>253</v>
      </c>
      <c r="E4" s="131" t="s">
        <v>69</v>
      </c>
      <c r="F4" s="132" t="s">
        <v>254</v>
      </c>
      <c r="G4" s="99" t="s">
        <v>342</v>
      </c>
      <c r="H4" s="133" t="s">
        <v>348</v>
      </c>
      <c r="I4" s="131" t="s">
        <v>343</v>
      </c>
      <c r="J4" s="134" t="s">
        <v>9</v>
      </c>
      <c r="K4" s="135" t="s">
        <v>255</v>
      </c>
      <c r="L4" s="131" t="s">
        <v>349</v>
      </c>
      <c r="M4" s="131" t="s">
        <v>256</v>
      </c>
      <c r="N4" s="131" t="s">
        <v>257</v>
      </c>
      <c r="O4" s="131" t="s">
        <v>258</v>
      </c>
      <c r="P4" s="131" t="s">
        <v>350</v>
      </c>
      <c r="Q4" s="136" t="s">
        <v>4</v>
      </c>
      <c r="R4" s="153" t="s">
        <v>259</v>
      </c>
      <c r="S4" s="153" t="s">
        <v>373</v>
      </c>
      <c r="T4" s="153" t="s">
        <v>260</v>
      </c>
      <c r="U4" s="154" t="s">
        <v>261</v>
      </c>
      <c r="V4" s="153" t="s">
        <v>374</v>
      </c>
      <c r="W4" s="153" t="s">
        <v>375</v>
      </c>
      <c r="X4" s="155" t="s">
        <v>376</v>
      </c>
      <c r="Y4" s="153" t="s">
        <v>351</v>
      </c>
      <c r="Z4" s="153" t="s">
        <v>352</v>
      </c>
      <c r="AA4" s="156" t="s">
        <v>227</v>
      </c>
      <c r="AB4" s="137"/>
      <c r="AC4" s="138"/>
      <c r="AD4" s="139"/>
      <c r="AE4" s="139"/>
      <c r="AF4" s="137"/>
      <c r="AG4" s="137"/>
      <c r="AH4" s="137"/>
      <c r="AI4" s="137"/>
      <c r="AJ4" s="137"/>
      <c r="AK4" s="137"/>
    </row>
    <row r="5" spans="1:39" s="4" customFormat="1" ht="102">
      <c r="A5" s="362" t="s">
        <v>388</v>
      </c>
      <c r="B5" s="362" t="s">
        <v>50</v>
      </c>
      <c r="C5" s="362" t="s">
        <v>51</v>
      </c>
      <c r="D5" s="363" t="s">
        <v>6</v>
      </c>
      <c r="E5" s="363" t="s">
        <v>82</v>
      </c>
      <c r="F5" s="364" t="s">
        <v>7</v>
      </c>
      <c r="G5" s="362"/>
      <c r="H5" s="365" t="s">
        <v>895</v>
      </c>
      <c r="I5" s="365" t="s">
        <v>896</v>
      </c>
      <c r="J5" s="366" t="s">
        <v>848</v>
      </c>
      <c r="K5" s="367">
        <v>2</v>
      </c>
      <c r="L5" s="367" t="s">
        <v>262</v>
      </c>
      <c r="M5" s="367">
        <v>6</v>
      </c>
      <c r="N5" s="368" t="s">
        <v>263</v>
      </c>
      <c r="O5" s="369" t="s">
        <v>340</v>
      </c>
      <c r="P5" s="370" t="s">
        <v>897</v>
      </c>
      <c r="Q5" s="369"/>
      <c r="R5" s="371" t="s">
        <v>264</v>
      </c>
      <c r="S5" s="371"/>
      <c r="T5" s="371">
        <v>2</v>
      </c>
      <c r="U5" s="371">
        <v>5</v>
      </c>
      <c r="V5" s="361"/>
      <c r="W5" s="372" t="s">
        <v>6</v>
      </c>
      <c r="X5" s="372" t="s">
        <v>6</v>
      </c>
      <c r="Y5" s="361" t="str">
        <f>IF(((K5-T5)/K5*100)&gt;[3]Settings!H4,"x",IF(((K5-T5)/K5*100)&gt;[3]Settings!H4,"x",IF(T5="","","")))</f>
        <v/>
      </c>
      <c r="Z5" s="582"/>
      <c r="AA5" s="387" t="s">
        <v>908</v>
      </c>
      <c r="AB5" s="137"/>
      <c r="AC5" s="138"/>
      <c r="AD5" s="139"/>
      <c r="AE5" s="139"/>
      <c r="AF5" s="137"/>
      <c r="AG5" s="137"/>
      <c r="AH5" s="137"/>
      <c r="AI5" s="137"/>
      <c r="AJ5" s="137"/>
      <c r="AK5" s="137"/>
    </row>
    <row r="6" spans="1:39" s="4" customFormat="1" ht="25.5">
      <c r="A6" s="362" t="s">
        <v>388</v>
      </c>
      <c r="B6" s="321" t="s">
        <v>50</v>
      </c>
      <c r="C6" s="321" t="s">
        <v>898</v>
      </c>
      <c r="D6" s="350" t="s">
        <v>6</v>
      </c>
      <c r="E6" s="350" t="s">
        <v>82</v>
      </c>
      <c r="F6" s="373" t="s">
        <v>7</v>
      </c>
      <c r="G6" s="362"/>
      <c r="H6" s="374" t="s">
        <v>895</v>
      </c>
      <c r="I6" s="374" t="s">
        <v>899</v>
      </c>
      <c r="J6" s="366" t="s">
        <v>848</v>
      </c>
      <c r="K6" s="375">
        <v>2</v>
      </c>
      <c r="L6" s="375" t="s">
        <v>262</v>
      </c>
      <c r="M6" s="375">
        <v>6</v>
      </c>
      <c r="N6" s="243" t="s">
        <v>265</v>
      </c>
      <c r="O6" s="369" t="s">
        <v>340</v>
      </c>
      <c r="P6" s="376" t="s">
        <v>897</v>
      </c>
      <c r="Q6" s="232"/>
      <c r="R6" s="377" t="s">
        <v>264</v>
      </c>
      <c r="S6" s="377"/>
      <c r="T6" s="371">
        <v>2</v>
      </c>
      <c r="U6" s="378">
        <v>6</v>
      </c>
      <c r="V6" s="351"/>
      <c r="W6" s="379" t="s">
        <v>6</v>
      </c>
      <c r="X6" s="379" t="s">
        <v>6</v>
      </c>
      <c r="Y6" s="351"/>
      <c r="Z6" s="583"/>
      <c r="AA6" s="380"/>
      <c r="AB6" s="137"/>
      <c r="AC6" s="138"/>
      <c r="AD6" s="139"/>
      <c r="AE6" s="139"/>
      <c r="AF6" s="137"/>
      <c r="AG6" s="137"/>
      <c r="AH6" s="137"/>
      <c r="AI6" s="137"/>
      <c r="AJ6" s="137"/>
      <c r="AK6" s="137"/>
    </row>
    <row r="7" spans="1:39" s="4" customFormat="1" ht="25.5">
      <c r="A7" s="362" t="s">
        <v>388</v>
      </c>
      <c r="B7" s="321" t="s">
        <v>900</v>
      </c>
      <c r="C7" s="321" t="s">
        <v>901</v>
      </c>
      <c r="D7" s="350" t="s">
        <v>6</v>
      </c>
      <c r="E7" s="350" t="s">
        <v>82</v>
      </c>
      <c r="F7" s="373" t="s">
        <v>7</v>
      </c>
      <c r="G7" s="362"/>
      <c r="H7" s="374" t="s">
        <v>895</v>
      </c>
      <c r="I7" s="381" t="s">
        <v>353</v>
      </c>
      <c r="J7" s="366" t="s">
        <v>848</v>
      </c>
      <c r="K7" s="375">
        <v>2</v>
      </c>
      <c r="L7" s="375" t="s">
        <v>354</v>
      </c>
      <c r="M7" s="375">
        <v>120</v>
      </c>
      <c r="N7" s="368" t="s">
        <v>902</v>
      </c>
      <c r="O7" s="369" t="s">
        <v>340</v>
      </c>
      <c r="P7" s="370" t="s">
        <v>897</v>
      </c>
      <c r="Q7" s="382"/>
      <c r="R7" s="378" t="s">
        <v>264</v>
      </c>
      <c r="S7" s="378"/>
      <c r="T7" s="371">
        <v>2</v>
      </c>
      <c r="U7" s="378">
        <v>120</v>
      </c>
      <c r="V7" s="351"/>
      <c r="W7" s="379" t="s">
        <v>6</v>
      </c>
      <c r="X7" s="379" t="s">
        <v>6</v>
      </c>
      <c r="Y7" s="351"/>
      <c r="Z7" s="583"/>
      <c r="AA7" s="380"/>
      <c r="AB7" s="137"/>
      <c r="AC7" s="138"/>
      <c r="AD7" s="139"/>
      <c r="AE7" s="139"/>
      <c r="AF7" s="137"/>
      <c r="AG7" s="137"/>
      <c r="AH7" s="137"/>
      <c r="AI7" s="137"/>
      <c r="AJ7" s="137"/>
      <c r="AK7" s="137"/>
    </row>
    <row r="8" spans="1:39" ht="76.5">
      <c r="A8" s="362" t="s">
        <v>388</v>
      </c>
      <c r="B8" s="383" t="s">
        <v>903</v>
      </c>
      <c r="C8" s="321" t="s">
        <v>904</v>
      </c>
      <c r="D8" s="350" t="s">
        <v>6</v>
      </c>
      <c r="E8" s="350" t="s">
        <v>82</v>
      </c>
      <c r="F8" s="373" t="s">
        <v>7</v>
      </c>
      <c r="G8" s="362"/>
      <c r="H8" s="384" t="s">
        <v>905</v>
      </c>
      <c r="I8" s="385" t="s">
        <v>906</v>
      </c>
      <c r="J8" s="366" t="s">
        <v>848</v>
      </c>
      <c r="K8" s="375">
        <v>2</v>
      </c>
      <c r="L8" s="386" t="s">
        <v>354</v>
      </c>
      <c r="M8" s="375">
        <v>120</v>
      </c>
      <c r="N8" s="243" t="s">
        <v>907</v>
      </c>
      <c r="O8" s="369" t="s">
        <v>340</v>
      </c>
      <c r="P8" s="376" t="s">
        <v>897</v>
      </c>
      <c r="Q8" s="232"/>
      <c r="R8" s="377" t="s">
        <v>264</v>
      </c>
      <c r="S8" s="377"/>
      <c r="T8" s="371">
        <v>2</v>
      </c>
      <c r="U8" s="378">
        <v>120</v>
      </c>
      <c r="V8" s="351"/>
      <c r="W8" s="379" t="s">
        <v>6</v>
      </c>
      <c r="X8" s="379" t="s">
        <v>6</v>
      </c>
      <c r="Y8" s="351"/>
      <c r="Z8" s="583"/>
      <c r="AA8" s="380"/>
    </row>
    <row r="9" spans="1:39">
      <c r="A9" s="5"/>
      <c r="B9" s="5"/>
      <c r="C9" s="5"/>
      <c r="D9" s="5"/>
    </row>
    <row r="10" spans="1:39">
      <c r="A10" s="5"/>
      <c r="B10" s="5"/>
      <c r="C10" s="5"/>
      <c r="D10" s="5"/>
    </row>
    <row r="11" spans="1:39">
      <c r="A11" s="5"/>
      <c r="B11" s="5"/>
      <c r="C11" s="5"/>
      <c r="D11" s="5"/>
    </row>
    <row r="12" spans="1:39">
      <c r="A12" s="5"/>
      <c r="B12" s="5"/>
      <c r="C12" s="5"/>
      <c r="D12" s="5"/>
    </row>
    <row r="13" spans="1:39">
      <c r="A13" s="5"/>
      <c r="B13" s="5"/>
      <c r="C13" s="5"/>
      <c r="D13" s="5"/>
    </row>
    <row r="14" spans="1:39">
      <c r="A14" s="3"/>
      <c r="B14" s="5"/>
      <c r="C14" s="5"/>
      <c r="D14" s="5"/>
    </row>
    <row r="15" spans="1:39">
      <c r="A15" s="5"/>
      <c r="B15" s="5"/>
      <c r="C15" s="5"/>
      <c r="D15" s="5"/>
    </row>
    <row r="16" spans="1:39">
      <c r="A16" s="5"/>
      <c r="B16" s="5"/>
      <c r="C16" s="5"/>
      <c r="D16" s="5"/>
    </row>
    <row r="17" spans="1:4">
      <c r="A17" s="5"/>
      <c r="B17" s="5"/>
      <c r="C17" s="5"/>
      <c r="D17" s="5"/>
    </row>
    <row r="18" spans="1:4">
      <c r="A18" s="5"/>
      <c r="B18" s="5"/>
      <c r="C18" s="5"/>
      <c r="D18" s="5"/>
    </row>
    <row r="19" spans="1:4">
      <c r="A19" s="5"/>
      <c r="B19" s="5"/>
      <c r="C19" s="5"/>
      <c r="D19" s="5"/>
    </row>
    <row r="20" spans="1:4">
      <c r="A20" s="5"/>
      <c r="B20" s="5"/>
      <c r="C20" s="5"/>
      <c r="D20" s="5"/>
    </row>
  </sheetData>
  <mergeCells count="8">
    <mergeCell ref="R2:T2"/>
    <mergeCell ref="U2:W2"/>
    <mergeCell ref="R3:T3"/>
    <mergeCell ref="H2:I2"/>
    <mergeCell ref="J2:K2"/>
    <mergeCell ref="L2:M2"/>
    <mergeCell ref="N2:O2"/>
    <mergeCell ref="P2:Q2"/>
  </mergeCells>
  <dataValidations count="2">
    <dataValidation type="textLength" showInputMessage="1" showErrorMessage="1" sqref="AG4:AG7">
      <formula1>0</formula1>
      <formula2>150</formula2>
    </dataValidation>
    <dataValidation type="list" allowBlank="1" showInputMessage="1" showErrorMessage="1" sqref="AC4:AE7 R5:S8 V5:X8">
      <formula1>#REF!</formula1>
    </dataValidation>
  </dataValidations>
  <pageMargins left="0.70866141732283472" right="0.70866141732283472" top="0.74803149606299213" bottom="0.74803149606299213" header="0.31496062992125984" footer="0.31496062992125984"/>
  <pageSetup paperSize="9" scale="43"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tabColor rgb="FF92D050"/>
    <pageSetUpPr fitToPage="1"/>
  </sheetPr>
  <dimension ref="A1:P15"/>
  <sheetViews>
    <sheetView zoomScale="85" zoomScaleNormal="85" workbookViewId="0">
      <selection activeCell="Y38" sqref="Y38"/>
    </sheetView>
  </sheetViews>
  <sheetFormatPr defaultColWidth="8.85546875" defaultRowHeight="12.75"/>
  <cols>
    <col min="2" max="2" width="18.140625" customWidth="1"/>
    <col min="3" max="3" width="9.7109375" customWidth="1"/>
    <col min="4" max="4" width="25.85546875" customWidth="1"/>
    <col min="5" max="5" width="8.7109375" customWidth="1"/>
    <col min="6" max="6" width="7.85546875" customWidth="1"/>
    <col min="7" max="7" width="11.140625" customWidth="1"/>
    <col min="8" max="8" width="10.5703125" customWidth="1"/>
    <col min="9" max="9" width="10.7109375" customWidth="1"/>
    <col min="10" max="10" width="12.7109375" customWidth="1"/>
    <col min="11" max="11" width="13.7109375" customWidth="1"/>
    <col min="12" max="12" width="16" customWidth="1"/>
    <col min="13" max="13" width="12.140625" customWidth="1"/>
    <col min="14" max="14" width="12.85546875" customWidth="1"/>
    <col min="15" max="15" width="17.5703125" customWidth="1"/>
    <col min="16" max="16" width="13.42578125" customWidth="1"/>
  </cols>
  <sheetData>
    <row r="1" spans="1:16" ht="13.5" thickBot="1">
      <c r="A1" s="9" t="s">
        <v>266</v>
      </c>
      <c r="B1" s="140"/>
      <c r="C1" s="140"/>
      <c r="D1" s="141"/>
      <c r="E1" s="51"/>
      <c r="F1" s="51"/>
      <c r="G1" s="52"/>
      <c r="H1" s="51"/>
      <c r="I1" s="51"/>
      <c r="J1" s="51"/>
      <c r="K1" s="52"/>
      <c r="L1" s="52"/>
      <c r="M1" s="52"/>
      <c r="N1" s="52"/>
      <c r="O1" s="52"/>
      <c r="P1" s="53"/>
    </row>
    <row r="2" spans="1:16">
      <c r="J2" s="20"/>
      <c r="K2" s="20"/>
      <c r="L2" s="165" t="s">
        <v>58</v>
      </c>
      <c r="M2" s="161" t="s">
        <v>52</v>
      </c>
    </row>
    <row r="3" spans="1:16">
      <c r="J3" s="145"/>
      <c r="K3" s="145"/>
      <c r="L3" s="166" t="s">
        <v>57</v>
      </c>
      <c r="M3" s="397">
        <v>2017</v>
      </c>
    </row>
    <row r="4" spans="1:16" ht="84.75" customHeight="1">
      <c r="A4" s="142" t="s">
        <v>0</v>
      </c>
      <c r="B4" s="143" t="s">
        <v>251</v>
      </c>
      <c r="C4" s="143" t="s">
        <v>252</v>
      </c>
      <c r="D4" s="143" t="s">
        <v>267</v>
      </c>
      <c r="E4" s="143" t="s">
        <v>268</v>
      </c>
      <c r="F4" s="143" t="s">
        <v>269</v>
      </c>
      <c r="G4" s="143" t="s">
        <v>4</v>
      </c>
      <c r="H4" s="157" t="s">
        <v>387</v>
      </c>
      <c r="I4" s="158" t="s">
        <v>270</v>
      </c>
      <c r="J4" s="158" t="s">
        <v>377</v>
      </c>
      <c r="K4" s="158" t="s">
        <v>378</v>
      </c>
      <c r="L4" s="584" t="s">
        <v>271</v>
      </c>
      <c r="M4" s="157" t="s">
        <v>102</v>
      </c>
    </row>
    <row r="5" spans="1:16" ht="38.25">
      <c r="A5" s="362" t="s">
        <v>388</v>
      </c>
      <c r="B5" s="391" t="s">
        <v>50</v>
      </c>
      <c r="C5" s="362" t="s">
        <v>51</v>
      </c>
      <c r="D5" s="391" t="s">
        <v>909</v>
      </c>
      <c r="E5" s="362" t="s">
        <v>272</v>
      </c>
      <c r="F5" s="362" t="s">
        <v>6</v>
      </c>
      <c r="G5" s="392"/>
      <c r="H5" s="388" t="s">
        <v>6</v>
      </c>
      <c r="I5" s="389" t="s">
        <v>897</v>
      </c>
      <c r="J5" s="390" t="s">
        <v>6</v>
      </c>
      <c r="K5" s="351" t="s">
        <v>6</v>
      </c>
      <c r="L5" s="388" t="str">
        <f t="shared" ref="L5:L14" si="0">IF(OR(H5="Y",H5=""),"","x")</f>
        <v/>
      </c>
      <c r="M5" s="393"/>
    </row>
    <row r="6" spans="1:16" ht="25.5">
      <c r="A6" s="362" t="s">
        <v>388</v>
      </c>
      <c r="B6" s="391" t="s">
        <v>50</v>
      </c>
      <c r="C6" s="362" t="s">
        <v>51</v>
      </c>
      <c r="D6" s="391" t="s">
        <v>910</v>
      </c>
      <c r="E6" s="321" t="s">
        <v>273</v>
      </c>
      <c r="F6" s="362" t="s">
        <v>82</v>
      </c>
      <c r="G6" s="394"/>
      <c r="H6" s="388" t="s">
        <v>6</v>
      </c>
      <c r="I6" s="389" t="s">
        <v>897</v>
      </c>
      <c r="J6" s="390" t="s">
        <v>6</v>
      </c>
      <c r="K6" s="351" t="s">
        <v>6</v>
      </c>
      <c r="L6" s="388" t="str">
        <f t="shared" si="0"/>
        <v/>
      </c>
      <c r="M6" s="393"/>
    </row>
    <row r="7" spans="1:16" ht="25.5">
      <c r="A7" s="362" t="s">
        <v>388</v>
      </c>
      <c r="B7" s="391" t="s">
        <v>50</v>
      </c>
      <c r="C7" s="362" t="s">
        <v>51</v>
      </c>
      <c r="D7" s="321" t="s">
        <v>911</v>
      </c>
      <c r="E7" s="321" t="s">
        <v>273</v>
      </c>
      <c r="F7" s="328" t="s">
        <v>82</v>
      </c>
      <c r="G7" s="394"/>
      <c r="H7" s="388" t="s">
        <v>6</v>
      </c>
      <c r="I7" s="389" t="s">
        <v>897</v>
      </c>
      <c r="J7" s="390" t="s">
        <v>6</v>
      </c>
      <c r="K7" s="351" t="s">
        <v>6</v>
      </c>
      <c r="L7" s="388" t="str">
        <f t="shared" si="0"/>
        <v/>
      </c>
      <c r="M7" s="393"/>
    </row>
    <row r="8" spans="1:16" ht="25.5" customHeight="1">
      <c r="A8" s="362" t="s">
        <v>388</v>
      </c>
      <c r="B8" s="383" t="s">
        <v>50</v>
      </c>
      <c r="C8" s="321" t="s">
        <v>898</v>
      </c>
      <c r="D8" s="391" t="s">
        <v>909</v>
      </c>
      <c r="E8" s="362" t="s">
        <v>272</v>
      </c>
      <c r="F8" s="362" t="s">
        <v>6</v>
      </c>
      <c r="G8" s="394"/>
      <c r="H8" s="388" t="s">
        <v>6</v>
      </c>
      <c r="I8" s="389" t="s">
        <v>897</v>
      </c>
      <c r="J8" s="390" t="s">
        <v>6</v>
      </c>
      <c r="K8" s="351" t="s">
        <v>6</v>
      </c>
      <c r="L8" s="388" t="str">
        <f t="shared" si="0"/>
        <v/>
      </c>
      <c r="M8" s="393"/>
    </row>
    <row r="9" spans="1:16" ht="25.5">
      <c r="A9" s="362" t="s">
        <v>388</v>
      </c>
      <c r="B9" s="383" t="s">
        <v>50</v>
      </c>
      <c r="C9" s="321" t="s">
        <v>898</v>
      </c>
      <c r="D9" s="391" t="s">
        <v>910</v>
      </c>
      <c r="E9" s="321" t="s">
        <v>273</v>
      </c>
      <c r="F9" s="362" t="s">
        <v>82</v>
      </c>
      <c r="G9" s="394"/>
      <c r="H9" s="388" t="s">
        <v>6</v>
      </c>
      <c r="I9" s="389" t="s">
        <v>897</v>
      </c>
      <c r="J9" s="390" t="s">
        <v>6</v>
      </c>
      <c r="K9" s="351" t="s">
        <v>6</v>
      </c>
      <c r="L9" s="388" t="str">
        <f t="shared" si="0"/>
        <v/>
      </c>
      <c r="M9" s="393"/>
    </row>
    <row r="10" spans="1:16" ht="25.5">
      <c r="A10" s="362" t="s">
        <v>388</v>
      </c>
      <c r="B10" s="383" t="s">
        <v>50</v>
      </c>
      <c r="C10" s="321" t="s">
        <v>898</v>
      </c>
      <c r="D10" s="321" t="s">
        <v>911</v>
      </c>
      <c r="E10" s="321" t="s">
        <v>273</v>
      </c>
      <c r="F10" s="328" t="s">
        <v>82</v>
      </c>
      <c r="G10" s="394"/>
      <c r="H10" s="388" t="s">
        <v>6</v>
      </c>
      <c r="I10" s="389" t="s">
        <v>897</v>
      </c>
      <c r="J10" s="390" t="s">
        <v>6</v>
      </c>
      <c r="K10" s="351" t="s">
        <v>6</v>
      </c>
      <c r="L10" s="388" t="str">
        <f t="shared" si="0"/>
        <v/>
      </c>
      <c r="M10" s="393"/>
    </row>
    <row r="11" spans="1:16" ht="25.5">
      <c r="A11" s="362" t="s">
        <v>388</v>
      </c>
      <c r="B11" s="383" t="s">
        <v>900</v>
      </c>
      <c r="C11" s="321" t="s">
        <v>901</v>
      </c>
      <c r="D11" s="395" t="s">
        <v>912</v>
      </c>
      <c r="E11" s="362" t="s">
        <v>272</v>
      </c>
      <c r="F11" s="362" t="s">
        <v>6</v>
      </c>
      <c r="G11" s="394"/>
      <c r="H11" s="388" t="s">
        <v>6</v>
      </c>
      <c r="I11" s="389" t="s">
        <v>897</v>
      </c>
      <c r="J11" s="390" t="s">
        <v>6</v>
      </c>
      <c r="K11" s="351" t="s">
        <v>6</v>
      </c>
      <c r="L11" s="388" t="str">
        <f t="shared" si="0"/>
        <v/>
      </c>
      <c r="M11" s="393"/>
    </row>
    <row r="12" spans="1:16" ht="25.5">
      <c r="A12" s="362" t="s">
        <v>388</v>
      </c>
      <c r="B12" s="383" t="s">
        <v>900</v>
      </c>
      <c r="C12" s="321" t="s">
        <v>901</v>
      </c>
      <c r="D12" s="321" t="s">
        <v>911</v>
      </c>
      <c r="E12" s="321" t="s">
        <v>273</v>
      </c>
      <c r="F12" s="362" t="s">
        <v>82</v>
      </c>
      <c r="G12" s="394"/>
      <c r="H12" s="388" t="s">
        <v>6</v>
      </c>
      <c r="I12" s="389" t="s">
        <v>897</v>
      </c>
      <c r="J12" s="390" t="s">
        <v>6</v>
      </c>
      <c r="K12" s="351" t="s">
        <v>6</v>
      </c>
      <c r="L12" s="388" t="str">
        <f t="shared" si="0"/>
        <v/>
      </c>
      <c r="M12" s="393"/>
    </row>
    <row r="13" spans="1:16" ht="38.25">
      <c r="A13" s="362" t="s">
        <v>388</v>
      </c>
      <c r="B13" s="383" t="s">
        <v>903</v>
      </c>
      <c r="C13" s="321" t="s">
        <v>904</v>
      </c>
      <c r="D13" s="395" t="s">
        <v>913</v>
      </c>
      <c r="E13" s="362" t="s">
        <v>272</v>
      </c>
      <c r="F13" s="362" t="s">
        <v>6</v>
      </c>
      <c r="G13" s="396"/>
      <c r="H13" s="388" t="s">
        <v>6</v>
      </c>
      <c r="I13" s="389" t="s">
        <v>897</v>
      </c>
      <c r="J13" s="390" t="s">
        <v>6</v>
      </c>
      <c r="K13" s="351" t="s">
        <v>6</v>
      </c>
      <c r="L13" s="388" t="str">
        <f t="shared" si="0"/>
        <v/>
      </c>
      <c r="M13" s="393"/>
    </row>
    <row r="14" spans="1:16" ht="38.25">
      <c r="A14" s="362" t="s">
        <v>388</v>
      </c>
      <c r="B14" s="383" t="s">
        <v>903</v>
      </c>
      <c r="C14" s="321" t="s">
        <v>904</v>
      </c>
      <c r="D14" s="321" t="s">
        <v>911</v>
      </c>
      <c r="E14" s="321" t="s">
        <v>273</v>
      </c>
      <c r="F14" s="362" t="s">
        <v>82</v>
      </c>
      <c r="G14" s="396"/>
      <c r="H14" s="388" t="s">
        <v>6</v>
      </c>
      <c r="I14" s="389" t="s">
        <v>897</v>
      </c>
      <c r="J14" s="390" t="s">
        <v>6</v>
      </c>
      <c r="K14" s="351" t="s">
        <v>6</v>
      </c>
      <c r="L14" s="388" t="str">
        <f t="shared" si="0"/>
        <v/>
      </c>
      <c r="M14" s="393"/>
    </row>
    <row r="15" spans="1:16">
      <c r="A15" s="20"/>
      <c r="B15" s="20"/>
      <c r="C15" s="20"/>
    </row>
  </sheetData>
  <dataConsolidate/>
  <dataValidations count="3">
    <dataValidation type="list" allowBlank="1" showInputMessage="1" showErrorMessage="1" sqref="J1:N1">
      <formula1>$BB$3:$BB$3</formula1>
    </dataValidation>
    <dataValidation type="list" allowBlank="1" showInputMessage="1" showErrorMessage="1" sqref="H5:H14 J5:K14">
      <formula1>#REF!</formula1>
    </dataValidation>
    <dataValidation type="list" allowBlank="1" showInputMessage="1" showErrorMessage="1" sqref="B1:E1">
      <formula1>$BN$1:$BN$8</formula1>
    </dataValidation>
  </dataValidations>
  <pageMargins left="0.70866141732283472" right="0.70866141732283472" top="0.74803149606299213" bottom="0.74803149606299213" header="0.31496062992125984" footer="0.31496062992125984"/>
  <pageSetup paperSize="9" scale="80"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tabColor rgb="FF92D050"/>
    <pageSetUpPr fitToPage="1"/>
  </sheetPr>
  <dimension ref="A1:T38"/>
  <sheetViews>
    <sheetView zoomScale="70" zoomScaleNormal="70" workbookViewId="0">
      <pane xSplit="3" ySplit="4" topLeftCell="I33" activePane="bottomRight" state="frozen"/>
      <selection pane="topRight" activeCell="D1" sqref="D1"/>
      <selection pane="bottomLeft" activeCell="A5" sqref="A5"/>
      <selection pane="bottomRight" activeCell="K37" sqref="K37"/>
    </sheetView>
  </sheetViews>
  <sheetFormatPr defaultColWidth="8.85546875" defaultRowHeight="12.75"/>
  <cols>
    <col min="1" max="1" width="5.7109375" style="25" customWidth="1"/>
    <col min="2" max="2" width="22" style="25" customWidth="1"/>
    <col min="3" max="3" width="27.42578125" style="25" customWidth="1"/>
    <col min="4" max="4" width="18.140625" style="25" bestFit="1" customWidth="1"/>
    <col min="5" max="5" width="16.7109375" style="264" customWidth="1"/>
    <col min="6" max="6" width="19.28515625" style="25" customWidth="1"/>
    <col min="7" max="8" width="15.85546875" style="25" customWidth="1"/>
    <col min="9" max="9" width="17" style="25" bestFit="1" customWidth="1"/>
    <col min="10" max="10" width="31.140625" style="25" customWidth="1"/>
    <col min="11" max="11" width="30.140625" style="25" customWidth="1"/>
    <col min="12" max="12" width="19" style="25" customWidth="1"/>
    <col min="13" max="13" width="26.7109375" style="25" customWidth="1"/>
    <col min="14" max="14" width="15.140625" style="25" customWidth="1"/>
    <col min="15" max="15" width="13.85546875" style="25" customWidth="1"/>
    <col min="16" max="16" width="21.140625" style="25" customWidth="1"/>
    <col min="17" max="17" width="21.85546875" style="25" customWidth="1"/>
    <col min="18" max="19" width="21.140625" style="25" customWidth="1"/>
    <col min="20" max="20" width="20.7109375" style="264" customWidth="1"/>
    <col min="21" max="16384" width="8.85546875" style="25"/>
  </cols>
  <sheetData>
    <row r="1" spans="1:20" ht="13.5" thickBot="1">
      <c r="A1" s="28" t="s">
        <v>87</v>
      </c>
    </row>
    <row r="2" spans="1:20">
      <c r="S2" s="96" t="s">
        <v>58</v>
      </c>
      <c r="T2" s="266" t="s">
        <v>52</v>
      </c>
    </row>
    <row r="3" spans="1:20" ht="13.5" thickBot="1">
      <c r="A3" s="59"/>
      <c r="B3" s="59"/>
      <c r="C3" s="59"/>
      <c r="D3" s="59"/>
      <c r="E3" s="265"/>
      <c r="F3" s="59"/>
      <c r="G3" s="59"/>
      <c r="H3" s="59"/>
      <c r="I3" s="59"/>
      <c r="J3" s="59"/>
      <c r="S3" s="84" t="s">
        <v>57</v>
      </c>
      <c r="T3" s="267">
        <v>2017</v>
      </c>
    </row>
    <row r="4" spans="1:20" ht="102.75" thickBot="1">
      <c r="A4" s="107" t="s">
        <v>0</v>
      </c>
      <c r="B4" s="107" t="s">
        <v>88</v>
      </c>
      <c r="C4" s="100" t="s">
        <v>1</v>
      </c>
      <c r="D4" s="169" t="s">
        <v>89</v>
      </c>
      <c r="E4" s="169" t="s">
        <v>90</v>
      </c>
      <c r="F4" s="101" t="s">
        <v>91</v>
      </c>
      <c r="G4" s="102" t="s">
        <v>92</v>
      </c>
      <c r="H4" s="107" t="s">
        <v>93</v>
      </c>
      <c r="I4" s="107" t="s">
        <v>94</v>
      </c>
      <c r="J4" s="107" t="s">
        <v>95</v>
      </c>
      <c r="K4" s="107" t="s">
        <v>97</v>
      </c>
      <c r="L4" s="107" t="s">
        <v>98</v>
      </c>
      <c r="M4" s="107" t="s">
        <v>99</v>
      </c>
      <c r="N4" s="107" t="s">
        <v>100</v>
      </c>
      <c r="O4" s="107" t="s">
        <v>4</v>
      </c>
      <c r="P4" s="167" t="s">
        <v>363</v>
      </c>
      <c r="Q4" s="167" t="s">
        <v>96</v>
      </c>
      <c r="R4" s="167" t="s">
        <v>101</v>
      </c>
      <c r="S4" s="167" t="s">
        <v>379</v>
      </c>
      <c r="T4" s="167" t="s">
        <v>102</v>
      </c>
    </row>
    <row r="5" spans="1:20" ht="76.5">
      <c r="A5" s="238" t="s">
        <v>388</v>
      </c>
      <c r="B5" s="239" t="s">
        <v>121</v>
      </c>
      <c r="C5" s="64" t="s">
        <v>677</v>
      </c>
      <c r="D5" s="8" t="s">
        <v>678</v>
      </c>
      <c r="E5" s="273" t="s">
        <v>707</v>
      </c>
      <c r="F5" s="240" t="s">
        <v>679</v>
      </c>
      <c r="G5" s="241" t="s">
        <v>680</v>
      </c>
      <c r="H5" s="242" t="s">
        <v>104</v>
      </c>
      <c r="I5" s="242" t="s">
        <v>6</v>
      </c>
      <c r="J5" s="242" t="s">
        <v>681</v>
      </c>
      <c r="K5" s="193" t="s">
        <v>107</v>
      </c>
      <c r="L5" s="242" t="s">
        <v>6</v>
      </c>
      <c r="M5" s="243" t="s">
        <v>112</v>
      </c>
      <c r="N5" s="193" t="s">
        <v>107</v>
      </c>
      <c r="O5" s="896" t="s">
        <v>704</v>
      </c>
      <c r="P5" s="263" t="s">
        <v>105</v>
      </c>
      <c r="Q5" s="263" t="s">
        <v>706</v>
      </c>
      <c r="R5" s="263" t="s">
        <v>705</v>
      </c>
      <c r="S5" s="263" t="s">
        <v>705</v>
      </c>
      <c r="T5" s="269" t="s">
        <v>708</v>
      </c>
    </row>
    <row r="6" spans="1:20" ht="38.25">
      <c r="A6" s="238" t="s">
        <v>388</v>
      </c>
      <c r="B6" s="239" t="s">
        <v>121</v>
      </c>
      <c r="C6" s="64" t="s">
        <v>677</v>
      </c>
      <c r="D6" s="193" t="s">
        <v>678</v>
      </c>
      <c r="E6" s="274" t="s">
        <v>707</v>
      </c>
      <c r="F6" s="244" t="s">
        <v>682</v>
      </c>
      <c r="G6" s="245" t="s">
        <v>683</v>
      </c>
      <c r="H6" s="242" t="s">
        <v>104</v>
      </c>
      <c r="I6" s="246" t="s">
        <v>6</v>
      </c>
      <c r="J6" s="242" t="s">
        <v>684</v>
      </c>
      <c r="K6" s="193" t="s">
        <v>107</v>
      </c>
      <c r="L6" s="193" t="s">
        <v>82</v>
      </c>
      <c r="M6" s="243" t="s">
        <v>405</v>
      </c>
      <c r="N6" s="193" t="s">
        <v>685</v>
      </c>
      <c r="O6" s="897"/>
      <c r="P6" s="263" t="s">
        <v>6</v>
      </c>
      <c r="Q6" s="263" t="s">
        <v>7</v>
      </c>
      <c r="R6" s="263" t="s">
        <v>7</v>
      </c>
      <c r="S6" s="263" t="s">
        <v>7</v>
      </c>
      <c r="T6" s="268"/>
    </row>
    <row r="7" spans="1:20" ht="38.25">
      <c r="A7" s="238" t="s">
        <v>388</v>
      </c>
      <c r="B7" s="239" t="s">
        <v>121</v>
      </c>
      <c r="C7" s="64" t="s">
        <v>677</v>
      </c>
      <c r="D7" s="193" t="s">
        <v>678</v>
      </c>
      <c r="E7" s="274" t="s">
        <v>707</v>
      </c>
      <c r="F7" s="244" t="s">
        <v>686</v>
      </c>
      <c r="G7" s="210" t="s">
        <v>687</v>
      </c>
      <c r="H7" s="242" t="s">
        <v>104</v>
      </c>
      <c r="I7" s="246" t="s">
        <v>6</v>
      </c>
      <c r="J7" s="242" t="s">
        <v>684</v>
      </c>
      <c r="K7" s="193" t="s">
        <v>107</v>
      </c>
      <c r="L7" s="193" t="s">
        <v>82</v>
      </c>
      <c r="M7" s="243" t="s">
        <v>405</v>
      </c>
      <c r="N7" s="193" t="s">
        <v>685</v>
      </c>
      <c r="O7" s="897"/>
      <c r="P7" s="263" t="s">
        <v>6</v>
      </c>
      <c r="Q7" s="263" t="s">
        <v>7</v>
      </c>
      <c r="R7" s="263" t="s">
        <v>7</v>
      </c>
      <c r="S7" s="263" t="s">
        <v>7</v>
      </c>
      <c r="T7" s="268"/>
    </row>
    <row r="8" spans="1:20" ht="38.25">
      <c r="A8" s="238" t="s">
        <v>388</v>
      </c>
      <c r="B8" s="239" t="s">
        <v>121</v>
      </c>
      <c r="C8" s="64" t="s">
        <v>677</v>
      </c>
      <c r="D8" s="193" t="s">
        <v>678</v>
      </c>
      <c r="E8" s="274" t="s">
        <v>707</v>
      </c>
      <c r="F8" s="244" t="s">
        <v>686</v>
      </c>
      <c r="G8" s="210" t="s">
        <v>688</v>
      </c>
      <c r="H8" s="242" t="s">
        <v>104</v>
      </c>
      <c r="I8" s="246" t="s">
        <v>6</v>
      </c>
      <c r="J8" s="242" t="s">
        <v>684</v>
      </c>
      <c r="K8" s="193" t="s">
        <v>107</v>
      </c>
      <c r="L8" s="193" t="s">
        <v>82</v>
      </c>
      <c r="M8" s="243" t="s">
        <v>405</v>
      </c>
      <c r="N8" s="193" t="s">
        <v>685</v>
      </c>
      <c r="O8" s="897"/>
      <c r="P8" s="263" t="s">
        <v>6</v>
      </c>
      <c r="Q8" s="263" t="s">
        <v>7</v>
      </c>
      <c r="R8" s="263" t="s">
        <v>7</v>
      </c>
      <c r="S8" s="263" t="s">
        <v>7</v>
      </c>
      <c r="T8" s="268"/>
    </row>
    <row r="9" spans="1:20" ht="38.25">
      <c r="A9" s="238" t="s">
        <v>388</v>
      </c>
      <c r="B9" s="239" t="s">
        <v>121</v>
      </c>
      <c r="C9" s="64" t="s">
        <v>677</v>
      </c>
      <c r="D9" s="193" t="s">
        <v>678</v>
      </c>
      <c r="E9" s="274" t="s">
        <v>707</v>
      </c>
      <c r="F9" s="244" t="s">
        <v>689</v>
      </c>
      <c r="G9" s="210" t="s">
        <v>688</v>
      </c>
      <c r="H9" s="242" t="s">
        <v>104</v>
      </c>
      <c r="I9" s="246" t="s">
        <v>6</v>
      </c>
      <c r="J9" s="242" t="s">
        <v>684</v>
      </c>
      <c r="K9" s="193" t="s">
        <v>107</v>
      </c>
      <c r="L9" s="193" t="s">
        <v>82</v>
      </c>
      <c r="M9" s="243" t="s">
        <v>405</v>
      </c>
      <c r="N9" s="193" t="s">
        <v>685</v>
      </c>
      <c r="O9" s="897"/>
      <c r="P9" s="263" t="s">
        <v>6</v>
      </c>
      <c r="Q9" s="263" t="s">
        <v>7</v>
      </c>
      <c r="R9" s="263" t="s">
        <v>7</v>
      </c>
      <c r="S9" s="263" t="s">
        <v>7</v>
      </c>
      <c r="T9" s="268"/>
    </row>
    <row r="10" spans="1:20" ht="38.25">
      <c r="A10" s="238" t="s">
        <v>388</v>
      </c>
      <c r="B10" s="239" t="s">
        <v>121</v>
      </c>
      <c r="C10" s="64" t="s">
        <v>677</v>
      </c>
      <c r="D10" s="193" t="s">
        <v>110</v>
      </c>
      <c r="E10" s="274" t="s">
        <v>707</v>
      </c>
      <c r="F10" s="247" t="s">
        <v>690</v>
      </c>
      <c r="G10" s="248" t="s">
        <v>106</v>
      </c>
      <c r="H10" s="242" t="s">
        <v>104</v>
      </c>
      <c r="I10" s="246" t="s">
        <v>6</v>
      </c>
      <c r="J10" s="242" t="s">
        <v>684</v>
      </c>
      <c r="K10" s="193" t="s">
        <v>107</v>
      </c>
      <c r="L10" s="193" t="s">
        <v>82</v>
      </c>
      <c r="M10" s="243" t="s">
        <v>405</v>
      </c>
      <c r="N10" s="193" t="s">
        <v>685</v>
      </c>
      <c r="O10" s="897"/>
      <c r="P10" s="263" t="s">
        <v>6</v>
      </c>
      <c r="Q10" s="263" t="s">
        <v>7</v>
      </c>
      <c r="R10" s="263" t="s">
        <v>7</v>
      </c>
      <c r="S10" s="263" t="s">
        <v>7</v>
      </c>
      <c r="T10" s="168"/>
    </row>
    <row r="11" spans="1:20" ht="76.5">
      <c r="A11" s="238" t="s">
        <v>388</v>
      </c>
      <c r="B11" s="239" t="s">
        <v>121</v>
      </c>
      <c r="C11" s="64" t="s">
        <v>677</v>
      </c>
      <c r="D11" s="193" t="s">
        <v>678</v>
      </c>
      <c r="E11" s="271" t="s">
        <v>707</v>
      </c>
      <c r="F11" s="249" t="s">
        <v>691</v>
      </c>
      <c r="G11" s="250" t="s">
        <v>201</v>
      </c>
      <c r="H11" s="242" t="s">
        <v>7</v>
      </c>
      <c r="I11" s="246" t="s">
        <v>6</v>
      </c>
      <c r="J11" s="242" t="s">
        <v>692</v>
      </c>
      <c r="K11" s="193" t="s">
        <v>107</v>
      </c>
      <c r="L11" s="242" t="s">
        <v>6</v>
      </c>
      <c r="M11" s="243" t="s">
        <v>112</v>
      </c>
      <c r="N11" s="193" t="s">
        <v>107</v>
      </c>
      <c r="O11" s="897"/>
      <c r="P11" s="263" t="s">
        <v>105</v>
      </c>
      <c r="Q11" s="263" t="s">
        <v>706</v>
      </c>
      <c r="R11" s="263" t="s">
        <v>705</v>
      </c>
      <c r="S11" s="263" t="s">
        <v>705</v>
      </c>
      <c r="T11" s="269" t="s">
        <v>708</v>
      </c>
    </row>
    <row r="12" spans="1:20" ht="102">
      <c r="A12" s="238" t="s">
        <v>388</v>
      </c>
      <c r="B12" s="239" t="s">
        <v>121</v>
      </c>
      <c r="C12" s="64" t="s">
        <v>677</v>
      </c>
      <c r="D12" s="193" t="s">
        <v>103</v>
      </c>
      <c r="E12" s="272" t="s">
        <v>709</v>
      </c>
      <c r="F12" s="240" t="s">
        <v>679</v>
      </c>
      <c r="G12" s="241" t="s">
        <v>680</v>
      </c>
      <c r="H12" s="242" t="s">
        <v>104</v>
      </c>
      <c r="I12" s="246" t="s">
        <v>105</v>
      </c>
      <c r="J12" s="246" t="s">
        <v>693</v>
      </c>
      <c r="K12" s="193" t="s">
        <v>107</v>
      </c>
      <c r="L12" s="193" t="s">
        <v>82</v>
      </c>
      <c r="M12" s="243" t="s">
        <v>405</v>
      </c>
      <c r="N12" s="193" t="s">
        <v>685</v>
      </c>
      <c r="O12" s="897"/>
      <c r="P12" s="263" t="s">
        <v>105</v>
      </c>
      <c r="Q12" s="263" t="s">
        <v>706</v>
      </c>
      <c r="R12" s="263" t="s">
        <v>705</v>
      </c>
      <c r="S12" s="263" t="s">
        <v>705</v>
      </c>
      <c r="T12" s="269" t="s">
        <v>817</v>
      </c>
    </row>
    <row r="13" spans="1:20" ht="114.75">
      <c r="A13" s="238" t="s">
        <v>388</v>
      </c>
      <c r="B13" s="239" t="s">
        <v>121</v>
      </c>
      <c r="C13" s="64" t="s">
        <v>677</v>
      </c>
      <c r="D13" s="193" t="s">
        <v>103</v>
      </c>
      <c r="E13" s="272" t="s">
        <v>710</v>
      </c>
      <c r="F13" s="244" t="s">
        <v>682</v>
      </c>
      <c r="G13" s="245" t="s">
        <v>683</v>
      </c>
      <c r="H13" s="242" t="s">
        <v>104</v>
      </c>
      <c r="I13" s="246" t="s">
        <v>6</v>
      </c>
      <c r="J13" s="246" t="s">
        <v>111</v>
      </c>
      <c r="K13" s="193" t="s">
        <v>107</v>
      </c>
      <c r="L13" s="193" t="s">
        <v>82</v>
      </c>
      <c r="M13" s="243" t="s">
        <v>405</v>
      </c>
      <c r="N13" s="193" t="s">
        <v>685</v>
      </c>
      <c r="O13" s="897"/>
      <c r="P13" s="263" t="s">
        <v>6</v>
      </c>
      <c r="Q13" s="263" t="s">
        <v>7</v>
      </c>
      <c r="R13" s="263" t="s">
        <v>7</v>
      </c>
      <c r="S13" s="263" t="s">
        <v>7</v>
      </c>
      <c r="T13" s="270"/>
    </row>
    <row r="14" spans="1:20" ht="102">
      <c r="A14" s="238" t="s">
        <v>388</v>
      </c>
      <c r="B14" s="239" t="s">
        <v>121</v>
      </c>
      <c r="C14" s="64" t="s">
        <v>677</v>
      </c>
      <c r="D14" s="193" t="s">
        <v>103</v>
      </c>
      <c r="E14" s="272" t="s">
        <v>711</v>
      </c>
      <c r="F14" s="244" t="s">
        <v>686</v>
      </c>
      <c r="G14" s="210" t="s">
        <v>687</v>
      </c>
      <c r="H14" s="242" t="s">
        <v>104</v>
      </c>
      <c r="I14" s="246" t="s">
        <v>6</v>
      </c>
      <c r="J14" s="246" t="s">
        <v>694</v>
      </c>
      <c r="K14" s="193" t="s">
        <v>107</v>
      </c>
      <c r="L14" s="193" t="s">
        <v>82</v>
      </c>
      <c r="M14" s="243" t="s">
        <v>405</v>
      </c>
      <c r="N14" s="193" t="s">
        <v>685</v>
      </c>
      <c r="O14" s="897"/>
      <c r="P14" s="263" t="s">
        <v>6</v>
      </c>
      <c r="Q14" s="263" t="s">
        <v>7</v>
      </c>
      <c r="R14" s="263" t="s">
        <v>7</v>
      </c>
      <c r="S14" s="263" t="s">
        <v>7</v>
      </c>
      <c r="T14" s="270"/>
    </row>
    <row r="15" spans="1:20" ht="102">
      <c r="A15" s="238" t="s">
        <v>388</v>
      </c>
      <c r="B15" s="239" t="s">
        <v>121</v>
      </c>
      <c r="C15" s="64" t="s">
        <v>677</v>
      </c>
      <c r="D15" s="193" t="s">
        <v>103</v>
      </c>
      <c r="E15" s="272" t="s">
        <v>711</v>
      </c>
      <c r="F15" s="244" t="s">
        <v>686</v>
      </c>
      <c r="G15" s="210" t="s">
        <v>688</v>
      </c>
      <c r="H15" s="242" t="s">
        <v>104</v>
      </c>
      <c r="I15" s="246" t="s">
        <v>6</v>
      </c>
      <c r="J15" s="246" t="s">
        <v>694</v>
      </c>
      <c r="K15" s="193" t="s">
        <v>107</v>
      </c>
      <c r="L15" s="193" t="s">
        <v>82</v>
      </c>
      <c r="M15" s="243" t="s">
        <v>405</v>
      </c>
      <c r="N15" s="193" t="s">
        <v>685</v>
      </c>
      <c r="O15" s="897"/>
      <c r="P15" s="263" t="s">
        <v>6</v>
      </c>
      <c r="Q15" s="263" t="s">
        <v>7</v>
      </c>
      <c r="R15" s="263" t="s">
        <v>7</v>
      </c>
      <c r="S15" s="263" t="s">
        <v>7</v>
      </c>
      <c r="T15" s="270"/>
    </row>
    <row r="16" spans="1:20" ht="114.75">
      <c r="A16" s="238" t="s">
        <v>388</v>
      </c>
      <c r="B16" s="239" t="s">
        <v>121</v>
      </c>
      <c r="C16" s="64" t="s">
        <v>677</v>
      </c>
      <c r="D16" s="193" t="s">
        <v>103</v>
      </c>
      <c r="E16" s="272" t="s">
        <v>710</v>
      </c>
      <c r="F16" s="244" t="s">
        <v>689</v>
      </c>
      <c r="G16" s="210" t="s">
        <v>688</v>
      </c>
      <c r="H16" s="242" t="s">
        <v>104</v>
      </c>
      <c r="I16" s="246" t="s">
        <v>6</v>
      </c>
      <c r="J16" s="246" t="s">
        <v>694</v>
      </c>
      <c r="K16" s="193" t="s">
        <v>107</v>
      </c>
      <c r="L16" s="193" t="s">
        <v>82</v>
      </c>
      <c r="M16" s="243" t="s">
        <v>405</v>
      </c>
      <c r="N16" s="193" t="s">
        <v>685</v>
      </c>
      <c r="O16" s="897"/>
      <c r="P16" s="263" t="s">
        <v>6</v>
      </c>
      <c r="Q16" s="263" t="s">
        <v>7</v>
      </c>
      <c r="R16" s="263" t="s">
        <v>7</v>
      </c>
      <c r="S16" s="263" t="s">
        <v>7</v>
      </c>
      <c r="T16" s="270"/>
    </row>
    <row r="17" spans="1:20" ht="102">
      <c r="A17" s="238" t="s">
        <v>388</v>
      </c>
      <c r="B17" s="239" t="s">
        <v>121</v>
      </c>
      <c r="C17" s="64" t="s">
        <v>677</v>
      </c>
      <c r="D17" s="193" t="s">
        <v>103</v>
      </c>
      <c r="E17" s="272" t="s">
        <v>711</v>
      </c>
      <c r="F17" s="247" t="s">
        <v>690</v>
      </c>
      <c r="G17" s="248" t="s">
        <v>695</v>
      </c>
      <c r="H17" s="242" t="s">
        <v>104</v>
      </c>
      <c r="I17" s="246" t="s">
        <v>6</v>
      </c>
      <c r="J17" s="246" t="s">
        <v>694</v>
      </c>
      <c r="K17" s="193" t="s">
        <v>107</v>
      </c>
      <c r="L17" s="193" t="s">
        <v>82</v>
      </c>
      <c r="M17" s="243" t="s">
        <v>405</v>
      </c>
      <c r="N17" s="193" t="s">
        <v>685</v>
      </c>
      <c r="O17" s="897"/>
      <c r="P17" s="263" t="s">
        <v>6</v>
      </c>
      <c r="Q17" s="263" t="s">
        <v>7</v>
      </c>
      <c r="R17" s="263" t="s">
        <v>7</v>
      </c>
      <c r="S17" s="263" t="s">
        <v>7</v>
      </c>
      <c r="T17" s="270"/>
    </row>
    <row r="18" spans="1:20" ht="114.75">
      <c r="A18" s="238" t="s">
        <v>388</v>
      </c>
      <c r="B18" s="239" t="s">
        <v>121</v>
      </c>
      <c r="C18" s="64" t="s">
        <v>677</v>
      </c>
      <c r="D18" s="193" t="s">
        <v>109</v>
      </c>
      <c r="E18" s="31" t="s">
        <v>712</v>
      </c>
      <c r="F18" s="240" t="s">
        <v>679</v>
      </c>
      <c r="G18" s="241" t="s">
        <v>680</v>
      </c>
      <c r="H18" s="242" t="s">
        <v>104</v>
      </c>
      <c r="I18" s="246" t="s">
        <v>105</v>
      </c>
      <c r="J18" s="246" t="s">
        <v>693</v>
      </c>
      <c r="K18" s="193" t="s">
        <v>107</v>
      </c>
      <c r="L18" s="242" t="s">
        <v>6</v>
      </c>
      <c r="M18" s="243" t="s">
        <v>112</v>
      </c>
      <c r="N18" s="193" t="s">
        <v>107</v>
      </c>
      <c r="O18" s="897"/>
      <c r="P18" s="263" t="s">
        <v>105</v>
      </c>
      <c r="Q18" s="263" t="s">
        <v>706</v>
      </c>
      <c r="R18" s="263" t="s">
        <v>705</v>
      </c>
      <c r="S18" s="263" t="s">
        <v>705</v>
      </c>
      <c r="T18" s="269" t="s">
        <v>818</v>
      </c>
    </row>
    <row r="19" spans="1:20" ht="114.75">
      <c r="A19" s="238" t="s">
        <v>388</v>
      </c>
      <c r="B19" s="239" t="s">
        <v>121</v>
      </c>
      <c r="C19" s="64" t="s">
        <v>677</v>
      </c>
      <c r="D19" s="193" t="s">
        <v>109</v>
      </c>
      <c r="E19" s="31" t="s">
        <v>712</v>
      </c>
      <c r="F19" s="244" t="s">
        <v>682</v>
      </c>
      <c r="G19" s="245" t="s">
        <v>683</v>
      </c>
      <c r="H19" s="242" t="s">
        <v>104</v>
      </c>
      <c r="I19" s="246" t="s">
        <v>6</v>
      </c>
      <c r="J19" s="246" t="s">
        <v>111</v>
      </c>
      <c r="K19" s="193" t="s">
        <v>107</v>
      </c>
      <c r="L19" s="193" t="s">
        <v>82</v>
      </c>
      <c r="M19" s="243" t="s">
        <v>405</v>
      </c>
      <c r="N19" s="193" t="s">
        <v>685</v>
      </c>
      <c r="O19" s="897"/>
      <c r="P19" s="263" t="s">
        <v>6</v>
      </c>
      <c r="Q19" s="263" t="s">
        <v>7</v>
      </c>
      <c r="R19" s="263" t="s">
        <v>7</v>
      </c>
      <c r="S19" s="263" t="s">
        <v>7</v>
      </c>
      <c r="T19" s="270"/>
    </row>
    <row r="20" spans="1:20" ht="114.75">
      <c r="A20" s="238" t="s">
        <v>388</v>
      </c>
      <c r="B20" s="239" t="s">
        <v>121</v>
      </c>
      <c r="C20" s="64" t="s">
        <v>677</v>
      </c>
      <c r="D20" s="193" t="s">
        <v>109</v>
      </c>
      <c r="E20" s="31" t="s">
        <v>712</v>
      </c>
      <c r="F20" s="244" t="s">
        <v>686</v>
      </c>
      <c r="G20" s="210" t="s">
        <v>687</v>
      </c>
      <c r="H20" s="242" t="s">
        <v>104</v>
      </c>
      <c r="I20" s="246" t="s">
        <v>6</v>
      </c>
      <c r="J20" s="246" t="s">
        <v>111</v>
      </c>
      <c r="K20" s="193" t="s">
        <v>107</v>
      </c>
      <c r="L20" s="193" t="s">
        <v>82</v>
      </c>
      <c r="M20" s="243" t="s">
        <v>405</v>
      </c>
      <c r="N20" s="193" t="s">
        <v>685</v>
      </c>
      <c r="O20" s="897"/>
      <c r="P20" s="263" t="s">
        <v>6</v>
      </c>
      <c r="Q20" s="263" t="s">
        <v>7</v>
      </c>
      <c r="R20" s="263" t="s">
        <v>7</v>
      </c>
      <c r="S20" s="263" t="s">
        <v>7</v>
      </c>
      <c r="T20" s="270"/>
    </row>
    <row r="21" spans="1:20" ht="114.75">
      <c r="A21" s="238" t="s">
        <v>388</v>
      </c>
      <c r="B21" s="239" t="s">
        <v>121</v>
      </c>
      <c r="C21" s="64" t="s">
        <v>677</v>
      </c>
      <c r="D21" s="193" t="s">
        <v>109</v>
      </c>
      <c r="E21" s="31" t="s">
        <v>712</v>
      </c>
      <c r="F21" s="244" t="s">
        <v>686</v>
      </c>
      <c r="G21" s="210" t="s">
        <v>688</v>
      </c>
      <c r="H21" s="242" t="s">
        <v>104</v>
      </c>
      <c r="I21" s="246" t="s">
        <v>6</v>
      </c>
      <c r="J21" s="246" t="s">
        <v>111</v>
      </c>
      <c r="K21" s="193" t="s">
        <v>107</v>
      </c>
      <c r="L21" s="193" t="s">
        <v>82</v>
      </c>
      <c r="M21" s="243" t="s">
        <v>405</v>
      </c>
      <c r="N21" s="193" t="s">
        <v>685</v>
      </c>
      <c r="O21" s="897"/>
      <c r="P21" s="263" t="s">
        <v>6</v>
      </c>
      <c r="Q21" s="263" t="s">
        <v>7</v>
      </c>
      <c r="R21" s="263" t="s">
        <v>7</v>
      </c>
      <c r="S21" s="263" t="s">
        <v>7</v>
      </c>
      <c r="T21" s="270"/>
    </row>
    <row r="22" spans="1:20" ht="114.75">
      <c r="A22" s="238" t="s">
        <v>388</v>
      </c>
      <c r="B22" s="239" t="s">
        <v>121</v>
      </c>
      <c r="C22" s="64" t="s">
        <v>677</v>
      </c>
      <c r="D22" s="193" t="s">
        <v>109</v>
      </c>
      <c r="E22" s="31" t="s">
        <v>712</v>
      </c>
      <c r="F22" s="244" t="s">
        <v>689</v>
      </c>
      <c r="G22" s="210" t="s">
        <v>688</v>
      </c>
      <c r="H22" s="242" t="s">
        <v>104</v>
      </c>
      <c r="I22" s="246" t="s">
        <v>6</v>
      </c>
      <c r="J22" s="246" t="s">
        <v>111</v>
      </c>
      <c r="K22" s="193" t="s">
        <v>107</v>
      </c>
      <c r="L22" s="193" t="s">
        <v>82</v>
      </c>
      <c r="M22" s="243" t="s">
        <v>405</v>
      </c>
      <c r="N22" s="193" t="s">
        <v>685</v>
      </c>
      <c r="O22" s="897"/>
      <c r="P22" s="263" t="s">
        <v>6</v>
      </c>
      <c r="Q22" s="263" t="s">
        <v>7</v>
      </c>
      <c r="R22" s="263" t="s">
        <v>7</v>
      </c>
      <c r="S22" s="263" t="s">
        <v>7</v>
      </c>
      <c r="T22" s="270"/>
    </row>
    <row r="23" spans="1:20" ht="115.5" thickBot="1">
      <c r="A23" s="238" t="s">
        <v>388</v>
      </c>
      <c r="B23" s="239" t="s">
        <v>121</v>
      </c>
      <c r="C23" s="64" t="s">
        <v>677</v>
      </c>
      <c r="D23" s="193" t="s">
        <v>109</v>
      </c>
      <c r="E23" s="31" t="s">
        <v>712</v>
      </c>
      <c r="F23" s="247" t="s">
        <v>690</v>
      </c>
      <c r="G23" s="248" t="s">
        <v>106</v>
      </c>
      <c r="H23" s="242" t="s">
        <v>104</v>
      </c>
      <c r="I23" s="246" t="s">
        <v>6</v>
      </c>
      <c r="J23" s="246" t="s">
        <v>111</v>
      </c>
      <c r="K23" s="193" t="s">
        <v>107</v>
      </c>
      <c r="L23" s="193" t="s">
        <v>82</v>
      </c>
      <c r="M23" s="243" t="s">
        <v>405</v>
      </c>
      <c r="N23" s="193" t="s">
        <v>685</v>
      </c>
      <c r="O23" s="897"/>
      <c r="P23" s="263" t="s">
        <v>6</v>
      </c>
      <c r="Q23" s="263" t="s">
        <v>7</v>
      </c>
      <c r="R23" s="263" t="s">
        <v>7</v>
      </c>
      <c r="S23" s="263" t="s">
        <v>7</v>
      </c>
      <c r="T23" s="270"/>
    </row>
    <row r="24" spans="1:20" ht="39" thickBot="1">
      <c r="A24" s="29" t="s">
        <v>388</v>
      </c>
      <c r="B24" s="239" t="s">
        <v>121</v>
      </c>
      <c r="C24" s="251" t="s">
        <v>78</v>
      </c>
      <c r="D24" s="8" t="s">
        <v>110</v>
      </c>
      <c r="E24" s="273" t="s">
        <v>707</v>
      </c>
      <c r="F24" s="252" t="s">
        <v>696</v>
      </c>
      <c r="G24" s="210" t="s">
        <v>688</v>
      </c>
      <c r="H24" s="30" t="s">
        <v>104</v>
      </c>
      <c r="I24" s="30" t="s">
        <v>6</v>
      </c>
      <c r="J24" s="253" t="s">
        <v>697</v>
      </c>
      <c r="K24" s="193" t="s">
        <v>107</v>
      </c>
      <c r="L24" s="8" t="s">
        <v>82</v>
      </c>
      <c r="M24" s="243" t="s">
        <v>108</v>
      </c>
      <c r="N24" s="8" t="s">
        <v>685</v>
      </c>
      <c r="O24" s="897"/>
      <c r="P24" s="263" t="s">
        <v>6</v>
      </c>
      <c r="Q24" s="263" t="s">
        <v>7</v>
      </c>
      <c r="R24" s="263" t="s">
        <v>7</v>
      </c>
      <c r="S24" s="263" t="s">
        <v>7</v>
      </c>
      <c r="T24" s="270"/>
    </row>
    <row r="25" spans="1:20" ht="39" thickBot="1">
      <c r="A25" s="29" t="s">
        <v>388</v>
      </c>
      <c r="B25" s="239" t="s">
        <v>121</v>
      </c>
      <c r="C25" s="254" t="s">
        <v>78</v>
      </c>
      <c r="D25" s="8" t="s">
        <v>110</v>
      </c>
      <c r="E25" s="273" t="s">
        <v>707</v>
      </c>
      <c r="F25" s="252" t="s">
        <v>698</v>
      </c>
      <c r="G25" s="255" t="s">
        <v>106</v>
      </c>
      <c r="H25" s="30" t="s">
        <v>104</v>
      </c>
      <c r="I25" s="30" t="s">
        <v>6</v>
      </c>
      <c r="J25" s="253" t="s">
        <v>697</v>
      </c>
      <c r="K25" s="193" t="s">
        <v>107</v>
      </c>
      <c r="L25" s="8" t="s">
        <v>82</v>
      </c>
      <c r="M25" s="243" t="s">
        <v>108</v>
      </c>
      <c r="N25" s="8" t="s">
        <v>685</v>
      </c>
      <c r="O25" s="897"/>
      <c r="P25" s="263" t="s">
        <v>6</v>
      </c>
      <c r="Q25" s="263" t="s">
        <v>7</v>
      </c>
      <c r="R25" s="263" t="s">
        <v>7</v>
      </c>
      <c r="S25" s="263" t="s">
        <v>7</v>
      </c>
      <c r="T25" s="270"/>
    </row>
    <row r="26" spans="1:20" ht="38.25">
      <c r="A26" s="29" t="s">
        <v>388</v>
      </c>
      <c r="B26" s="239" t="s">
        <v>121</v>
      </c>
      <c r="C26" s="254" t="s">
        <v>78</v>
      </c>
      <c r="D26" s="8" t="s">
        <v>110</v>
      </c>
      <c r="E26" s="273" t="s">
        <v>707</v>
      </c>
      <c r="F26" s="252" t="s">
        <v>699</v>
      </c>
      <c r="G26" s="255" t="s">
        <v>106</v>
      </c>
      <c r="H26" s="30" t="s">
        <v>104</v>
      </c>
      <c r="I26" s="30" t="s">
        <v>6</v>
      </c>
      <c r="J26" s="253" t="s">
        <v>697</v>
      </c>
      <c r="K26" s="193" t="s">
        <v>107</v>
      </c>
      <c r="L26" s="8" t="s">
        <v>82</v>
      </c>
      <c r="M26" s="243" t="s">
        <v>108</v>
      </c>
      <c r="N26" s="8" t="s">
        <v>685</v>
      </c>
      <c r="O26" s="897"/>
      <c r="P26" s="263" t="s">
        <v>6</v>
      </c>
      <c r="Q26" s="263" t="s">
        <v>7</v>
      </c>
      <c r="R26" s="263" t="s">
        <v>7</v>
      </c>
      <c r="S26" s="263" t="s">
        <v>7</v>
      </c>
      <c r="T26" s="270"/>
    </row>
    <row r="27" spans="1:20" ht="102">
      <c r="A27" s="29" t="s">
        <v>388</v>
      </c>
      <c r="B27" s="239" t="s">
        <v>121</v>
      </c>
      <c r="C27" s="254" t="s">
        <v>78</v>
      </c>
      <c r="D27" s="256" t="s">
        <v>103</v>
      </c>
      <c r="E27" s="272" t="s">
        <v>711</v>
      </c>
      <c r="F27" s="252" t="s">
        <v>696</v>
      </c>
      <c r="G27" s="210" t="s">
        <v>688</v>
      </c>
      <c r="H27" s="30" t="s">
        <v>104</v>
      </c>
      <c r="I27" s="30" t="s">
        <v>6</v>
      </c>
      <c r="J27" s="252" t="s">
        <v>700</v>
      </c>
      <c r="K27" s="193" t="s">
        <v>107</v>
      </c>
      <c r="L27" s="8" t="s">
        <v>82</v>
      </c>
      <c r="M27" s="243" t="s">
        <v>108</v>
      </c>
      <c r="N27" s="8" t="s">
        <v>685</v>
      </c>
      <c r="O27" s="897"/>
      <c r="P27" s="263" t="s">
        <v>6</v>
      </c>
      <c r="Q27" s="263" t="s">
        <v>7</v>
      </c>
      <c r="R27" s="263" t="s">
        <v>7</v>
      </c>
      <c r="S27" s="263" t="s">
        <v>7</v>
      </c>
      <c r="T27" s="270"/>
    </row>
    <row r="28" spans="1:20" ht="102">
      <c r="A28" s="29" t="s">
        <v>388</v>
      </c>
      <c r="B28" s="239" t="s">
        <v>121</v>
      </c>
      <c r="C28" s="254" t="s">
        <v>78</v>
      </c>
      <c r="D28" s="256" t="s">
        <v>103</v>
      </c>
      <c r="E28" s="272" t="s">
        <v>711</v>
      </c>
      <c r="F28" s="252" t="s">
        <v>698</v>
      </c>
      <c r="G28" s="255" t="s">
        <v>106</v>
      </c>
      <c r="H28" s="30" t="s">
        <v>104</v>
      </c>
      <c r="I28" s="30" t="s">
        <v>6</v>
      </c>
      <c r="J28" s="252" t="s">
        <v>700</v>
      </c>
      <c r="K28" s="193" t="s">
        <v>107</v>
      </c>
      <c r="L28" s="8" t="s">
        <v>82</v>
      </c>
      <c r="M28" s="243" t="s">
        <v>108</v>
      </c>
      <c r="N28" s="8" t="s">
        <v>685</v>
      </c>
      <c r="O28" s="897"/>
      <c r="P28" s="263" t="s">
        <v>6</v>
      </c>
      <c r="Q28" s="263" t="s">
        <v>7</v>
      </c>
      <c r="R28" s="263" t="s">
        <v>7</v>
      </c>
      <c r="S28" s="263" t="s">
        <v>7</v>
      </c>
      <c r="T28" s="270"/>
    </row>
    <row r="29" spans="1:20" ht="102">
      <c r="A29" s="29" t="s">
        <v>388</v>
      </c>
      <c r="B29" s="239" t="s">
        <v>121</v>
      </c>
      <c r="C29" s="254" t="s">
        <v>78</v>
      </c>
      <c r="D29" s="256" t="s">
        <v>103</v>
      </c>
      <c r="E29" s="272" t="s">
        <v>711</v>
      </c>
      <c r="F29" s="252" t="s">
        <v>699</v>
      </c>
      <c r="G29" s="255" t="s">
        <v>106</v>
      </c>
      <c r="H29" s="30" t="s">
        <v>104</v>
      </c>
      <c r="I29" s="30" t="s">
        <v>6</v>
      </c>
      <c r="J29" s="252" t="s">
        <v>700</v>
      </c>
      <c r="K29" s="193" t="s">
        <v>107</v>
      </c>
      <c r="L29" s="8" t="s">
        <v>82</v>
      </c>
      <c r="M29" s="243" t="s">
        <v>108</v>
      </c>
      <c r="N29" s="8" t="s">
        <v>685</v>
      </c>
      <c r="O29" s="897"/>
      <c r="P29" s="263" t="s">
        <v>6</v>
      </c>
      <c r="Q29" s="263" t="s">
        <v>7</v>
      </c>
      <c r="R29" s="263" t="s">
        <v>7</v>
      </c>
      <c r="S29" s="263" t="s">
        <v>7</v>
      </c>
      <c r="T29" s="270"/>
    </row>
    <row r="30" spans="1:20" ht="114.75">
      <c r="A30" s="29" t="s">
        <v>388</v>
      </c>
      <c r="B30" s="239" t="s">
        <v>121</v>
      </c>
      <c r="C30" s="254" t="s">
        <v>78</v>
      </c>
      <c r="D30" s="257" t="s">
        <v>109</v>
      </c>
      <c r="E30" s="31" t="s">
        <v>712</v>
      </c>
      <c r="F30" s="252" t="s">
        <v>696</v>
      </c>
      <c r="G30" s="210" t="s">
        <v>701</v>
      </c>
      <c r="H30" s="30" t="s">
        <v>104</v>
      </c>
      <c r="I30" s="30" t="s">
        <v>6</v>
      </c>
      <c r="J30" s="258" t="s">
        <v>702</v>
      </c>
      <c r="K30" s="193" t="s">
        <v>107</v>
      </c>
      <c r="L30" s="8" t="s">
        <v>82</v>
      </c>
      <c r="M30" s="243" t="s">
        <v>108</v>
      </c>
      <c r="N30" s="8" t="s">
        <v>685</v>
      </c>
      <c r="O30" s="897"/>
      <c r="P30" s="263" t="s">
        <v>6</v>
      </c>
      <c r="Q30" s="263" t="s">
        <v>7</v>
      </c>
      <c r="R30" s="263" t="s">
        <v>7</v>
      </c>
      <c r="S30" s="263" t="s">
        <v>7</v>
      </c>
      <c r="T30" s="270"/>
    </row>
    <row r="31" spans="1:20" ht="114.75">
      <c r="A31" s="29" t="s">
        <v>388</v>
      </c>
      <c r="B31" s="239" t="s">
        <v>121</v>
      </c>
      <c r="C31" s="254" t="s">
        <v>78</v>
      </c>
      <c r="D31" s="257" t="s">
        <v>109</v>
      </c>
      <c r="E31" s="31" t="s">
        <v>712</v>
      </c>
      <c r="F31" s="252" t="s">
        <v>698</v>
      </c>
      <c r="G31" s="255" t="s">
        <v>106</v>
      </c>
      <c r="H31" s="30" t="s">
        <v>104</v>
      </c>
      <c r="I31" s="30" t="s">
        <v>6</v>
      </c>
      <c r="J31" s="258" t="s">
        <v>702</v>
      </c>
      <c r="K31" s="193" t="s">
        <v>107</v>
      </c>
      <c r="L31" s="8" t="s">
        <v>82</v>
      </c>
      <c r="M31" s="243" t="s">
        <v>108</v>
      </c>
      <c r="N31" s="8" t="s">
        <v>685</v>
      </c>
      <c r="O31" s="897"/>
      <c r="P31" s="263" t="s">
        <v>6</v>
      </c>
      <c r="Q31" s="263" t="s">
        <v>7</v>
      </c>
      <c r="R31" s="263" t="s">
        <v>7</v>
      </c>
      <c r="S31" s="263" t="s">
        <v>7</v>
      </c>
      <c r="T31" s="270"/>
    </row>
    <row r="32" spans="1:20" ht="115.5" thickBot="1">
      <c r="A32" s="29" t="s">
        <v>388</v>
      </c>
      <c r="B32" s="239" t="s">
        <v>121</v>
      </c>
      <c r="C32" s="254" t="s">
        <v>78</v>
      </c>
      <c r="D32" s="257" t="s">
        <v>109</v>
      </c>
      <c r="E32" s="31" t="s">
        <v>712</v>
      </c>
      <c r="F32" s="252" t="s">
        <v>699</v>
      </c>
      <c r="G32" s="255" t="s">
        <v>106</v>
      </c>
      <c r="H32" s="30" t="s">
        <v>104</v>
      </c>
      <c r="I32" s="30" t="s">
        <v>6</v>
      </c>
      <c r="J32" s="258" t="s">
        <v>702</v>
      </c>
      <c r="K32" s="193" t="s">
        <v>107</v>
      </c>
      <c r="L32" s="8" t="s">
        <v>82</v>
      </c>
      <c r="M32" s="243" t="s">
        <v>108</v>
      </c>
      <c r="N32" s="8" t="s">
        <v>685</v>
      </c>
      <c r="O32" s="897"/>
      <c r="P32" s="263" t="s">
        <v>6</v>
      </c>
      <c r="Q32" s="263" t="s">
        <v>7</v>
      </c>
      <c r="R32" s="263" t="s">
        <v>7</v>
      </c>
      <c r="S32" s="263" t="s">
        <v>7</v>
      </c>
      <c r="T32" s="270"/>
    </row>
    <row r="33" spans="1:20" ht="38.25">
      <c r="A33" s="29" t="s">
        <v>388</v>
      </c>
      <c r="B33" s="239" t="s">
        <v>121</v>
      </c>
      <c r="C33" s="259" t="s">
        <v>703</v>
      </c>
      <c r="D33" s="256" t="s">
        <v>110</v>
      </c>
      <c r="E33" s="273" t="s">
        <v>707</v>
      </c>
      <c r="F33" s="252" t="s">
        <v>698</v>
      </c>
      <c r="G33" s="255" t="s">
        <v>106</v>
      </c>
      <c r="H33" s="30" t="s">
        <v>104</v>
      </c>
      <c r="I33" s="30" t="s">
        <v>6</v>
      </c>
      <c r="J33" s="253" t="s">
        <v>697</v>
      </c>
      <c r="K33" s="193" t="s">
        <v>107</v>
      </c>
      <c r="L33" s="8" t="s">
        <v>82</v>
      </c>
      <c r="M33" s="243" t="s">
        <v>108</v>
      </c>
      <c r="N33" s="8" t="s">
        <v>685</v>
      </c>
      <c r="O33" s="897"/>
      <c r="P33" s="263" t="s">
        <v>6</v>
      </c>
      <c r="Q33" s="263" t="s">
        <v>7</v>
      </c>
      <c r="R33" s="263" t="s">
        <v>7</v>
      </c>
      <c r="S33" s="263" t="s">
        <v>7</v>
      </c>
      <c r="T33" s="270"/>
    </row>
    <row r="34" spans="1:20" ht="102">
      <c r="A34" s="29" t="s">
        <v>388</v>
      </c>
      <c r="B34" s="239" t="s">
        <v>121</v>
      </c>
      <c r="C34" s="259" t="s">
        <v>703</v>
      </c>
      <c r="D34" s="256" t="s">
        <v>103</v>
      </c>
      <c r="E34" s="272" t="s">
        <v>711</v>
      </c>
      <c r="F34" s="252" t="s">
        <v>698</v>
      </c>
      <c r="G34" s="255" t="s">
        <v>106</v>
      </c>
      <c r="H34" s="30" t="s">
        <v>104</v>
      </c>
      <c r="I34" s="30" t="s">
        <v>6</v>
      </c>
      <c r="J34" s="252" t="s">
        <v>700</v>
      </c>
      <c r="K34" s="193" t="s">
        <v>107</v>
      </c>
      <c r="L34" s="8" t="s">
        <v>82</v>
      </c>
      <c r="M34" s="243" t="s">
        <v>108</v>
      </c>
      <c r="N34" s="8" t="s">
        <v>685</v>
      </c>
      <c r="O34" s="897"/>
      <c r="P34" s="263" t="s">
        <v>6</v>
      </c>
      <c r="Q34" s="263" t="s">
        <v>7</v>
      </c>
      <c r="R34" s="263" t="s">
        <v>7</v>
      </c>
      <c r="S34" s="263" t="s">
        <v>7</v>
      </c>
      <c r="T34" s="270"/>
    </row>
    <row r="35" spans="1:20" ht="115.5" thickBot="1">
      <c r="A35" s="260" t="s">
        <v>388</v>
      </c>
      <c r="B35" s="239" t="s">
        <v>121</v>
      </c>
      <c r="C35" s="259" t="s">
        <v>703</v>
      </c>
      <c r="D35" s="261" t="s">
        <v>109</v>
      </c>
      <c r="E35" s="31" t="s">
        <v>712</v>
      </c>
      <c r="F35" s="252" t="s">
        <v>698</v>
      </c>
      <c r="G35" s="255" t="s">
        <v>106</v>
      </c>
      <c r="H35" s="30" t="s">
        <v>104</v>
      </c>
      <c r="I35" s="30" t="s">
        <v>6</v>
      </c>
      <c r="J35" s="258" t="s">
        <v>702</v>
      </c>
      <c r="K35" s="193" t="s">
        <v>107</v>
      </c>
      <c r="L35" s="8" t="s">
        <v>82</v>
      </c>
      <c r="M35" s="243" t="s">
        <v>108</v>
      </c>
      <c r="N35" s="8" t="s">
        <v>685</v>
      </c>
      <c r="O35" s="897"/>
      <c r="P35" s="263" t="s">
        <v>6</v>
      </c>
      <c r="Q35" s="263" t="s">
        <v>7</v>
      </c>
      <c r="R35" s="263" t="s">
        <v>7</v>
      </c>
      <c r="S35" s="263" t="s">
        <v>7</v>
      </c>
      <c r="T35" s="270"/>
    </row>
    <row r="36" spans="1:20" ht="38.25">
      <c r="A36" s="260" t="s">
        <v>388</v>
      </c>
      <c r="B36" s="245" t="s">
        <v>589</v>
      </c>
      <c r="C36" s="245" t="s">
        <v>589</v>
      </c>
      <c r="D36" s="245" t="s">
        <v>110</v>
      </c>
      <c r="E36" s="273" t="s">
        <v>707</v>
      </c>
      <c r="F36" s="252" t="s">
        <v>698</v>
      </c>
      <c r="G36" s="255" t="s">
        <v>106</v>
      </c>
      <c r="H36" s="30" t="s">
        <v>104</v>
      </c>
      <c r="I36" s="30" t="s">
        <v>6</v>
      </c>
      <c r="J36" s="253" t="s">
        <v>697</v>
      </c>
      <c r="K36" s="193" t="s">
        <v>107</v>
      </c>
      <c r="L36" s="8" t="s">
        <v>82</v>
      </c>
      <c r="M36" s="243" t="s">
        <v>108</v>
      </c>
      <c r="N36" s="8" t="s">
        <v>685</v>
      </c>
      <c r="O36" s="897"/>
      <c r="P36" s="263" t="s">
        <v>6</v>
      </c>
      <c r="Q36" s="263" t="s">
        <v>7</v>
      </c>
      <c r="R36" s="263" t="s">
        <v>7</v>
      </c>
      <c r="S36" s="263" t="s">
        <v>7</v>
      </c>
      <c r="T36" s="270"/>
    </row>
    <row r="37" spans="1:20" ht="102">
      <c r="A37" s="260" t="s">
        <v>388</v>
      </c>
      <c r="B37" s="245" t="s">
        <v>589</v>
      </c>
      <c r="C37" s="245" t="s">
        <v>589</v>
      </c>
      <c r="D37" s="245" t="s">
        <v>103</v>
      </c>
      <c r="E37" s="272" t="s">
        <v>711</v>
      </c>
      <c r="F37" s="252" t="s">
        <v>698</v>
      </c>
      <c r="G37" s="255" t="s">
        <v>106</v>
      </c>
      <c r="H37" s="30" t="s">
        <v>104</v>
      </c>
      <c r="I37" s="262" t="s">
        <v>6</v>
      </c>
      <c r="J37" s="252" t="s">
        <v>700</v>
      </c>
      <c r="K37" s="193" t="s">
        <v>107</v>
      </c>
      <c r="L37" s="8" t="s">
        <v>82</v>
      </c>
      <c r="M37" s="243" t="s">
        <v>108</v>
      </c>
      <c r="N37" s="8" t="s">
        <v>685</v>
      </c>
      <c r="O37" s="897"/>
      <c r="P37" s="263" t="s">
        <v>6</v>
      </c>
      <c r="Q37" s="263" t="s">
        <v>7</v>
      </c>
      <c r="R37" s="263" t="s">
        <v>7</v>
      </c>
      <c r="S37" s="263" t="s">
        <v>7</v>
      </c>
      <c r="T37" s="270"/>
    </row>
    <row r="38" spans="1:20" ht="114.75">
      <c r="A38" s="260" t="s">
        <v>388</v>
      </c>
      <c r="B38" s="245" t="s">
        <v>589</v>
      </c>
      <c r="C38" s="245" t="s">
        <v>589</v>
      </c>
      <c r="D38" s="261" t="s">
        <v>109</v>
      </c>
      <c r="E38" s="31" t="s">
        <v>712</v>
      </c>
      <c r="F38" s="252" t="s">
        <v>698</v>
      </c>
      <c r="G38" s="255" t="s">
        <v>106</v>
      </c>
      <c r="H38" s="30" t="s">
        <v>104</v>
      </c>
      <c r="I38" s="262" t="s">
        <v>6</v>
      </c>
      <c r="J38" s="258" t="s">
        <v>702</v>
      </c>
      <c r="K38" s="193" t="s">
        <v>107</v>
      </c>
      <c r="L38" s="8" t="s">
        <v>82</v>
      </c>
      <c r="M38" s="243" t="s">
        <v>108</v>
      </c>
      <c r="N38" s="8" t="s">
        <v>685</v>
      </c>
      <c r="O38" s="898"/>
      <c r="P38" s="263" t="s">
        <v>6</v>
      </c>
      <c r="Q38" s="263" t="s">
        <v>7</v>
      </c>
      <c r="R38" s="263" t="s">
        <v>7</v>
      </c>
      <c r="S38" s="263" t="s">
        <v>7</v>
      </c>
      <c r="T38" s="270"/>
    </row>
  </sheetData>
  <mergeCells count="1">
    <mergeCell ref="O5:O38"/>
  </mergeCells>
  <dataValidations count="2">
    <dataValidation type="list" allowBlank="1" showInputMessage="1" showErrorMessage="1" sqref="G25:G26 G28:G29 G31:G38">
      <formula1>#REF!</formula1>
    </dataValidation>
    <dataValidation type="list" allowBlank="1" showInputMessage="1" showErrorMessage="1" sqref="G5 G12 G18">
      <formula1>#REF!</formula1>
    </dataValidation>
  </dataValidations>
  <pageMargins left="0.25" right="0.25" top="0.75" bottom="0.75" header="0.3" footer="0.3"/>
  <pageSetup paperSize="9" scale="36"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A1:R364"/>
  <sheetViews>
    <sheetView topLeftCell="A343" zoomScale="70" zoomScaleNormal="70" zoomScaleSheetLayoutView="100" workbookViewId="0">
      <selection activeCell="N18" sqref="N18"/>
    </sheetView>
  </sheetViews>
  <sheetFormatPr defaultColWidth="11.42578125" defaultRowHeight="12.75"/>
  <cols>
    <col min="1" max="1" width="6.85546875" style="665" customWidth="1"/>
    <col min="2" max="2" width="23.7109375" style="25" customWidth="1"/>
    <col min="3" max="3" width="16.5703125" style="25" customWidth="1"/>
    <col min="4" max="4" width="13" style="25" customWidth="1"/>
    <col min="5" max="5" width="18.85546875" style="25" customWidth="1"/>
    <col min="6" max="6" width="18.7109375" style="604" customWidth="1"/>
    <col min="7" max="7" width="24.28515625" style="25" bestFit="1" customWidth="1"/>
    <col min="8" max="8" width="18.140625" style="25" customWidth="1"/>
    <col min="9" max="9" width="13.28515625" style="25" customWidth="1"/>
    <col min="10" max="10" width="12.140625" style="25" customWidth="1"/>
    <col min="11" max="11" width="15.7109375" style="604" bestFit="1" customWidth="1"/>
    <col min="12" max="12" width="14.140625" style="25" customWidth="1"/>
    <col min="13" max="13" width="17.140625" style="25" customWidth="1"/>
    <col min="14" max="14" width="13.42578125" style="25" customWidth="1"/>
    <col min="15" max="15" width="24.140625" style="25" bestFit="1" customWidth="1"/>
    <col min="16" max="16" width="18.5703125" style="25" customWidth="1"/>
    <col min="17" max="17" width="20.42578125" style="25" customWidth="1"/>
    <col min="18" max="18" width="30.85546875" style="25" customWidth="1"/>
    <col min="19" max="16384" width="11.42578125" style="25"/>
  </cols>
  <sheetData>
    <row r="1" spans="1:18" ht="13.5" thickBot="1">
      <c r="A1" s="603" t="s">
        <v>113</v>
      </c>
    </row>
    <row r="2" spans="1:18">
      <c r="A2" s="605"/>
      <c r="B2" s="26"/>
      <c r="C2" s="26"/>
      <c r="D2" s="26"/>
      <c r="E2" s="26"/>
      <c r="F2" s="606"/>
      <c r="G2" s="26"/>
      <c r="H2" s="26"/>
      <c r="I2" s="26"/>
      <c r="J2" s="26"/>
      <c r="K2" s="606"/>
      <c r="L2" s="26"/>
      <c r="M2" s="26"/>
      <c r="N2" s="26"/>
      <c r="O2" s="26"/>
      <c r="Q2" s="96" t="s">
        <v>58</v>
      </c>
      <c r="R2" s="94" t="s">
        <v>52</v>
      </c>
    </row>
    <row r="3" spans="1:18" ht="13.5" thickBot="1">
      <c r="A3" s="605"/>
      <c r="B3" s="26"/>
      <c r="C3" s="26"/>
      <c r="D3" s="26"/>
      <c r="E3" s="26"/>
      <c r="F3" s="606"/>
      <c r="G3" s="26"/>
      <c r="H3" s="26"/>
      <c r="I3" s="26"/>
      <c r="J3" s="26"/>
      <c r="K3" s="606"/>
      <c r="L3" s="26"/>
      <c r="M3" s="26"/>
      <c r="N3" s="26"/>
      <c r="O3" s="26"/>
      <c r="Q3" s="537" t="s">
        <v>57</v>
      </c>
      <c r="R3" s="607">
        <v>2017</v>
      </c>
    </row>
    <row r="4" spans="1:18" ht="39" thickBot="1">
      <c r="A4" s="608" t="s">
        <v>0</v>
      </c>
      <c r="B4" s="609" t="s">
        <v>88</v>
      </c>
      <c r="C4" s="610" t="s">
        <v>91</v>
      </c>
      <c r="D4" s="601" t="s">
        <v>92</v>
      </c>
      <c r="E4" s="611" t="s">
        <v>114</v>
      </c>
      <c r="F4" s="612" t="s">
        <v>115</v>
      </c>
      <c r="G4" s="613" t="s">
        <v>90</v>
      </c>
      <c r="H4" s="614" t="s">
        <v>116</v>
      </c>
      <c r="I4" s="615" t="s">
        <v>117</v>
      </c>
      <c r="J4" s="615" t="s">
        <v>9</v>
      </c>
      <c r="K4" s="599" t="s">
        <v>118</v>
      </c>
      <c r="L4" s="609" t="s">
        <v>4</v>
      </c>
      <c r="M4" s="616" t="s">
        <v>344</v>
      </c>
      <c r="N4" s="616" t="s">
        <v>345</v>
      </c>
      <c r="O4" s="617" t="s">
        <v>119</v>
      </c>
      <c r="P4" s="617" t="s">
        <v>346</v>
      </c>
      <c r="Q4" s="190" t="s">
        <v>347</v>
      </c>
      <c r="R4" s="617" t="s">
        <v>227</v>
      </c>
    </row>
    <row r="5" spans="1:18" ht="38.25">
      <c r="A5" s="618" t="s">
        <v>388</v>
      </c>
      <c r="B5" s="619" t="s">
        <v>121</v>
      </c>
      <c r="C5" s="619" t="s">
        <v>679</v>
      </c>
      <c r="D5" s="620" t="s">
        <v>680</v>
      </c>
      <c r="E5" s="621"/>
      <c r="F5" s="622" t="s">
        <v>122</v>
      </c>
      <c r="G5" s="623" t="s">
        <v>123</v>
      </c>
      <c r="H5" s="624" t="s">
        <v>1025</v>
      </c>
      <c r="I5" s="625" t="s">
        <v>124</v>
      </c>
      <c r="J5" s="625" t="s">
        <v>1026</v>
      </c>
      <c r="K5" s="626">
        <v>100</v>
      </c>
      <c r="L5" s="627"/>
      <c r="M5" s="628">
        <v>58</v>
      </c>
      <c r="N5" s="628">
        <v>56</v>
      </c>
      <c r="O5" s="629">
        <f>N5/M5</f>
        <v>0.96551724137931039</v>
      </c>
      <c r="P5" s="630">
        <f>Q5*100</f>
        <v>96.551724137931032</v>
      </c>
      <c r="Q5" s="631">
        <f>N5/(M5*K5/100)</f>
        <v>0.96551724137931039</v>
      </c>
      <c r="R5" s="632" t="s">
        <v>1027</v>
      </c>
    </row>
    <row r="6" spans="1:18" ht="38.25">
      <c r="A6" s="618" t="s">
        <v>388</v>
      </c>
      <c r="B6" s="619" t="s">
        <v>121</v>
      </c>
      <c r="C6" s="620" t="s">
        <v>682</v>
      </c>
      <c r="D6" s="619" t="s">
        <v>683</v>
      </c>
      <c r="E6" s="621"/>
      <c r="F6" s="622" t="s">
        <v>122</v>
      </c>
      <c r="G6" s="623" t="s">
        <v>123</v>
      </c>
      <c r="H6" s="624" t="s">
        <v>1025</v>
      </c>
      <c r="I6" s="625" t="s">
        <v>124</v>
      </c>
      <c r="J6" s="625" t="s">
        <v>1026</v>
      </c>
      <c r="K6" s="633">
        <v>100</v>
      </c>
      <c r="L6" s="634"/>
      <c r="M6" s="635">
        <v>6</v>
      </c>
      <c r="N6" s="628">
        <v>6</v>
      </c>
      <c r="O6" s="629">
        <f t="shared" ref="O6:O69" si="0">N6/M6</f>
        <v>1</v>
      </c>
      <c r="P6" s="630">
        <f t="shared" ref="P6:P69" si="1">Q6*100</f>
        <v>100</v>
      </c>
      <c r="Q6" s="631">
        <f t="shared" ref="Q6:Q69" si="2">N6/(M6*K6/100)</f>
        <v>1</v>
      </c>
      <c r="R6" s="632" t="s">
        <v>1027</v>
      </c>
    </row>
    <row r="7" spans="1:18" ht="38.25">
      <c r="A7" s="618" t="s">
        <v>388</v>
      </c>
      <c r="B7" s="619" t="s">
        <v>121</v>
      </c>
      <c r="C7" s="619" t="s">
        <v>686</v>
      </c>
      <c r="D7" s="619" t="s">
        <v>687</v>
      </c>
      <c r="E7" s="621"/>
      <c r="F7" s="622" t="s">
        <v>122</v>
      </c>
      <c r="G7" s="623" t="s">
        <v>123</v>
      </c>
      <c r="H7" s="624" t="s">
        <v>1025</v>
      </c>
      <c r="I7" s="625" t="s">
        <v>124</v>
      </c>
      <c r="J7" s="625" t="s">
        <v>1026</v>
      </c>
      <c r="K7" s="633">
        <v>100</v>
      </c>
      <c r="L7" s="636"/>
      <c r="M7" s="628">
        <v>3</v>
      </c>
      <c r="N7" s="628">
        <v>3</v>
      </c>
      <c r="O7" s="629">
        <f t="shared" si="0"/>
        <v>1</v>
      </c>
      <c r="P7" s="630">
        <f t="shared" si="1"/>
        <v>100</v>
      </c>
      <c r="Q7" s="631">
        <f t="shared" si="2"/>
        <v>1</v>
      </c>
      <c r="R7" s="632" t="s">
        <v>1028</v>
      </c>
    </row>
    <row r="8" spans="1:18" ht="38.25">
      <c r="A8" s="618" t="s">
        <v>388</v>
      </c>
      <c r="B8" s="637" t="s">
        <v>121</v>
      </c>
      <c r="C8" s="619" t="s">
        <v>686</v>
      </c>
      <c r="D8" s="619" t="s">
        <v>688</v>
      </c>
      <c r="E8" s="621"/>
      <c r="F8" s="622" t="s">
        <v>122</v>
      </c>
      <c r="G8" s="623" t="s">
        <v>123</v>
      </c>
      <c r="H8" s="638" t="s">
        <v>1025</v>
      </c>
      <c r="I8" s="619" t="s">
        <v>124</v>
      </c>
      <c r="J8" s="619" t="s">
        <v>1026</v>
      </c>
      <c r="K8" s="639">
        <v>100</v>
      </c>
      <c r="L8" s="640"/>
      <c r="M8" s="641">
        <v>19</v>
      </c>
      <c r="N8" s="641">
        <v>19</v>
      </c>
      <c r="O8" s="629">
        <f t="shared" si="0"/>
        <v>1</v>
      </c>
      <c r="P8" s="630">
        <f t="shared" si="1"/>
        <v>100</v>
      </c>
      <c r="Q8" s="631">
        <f t="shared" si="2"/>
        <v>1</v>
      </c>
      <c r="R8" s="632" t="s">
        <v>1028</v>
      </c>
    </row>
    <row r="9" spans="1:18" ht="38.25">
      <c r="A9" s="618" t="s">
        <v>388</v>
      </c>
      <c r="B9" s="637" t="s">
        <v>121</v>
      </c>
      <c r="C9" s="642" t="s">
        <v>689</v>
      </c>
      <c r="D9" s="619" t="s">
        <v>688</v>
      </c>
      <c r="E9" s="621"/>
      <c r="F9" s="643" t="s">
        <v>122</v>
      </c>
      <c r="G9" s="644" t="s">
        <v>123</v>
      </c>
      <c r="H9" s="644" t="s">
        <v>1025</v>
      </c>
      <c r="I9" s="619" t="s">
        <v>124</v>
      </c>
      <c r="J9" s="619" t="s">
        <v>1026</v>
      </c>
      <c r="K9" s="639">
        <v>100</v>
      </c>
      <c r="L9" s="645"/>
      <c r="M9" s="635">
        <v>2</v>
      </c>
      <c r="N9" s="641">
        <v>2</v>
      </c>
      <c r="O9" s="629">
        <f t="shared" si="0"/>
        <v>1</v>
      </c>
      <c r="P9" s="630">
        <f t="shared" si="1"/>
        <v>100</v>
      </c>
      <c r="Q9" s="631">
        <f t="shared" si="2"/>
        <v>1</v>
      </c>
      <c r="R9" s="632" t="s">
        <v>1027</v>
      </c>
    </row>
    <row r="10" spans="1:18" ht="38.25">
      <c r="A10" s="646" t="s">
        <v>388</v>
      </c>
      <c r="B10" s="647" t="s">
        <v>121</v>
      </c>
      <c r="C10" s="647" t="s">
        <v>696</v>
      </c>
      <c r="D10" s="647" t="s">
        <v>688</v>
      </c>
      <c r="E10" s="648"/>
      <c r="F10" s="649" t="s">
        <v>122</v>
      </c>
      <c r="G10" s="647" t="s">
        <v>123</v>
      </c>
      <c r="H10" s="647" t="s">
        <v>1025</v>
      </c>
      <c r="I10" s="647" t="s">
        <v>124</v>
      </c>
      <c r="J10" s="647" t="s">
        <v>1026</v>
      </c>
      <c r="K10" s="649">
        <v>100</v>
      </c>
      <c r="L10" s="638"/>
      <c r="M10" s="635">
        <v>2</v>
      </c>
      <c r="N10" s="635">
        <v>2</v>
      </c>
      <c r="O10" s="629">
        <f t="shared" si="0"/>
        <v>1</v>
      </c>
      <c r="P10" s="630">
        <f t="shared" si="1"/>
        <v>100</v>
      </c>
      <c r="Q10" s="631">
        <f t="shared" si="2"/>
        <v>1</v>
      </c>
      <c r="R10" s="632" t="s">
        <v>1029</v>
      </c>
    </row>
    <row r="11" spans="1:18" ht="38.25">
      <c r="A11" s="646" t="s">
        <v>388</v>
      </c>
      <c r="B11" s="647" t="s">
        <v>121</v>
      </c>
      <c r="C11" s="647" t="s">
        <v>698</v>
      </c>
      <c r="D11" s="647" t="s">
        <v>106</v>
      </c>
      <c r="E11" s="650"/>
      <c r="F11" s="649" t="s">
        <v>122</v>
      </c>
      <c r="G11" s="647" t="s">
        <v>123</v>
      </c>
      <c r="H11" s="647" t="s">
        <v>1025</v>
      </c>
      <c r="I11" s="647" t="s">
        <v>124</v>
      </c>
      <c r="J11" s="647" t="s">
        <v>1026</v>
      </c>
      <c r="K11" s="649">
        <v>100</v>
      </c>
      <c r="L11" s="638"/>
      <c r="M11" s="635">
        <v>1</v>
      </c>
      <c r="N11" s="635">
        <v>1</v>
      </c>
      <c r="O11" s="629">
        <f t="shared" si="0"/>
        <v>1</v>
      </c>
      <c r="P11" s="630">
        <f t="shared" si="1"/>
        <v>100</v>
      </c>
      <c r="Q11" s="631">
        <f t="shared" si="2"/>
        <v>1</v>
      </c>
      <c r="R11" s="632" t="s">
        <v>1030</v>
      </c>
    </row>
    <row r="12" spans="1:18" ht="38.25">
      <c r="A12" s="646" t="s">
        <v>388</v>
      </c>
      <c r="B12" s="647" t="s">
        <v>121</v>
      </c>
      <c r="C12" s="619" t="s">
        <v>686</v>
      </c>
      <c r="D12" s="647" t="s">
        <v>106</v>
      </c>
      <c r="E12" s="648"/>
      <c r="F12" s="649" t="s">
        <v>122</v>
      </c>
      <c r="G12" s="647" t="s">
        <v>123</v>
      </c>
      <c r="H12" s="647" t="s">
        <v>1025</v>
      </c>
      <c r="I12" s="647" t="s">
        <v>124</v>
      </c>
      <c r="J12" s="647" t="s">
        <v>1026</v>
      </c>
      <c r="K12" s="649">
        <v>100</v>
      </c>
      <c r="L12" s="638"/>
      <c r="M12" s="635">
        <v>2</v>
      </c>
      <c r="N12" s="635">
        <v>2</v>
      </c>
      <c r="O12" s="629">
        <f t="shared" si="0"/>
        <v>1</v>
      </c>
      <c r="P12" s="630">
        <f t="shared" si="1"/>
        <v>100</v>
      </c>
      <c r="Q12" s="631">
        <f t="shared" si="2"/>
        <v>1</v>
      </c>
      <c r="R12" s="632" t="s">
        <v>1031</v>
      </c>
    </row>
    <row r="13" spans="1:18" ht="74.25" customHeight="1">
      <c r="A13" s="646" t="s">
        <v>388</v>
      </c>
      <c r="B13" s="647" t="s">
        <v>589</v>
      </c>
      <c r="C13" s="647" t="s">
        <v>698</v>
      </c>
      <c r="D13" s="647" t="s">
        <v>106</v>
      </c>
      <c r="E13" s="648"/>
      <c r="F13" s="649" t="s">
        <v>122</v>
      </c>
      <c r="G13" s="647" t="s">
        <v>123</v>
      </c>
      <c r="H13" s="647" t="s">
        <v>1025</v>
      </c>
      <c r="I13" s="647" t="s">
        <v>124</v>
      </c>
      <c r="J13" s="647" t="s">
        <v>1026</v>
      </c>
      <c r="K13" s="649">
        <v>100</v>
      </c>
      <c r="L13" s="638"/>
      <c r="M13" s="635">
        <v>5</v>
      </c>
      <c r="N13" s="635">
        <v>5</v>
      </c>
      <c r="O13" s="629">
        <f t="shared" si="0"/>
        <v>1</v>
      </c>
      <c r="P13" s="630">
        <f t="shared" si="1"/>
        <v>100</v>
      </c>
      <c r="Q13" s="631">
        <f t="shared" si="2"/>
        <v>1</v>
      </c>
      <c r="R13" s="632" t="s">
        <v>1032</v>
      </c>
    </row>
    <row r="14" spans="1:18" ht="38.25">
      <c r="A14" s="646" t="s">
        <v>388</v>
      </c>
      <c r="B14" s="647" t="s">
        <v>121</v>
      </c>
      <c r="C14" s="647" t="s">
        <v>679</v>
      </c>
      <c r="D14" s="647" t="s">
        <v>680</v>
      </c>
      <c r="E14" s="650"/>
      <c r="F14" s="649" t="s">
        <v>122</v>
      </c>
      <c r="G14" s="647" t="s">
        <v>1033</v>
      </c>
      <c r="H14" s="647" t="s">
        <v>1034</v>
      </c>
      <c r="I14" s="647" t="s">
        <v>124</v>
      </c>
      <c r="J14" s="647" t="s">
        <v>1026</v>
      </c>
      <c r="K14" s="649">
        <v>100</v>
      </c>
      <c r="L14" s="513"/>
      <c r="M14" s="628">
        <v>58</v>
      </c>
      <c r="N14" s="628">
        <v>56</v>
      </c>
      <c r="O14" s="629">
        <f t="shared" si="0"/>
        <v>0.96551724137931039</v>
      </c>
      <c r="P14" s="630">
        <f t="shared" si="1"/>
        <v>96.551724137931032</v>
      </c>
      <c r="Q14" s="631">
        <f t="shared" si="2"/>
        <v>0.96551724137931039</v>
      </c>
      <c r="R14" s="632" t="s">
        <v>1027</v>
      </c>
    </row>
    <row r="15" spans="1:18" ht="38.25">
      <c r="A15" s="646" t="s">
        <v>388</v>
      </c>
      <c r="B15" s="647" t="s">
        <v>121</v>
      </c>
      <c r="C15" s="647" t="s">
        <v>682</v>
      </c>
      <c r="D15" s="647" t="s">
        <v>683</v>
      </c>
      <c r="E15" s="650"/>
      <c r="F15" s="649" t="s">
        <v>122</v>
      </c>
      <c r="G15" s="647" t="s">
        <v>1033</v>
      </c>
      <c r="H15" s="647" t="s">
        <v>1034</v>
      </c>
      <c r="I15" s="647" t="s">
        <v>124</v>
      </c>
      <c r="J15" s="647" t="s">
        <v>1026</v>
      </c>
      <c r="K15" s="649">
        <v>100</v>
      </c>
      <c r="L15" s="513"/>
      <c r="M15" s="635">
        <v>6</v>
      </c>
      <c r="N15" s="628">
        <v>6</v>
      </c>
      <c r="O15" s="629">
        <f t="shared" si="0"/>
        <v>1</v>
      </c>
      <c r="P15" s="630">
        <f t="shared" si="1"/>
        <v>100</v>
      </c>
      <c r="Q15" s="631">
        <f t="shared" si="2"/>
        <v>1</v>
      </c>
      <c r="R15" s="632" t="s">
        <v>1027</v>
      </c>
    </row>
    <row r="16" spans="1:18" ht="38.25">
      <c r="A16" s="646" t="s">
        <v>388</v>
      </c>
      <c r="B16" s="647" t="s">
        <v>121</v>
      </c>
      <c r="C16" s="619" t="s">
        <v>686</v>
      </c>
      <c r="D16" s="647" t="s">
        <v>687</v>
      </c>
      <c r="E16" s="650"/>
      <c r="F16" s="649" t="s">
        <v>122</v>
      </c>
      <c r="G16" s="647" t="s">
        <v>1033</v>
      </c>
      <c r="H16" s="647" t="s">
        <v>1034</v>
      </c>
      <c r="I16" s="647" t="s">
        <v>124</v>
      </c>
      <c r="J16" s="647" t="s">
        <v>1026</v>
      </c>
      <c r="K16" s="649">
        <v>100</v>
      </c>
      <c r="L16" s="636"/>
      <c r="M16" s="628">
        <v>3</v>
      </c>
      <c r="N16" s="628">
        <v>3</v>
      </c>
      <c r="O16" s="629">
        <f t="shared" si="0"/>
        <v>1</v>
      </c>
      <c r="P16" s="630">
        <f t="shared" si="1"/>
        <v>100</v>
      </c>
      <c r="Q16" s="631">
        <f t="shared" si="2"/>
        <v>1</v>
      </c>
      <c r="R16" s="632" t="s">
        <v>1028</v>
      </c>
    </row>
    <row r="17" spans="1:18" ht="38.25">
      <c r="A17" s="646" t="s">
        <v>388</v>
      </c>
      <c r="B17" s="647" t="s">
        <v>121</v>
      </c>
      <c r="C17" s="619" t="s">
        <v>686</v>
      </c>
      <c r="D17" s="647" t="s">
        <v>688</v>
      </c>
      <c r="E17" s="650"/>
      <c r="F17" s="649" t="s">
        <v>122</v>
      </c>
      <c r="G17" s="647" t="s">
        <v>1033</v>
      </c>
      <c r="H17" s="647" t="s">
        <v>1034</v>
      </c>
      <c r="I17" s="647" t="s">
        <v>124</v>
      </c>
      <c r="J17" s="647" t="s">
        <v>1026</v>
      </c>
      <c r="K17" s="649">
        <v>100</v>
      </c>
      <c r="L17" s="640"/>
      <c r="M17" s="641">
        <v>19</v>
      </c>
      <c r="N17" s="641">
        <v>19</v>
      </c>
      <c r="O17" s="629">
        <f t="shared" si="0"/>
        <v>1</v>
      </c>
      <c r="P17" s="630">
        <f t="shared" si="1"/>
        <v>100</v>
      </c>
      <c r="Q17" s="631">
        <f t="shared" si="2"/>
        <v>1</v>
      </c>
      <c r="R17" s="632" t="s">
        <v>1028</v>
      </c>
    </row>
    <row r="18" spans="1:18" ht="38.25">
      <c r="A18" s="646" t="s">
        <v>388</v>
      </c>
      <c r="B18" s="647" t="s">
        <v>121</v>
      </c>
      <c r="C18" s="647" t="s">
        <v>689</v>
      </c>
      <c r="D18" s="647" t="s">
        <v>688</v>
      </c>
      <c r="E18" s="650"/>
      <c r="F18" s="649" t="s">
        <v>122</v>
      </c>
      <c r="G18" s="647" t="s">
        <v>1033</v>
      </c>
      <c r="H18" s="647" t="s">
        <v>1034</v>
      </c>
      <c r="I18" s="647" t="s">
        <v>124</v>
      </c>
      <c r="J18" s="647" t="s">
        <v>1026</v>
      </c>
      <c r="K18" s="649">
        <v>100</v>
      </c>
      <c r="L18" s="513"/>
      <c r="M18" s="635">
        <v>2</v>
      </c>
      <c r="N18" s="641">
        <v>2</v>
      </c>
      <c r="O18" s="629">
        <f t="shared" si="0"/>
        <v>1</v>
      </c>
      <c r="P18" s="630">
        <f t="shared" si="1"/>
        <v>100</v>
      </c>
      <c r="Q18" s="631">
        <f t="shared" si="2"/>
        <v>1</v>
      </c>
      <c r="R18" s="632" t="s">
        <v>1027</v>
      </c>
    </row>
    <row r="19" spans="1:18" ht="38.25">
      <c r="A19" s="646" t="s">
        <v>388</v>
      </c>
      <c r="B19" s="647" t="s">
        <v>121</v>
      </c>
      <c r="C19" s="647" t="s">
        <v>696</v>
      </c>
      <c r="D19" s="647" t="s">
        <v>688</v>
      </c>
      <c r="E19" s="648"/>
      <c r="F19" s="649" t="s">
        <v>122</v>
      </c>
      <c r="G19" s="647" t="s">
        <v>1033</v>
      </c>
      <c r="H19" s="647" t="s">
        <v>1034</v>
      </c>
      <c r="I19" s="647" t="s">
        <v>124</v>
      </c>
      <c r="J19" s="647" t="s">
        <v>1026</v>
      </c>
      <c r="K19" s="649">
        <v>100</v>
      </c>
      <c r="L19" s="638"/>
      <c r="M19" s="635">
        <v>2</v>
      </c>
      <c r="N19" s="635">
        <v>2</v>
      </c>
      <c r="O19" s="629">
        <f t="shared" si="0"/>
        <v>1</v>
      </c>
      <c r="P19" s="630">
        <f t="shared" si="1"/>
        <v>100</v>
      </c>
      <c r="Q19" s="631">
        <f t="shared" si="2"/>
        <v>1</v>
      </c>
      <c r="R19" s="632" t="s">
        <v>1029</v>
      </c>
    </row>
    <row r="20" spans="1:18" ht="38.25">
      <c r="A20" s="646" t="s">
        <v>388</v>
      </c>
      <c r="B20" s="647" t="s">
        <v>121</v>
      </c>
      <c r="C20" s="647" t="s">
        <v>698</v>
      </c>
      <c r="D20" s="647" t="s">
        <v>106</v>
      </c>
      <c r="E20" s="650"/>
      <c r="F20" s="649" t="s">
        <v>122</v>
      </c>
      <c r="G20" s="647" t="s">
        <v>1033</v>
      </c>
      <c r="H20" s="647" t="s">
        <v>1034</v>
      </c>
      <c r="I20" s="647" t="s">
        <v>124</v>
      </c>
      <c r="J20" s="647" t="s">
        <v>1026</v>
      </c>
      <c r="K20" s="649">
        <v>100</v>
      </c>
      <c r="L20" s="638"/>
      <c r="M20" s="635">
        <v>1</v>
      </c>
      <c r="N20" s="635">
        <v>1</v>
      </c>
      <c r="O20" s="629">
        <f t="shared" si="0"/>
        <v>1</v>
      </c>
      <c r="P20" s="630">
        <f t="shared" si="1"/>
        <v>100</v>
      </c>
      <c r="Q20" s="631">
        <f t="shared" si="2"/>
        <v>1</v>
      </c>
      <c r="R20" s="632" t="s">
        <v>1030</v>
      </c>
    </row>
    <row r="21" spans="1:18" ht="38.25">
      <c r="A21" s="646" t="s">
        <v>388</v>
      </c>
      <c r="B21" s="647" t="s">
        <v>121</v>
      </c>
      <c r="C21" s="619" t="s">
        <v>686</v>
      </c>
      <c r="D21" s="647" t="s">
        <v>106</v>
      </c>
      <c r="E21" s="648"/>
      <c r="F21" s="649" t="s">
        <v>122</v>
      </c>
      <c r="G21" s="647" t="s">
        <v>1033</v>
      </c>
      <c r="H21" s="647" t="s">
        <v>1034</v>
      </c>
      <c r="I21" s="647" t="s">
        <v>124</v>
      </c>
      <c r="J21" s="647" t="s">
        <v>1026</v>
      </c>
      <c r="K21" s="649">
        <v>100</v>
      </c>
      <c r="L21" s="638"/>
      <c r="M21" s="635">
        <v>2</v>
      </c>
      <c r="N21" s="635">
        <v>2</v>
      </c>
      <c r="O21" s="629">
        <f t="shared" si="0"/>
        <v>1</v>
      </c>
      <c r="P21" s="630">
        <f t="shared" si="1"/>
        <v>100</v>
      </c>
      <c r="Q21" s="631">
        <f t="shared" si="2"/>
        <v>1</v>
      </c>
      <c r="R21" s="632" t="s">
        <v>1031</v>
      </c>
    </row>
    <row r="22" spans="1:18" ht="63.75">
      <c r="A22" s="646" t="s">
        <v>388</v>
      </c>
      <c r="B22" s="647" t="s">
        <v>589</v>
      </c>
      <c r="C22" s="647" t="s">
        <v>698</v>
      </c>
      <c r="D22" s="647" t="s">
        <v>106</v>
      </c>
      <c r="E22" s="648"/>
      <c r="F22" s="649" t="s">
        <v>122</v>
      </c>
      <c r="G22" s="647" t="s">
        <v>1033</v>
      </c>
      <c r="H22" s="647" t="s">
        <v>1034</v>
      </c>
      <c r="I22" s="647" t="s">
        <v>124</v>
      </c>
      <c r="J22" s="647" t="s">
        <v>1026</v>
      </c>
      <c r="K22" s="649">
        <v>100</v>
      </c>
      <c r="L22" s="638"/>
      <c r="M22" s="635">
        <v>5</v>
      </c>
      <c r="N22" s="635">
        <v>5</v>
      </c>
      <c r="O22" s="629">
        <f t="shared" si="0"/>
        <v>1</v>
      </c>
      <c r="P22" s="630">
        <f t="shared" si="1"/>
        <v>100</v>
      </c>
      <c r="Q22" s="631">
        <f t="shared" si="2"/>
        <v>1</v>
      </c>
      <c r="R22" s="632" t="s">
        <v>1032</v>
      </c>
    </row>
    <row r="23" spans="1:18" ht="38.25">
      <c r="A23" s="646" t="s">
        <v>388</v>
      </c>
      <c r="B23" s="647" t="s">
        <v>121</v>
      </c>
      <c r="C23" s="647" t="s">
        <v>679</v>
      </c>
      <c r="D23" s="647" t="s">
        <v>680</v>
      </c>
      <c r="E23" s="650"/>
      <c r="F23" s="649" t="s">
        <v>122</v>
      </c>
      <c r="G23" s="647" t="s">
        <v>125</v>
      </c>
      <c r="H23" s="647" t="s">
        <v>1034</v>
      </c>
      <c r="I23" s="647" t="s">
        <v>124</v>
      </c>
      <c r="J23" s="647" t="s">
        <v>1026</v>
      </c>
      <c r="K23" s="649">
        <v>100</v>
      </c>
      <c r="L23" s="513"/>
      <c r="M23" s="628">
        <v>58</v>
      </c>
      <c r="N23" s="628">
        <v>56</v>
      </c>
      <c r="O23" s="629">
        <f t="shared" si="0"/>
        <v>0.96551724137931039</v>
      </c>
      <c r="P23" s="630">
        <f t="shared" si="1"/>
        <v>96.551724137931032</v>
      </c>
      <c r="Q23" s="631">
        <f t="shared" si="2"/>
        <v>0.96551724137931039</v>
      </c>
      <c r="R23" s="632" t="s">
        <v>1027</v>
      </c>
    </row>
    <row r="24" spans="1:18" ht="38.25">
      <c r="A24" s="646" t="s">
        <v>388</v>
      </c>
      <c r="B24" s="647" t="s">
        <v>121</v>
      </c>
      <c r="C24" s="647" t="s">
        <v>682</v>
      </c>
      <c r="D24" s="647" t="s">
        <v>683</v>
      </c>
      <c r="E24" s="650"/>
      <c r="F24" s="649" t="s">
        <v>122</v>
      </c>
      <c r="G24" s="647" t="s">
        <v>125</v>
      </c>
      <c r="H24" s="647" t="s">
        <v>1034</v>
      </c>
      <c r="I24" s="647" t="s">
        <v>124</v>
      </c>
      <c r="J24" s="647" t="s">
        <v>1026</v>
      </c>
      <c r="K24" s="649">
        <v>100</v>
      </c>
      <c r="L24" s="513"/>
      <c r="M24" s="635">
        <v>6</v>
      </c>
      <c r="N24" s="628">
        <v>6</v>
      </c>
      <c r="O24" s="629">
        <f t="shared" si="0"/>
        <v>1</v>
      </c>
      <c r="P24" s="630">
        <f t="shared" si="1"/>
        <v>100</v>
      </c>
      <c r="Q24" s="631">
        <f t="shared" si="2"/>
        <v>1</v>
      </c>
      <c r="R24" s="632" t="s">
        <v>1027</v>
      </c>
    </row>
    <row r="25" spans="1:18" ht="38.25">
      <c r="A25" s="646" t="s">
        <v>388</v>
      </c>
      <c r="B25" s="647" t="s">
        <v>121</v>
      </c>
      <c r="C25" s="619" t="s">
        <v>686</v>
      </c>
      <c r="D25" s="647" t="s">
        <v>687</v>
      </c>
      <c r="E25" s="650"/>
      <c r="F25" s="649" t="s">
        <v>122</v>
      </c>
      <c r="G25" s="647" t="s">
        <v>125</v>
      </c>
      <c r="H25" s="647" t="s">
        <v>1034</v>
      </c>
      <c r="I25" s="647" t="s">
        <v>124</v>
      </c>
      <c r="J25" s="647" t="s">
        <v>1026</v>
      </c>
      <c r="K25" s="649">
        <v>100</v>
      </c>
      <c r="L25" s="636"/>
      <c r="M25" s="628">
        <v>3</v>
      </c>
      <c r="N25" s="628">
        <v>3</v>
      </c>
      <c r="O25" s="629">
        <f t="shared" si="0"/>
        <v>1</v>
      </c>
      <c r="P25" s="630">
        <f t="shared" si="1"/>
        <v>100</v>
      </c>
      <c r="Q25" s="631">
        <f t="shared" si="2"/>
        <v>1</v>
      </c>
      <c r="R25" s="632" t="s">
        <v>1028</v>
      </c>
    </row>
    <row r="26" spans="1:18" ht="38.25">
      <c r="A26" s="646" t="s">
        <v>388</v>
      </c>
      <c r="B26" s="647" t="s">
        <v>121</v>
      </c>
      <c r="C26" s="619" t="s">
        <v>686</v>
      </c>
      <c r="D26" s="647" t="s">
        <v>688</v>
      </c>
      <c r="E26" s="650"/>
      <c r="F26" s="649" t="s">
        <v>122</v>
      </c>
      <c r="G26" s="647" t="s">
        <v>125</v>
      </c>
      <c r="H26" s="647" t="s">
        <v>1034</v>
      </c>
      <c r="I26" s="647" t="s">
        <v>124</v>
      </c>
      <c r="J26" s="647" t="s">
        <v>1026</v>
      </c>
      <c r="K26" s="649">
        <v>100</v>
      </c>
      <c r="L26" s="640"/>
      <c r="M26" s="641">
        <v>19</v>
      </c>
      <c r="N26" s="641">
        <v>19</v>
      </c>
      <c r="O26" s="629">
        <f t="shared" si="0"/>
        <v>1</v>
      </c>
      <c r="P26" s="630">
        <f t="shared" si="1"/>
        <v>100</v>
      </c>
      <c r="Q26" s="631">
        <f t="shared" si="2"/>
        <v>1</v>
      </c>
      <c r="R26" s="632" t="s">
        <v>1028</v>
      </c>
    </row>
    <row r="27" spans="1:18" ht="38.25">
      <c r="A27" s="646" t="s">
        <v>388</v>
      </c>
      <c r="B27" s="647" t="s">
        <v>121</v>
      </c>
      <c r="C27" s="647" t="s">
        <v>689</v>
      </c>
      <c r="D27" s="647" t="s">
        <v>688</v>
      </c>
      <c r="E27" s="650"/>
      <c r="F27" s="649" t="s">
        <v>122</v>
      </c>
      <c r="G27" s="647" t="s">
        <v>125</v>
      </c>
      <c r="H27" s="647" t="s">
        <v>1034</v>
      </c>
      <c r="I27" s="647" t="s">
        <v>124</v>
      </c>
      <c r="J27" s="647" t="s">
        <v>1026</v>
      </c>
      <c r="K27" s="649">
        <v>100</v>
      </c>
      <c r="L27" s="513"/>
      <c r="M27" s="635">
        <v>2</v>
      </c>
      <c r="N27" s="641">
        <v>2</v>
      </c>
      <c r="O27" s="629">
        <f t="shared" si="0"/>
        <v>1</v>
      </c>
      <c r="P27" s="630">
        <f t="shared" si="1"/>
        <v>100</v>
      </c>
      <c r="Q27" s="631">
        <f t="shared" si="2"/>
        <v>1</v>
      </c>
      <c r="R27" s="632" t="s">
        <v>1027</v>
      </c>
    </row>
    <row r="28" spans="1:18" ht="38.25">
      <c r="A28" s="646" t="s">
        <v>388</v>
      </c>
      <c r="B28" s="647" t="s">
        <v>121</v>
      </c>
      <c r="C28" s="647" t="s">
        <v>696</v>
      </c>
      <c r="D28" s="647" t="s">
        <v>688</v>
      </c>
      <c r="E28" s="648"/>
      <c r="F28" s="649" t="s">
        <v>122</v>
      </c>
      <c r="G28" s="647" t="s">
        <v>125</v>
      </c>
      <c r="H28" s="647" t="s">
        <v>1034</v>
      </c>
      <c r="I28" s="647" t="s">
        <v>124</v>
      </c>
      <c r="J28" s="647" t="s">
        <v>1026</v>
      </c>
      <c r="K28" s="649">
        <v>100</v>
      </c>
      <c r="L28" s="638"/>
      <c r="M28" s="635">
        <v>2</v>
      </c>
      <c r="N28" s="635">
        <v>2</v>
      </c>
      <c r="O28" s="629">
        <f t="shared" si="0"/>
        <v>1</v>
      </c>
      <c r="P28" s="630">
        <f t="shared" si="1"/>
        <v>100</v>
      </c>
      <c r="Q28" s="631">
        <f t="shared" si="2"/>
        <v>1</v>
      </c>
      <c r="R28" s="632" t="s">
        <v>1029</v>
      </c>
    </row>
    <row r="29" spans="1:18" ht="38.25">
      <c r="A29" s="646" t="s">
        <v>388</v>
      </c>
      <c r="B29" s="647" t="s">
        <v>121</v>
      </c>
      <c r="C29" s="647" t="s">
        <v>698</v>
      </c>
      <c r="D29" s="647" t="s">
        <v>106</v>
      </c>
      <c r="E29" s="650"/>
      <c r="F29" s="649" t="s">
        <v>122</v>
      </c>
      <c r="G29" s="647" t="s">
        <v>125</v>
      </c>
      <c r="H29" s="647" t="s">
        <v>1034</v>
      </c>
      <c r="I29" s="647" t="s">
        <v>124</v>
      </c>
      <c r="J29" s="647" t="s">
        <v>1026</v>
      </c>
      <c r="K29" s="649">
        <v>100</v>
      </c>
      <c r="L29" s="638"/>
      <c r="M29" s="635">
        <v>1</v>
      </c>
      <c r="N29" s="635">
        <v>1</v>
      </c>
      <c r="O29" s="629">
        <f t="shared" si="0"/>
        <v>1</v>
      </c>
      <c r="P29" s="630">
        <f t="shared" si="1"/>
        <v>100</v>
      </c>
      <c r="Q29" s="631">
        <f t="shared" si="2"/>
        <v>1</v>
      </c>
      <c r="R29" s="632" t="s">
        <v>1030</v>
      </c>
    </row>
    <row r="30" spans="1:18" ht="38.25">
      <c r="A30" s="646" t="s">
        <v>388</v>
      </c>
      <c r="B30" s="647" t="s">
        <v>121</v>
      </c>
      <c r="C30" s="619" t="s">
        <v>686</v>
      </c>
      <c r="D30" s="647" t="s">
        <v>106</v>
      </c>
      <c r="E30" s="648"/>
      <c r="F30" s="649" t="s">
        <v>122</v>
      </c>
      <c r="G30" s="647" t="s">
        <v>125</v>
      </c>
      <c r="H30" s="647" t="s">
        <v>1034</v>
      </c>
      <c r="I30" s="647" t="s">
        <v>124</v>
      </c>
      <c r="J30" s="647" t="s">
        <v>1026</v>
      </c>
      <c r="K30" s="649">
        <v>100</v>
      </c>
      <c r="L30" s="638"/>
      <c r="M30" s="635">
        <v>2</v>
      </c>
      <c r="N30" s="635">
        <v>2</v>
      </c>
      <c r="O30" s="629">
        <f t="shared" si="0"/>
        <v>1</v>
      </c>
      <c r="P30" s="630">
        <f t="shared" si="1"/>
        <v>100</v>
      </c>
      <c r="Q30" s="631">
        <f t="shared" si="2"/>
        <v>1</v>
      </c>
      <c r="R30" s="632" t="s">
        <v>1031</v>
      </c>
    </row>
    <row r="31" spans="1:18" ht="63.75">
      <c r="A31" s="646" t="s">
        <v>388</v>
      </c>
      <c r="B31" s="647" t="s">
        <v>589</v>
      </c>
      <c r="C31" s="647" t="s">
        <v>698</v>
      </c>
      <c r="D31" s="647" t="s">
        <v>106</v>
      </c>
      <c r="E31" s="648"/>
      <c r="F31" s="649" t="s">
        <v>122</v>
      </c>
      <c r="G31" s="647" t="s">
        <v>125</v>
      </c>
      <c r="H31" s="647" t="s">
        <v>1034</v>
      </c>
      <c r="I31" s="647" t="s">
        <v>124</v>
      </c>
      <c r="J31" s="647" t="s">
        <v>1026</v>
      </c>
      <c r="K31" s="649">
        <v>100</v>
      </c>
      <c r="L31" s="638"/>
      <c r="M31" s="635">
        <v>5</v>
      </c>
      <c r="N31" s="635">
        <v>5</v>
      </c>
      <c r="O31" s="629">
        <f t="shared" si="0"/>
        <v>1</v>
      </c>
      <c r="P31" s="630">
        <f t="shared" si="1"/>
        <v>100</v>
      </c>
      <c r="Q31" s="631">
        <f t="shared" si="2"/>
        <v>1</v>
      </c>
      <c r="R31" s="632" t="s">
        <v>1032</v>
      </c>
    </row>
    <row r="32" spans="1:18" ht="38.25">
      <c r="A32" s="646" t="s">
        <v>388</v>
      </c>
      <c r="B32" s="647" t="s">
        <v>121</v>
      </c>
      <c r="C32" s="647" t="s">
        <v>679</v>
      </c>
      <c r="D32" s="647" t="s">
        <v>680</v>
      </c>
      <c r="E32" s="650"/>
      <c r="F32" s="649" t="s">
        <v>122</v>
      </c>
      <c r="G32" s="647" t="s">
        <v>1035</v>
      </c>
      <c r="H32" s="647" t="s">
        <v>1034</v>
      </c>
      <c r="I32" s="647" t="s">
        <v>124</v>
      </c>
      <c r="J32" s="647" t="s">
        <v>1026</v>
      </c>
      <c r="K32" s="649">
        <v>100</v>
      </c>
      <c r="L32" s="513"/>
      <c r="M32" s="628">
        <v>58</v>
      </c>
      <c r="N32" s="628">
        <v>56</v>
      </c>
      <c r="O32" s="629">
        <f t="shared" si="0"/>
        <v>0.96551724137931039</v>
      </c>
      <c r="P32" s="630">
        <f t="shared" si="1"/>
        <v>96.551724137931032</v>
      </c>
      <c r="Q32" s="631">
        <f t="shared" si="2"/>
        <v>0.96551724137931039</v>
      </c>
      <c r="R32" s="632" t="s">
        <v>1027</v>
      </c>
    </row>
    <row r="33" spans="1:18" ht="38.25">
      <c r="A33" s="646" t="s">
        <v>388</v>
      </c>
      <c r="B33" s="647" t="s">
        <v>121</v>
      </c>
      <c r="C33" s="647" t="s">
        <v>682</v>
      </c>
      <c r="D33" s="647" t="s">
        <v>683</v>
      </c>
      <c r="E33" s="650"/>
      <c r="F33" s="649" t="s">
        <v>122</v>
      </c>
      <c r="G33" s="647" t="s">
        <v>1035</v>
      </c>
      <c r="H33" s="647" t="s">
        <v>1034</v>
      </c>
      <c r="I33" s="647" t="s">
        <v>124</v>
      </c>
      <c r="J33" s="647" t="s">
        <v>1026</v>
      </c>
      <c r="K33" s="649">
        <v>100</v>
      </c>
      <c r="L33" s="513"/>
      <c r="M33" s="635">
        <v>6</v>
      </c>
      <c r="N33" s="628">
        <v>6</v>
      </c>
      <c r="O33" s="629">
        <f t="shared" si="0"/>
        <v>1</v>
      </c>
      <c r="P33" s="630">
        <f t="shared" si="1"/>
        <v>100</v>
      </c>
      <c r="Q33" s="631">
        <f t="shared" si="2"/>
        <v>1</v>
      </c>
      <c r="R33" s="632" t="s">
        <v>1027</v>
      </c>
    </row>
    <row r="34" spans="1:18" ht="38.25">
      <c r="A34" s="646" t="s">
        <v>388</v>
      </c>
      <c r="B34" s="647" t="s">
        <v>121</v>
      </c>
      <c r="C34" s="619" t="s">
        <v>686</v>
      </c>
      <c r="D34" s="647" t="s">
        <v>687</v>
      </c>
      <c r="E34" s="650"/>
      <c r="F34" s="649" t="s">
        <v>122</v>
      </c>
      <c r="G34" s="647" t="s">
        <v>1035</v>
      </c>
      <c r="H34" s="647" t="s">
        <v>1034</v>
      </c>
      <c r="I34" s="647" t="s">
        <v>124</v>
      </c>
      <c r="J34" s="647" t="s">
        <v>1026</v>
      </c>
      <c r="K34" s="649">
        <v>100</v>
      </c>
      <c r="L34" s="636"/>
      <c r="M34" s="628">
        <v>3</v>
      </c>
      <c r="N34" s="628">
        <v>3</v>
      </c>
      <c r="O34" s="629">
        <f t="shared" si="0"/>
        <v>1</v>
      </c>
      <c r="P34" s="630">
        <f t="shared" si="1"/>
        <v>100</v>
      </c>
      <c r="Q34" s="631">
        <f t="shared" si="2"/>
        <v>1</v>
      </c>
      <c r="R34" s="632" t="s">
        <v>1028</v>
      </c>
    </row>
    <row r="35" spans="1:18" ht="38.25">
      <c r="A35" s="646" t="s">
        <v>388</v>
      </c>
      <c r="B35" s="647" t="s">
        <v>121</v>
      </c>
      <c r="C35" s="619" t="s">
        <v>686</v>
      </c>
      <c r="D35" s="647" t="s">
        <v>688</v>
      </c>
      <c r="E35" s="650"/>
      <c r="F35" s="649" t="s">
        <v>122</v>
      </c>
      <c r="G35" s="647" t="s">
        <v>1035</v>
      </c>
      <c r="H35" s="647" t="s">
        <v>1034</v>
      </c>
      <c r="I35" s="647" t="s">
        <v>124</v>
      </c>
      <c r="J35" s="647" t="s">
        <v>1026</v>
      </c>
      <c r="K35" s="649">
        <v>100</v>
      </c>
      <c r="L35" s="640"/>
      <c r="M35" s="641">
        <v>19</v>
      </c>
      <c r="N35" s="641">
        <v>19</v>
      </c>
      <c r="O35" s="629">
        <f t="shared" si="0"/>
        <v>1</v>
      </c>
      <c r="P35" s="630">
        <f t="shared" si="1"/>
        <v>100</v>
      </c>
      <c r="Q35" s="631">
        <f t="shared" si="2"/>
        <v>1</v>
      </c>
      <c r="R35" s="632" t="s">
        <v>1028</v>
      </c>
    </row>
    <row r="36" spans="1:18" ht="38.25">
      <c r="A36" s="646" t="s">
        <v>388</v>
      </c>
      <c r="B36" s="647" t="s">
        <v>121</v>
      </c>
      <c r="C36" s="647" t="s">
        <v>689</v>
      </c>
      <c r="D36" s="647" t="s">
        <v>688</v>
      </c>
      <c r="E36" s="650"/>
      <c r="F36" s="649" t="s">
        <v>122</v>
      </c>
      <c r="G36" s="647" t="s">
        <v>1035</v>
      </c>
      <c r="H36" s="647" t="s">
        <v>1034</v>
      </c>
      <c r="I36" s="647" t="s">
        <v>124</v>
      </c>
      <c r="J36" s="647" t="s">
        <v>1026</v>
      </c>
      <c r="K36" s="649">
        <v>100</v>
      </c>
      <c r="L36" s="513"/>
      <c r="M36" s="635">
        <v>2</v>
      </c>
      <c r="N36" s="641">
        <v>2</v>
      </c>
      <c r="O36" s="629">
        <f t="shared" si="0"/>
        <v>1</v>
      </c>
      <c r="P36" s="630">
        <f t="shared" si="1"/>
        <v>100</v>
      </c>
      <c r="Q36" s="631">
        <f t="shared" si="2"/>
        <v>1</v>
      </c>
      <c r="R36" s="632" t="s">
        <v>1027</v>
      </c>
    </row>
    <row r="37" spans="1:18" ht="38.25">
      <c r="A37" s="646" t="s">
        <v>388</v>
      </c>
      <c r="B37" s="647" t="s">
        <v>121</v>
      </c>
      <c r="C37" s="647" t="s">
        <v>696</v>
      </c>
      <c r="D37" s="647" t="s">
        <v>688</v>
      </c>
      <c r="E37" s="648"/>
      <c r="F37" s="649" t="s">
        <v>122</v>
      </c>
      <c r="G37" s="647" t="s">
        <v>1035</v>
      </c>
      <c r="H37" s="647" t="s">
        <v>1034</v>
      </c>
      <c r="I37" s="647" t="s">
        <v>124</v>
      </c>
      <c r="J37" s="647" t="s">
        <v>1026</v>
      </c>
      <c r="K37" s="649">
        <v>100</v>
      </c>
      <c r="L37" s="638"/>
      <c r="M37" s="635">
        <v>2</v>
      </c>
      <c r="N37" s="635">
        <v>2</v>
      </c>
      <c r="O37" s="629">
        <f t="shared" si="0"/>
        <v>1</v>
      </c>
      <c r="P37" s="630">
        <f t="shared" si="1"/>
        <v>100</v>
      </c>
      <c r="Q37" s="631">
        <f t="shared" si="2"/>
        <v>1</v>
      </c>
      <c r="R37" s="632" t="s">
        <v>1029</v>
      </c>
    </row>
    <row r="38" spans="1:18" ht="38.25">
      <c r="A38" s="646" t="s">
        <v>388</v>
      </c>
      <c r="B38" s="647" t="s">
        <v>121</v>
      </c>
      <c r="C38" s="647" t="s">
        <v>698</v>
      </c>
      <c r="D38" s="647" t="s">
        <v>106</v>
      </c>
      <c r="E38" s="650"/>
      <c r="F38" s="649" t="s">
        <v>122</v>
      </c>
      <c r="G38" s="647" t="s">
        <v>1035</v>
      </c>
      <c r="H38" s="647" t="s">
        <v>1034</v>
      </c>
      <c r="I38" s="647" t="s">
        <v>124</v>
      </c>
      <c r="J38" s="647" t="s">
        <v>1026</v>
      </c>
      <c r="K38" s="649">
        <v>100</v>
      </c>
      <c r="L38" s="638"/>
      <c r="M38" s="635">
        <v>1</v>
      </c>
      <c r="N38" s="635">
        <v>1</v>
      </c>
      <c r="O38" s="629">
        <f t="shared" si="0"/>
        <v>1</v>
      </c>
      <c r="P38" s="630">
        <f t="shared" si="1"/>
        <v>100</v>
      </c>
      <c r="Q38" s="631">
        <f t="shared" si="2"/>
        <v>1</v>
      </c>
      <c r="R38" s="632" t="s">
        <v>1030</v>
      </c>
    </row>
    <row r="39" spans="1:18" ht="38.25">
      <c r="A39" s="646" t="s">
        <v>388</v>
      </c>
      <c r="B39" s="647" t="s">
        <v>121</v>
      </c>
      <c r="C39" s="619" t="s">
        <v>686</v>
      </c>
      <c r="D39" s="647" t="s">
        <v>106</v>
      </c>
      <c r="E39" s="648"/>
      <c r="F39" s="649" t="s">
        <v>122</v>
      </c>
      <c r="G39" s="647" t="s">
        <v>1035</v>
      </c>
      <c r="H39" s="647" t="s">
        <v>1034</v>
      </c>
      <c r="I39" s="647" t="s">
        <v>124</v>
      </c>
      <c r="J39" s="647" t="s">
        <v>1026</v>
      </c>
      <c r="K39" s="649">
        <v>100</v>
      </c>
      <c r="L39" s="638"/>
      <c r="M39" s="635">
        <v>2</v>
      </c>
      <c r="N39" s="635">
        <v>2</v>
      </c>
      <c r="O39" s="629">
        <f t="shared" si="0"/>
        <v>1</v>
      </c>
      <c r="P39" s="630">
        <f t="shared" si="1"/>
        <v>100</v>
      </c>
      <c r="Q39" s="631">
        <f t="shared" si="2"/>
        <v>1</v>
      </c>
      <c r="R39" s="632" t="s">
        <v>1031</v>
      </c>
    </row>
    <row r="40" spans="1:18" ht="63.75">
      <c r="A40" s="646" t="s">
        <v>388</v>
      </c>
      <c r="B40" s="647" t="s">
        <v>589</v>
      </c>
      <c r="C40" s="647" t="s">
        <v>698</v>
      </c>
      <c r="D40" s="647" t="s">
        <v>106</v>
      </c>
      <c r="E40" s="648"/>
      <c r="F40" s="649" t="s">
        <v>122</v>
      </c>
      <c r="G40" s="647" t="s">
        <v>1035</v>
      </c>
      <c r="H40" s="647" t="s">
        <v>1034</v>
      </c>
      <c r="I40" s="647" t="s">
        <v>124</v>
      </c>
      <c r="J40" s="647" t="s">
        <v>1026</v>
      </c>
      <c r="K40" s="649">
        <v>100</v>
      </c>
      <c r="L40" s="638"/>
      <c r="M40" s="635">
        <v>5</v>
      </c>
      <c r="N40" s="635">
        <v>5</v>
      </c>
      <c r="O40" s="629">
        <f t="shared" si="0"/>
        <v>1</v>
      </c>
      <c r="P40" s="630">
        <f t="shared" si="1"/>
        <v>100</v>
      </c>
      <c r="Q40" s="631">
        <f t="shared" si="2"/>
        <v>1</v>
      </c>
      <c r="R40" s="632" t="s">
        <v>1032</v>
      </c>
    </row>
    <row r="41" spans="1:18" ht="38.25">
      <c r="A41" s="646" t="s">
        <v>388</v>
      </c>
      <c r="B41" s="647" t="s">
        <v>121</v>
      </c>
      <c r="C41" s="647" t="s">
        <v>679</v>
      </c>
      <c r="D41" s="647" t="s">
        <v>680</v>
      </c>
      <c r="E41" s="650"/>
      <c r="F41" s="649" t="s">
        <v>122</v>
      </c>
      <c r="G41" s="647" t="s">
        <v>1036</v>
      </c>
      <c r="H41" s="647" t="s">
        <v>1034</v>
      </c>
      <c r="I41" s="647" t="s">
        <v>124</v>
      </c>
      <c r="J41" s="647" t="s">
        <v>1026</v>
      </c>
      <c r="K41" s="649">
        <v>100</v>
      </c>
      <c r="L41" s="647" t="s">
        <v>1037</v>
      </c>
      <c r="M41" s="628">
        <v>58</v>
      </c>
      <c r="N41" s="628">
        <v>56</v>
      </c>
      <c r="O41" s="629">
        <f t="shared" si="0"/>
        <v>0.96551724137931039</v>
      </c>
      <c r="P41" s="630">
        <f t="shared" si="1"/>
        <v>96.551724137931032</v>
      </c>
      <c r="Q41" s="631">
        <f t="shared" si="2"/>
        <v>0.96551724137931039</v>
      </c>
      <c r="R41" s="632" t="s">
        <v>1027</v>
      </c>
    </row>
    <row r="42" spans="1:18" ht="38.25">
      <c r="A42" s="646" t="s">
        <v>388</v>
      </c>
      <c r="B42" s="647" t="s">
        <v>121</v>
      </c>
      <c r="C42" s="647" t="s">
        <v>682</v>
      </c>
      <c r="D42" s="647" t="s">
        <v>683</v>
      </c>
      <c r="E42" s="650"/>
      <c r="F42" s="649" t="s">
        <v>122</v>
      </c>
      <c r="G42" s="647" t="s">
        <v>1036</v>
      </c>
      <c r="H42" s="647" t="s">
        <v>1034</v>
      </c>
      <c r="I42" s="647" t="s">
        <v>124</v>
      </c>
      <c r="J42" s="647" t="s">
        <v>1026</v>
      </c>
      <c r="K42" s="649">
        <v>100</v>
      </c>
      <c r="L42" s="647" t="s">
        <v>1037</v>
      </c>
      <c r="M42" s="635">
        <v>6</v>
      </c>
      <c r="N42" s="628">
        <v>6</v>
      </c>
      <c r="O42" s="629">
        <f t="shared" si="0"/>
        <v>1</v>
      </c>
      <c r="P42" s="630">
        <f t="shared" si="1"/>
        <v>100</v>
      </c>
      <c r="Q42" s="631">
        <f t="shared" si="2"/>
        <v>1</v>
      </c>
      <c r="R42" s="632" t="s">
        <v>1027</v>
      </c>
    </row>
    <row r="43" spans="1:18" ht="38.25">
      <c r="A43" s="646" t="s">
        <v>388</v>
      </c>
      <c r="B43" s="647" t="s">
        <v>121</v>
      </c>
      <c r="C43" s="619" t="s">
        <v>686</v>
      </c>
      <c r="D43" s="647" t="s">
        <v>687</v>
      </c>
      <c r="E43" s="650"/>
      <c r="F43" s="649" t="s">
        <v>122</v>
      </c>
      <c r="G43" s="647" t="s">
        <v>1036</v>
      </c>
      <c r="H43" s="647" t="s">
        <v>1034</v>
      </c>
      <c r="I43" s="647" t="s">
        <v>124</v>
      </c>
      <c r="J43" s="647" t="s">
        <v>1026</v>
      </c>
      <c r="K43" s="649">
        <v>100</v>
      </c>
      <c r="L43" s="651" t="s">
        <v>1037</v>
      </c>
      <c r="M43" s="628">
        <v>3</v>
      </c>
      <c r="N43" s="628">
        <v>3</v>
      </c>
      <c r="O43" s="629">
        <f t="shared" si="0"/>
        <v>1</v>
      </c>
      <c r="P43" s="630">
        <f t="shared" si="1"/>
        <v>100</v>
      </c>
      <c r="Q43" s="631">
        <f t="shared" si="2"/>
        <v>1</v>
      </c>
      <c r="R43" s="632" t="s">
        <v>1028</v>
      </c>
    </row>
    <row r="44" spans="1:18" ht="38.25">
      <c r="A44" s="646" t="s">
        <v>388</v>
      </c>
      <c r="B44" s="647" t="s">
        <v>121</v>
      </c>
      <c r="C44" s="619" t="s">
        <v>686</v>
      </c>
      <c r="D44" s="647" t="s">
        <v>688</v>
      </c>
      <c r="E44" s="650"/>
      <c r="F44" s="649" t="s">
        <v>122</v>
      </c>
      <c r="G44" s="647" t="s">
        <v>1036</v>
      </c>
      <c r="H44" s="647" t="s">
        <v>1034</v>
      </c>
      <c r="I44" s="647" t="s">
        <v>124</v>
      </c>
      <c r="J44" s="647" t="s">
        <v>1026</v>
      </c>
      <c r="K44" s="649">
        <v>100</v>
      </c>
      <c r="L44" s="652" t="s">
        <v>1037</v>
      </c>
      <c r="M44" s="641">
        <v>19</v>
      </c>
      <c r="N44" s="641">
        <v>19</v>
      </c>
      <c r="O44" s="629">
        <f t="shared" si="0"/>
        <v>1</v>
      </c>
      <c r="P44" s="630">
        <f t="shared" si="1"/>
        <v>100</v>
      </c>
      <c r="Q44" s="631">
        <f t="shared" si="2"/>
        <v>1</v>
      </c>
      <c r="R44" s="632" t="s">
        <v>1028</v>
      </c>
    </row>
    <row r="45" spans="1:18" ht="38.25">
      <c r="A45" s="646" t="s">
        <v>388</v>
      </c>
      <c r="B45" s="647" t="s">
        <v>121</v>
      </c>
      <c r="C45" s="647" t="s">
        <v>689</v>
      </c>
      <c r="D45" s="647" t="s">
        <v>688</v>
      </c>
      <c r="E45" s="650"/>
      <c r="F45" s="649" t="s">
        <v>122</v>
      </c>
      <c r="G45" s="647" t="s">
        <v>1036</v>
      </c>
      <c r="H45" s="647" t="s">
        <v>1034</v>
      </c>
      <c r="I45" s="647" t="s">
        <v>124</v>
      </c>
      <c r="J45" s="647" t="s">
        <v>1026</v>
      </c>
      <c r="K45" s="649">
        <v>100</v>
      </c>
      <c r="L45" s="647" t="s">
        <v>1037</v>
      </c>
      <c r="M45" s="635">
        <v>2</v>
      </c>
      <c r="N45" s="641">
        <v>2</v>
      </c>
      <c r="O45" s="629">
        <f t="shared" si="0"/>
        <v>1</v>
      </c>
      <c r="P45" s="630">
        <f t="shared" si="1"/>
        <v>100</v>
      </c>
      <c r="Q45" s="631">
        <f t="shared" si="2"/>
        <v>1</v>
      </c>
      <c r="R45" s="632" t="s">
        <v>1027</v>
      </c>
    </row>
    <row r="46" spans="1:18" ht="38.25">
      <c r="A46" s="646" t="s">
        <v>388</v>
      </c>
      <c r="B46" s="647" t="s">
        <v>121</v>
      </c>
      <c r="C46" s="647" t="s">
        <v>696</v>
      </c>
      <c r="D46" s="647" t="s">
        <v>688</v>
      </c>
      <c r="E46" s="648"/>
      <c r="F46" s="649" t="s">
        <v>122</v>
      </c>
      <c r="G46" s="647" t="s">
        <v>1036</v>
      </c>
      <c r="H46" s="647" t="s">
        <v>1034</v>
      </c>
      <c r="I46" s="647" t="s">
        <v>124</v>
      </c>
      <c r="J46" s="647" t="s">
        <v>1026</v>
      </c>
      <c r="K46" s="649">
        <v>100</v>
      </c>
      <c r="L46" s="638" t="s">
        <v>1037</v>
      </c>
      <c r="M46" s="635">
        <v>2</v>
      </c>
      <c r="N46" s="635">
        <v>2</v>
      </c>
      <c r="O46" s="629">
        <f t="shared" si="0"/>
        <v>1</v>
      </c>
      <c r="P46" s="630">
        <f t="shared" si="1"/>
        <v>100</v>
      </c>
      <c r="Q46" s="631">
        <f t="shared" si="2"/>
        <v>1</v>
      </c>
      <c r="R46" s="632" t="s">
        <v>1029</v>
      </c>
    </row>
    <row r="47" spans="1:18" ht="38.25">
      <c r="A47" s="646" t="s">
        <v>388</v>
      </c>
      <c r="B47" s="647" t="s">
        <v>121</v>
      </c>
      <c r="C47" s="647" t="s">
        <v>698</v>
      </c>
      <c r="D47" s="647" t="s">
        <v>106</v>
      </c>
      <c r="E47" s="650"/>
      <c r="F47" s="649" t="s">
        <v>122</v>
      </c>
      <c r="G47" s="647" t="s">
        <v>1036</v>
      </c>
      <c r="H47" s="647" t="s">
        <v>1034</v>
      </c>
      <c r="I47" s="647" t="s">
        <v>124</v>
      </c>
      <c r="J47" s="647" t="s">
        <v>1026</v>
      </c>
      <c r="K47" s="649">
        <v>100</v>
      </c>
      <c r="L47" s="638" t="s">
        <v>1037</v>
      </c>
      <c r="M47" s="635">
        <v>1</v>
      </c>
      <c r="N47" s="635">
        <v>1</v>
      </c>
      <c r="O47" s="629">
        <f t="shared" si="0"/>
        <v>1</v>
      </c>
      <c r="P47" s="630">
        <f t="shared" si="1"/>
        <v>100</v>
      </c>
      <c r="Q47" s="631">
        <f t="shared" si="2"/>
        <v>1</v>
      </c>
      <c r="R47" s="632" t="s">
        <v>1030</v>
      </c>
    </row>
    <row r="48" spans="1:18" ht="38.25">
      <c r="A48" s="646" t="s">
        <v>388</v>
      </c>
      <c r="B48" s="647" t="s">
        <v>121</v>
      </c>
      <c r="C48" s="619" t="s">
        <v>686</v>
      </c>
      <c r="D48" s="647" t="s">
        <v>106</v>
      </c>
      <c r="E48" s="648"/>
      <c r="F48" s="649" t="s">
        <v>122</v>
      </c>
      <c r="G48" s="647" t="s">
        <v>1036</v>
      </c>
      <c r="H48" s="647" t="s">
        <v>1034</v>
      </c>
      <c r="I48" s="647" t="s">
        <v>124</v>
      </c>
      <c r="J48" s="647" t="s">
        <v>1026</v>
      </c>
      <c r="K48" s="649">
        <v>100</v>
      </c>
      <c r="L48" s="638" t="s">
        <v>1037</v>
      </c>
      <c r="M48" s="635">
        <v>2</v>
      </c>
      <c r="N48" s="635">
        <v>2</v>
      </c>
      <c r="O48" s="629">
        <f t="shared" si="0"/>
        <v>1</v>
      </c>
      <c r="P48" s="630">
        <f t="shared" si="1"/>
        <v>100</v>
      </c>
      <c r="Q48" s="631">
        <f t="shared" si="2"/>
        <v>1</v>
      </c>
      <c r="R48" s="632" t="s">
        <v>1031</v>
      </c>
    </row>
    <row r="49" spans="1:18" ht="63.75">
      <c r="A49" s="646" t="s">
        <v>388</v>
      </c>
      <c r="B49" s="647" t="s">
        <v>589</v>
      </c>
      <c r="C49" s="647" t="s">
        <v>698</v>
      </c>
      <c r="D49" s="647" t="s">
        <v>106</v>
      </c>
      <c r="E49" s="648"/>
      <c r="F49" s="649" t="s">
        <v>122</v>
      </c>
      <c r="G49" s="647" t="s">
        <v>1036</v>
      </c>
      <c r="H49" s="647" t="s">
        <v>1034</v>
      </c>
      <c r="I49" s="647" t="s">
        <v>124</v>
      </c>
      <c r="J49" s="647" t="s">
        <v>1026</v>
      </c>
      <c r="K49" s="649">
        <v>100</v>
      </c>
      <c r="L49" s="638" t="s">
        <v>1037</v>
      </c>
      <c r="M49" s="635">
        <v>5</v>
      </c>
      <c r="N49" s="635">
        <v>5</v>
      </c>
      <c r="O49" s="629">
        <f t="shared" si="0"/>
        <v>1</v>
      </c>
      <c r="P49" s="630">
        <f t="shared" si="1"/>
        <v>100</v>
      </c>
      <c r="Q49" s="631">
        <f t="shared" si="2"/>
        <v>1</v>
      </c>
      <c r="R49" s="632" t="s">
        <v>1032</v>
      </c>
    </row>
    <row r="50" spans="1:18" ht="38.25">
      <c r="A50" s="646" t="s">
        <v>388</v>
      </c>
      <c r="B50" s="647" t="s">
        <v>121</v>
      </c>
      <c r="C50" s="647" t="s">
        <v>679</v>
      </c>
      <c r="D50" s="647" t="s">
        <v>680</v>
      </c>
      <c r="E50" s="650"/>
      <c r="F50" s="649" t="s">
        <v>122</v>
      </c>
      <c r="G50" s="647" t="s">
        <v>136</v>
      </c>
      <c r="H50" s="647" t="s">
        <v>1034</v>
      </c>
      <c r="I50" s="647" t="s">
        <v>124</v>
      </c>
      <c r="J50" s="647" t="s">
        <v>1026</v>
      </c>
      <c r="K50" s="649">
        <v>100</v>
      </c>
      <c r="L50" s="513"/>
      <c r="M50" s="628">
        <v>58</v>
      </c>
      <c r="N50" s="628">
        <v>56</v>
      </c>
      <c r="O50" s="629">
        <f t="shared" si="0"/>
        <v>0.96551724137931039</v>
      </c>
      <c r="P50" s="630">
        <f t="shared" si="1"/>
        <v>96.551724137931032</v>
      </c>
      <c r="Q50" s="631">
        <f t="shared" si="2"/>
        <v>0.96551724137931039</v>
      </c>
      <c r="R50" s="632" t="s">
        <v>1027</v>
      </c>
    </row>
    <row r="51" spans="1:18" ht="38.25">
      <c r="A51" s="646" t="s">
        <v>388</v>
      </c>
      <c r="B51" s="647" t="s">
        <v>121</v>
      </c>
      <c r="C51" s="647" t="s">
        <v>682</v>
      </c>
      <c r="D51" s="647" t="s">
        <v>683</v>
      </c>
      <c r="E51" s="650"/>
      <c r="F51" s="649" t="s">
        <v>122</v>
      </c>
      <c r="G51" s="647" t="s">
        <v>136</v>
      </c>
      <c r="H51" s="647" t="s">
        <v>1034</v>
      </c>
      <c r="I51" s="647" t="s">
        <v>124</v>
      </c>
      <c r="J51" s="647" t="s">
        <v>1026</v>
      </c>
      <c r="K51" s="649">
        <v>100</v>
      </c>
      <c r="L51" s="513"/>
      <c r="M51" s="635">
        <v>6</v>
      </c>
      <c r="N51" s="628">
        <v>6</v>
      </c>
      <c r="O51" s="629">
        <f t="shared" si="0"/>
        <v>1</v>
      </c>
      <c r="P51" s="630">
        <f t="shared" si="1"/>
        <v>100</v>
      </c>
      <c r="Q51" s="631">
        <f t="shared" si="2"/>
        <v>1</v>
      </c>
      <c r="R51" s="632" t="s">
        <v>1027</v>
      </c>
    </row>
    <row r="52" spans="1:18" ht="38.25">
      <c r="A52" s="646" t="s">
        <v>388</v>
      </c>
      <c r="B52" s="647" t="s">
        <v>121</v>
      </c>
      <c r="C52" s="619" t="s">
        <v>686</v>
      </c>
      <c r="D52" s="647" t="s">
        <v>687</v>
      </c>
      <c r="E52" s="650"/>
      <c r="F52" s="649" t="s">
        <v>122</v>
      </c>
      <c r="G52" s="647" t="s">
        <v>136</v>
      </c>
      <c r="H52" s="647" t="s">
        <v>1034</v>
      </c>
      <c r="I52" s="647" t="s">
        <v>124</v>
      </c>
      <c r="J52" s="647" t="s">
        <v>1026</v>
      </c>
      <c r="K52" s="649">
        <v>100</v>
      </c>
      <c r="L52" s="636"/>
      <c r="M52" s="628">
        <v>3</v>
      </c>
      <c r="N52" s="628">
        <v>3</v>
      </c>
      <c r="O52" s="629">
        <f t="shared" si="0"/>
        <v>1</v>
      </c>
      <c r="P52" s="630">
        <f t="shared" si="1"/>
        <v>100</v>
      </c>
      <c r="Q52" s="631">
        <f t="shared" si="2"/>
        <v>1</v>
      </c>
      <c r="R52" s="632" t="s">
        <v>1028</v>
      </c>
    </row>
    <row r="53" spans="1:18" ht="38.25">
      <c r="A53" s="646" t="s">
        <v>388</v>
      </c>
      <c r="B53" s="647" t="s">
        <v>121</v>
      </c>
      <c r="C53" s="619" t="s">
        <v>686</v>
      </c>
      <c r="D53" s="647" t="s">
        <v>688</v>
      </c>
      <c r="E53" s="650"/>
      <c r="F53" s="649" t="s">
        <v>122</v>
      </c>
      <c r="G53" s="647" t="s">
        <v>136</v>
      </c>
      <c r="H53" s="647" t="s">
        <v>1034</v>
      </c>
      <c r="I53" s="647" t="s">
        <v>124</v>
      </c>
      <c r="J53" s="647" t="s">
        <v>1026</v>
      </c>
      <c r="K53" s="649">
        <v>100</v>
      </c>
      <c r="L53" s="640"/>
      <c r="M53" s="641">
        <v>19</v>
      </c>
      <c r="N53" s="641">
        <v>19</v>
      </c>
      <c r="O53" s="629">
        <f t="shared" si="0"/>
        <v>1</v>
      </c>
      <c r="P53" s="630">
        <f t="shared" si="1"/>
        <v>100</v>
      </c>
      <c r="Q53" s="631">
        <f t="shared" si="2"/>
        <v>1</v>
      </c>
      <c r="R53" s="632" t="s">
        <v>1028</v>
      </c>
    </row>
    <row r="54" spans="1:18" ht="38.25">
      <c r="A54" s="646" t="s">
        <v>388</v>
      </c>
      <c r="B54" s="647" t="s">
        <v>121</v>
      </c>
      <c r="C54" s="647" t="s">
        <v>689</v>
      </c>
      <c r="D54" s="647" t="s">
        <v>688</v>
      </c>
      <c r="E54" s="650"/>
      <c r="F54" s="649" t="s">
        <v>122</v>
      </c>
      <c r="G54" s="647" t="s">
        <v>136</v>
      </c>
      <c r="H54" s="647" t="s">
        <v>1034</v>
      </c>
      <c r="I54" s="647" t="s">
        <v>124</v>
      </c>
      <c r="J54" s="647" t="s">
        <v>1026</v>
      </c>
      <c r="K54" s="649">
        <v>100</v>
      </c>
      <c r="L54" s="513"/>
      <c r="M54" s="635">
        <v>2</v>
      </c>
      <c r="N54" s="641">
        <v>2</v>
      </c>
      <c r="O54" s="629">
        <f t="shared" si="0"/>
        <v>1</v>
      </c>
      <c r="P54" s="630">
        <f t="shared" si="1"/>
        <v>100</v>
      </c>
      <c r="Q54" s="631">
        <f t="shared" si="2"/>
        <v>1</v>
      </c>
      <c r="R54" s="632" t="s">
        <v>1027</v>
      </c>
    </row>
    <row r="55" spans="1:18" ht="38.25">
      <c r="A55" s="646" t="s">
        <v>388</v>
      </c>
      <c r="B55" s="647" t="s">
        <v>121</v>
      </c>
      <c r="C55" s="647" t="s">
        <v>696</v>
      </c>
      <c r="D55" s="647" t="s">
        <v>688</v>
      </c>
      <c r="E55" s="648"/>
      <c r="F55" s="649" t="s">
        <v>122</v>
      </c>
      <c r="G55" s="647" t="s">
        <v>136</v>
      </c>
      <c r="H55" s="647" t="s">
        <v>1034</v>
      </c>
      <c r="I55" s="647" t="s">
        <v>124</v>
      </c>
      <c r="J55" s="647" t="s">
        <v>1026</v>
      </c>
      <c r="K55" s="649">
        <v>100</v>
      </c>
      <c r="L55" s="638"/>
      <c r="M55" s="635">
        <v>2</v>
      </c>
      <c r="N55" s="635">
        <v>2</v>
      </c>
      <c r="O55" s="629">
        <f t="shared" si="0"/>
        <v>1</v>
      </c>
      <c r="P55" s="630">
        <f t="shared" si="1"/>
        <v>100</v>
      </c>
      <c r="Q55" s="631">
        <f t="shared" si="2"/>
        <v>1</v>
      </c>
      <c r="R55" s="632" t="s">
        <v>1029</v>
      </c>
    </row>
    <row r="56" spans="1:18" ht="38.25">
      <c r="A56" s="646" t="s">
        <v>388</v>
      </c>
      <c r="B56" s="647" t="s">
        <v>121</v>
      </c>
      <c r="C56" s="647" t="s">
        <v>698</v>
      </c>
      <c r="D56" s="647" t="s">
        <v>106</v>
      </c>
      <c r="E56" s="650"/>
      <c r="F56" s="649" t="s">
        <v>122</v>
      </c>
      <c r="G56" s="647" t="s">
        <v>136</v>
      </c>
      <c r="H56" s="647" t="s">
        <v>1034</v>
      </c>
      <c r="I56" s="647" t="s">
        <v>124</v>
      </c>
      <c r="J56" s="647" t="s">
        <v>1026</v>
      </c>
      <c r="K56" s="649">
        <v>100</v>
      </c>
      <c r="L56" s="638"/>
      <c r="M56" s="635">
        <v>1</v>
      </c>
      <c r="N56" s="635">
        <v>1</v>
      </c>
      <c r="O56" s="629">
        <f t="shared" si="0"/>
        <v>1</v>
      </c>
      <c r="P56" s="630">
        <f t="shared" si="1"/>
        <v>100</v>
      </c>
      <c r="Q56" s="631">
        <f t="shared" si="2"/>
        <v>1</v>
      </c>
      <c r="R56" s="632" t="s">
        <v>1030</v>
      </c>
    </row>
    <row r="57" spans="1:18" ht="38.25">
      <c r="A57" s="646" t="s">
        <v>388</v>
      </c>
      <c r="B57" s="647" t="s">
        <v>121</v>
      </c>
      <c r="C57" s="619" t="s">
        <v>686</v>
      </c>
      <c r="D57" s="647" t="s">
        <v>106</v>
      </c>
      <c r="E57" s="648"/>
      <c r="F57" s="649" t="s">
        <v>122</v>
      </c>
      <c r="G57" s="647" t="s">
        <v>136</v>
      </c>
      <c r="H57" s="647" t="s">
        <v>1034</v>
      </c>
      <c r="I57" s="647" t="s">
        <v>124</v>
      </c>
      <c r="J57" s="647" t="s">
        <v>1026</v>
      </c>
      <c r="K57" s="649">
        <v>100</v>
      </c>
      <c r="L57" s="638"/>
      <c r="M57" s="635">
        <v>2</v>
      </c>
      <c r="N57" s="635">
        <v>2</v>
      </c>
      <c r="O57" s="629">
        <f t="shared" si="0"/>
        <v>1</v>
      </c>
      <c r="P57" s="630">
        <f t="shared" si="1"/>
        <v>100</v>
      </c>
      <c r="Q57" s="631">
        <f t="shared" si="2"/>
        <v>1</v>
      </c>
      <c r="R57" s="632" t="s">
        <v>1031</v>
      </c>
    </row>
    <row r="58" spans="1:18" ht="63.75">
      <c r="A58" s="646" t="s">
        <v>388</v>
      </c>
      <c r="B58" s="647" t="s">
        <v>589</v>
      </c>
      <c r="C58" s="647" t="s">
        <v>698</v>
      </c>
      <c r="D58" s="647" t="s">
        <v>106</v>
      </c>
      <c r="E58" s="648"/>
      <c r="F58" s="649" t="s">
        <v>122</v>
      </c>
      <c r="G58" s="647" t="s">
        <v>136</v>
      </c>
      <c r="H58" s="647" t="s">
        <v>1034</v>
      </c>
      <c r="I58" s="647" t="s">
        <v>124</v>
      </c>
      <c r="J58" s="647" t="s">
        <v>1026</v>
      </c>
      <c r="K58" s="649">
        <v>100</v>
      </c>
      <c r="L58" s="638"/>
      <c r="M58" s="635">
        <v>5</v>
      </c>
      <c r="N58" s="635">
        <v>5</v>
      </c>
      <c r="O58" s="629">
        <f t="shared" si="0"/>
        <v>1</v>
      </c>
      <c r="P58" s="630">
        <f t="shared" si="1"/>
        <v>100</v>
      </c>
      <c r="Q58" s="631">
        <f t="shared" si="2"/>
        <v>1</v>
      </c>
      <c r="R58" s="632" t="s">
        <v>1032</v>
      </c>
    </row>
    <row r="59" spans="1:18" ht="38.25">
      <c r="A59" s="646" t="s">
        <v>388</v>
      </c>
      <c r="B59" s="647" t="s">
        <v>121</v>
      </c>
      <c r="C59" s="647" t="s">
        <v>679</v>
      </c>
      <c r="D59" s="647" t="s">
        <v>680</v>
      </c>
      <c r="E59" s="650"/>
      <c r="F59" s="649" t="s">
        <v>122</v>
      </c>
      <c r="G59" s="647" t="s">
        <v>1038</v>
      </c>
      <c r="H59" s="647" t="s">
        <v>1034</v>
      </c>
      <c r="I59" s="647" t="s">
        <v>124</v>
      </c>
      <c r="J59" s="647" t="s">
        <v>1026</v>
      </c>
      <c r="K59" s="649">
        <v>100</v>
      </c>
      <c r="L59" s="513"/>
      <c r="M59" s="628">
        <v>58</v>
      </c>
      <c r="N59" s="628">
        <v>56</v>
      </c>
      <c r="O59" s="629">
        <f t="shared" si="0"/>
        <v>0.96551724137931039</v>
      </c>
      <c r="P59" s="630">
        <f t="shared" si="1"/>
        <v>96.551724137931032</v>
      </c>
      <c r="Q59" s="631">
        <f t="shared" si="2"/>
        <v>0.96551724137931039</v>
      </c>
      <c r="R59" s="632" t="s">
        <v>1027</v>
      </c>
    </row>
    <row r="60" spans="1:18" ht="38.25">
      <c r="A60" s="646" t="s">
        <v>388</v>
      </c>
      <c r="B60" s="647" t="s">
        <v>121</v>
      </c>
      <c r="C60" s="647" t="s">
        <v>682</v>
      </c>
      <c r="D60" s="647" t="s">
        <v>683</v>
      </c>
      <c r="E60" s="650"/>
      <c r="F60" s="649" t="s">
        <v>122</v>
      </c>
      <c r="G60" s="647" t="s">
        <v>1038</v>
      </c>
      <c r="H60" s="647" t="s">
        <v>1034</v>
      </c>
      <c r="I60" s="647" t="s">
        <v>124</v>
      </c>
      <c r="J60" s="647" t="s">
        <v>1026</v>
      </c>
      <c r="K60" s="649">
        <v>100</v>
      </c>
      <c r="L60" s="513"/>
      <c r="M60" s="635">
        <v>6</v>
      </c>
      <c r="N60" s="628">
        <v>6</v>
      </c>
      <c r="O60" s="629">
        <f t="shared" si="0"/>
        <v>1</v>
      </c>
      <c r="P60" s="630">
        <f t="shared" si="1"/>
        <v>100</v>
      </c>
      <c r="Q60" s="631">
        <f t="shared" si="2"/>
        <v>1</v>
      </c>
      <c r="R60" s="632" t="s">
        <v>1027</v>
      </c>
    </row>
    <row r="61" spans="1:18" ht="38.25">
      <c r="A61" s="646" t="s">
        <v>388</v>
      </c>
      <c r="B61" s="647" t="s">
        <v>121</v>
      </c>
      <c r="C61" s="619" t="s">
        <v>686</v>
      </c>
      <c r="D61" s="647" t="s">
        <v>687</v>
      </c>
      <c r="E61" s="650"/>
      <c r="F61" s="649" t="s">
        <v>122</v>
      </c>
      <c r="G61" s="647" t="s">
        <v>1038</v>
      </c>
      <c r="H61" s="647" t="s">
        <v>1034</v>
      </c>
      <c r="I61" s="647" t="s">
        <v>124</v>
      </c>
      <c r="J61" s="647" t="s">
        <v>1026</v>
      </c>
      <c r="K61" s="649">
        <v>100</v>
      </c>
      <c r="L61" s="636"/>
      <c r="M61" s="628">
        <v>3</v>
      </c>
      <c r="N61" s="628">
        <v>3</v>
      </c>
      <c r="O61" s="629">
        <f t="shared" si="0"/>
        <v>1</v>
      </c>
      <c r="P61" s="630">
        <f t="shared" si="1"/>
        <v>100</v>
      </c>
      <c r="Q61" s="631">
        <f t="shared" si="2"/>
        <v>1</v>
      </c>
      <c r="R61" s="632" t="s">
        <v>1028</v>
      </c>
    </row>
    <row r="62" spans="1:18" ht="38.25">
      <c r="A62" s="646" t="s">
        <v>388</v>
      </c>
      <c r="B62" s="647" t="s">
        <v>121</v>
      </c>
      <c r="C62" s="619" t="s">
        <v>686</v>
      </c>
      <c r="D62" s="647" t="s">
        <v>688</v>
      </c>
      <c r="E62" s="650"/>
      <c r="F62" s="649" t="s">
        <v>122</v>
      </c>
      <c r="G62" s="647" t="s">
        <v>1038</v>
      </c>
      <c r="H62" s="647" t="s">
        <v>1034</v>
      </c>
      <c r="I62" s="647" t="s">
        <v>124</v>
      </c>
      <c r="J62" s="647" t="s">
        <v>1026</v>
      </c>
      <c r="K62" s="649">
        <v>100</v>
      </c>
      <c r="L62" s="640"/>
      <c r="M62" s="641">
        <v>19</v>
      </c>
      <c r="N62" s="641">
        <v>19</v>
      </c>
      <c r="O62" s="629">
        <f t="shared" si="0"/>
        <v>1</v>
      </c>
      <c r="P62" s="630">
        <f t="shared" si="1"/>
        <v>100</v>
      </c>
      <c r="Q62" s="631">
        <f t="shared" si="2"/>
        <v>1</v>
      </c>
      <c r="R62" s="632" t="s">
        <v>1028</v>
      </c>
    </row>
    <row r="63" spans="1:18" ht="38.25">
      <c r="A63" s="646" t="s">
        <v>388</v>
      </c>
      <c r="B63" s="647" t="s">
        <v>121</v>
      </c>
      <c r="C63" s="647" t="s">
        <v>689</v>
      </c>
      <c r="D63" s="647" t="s">
        <v>688</v>
      </c>
      <c r="E63" s="650"/>
      <c r="F63" s="649" t="s">
        <v>122</v>
      </c>
      <c r="G63" s="647" t="s">
        <v>1038</v>
      </c>
      <c r="H63" s="647" t="s">
        <v>1034</v>
      </c>
      <c r="I63" s="647" t="s">
        <v>124</v>
      </c>
      <c r="J63" s="647" t="s">
        <v>1026</v>
      </c>
      <c r="K63" s="649">
        <v>100</v>
      </c>
      <c r="L63" s="513"/>
      <c r="M63" s="635">
        <v>2</v>
      </c>
      <c r="N63" s="641">
        <v>2</v>
      </c>
      <c r="O63" s="629">
        <f t="shared" si="0"/>
        <v>1</v>
      </c>
      <c r="P63" s="630">
        <f t="shared" si="1"/>
        <v>100</v>
      </c>
      <c r="Q63" s="631">
        <f t="shared" si="2"/>
        <v>1</v>
      </c>
      <c r="R63" s="632" t="s">
        <v>1027</v>
      </c>
    </row>
    <row r="64" spans="1:18" ht="38.25">
      <c r="A64" s="646" t="s">
        <v>388</v>
      </c>
      <c r="B64" s="647" t="s">
        <v>121</v>
      </c>
      <c r="C64" s="647" t="s">
        <v>696</v>
      </c>
      <c r="D64" s="647" t="s">
        <v>688</v>
      </c>
      <c r="E64" s="648"/>
      <c r="F64" s="649" t="s">
        <v>122</v>
      </c>
      <c r="G64" s="647" t="s">
        <v>1038</v>
      </c>
      <c r="H64" s="647" t="s">
        <v>1034</v>
      </c>
      <c r="I64" s="647" t="s">
        <v>124</v>
      </c>
      <c r="J64" s="647" t="s">
        <v>1026</v>
      </c>
      <c r="K64" s="649">
        <v>100</v>
      </c>
      <c r="L64" s="638"/>
      <c r="M64" s="635">
        <v>2</v>
      </c>
      <c r="N64" s="635">
        <v>2</v>
      </c>
      <c r="O64" s="629">
        <f t="shared" si="0"/>
        <v>1</v>
      </c>
      <c r="P64" s="630">
        <f t="shared" si="1"/>
        <v>100</v>
      </c>
      <c r="Q64" s="631">
        <f t="shared" si="2"/>
        <v>1</v>
      </c>
      <c r="R64" s="632" t="s">
        <v>1029</v>
      </c>
    </row>
    <row r="65" spans="1:18" ht="38.25">
      <c r="A65" s="646" t="s">
        <v>388</v>
      </c>
      <c r="B65" s="647" t="s">
        <v>121</v>
      </c>
      <c r="C65" s="647" t="s">
        <v>698</v>
      </c>
      <c r="D65" s="647" t="s">
        <v>106</v>
      </c>
      <c r="E65" s="650"/>
      <c r="F65" s="649" t="s">
        <v>122</v>
      </c>
      <c r="G65" s="647" t="s">
        <v>1038</v>
      </c>
      <c r="H65" s="647" t="s">
        <v>1034</v>
      </c>
      <c r="I65" s="647" t="s">
        <v>124</v>
      </c>
      <c r="J65" s="647" t="s">
        <v>1026</v>
      </c>
      <c r="K65" s="649">
        <v>100</v>
      </c>
      <c r="L65" s="638"/>
      <c r="M65" s="635">
        <v>1</v>
      </c>
      <c r="N65" s="635">
        <v>1</v>
      </c>
      <c r="O65" s="629">
        <f t="shared" si="0"/>
        <v>1</v>
      </c>
      <c r="P65" s="630">
        <f t="shared" si="1"/>
        <v>100</v>
      </c>
      <c r="Q65" s="631">
        <f t="shared" si="2"/>
        <v>1</v>
      </c>
      <c r="R65" s="632" t="s">
        <v>1030</v>
      </c>
    </row>
    <row r="66" spans="1:18" ht="38.25">
      <c r="A66" s="646" t="s">
        <v>388</v>
      </c>
      <c r="B66" s="647" t="s">
        <v>121</v>
      </c>
      <c r="C66" s="619" t="s">
        <v>686</v>
      </c>
      <c r="D66" s="647" t="s">
        <v>106</v>
      </c>
      <c r="E66" s="648"/>
      <c r="F66" s="649" t="s">
        <v>122</v>
      </c>
      <c r="G66" s="647" t="s">
        <v>1038</v>
      </c>
      <c r="H66" s="647" t="s">
        <v>1034</v>
      </c>
      <c r="I66" s="647" t="s">
        <v>124</v>
      </c>
      <c r="J66" s="647" t="s">
        <v>1026</v>
      </c>
      <c r="K66" s="649">
        <v>100</v>
      </c>
      <c r="L66" s="638"/>
      <c r="M66" s="635">
        <v>2</v>
      </c>
      <c r="N66" s="635">
        <v>2</v>
      </c>
      <c r="O66" s="629">
        <f t="shared" si="0"/>
        <v>1</v>
      </c>
      <c r="P66" s="630">
        <f t="shared" si="1"/>
        <v>100</v>
      </c>
      <c r="Q66" s="631">
        <f t="shared" si="2"/>
        <v>1</v>
      </c>
      <c r="R66" s="632" t="s">
        <v>1031</v>
      </c>
    </row>
    <row r="67" spans="1:18" ht="63.75">
      <c r="A67" s="646" t="s">
        <v>388</v>
      </c>
      <c r="B67" s="647" t="s">
        <v>589</v>
      </c>
      <c r="C67" s="647" t="s">
        <v>698</v>
      </c>
      <c r="D67" s="647" t="s">
        <v>106</v>
      </c>
      <c r="E67" s="648"/>
      <c r="F67" s="649" t="s">
        <v>122</v>
      </c>
      <c r="G67" s="647" t="s">
        <v>1038</v>
      </c>
      <c r="H67" s="647" t="s">
        <v>1034</v>
      </c>
      <c r="I67" s="647" t="s">
        <v>124</v>
      </c>
      <c r="J67" s="647" t="s">
        <v>1026</v>
      </c>
      <c r="K67" s="649">
        <v>100</v>
      </c>
      <c r="L67" s="638"/>
      <c r="M67" s="635">
        <v>5</v>
      </c>
      <c r="N67" s="635">
        <v>5</v>
      </c>
      <c r="O67" s="629">
        <f t="shared" si="0"/>
        <v>1</v>
      </c>
      <c r="P67" s="630">
        <f t="shared" si="1"/>
        <v>100</v>
      </c>
      <c r="Q67" s="631">
        <f t="shared" si="2"/>
        <v>1</v>
      </c>
      <c r="R67" s="632" t="s">
        <v>1032</v>
      </c>
    </row>
    <row r="68" spans="1:18" ht="38.25">
      <c r="A68" s="646" t="s">
        <v>388</v>
      </c>
      <c r="B68" s="647" t="s">
        <v>121</v>
      </c>
      <c r="C68" s="647" t="s">
        <v>679</v>
      </c>
      <c r="D68" s="647" t="s">
        <v>680</v>
      </c>
      <c r="E68" s="650"/>
      <c r="F68" s="649" t="s">
        <v>122</v>
      </c>
      <c r="G68" s="647" t="s">
        <v>1039</v>
      </c>
      <c r="H68" s="647" t="s">
        <v>1034</v>
      </c>
      <c r="I68" s="647" t="s">
        <v>124</v>
      </c>
      <c r="J68" s="647" t="s">
        <v>1026</v>
      </c>
      <c r="K68" s="649">
        <v>100</v>
      </c>
      <c r="L68" s="513"/>
      <c r="M68" s="628">
        <v>58</v>
      </c>
      <c r="N68" s="628">
        <v>56</v>
      </c>
      <c r="O68" s="629">
        <f t="shared" si="0"/>
        <v>0.96551724137931039</v>
      </c>
      <c r="P68" s="630">
        <f t="shared" si="1"/>
        <v>96.551724137931032</v>
      </c>
      <c r="Q68" s="631">
        <f t="shared" si="2"/>
        <v>0.96551724137931039</v>
      </c>
      <c r="R68" s="632" t="s">
        <v>1027</v>
      </c>
    </row>
    <row r="69" spans="1:18" ht="38.25">
      <c r="A69" s="646" t="s">
        <v>388</v>
      </c>
      <c r="B69" s="647" t="s">
        <v>121</v>
      </c>
      <c r="C69" s="647" t="s">
        <v>682</v>
      </c>
      <c r="D69" s="647" t="s">
        <v>683</v>
      </c>
      <c r="E69" s="650"/>
      <c r="F69" s="649" t="s">
        <v>122</v>
      </c>
      <c r="G69" s="647" t="s">
        <v>1039</v>
      </c>
      <c r="H69" s="647" t="s">
        <v>1034</v>
      </c>
      <c r="I69" s="647" t="s">
        <v>124</v>
      </c>
      <c r="J69" s="647" t="s">
        <v>1026</v>
      </c>
      <c r="K69" s="649">
        <v>100</v>
      </c>
      <c r="L69" s="513"/>
      <c r="M69" s="635">
        <v>6</v>
      </c>
      <c r="N69" s="628">
        <v>6</v>
      </c>
      <c r="O69" s="629">
        <f t="shared" si="0"/>
        <v>1</v>
      </c>
      <c r="P69" s="630">
        <f t="shared" si="1"/>
        <v>100</v>
      </c>
      <c r="Q69" s="631">
        <f t="shared" si="2"/>
        <v>1</v>
      </c>
      <c r="R69" s="632" t="s">
        <v>1027</v>
      </c>
    </row>
    <row r="70" spans="1:18" ht="38.25">
      <c r="A70" s="646" t="s">
        <v>388</v>
      </c>
      <c r="B70" s="647" t="s">
        <v>121</v>
      </c>
      <c r="C70" s="619" t="s">
        <v>686</v>
      </c>
      <c r="D70" s="647" t="s">
        <v>687</v>
      </c>
      <c r="E70" s="650"/>
      <c r="F70" s="649" t="s">
        <v>122</v>
      </c>
      <c r="G70" s="647" t="s">
        <v>1039</v>
      </c>
      <c r="H70" s="647" t="s">
        <v>1034</v>
      </c>
      <c r="I70" s="647" t="s">
        <v>124</v>
      </c>
      <c r="J70" s="647" t="s">
        <v>1026</v>
      </c>
      <c r="K70" s="649">
        <v>100</v>
      </c>
      <c r="L70" s="636"/>
      <c r="M70" s="628">
        <v>3</v>
      </c>
      <c r="N70" s="628">
        <v>3</v>
      </c>
      <c r="O70" s="629">
        <f t="shared" ref="O70:O133" si="3">N70/M70</f>
        <v>1</v>
      </c>
      <c r="P70" s="630">
        <f t="shared" ref="P70:P133" si="4">Q70*100</f>
        <v>100</v>
      </c>
      <c r="Q70" s="631">
        <f t="shared" ref="Q70:Q133" si="5">N70/(M70*K70/100)</f>
        <v>1</v>
      </c>
      <c r="R70" s="632" t="s">
        <v>1028</v>
      </c>
    </row>
    <row r="71" spans="1:18" ht="38.25">
      <c r="A71" s="646" t="s">
        <v>388</v>
      </c>
      <c r="B71" s="647" t="s">
        <v>121</v>
      </c>
      <c r="C71" s="619" t="s">
        <v>686</v>
      </c>
      <c r="D71" s="647" t="s">
        <v>688</v>
      </c>
      <c r="E71" s="650"/>
      <c r="F71" s="649" t="s">
        <v>122</v>
      </c>
      <c r="G71" s="647" t="s">
        <v>1039</v>
      </c>
      <c r="H71" s="647" t="s">
        <v>1034</v>
      </c>
      <c r="I71" s="647" t="s">
        <v>124</v>
      </c>
      <c r="J71" s="647" t="s">
        <v>1026</v>
      </c>
      <c r="K71" s="649">
        <v>100</v>
      </c>
      <c r="L71" s="640"/>
      <c r="M71" s="641">
        <v>19</v>
      </c>
      <c r="N71" s="641">
        <v>19</v>
      </c>
      <c r="O71" s="629">
        <f t="shared" si="3"/>
        <v>1</v>
      </c>
      <c r="P71" s="630">
        <f t="shared" si="4"/>
        <v>100</v>
      </c>
      <c r="Q71" s="631">
        <f t="shared" si="5"/>
        <v>1</v>
      </c>
      <c r="R71" s="632" t="s">
        <v>1028</v>
      </c>
    </row>
    <row r="72" spans="1:18" ht="38.25">
      <c r="A72" s="646" t="s">
        <v>388</v>
      </c>
      <c r="B72" s="647" t="s">
        <v>121</v>
      </c>
      <c r="C72" s="647" t="s">
        <v>689</v>
      </c>
      <c r="D72" s="647" t="s">
        <v>688</v>
      </c>
      <c r="E72" s="650"/>
      <c r="F72" s="649" t="s">
        <v>122</v>
      </c>
      <c r="G72" s="647" t="s">
        <v>1039</v>
      </c>
      <c r="H72" s="647" t="s">
        <v>1034</v>
      </c>
      <c r="I72" s="647" t="s">
        <v>124</v>
      </c>
      <c r="J72" s="647" t="s">
        <v>1026</v>
      </c>
      <c r="K72" s="649">
        <v>100</v>
      </c>
      <c r="L72" s="513"/>
      <c r="M72" s="635">
        <v>2</v>
      </c>
      <c r="N72" s="641">
        <v>2</v>
      </c>
      <c r="O72" s="629">
        <f t="shared" si="3"/>
        <v>1</v>
      </c>
      <c r="P72" s="630">
        <f t="shared" si="4"/>
        <v>100</v>
      </c>
      <c r="Q72" s="631">
        <f t="shared" si="5"/>
        <v>1</v>
      </c>
      <c r="R72" s="632" t="s">
        <v>1027</v>
      </c>
    </row>
    <row r="73" spans="1:18" ht="38.25">
      <c r="A73" s="646" t="s">
        <v>388</v>
      </c>
      <c r="B73" s="647" t="s">
        <v>121</v>
      </c>
      <c r="C73" s="647" t="s">
        <v>696</v>
      </c>
      <c r="D73" s="647" t="s">
        <v>688</v>
      </c>
      <c r="E73" s="648"/>
      <c r="F73" s="649" t="s">
        <v>122</v>
      </c>
      <c r="G73" s="647" t="s">
        <v>1039</v>
      </c>
      <c r="H73" s="647" t="s">
        <v>1034</v>
      </c>
      <c r="I73" s="647" t="s">
        <v>124</v>
      </c>
      <c r="J73" s="647" t="s">
        <v>1026</v>
      </c>
      <c r="K73" s="649">
        <v>100</v>
      </c>
      <c r="L73" s="638"/>
      <c r="M73" s="635">
        <v>2</v>
      </c>
      <c r="N73" s="635">
        <v>2</v>
      </c>
      <c r="O73" s="629">
        <f t="shared" si="3"/>
        <v>1</v>
      </c>
      <c r="P73" s="630">
        <f t="shared" si="4"/>
        <v>100</v>
      </c>
      <c r="Q73" s="631">
        <f t="shared" si="5"/>
        <v>1</v>
      </c>
      <c r="R73" s="632" t="s">
        <v>1029</v>
      </c>
    </row>
    <row r="74" spans="1:18" ht="38.25">
      <c r="A74" s="646" t="s">
        <v>388</v>
      </c>
      <c r="B74" s="647" t="s">
        <v>121</v>
      </c>
      <c r="C74" s="647" t="s">
        <v>698</v>
      </c>
      <c r="D74" s="647" t="s">
        <v>106</v>
      </c>
      <c r="E74" s="650"/>
      <c r="F74" s="649" t="s">
        <v>122</v>
      </c>
      <c r="G74" s="647" t="s">
        <v>1039</v>
      </c>
      <c r="H74" s="647" t="s">
        <v>1034</v>
      </c>
      <c r="I74" s="647" t="s">
        <v>124</v>
      </c>
      <c r="J74" s="647" t="s">
        <v>1026</v>
      </c>
      <c r="K74" s="649">
        <v>100</v>
      </c>
      <c r="L74" s="638"/>
      <c r="M74" s="635">
        <v>1</v>
      </c>
      <c r="N74" s="635">
        <v>1</v>
      </c>
      <c r="O74" s="629">
        <f t="shared" si="3"/>
        <v>1</v>
      </c>
      <c r="P74" s="630">
        <f t="shared" si="4"/>
        <v>100</v>
      </c>
      <c r="Q74" s="631">
        <f t="shared" si="5"/>
        <v>1</v>
      </c>
      <c r="R74" s="632" t="s">
        <v>1030</v>
      </c>
    </row>
    <row r="75" spans="1:18" ht="38.25">
      <c r="A75" s="646" t="s">
        <v>388</v>
      </c>
      <c r="B75" s="647" t="s">
        <v>121</v>
      </c>
      <c r="C75" s="619" t="s">
        <v>686</v>
      </c>
      <c r="D75" s="647" t="s">
        <v>106</v>
      </c>
      <c r="E75" s="648"/>
      <c r="F75" s="649" t="s">
        <v>122</v>
      </c>
      <c r="G75" s="647" t="s">
        <v>1039</v>
      </c>
      <c r="H75" s="647" t="s">
        <v>1034</v>
      </c>
      <c r="I75" s="647" t="s">
        <v>124</v>
      </c>
      <c r="J75" s="647" t="s">
        <v>1026</v>
      </c>
      <c r="K75" s="649">
        <v>100</v>
      </c>
      <c r="L75" s="638"/>
      <c r="M75" s="635">
        <v>2</v>
      </c>
      <c r="N75" s="635">
        <v>2</v>
      </c>
      <c r="O75" s="629">
        <f t="shared" si="3"/>
        <v>1</v>
      </c>
      <c r="P75" s="630">
        <f t="shared" si="4"/>
        <v>100</v>
      </c>
      <c r="Q75" s="631">
        <f t="shared" si="5"/>
        <v>1</v>
      </c>
      <c r="R75" s="632" t="s">
        <v>1031</v>
      </c>
    </row>
    <row r="76" spans="1:18" ht="63.75">
      <c r="A76" s="646" t="s">
        <v>388</v>
      </c>
      <c r="B76" s="647" t="s">
        <v>589</v>
      </c>
      <c r="C76" s="647" t="s">
        <v>698</v>
      </c>
      <c r="D76" s="647" t="s">
        <v>106</v>
      </c>
      <c r="E76" s="648"/>
      <c r="F76" s="649" t="s">
        <v>122</v>
      </c>
      <c r="G76" s="647" t="s">
        <v>1039</v>
      </c>
      <c r="H76" s="647" t="s">
        <v>1034</v>
      </c>
      <c r="I76" s="647" t="s">
        <v>124</v>
      </c>
      <c r="J76" s="647" t="s">
        <v>1026</v>
      </c>
      <c r="K76" s="649">
        <v>100</v>
      </c>
      <c r="L76" s="638"/>
      <c r="M76" s="635">
        <v>5</v>
      </c>
      <c r="N76" s="635">
        <v>5</v>
      </c>
      <c r="O76" s="629">
        <f t="shared" si="3"/>
        <v>1</v>
      </c>
      <c r="P76" s="630">
        <f t="shared" si="4"/>
        <v>100</v>
      </c>
      <c r="Q76" s="631">
        <f t="shared" si="5"/>
        <v>1</v>
      </c>
      <c r="R76" s="632" t="s">
        <v>1032</v>
      </c>
    </row>
    <row r="77" spans="1:18" ht="38.25">
      <c r="A77" s="646" t="s">
        <v>388</v>
      </c>
      <c r="B77" s="647" t="s">
        <v>121</v>
      </c>
      <c r="C77" s="647" t="s">
        <v>679</v>
      </c>
      <c r="D77" s="647" t="s">
        <v>680</v>
      </c>
      <c r="E77" s="650"/>
      <c r="F77" s="649" t="s">
        <v>122</v>
      </c>
      <c r="G77" s="647" t="s">
        <v>1040</v>
      </c>
      <c r="H77" s="647" t="s">
        <v>1034</v>
      </c>
      <c r="I77" s="647" t="s">
        <v>124</v>
      </c>
      <c r="J77" s="647" t="s">
        <v>1026</v>
      </c>
      <c r="K77" s="649">
        <v>100</v>
      </c>
      <c r="L77" s="513"/>
      <c r="M77" s="628">
        <v>58</v>
      </c>
      <c r="N77" s="628">
        <v>56</v>
      </c>
      <c r="O77" s="629">
        <f t="shared" si="3"/>
        <v>0.96551724137931039</v>
      </c>
      <c r="P77" s="630">
        <f t="shared" si="4"/>
        <v>96.551724137931032</v>
      </c>
      <c r="Q77" s="631">
        <f t="shared" si="5"/>
        <v>0.96551724137931039</v>
      </c>
      <c r="R77" s="632" t="s">
        <v>1027</v>
      </c>
    </row>
    <row r="78" spans="1:18" ht="38.25">
      <c r="A78" s="646" t="s">
        <v>388</v>
      </c>
      <c r="B78" s="647" t="s">
        <v>121</v>
      </c>
      <c r="C78" s="647" t="s">
        <v>682</v>
      </c>
      <c r="D78" s="647" t="s">
        <v>683</v>
      </c>
      <c r="E78" s="650"/>
      <c r="F78" s="649" t="s">
        <v>122</v>
      </c>
      <c r="G78" s="647" t="s">
        <v>1040</v>
      </c>
      <c r="H78" s="647" t="s">
        <v>1034</v>
      </c>
      <c r="I78" s="647" t="s">
        <v>124</v>
      </c>
      <c r="J78" s="647" t="s">
        <v>1026</v>
      </c>
      <c r="K78" s="649">
        <v>100</v>
      </c>
      <c r="L78" s="513"/>
      <c r="M78" s="635">
        <v>6</v>
      </c>
      <c r="N78" s="628">
        <v>6</v>
      </c>
      <c r="O78" s="629">
        <f t="shared" si="3"/>
        <v>1</v>
      </c>
      <c r="P78" s="630">
        <f t="shared" si="4"/>
        <v>100</v>
      </c>
      <c r="Q78" s="631">
        <f t="shared" si="5"/>
        <v>1</v>
      </c>
      <c r="R78" s="632" t="s">
        <v>1027</v>
      </c>
    </row>
    <row r="79" spans="1:18" ht="38.25">
      <c r="A79" s="646" t="s">
        <v>388</v>
      </c>
      <c r="B79" s="647" t="s">
        <v>121</v>
      </c>
      <c r="C79" s="619" t="s">
        <v>686</v>
      </c>
      <c r="D79" s="647" t="s">
        <v>687</v>
      </c>
      <c r="E79" s="650"/>
      <c r="F79" s="649" t="s">
        <v>122</v>
      </c>
      <c r="G79" s="647" t="s">
        <v>1040</v>
      </c>
      <c r="H79" s="647" t="s">
        <v>1034</v>
      </c>
      <c r="I79" s="647" t="s">
        <v>124</v>
      </c>
      <c r="J79" s="647" t="s">
        <v>1026</v>
      </c>
      <c r="K79" s="649">
        <v>100</v>
      </c>
      <c r="L79" s="636"/>
      <c r="M79" s="628">
        <v>3</v>
      </c>
      <c r="N79" s="628">
        <v>3</v>
      </c>
      <c r="O79" s="629">
        <f t="shared" si="3"/>
        <v>1</v>
      </c>
      <c r="P79" s="630">
        <f t="shared" si="4"/>
        <v>100</v>
      </c>
      <c r="Q79" s="631">
        <f t="shared" si="5"/>
        <v>1</v>
      </c>
      <c r="R79" s="632" t="s">
        <v>1028</v>
      </c>
    </row>
    <row r="80" spans="1:18" ht="38.25">
      <c r="A80" s="646" t="s">
        <v>388</v>
      </c>
      <c r="B80" s="647" t="s">
        <v>121</v>
      </c>
      <c r="C80" s="619" t="s">
        <v>686</v>
      </c>
      <c r="D80" s="647" t="s">
        <v>688</v>
      </c>
      <c r="E80" s="650"/>
      <c r="F80" s="649" t="s">
        <v>122</v>
      </c>
      <c r="G80" s="647" t="s">
        <v>1040</v>
      </c>
      <c r="H80" s="647" t="s">
        <v>1034</v>
      </c>
      <c r="I80" s="647" t="s">
        <v>124</v>
      </c>
      <c r="J80" s="647" t="s">
        <v>1026</v>
      </c>
      <c r="K80" s="649">
        <v>100</v>
      </c>
      <c r="L80" s="640"/>
      <c r="M80" s="641">
        <v>19</v>
      </c>
      <c r="N80" s="641">
        <v>19</v>
      </c>
      <c r="O80" s="629">
        <f t="shared" si="3"/>
        <v>1</v>
      </c>
      <c r="P80" s="630">
        <f t="shared" si="4"/>
        <v>100</v>
      </c>
      <c r="Q80" s="631">
        <f t="shared" si="5"/>
        <v>1</v>
      </c>
      <c r="R80" s="632" t="s">
        <v>1028</v>
      </c>
    </row>
    <row r="81" spans="1:18" ht="38.25">
      <c r="A81" s="646" t="s">
        <v>388</v>
      </c>
      <c r="B81" s="647" t="s">
        <v>121</v>
      </c>
      <c r="C81" s="647" t="s">
        <v>689</v>
      </c>
      <c r="D81" s="647" t="s">
        <v>688</v>
      </c>
      <c r="E81" s="650"/>
      <c r="F81" s="649" t="s">
        <v>122</v>
      </c>
      <c r="G81" s="647" t="s">
        <v>1040</v>
      </c>
      <c r="H81" s="647" t="s">
        <v>1034</v>
      </c>
      <c r="I81" s="647" t="s">
        <v>124</v>
      </c>
      <c r="J81" s="647" t="s">
        <v>1026</v>
      </c>
      <c r="K81" s="649">
        <v>100</v>
      </c>
      <c r="L81" s="513"/>
      <c r="M81" s="635">
        <v>2</v>
      </c>
      <c r="N81" s="641">
        <v>2</v>
      </c>
      <c r="O81" s="629">
        <f t="shared" si="3"/>
        <v>1</v>
      </c>
      <c r="P81" s="630">
        <f t="shared" si="4"/>
        <v>100</v>
      </c>
      <c r="Q81" s="631">
        <f t="shared" si="5"/>
        <v>1</v>
      </c>
      <c r="R81" s="632" t="s">
        <v>1027</v>
      </c>
    </row>
    <row r="82" spans="1:18" ht="38.25">
      <c r="A82" s="646" t="s">
        <v>388</v>
      </c>
      <c r="B82" s="647" t="s">
        <v>121</v>
      </c>
      <c r="C82" s="647" t="s">
        <v>696</v>
      </c>
      <c r="D82" s="647" t="s">
        <v>688</v>
      </c>
      <c r="E82" s="648"/>
      <c r="F82" s="649" t="s">
        <v>122</v>
      </c>
      <c r="G82" s="647" t="s">
        <v>1040</v>
      </c>
      <c r="H82" s="647" t="s">
        <v>1034</v>
      </c>
      <c r="I82" s="647" t="s">
        <v>124</v>
      </c>
      <c r="J82" s="647" t="s">
        <v>1026</v>
      </c>
      <c r="K82" s="649">
        <v>100</v>
      </c>
      <c r="L82" s="638"/>
      <c r="M82" s="635">
        <v>2</v>
      </c>
      <c r="N82" s="635">
        <v>2</v>
      </c>
      <c r="O82" s="629">
        <f t="shared" si="3"/>
        <v>1</v>
      </c>
      <c r="P82" s="630">
        <f t="shared" si="4"/>
        <v>100</v>
      </c>
      <c r="Q82" s="631">
        <f t="shared" si="5"/>
        <v>1</v>
      </c>
      <c r="R82" s="632" t="s">
        <v>1029</v>
      </c>
    </row>
    <row r="83" spans="1:18" ht="38.25">
      <c r="A83" s="646" t="s">
        <v>388</v>
      </c>
      <c r="B83" s="647" t="s">
        <v>121</v>
      </c>
      <c r="C83" s="647" t="s">
        <v>698</v>
      </c>
      <c r="D83" s="647" t="s">
        <v>106</v>
      </c>
      <c r="E83" s="650"/>
      <c r="F83" s="649" t="s">
        <v>122</v>
      </c>
      <c r="G83" s="647" t="s">
        <v>1040</v>
      </c>
      <c r="H83" s="647" t="s">
        <v>1034</v>
      </c>
      <c r="I83" s="647" t="s">
        <v>124</v>
      </c>
      <c r="J83" s="647" t="s">
        <v>1026</v>
      </c>
      <c r="K83" s="649">
        <v>100</v>
      </c>
      <c r="L83" s="638"/>
      <c r="M83" s="635">
        <v>1</v>
      </c>
      <c r="N83" s="635">
        <v>1</v>
      </c>
      <c r="O83" s="629">
        <f t="shared" si="3"/>
        <v>1</v>
      </c>
      <c r="P83" s="630">
        <f t="shared" si="4"/>
        <v>100</v>
      </c>
      <c r="Q83" s="631">
        <f t="shared" si="5"/>
        <v>1</v>
      </c>
      <c r="R83" s="632" t="s">
        <v>1030</v>
      </c>
    </row>
    <row r="84" spans="1:18" ht="38.25">
      <c r="A84" s="646" t="s">
        <v>388</v>
      </c>
      <c r="B84" s="647" t="s">
        <v>121</v>
      </c>
      <c r="C84" s="619" t="s">
        <v>686</v>
      </c>
      <c r="D84" s="647" t="s">
        <v>106</v>
      </c>
      <c r="E84" s="648"/>
      <c r="F84" s="649" t="s">
        <v>122</v>
      </c>
      <c r="G84" s="647" t="s">
        <v>1040</v>
      </c>
      <c r="H84" s="647" t="s">
        <v>1034</v>
      </c>
      <c r="I84" s="647" t="s">
        <v>124</v>
      </c>
      <c r="J84" s="647" t="s">
        <v>1026</v>
      </c>
      <c r="K84" s="649">
        <v>100</v>
      </c>
      <c r="L84" s="638"/>
      <c r="M84" s="635">
        <v>2</v>
      </c>
      <c r="N84" s="635">
        <v>2</v>
      </c>
      <c r="O84" s="629">
        <f t="shared" si="3"/>
        <v>1</v>
      </c>
      <c r="P84" s="630">
        <f t="shared" si="4"/>
        <v>100</v>
      </c>
      <c r="Q84" s="631">
        <f t="shared" si="5"/>
        <v>1</v>
      </c>
      <c r="R84" s="632" t="s">
        <v>1031</v>
      </c>
    </row>
    <row r="85" spans="1:18" ht="63.75">
      <c r="A85" s="646" t="s">
        <v>388</v>
      </c>
      <c r="B85" s="647" t="s">
        <v>589</v>
      </c>
      <c r="C85" s="647" t="s">
        <v>698</v>
      </c>
      <c r="D85" s="647" t="s">
        <v>106</v>
      </c>
      <c r="E85" s="648"/>
      <c r="F85" s="649" t="s">
        <v>122</v>
      </c>
      <c r="G85" s="647" t="s">
        <v>1040</v>
      </c>
      <c r="H85" s="647" t="s">
        <v>1034</v>
      </c>
      <c r="I85" s="647" t="s">
        <v>124</v>
      </c>
      <c r="J85" s="647" t="s">
        <v>1026</v>
      </c>
      <c r="K85" s="649">
        <v>100</v>
      </c>
      <c r="L85" s="638"/>
      <c r="M85" s="635">
        <v>5</v>
      </c>
      <c r="N85" s="635">
        <v>5</v>
      </c>
      <c r="O85" s="629">
        <f t="shared" si="3"/>
        <v>1</v>
      </c>
      <c r="P85" s="630">
        <f t="shared" si="4"/>
        <v>100</v>
      </c>
      <c r="Q85" s="631">
        <f t="shared" si="5"/>
        <v>1</v>
      </c>
      <c r="R85" s="632" t="s">
        <v>1032</v>
      </c>
    </row>
    <row r="86" spans="1:18" ht="38.25">
      <c r="A86" s="646" t="s">
        <v>388</v>
      </c>
      <c r="B86" s="647" t="s">
        <v>121</v>
      </c>
      <c r="C86" s="647" t="s">
        <v>679</v>
      </c>
      <c r="D86" s="647" t="s">
        <v>680</v>
      </c>
      <c r="E86" s="650"/>
      <c r="F86" s="649" t="s">
        <v>122</v>
      </c>
      <c r="G86" s="647" t="s">
        <v>1041</v>
      </c>
      <c r="H86" s="647" t="s">
        <v>1034</v>
      </c>
      <c r="I86" s="647" t="s">
        <v>124</v>
      </c>
      <c r="J86" s="647" t="s">
        <v>1026</v>
      </c>
      <c r="K86" s="649">
        <v>100</v>
      </c>
      <c r="L86" s="513"/>
      <c r="M86" s="628">
        <v>58</v>
      </c>
      <c r="N86" s="628">
        <v>56</v>
      </c>
      <c r="O86" s="629">
        <f t="shared" si="3"/>
        <v>0.96551724137931039</v>
      </c>
      <c r="P86" s="630">
        <f t="shared" si="4"/>
        <v>96.551724137931032</v>
      </c>
      <c r="Q86" s="631">
        <f t="shared" si="5"/>
        <v>0.96551724137931039</v>
      </c>
      <c r="R86" s="632" t="s">
        <v>1027</v>
      </c>
    </row>
    <row r="87" spans="1:18" ht="38.25">
      <c r="A87" s="646" t="s">
        <v>388</v>
      </c>
      <c r="B87" s="647" t="s">
        <v>121</v>
      </c>
      <c r="C87" s="647" t="s">
        <v>682</v>
      </c>
      <c r="D87" s="647" t="s">
        <v>683</v>
      </c>
      <c r="E87" s="650"/>
      <c r="F87" s="649" t="s">
        <v>122</v>
      </c>
      <c r="G87" s="647" t="s">
        <v>1041</v>
      </c>
      <c r="H87" s="647" t="s">
        <v>1034</v>
      </c>
      <c r="I87" s="647" t="s">
        <v>124</v>
      </c>
      <c r="J87" s="647" t="s">
        <v>1026</v>
      </c>
      <c r="K87" s="649">
        <v>100</v>
      </c>
      <c r="L87" s="513"/>
      <c r="M87" s="635">
        <v>6</v>
      </c>
      <c r="N87" s="628">
        <v>6</v>
      </c>
      <c r="O87" s="629">
        <f t="shared" si="3"/>
        <v>1</v>
      </c>
      <c r="P87" s="630">
        <f t="shared" si="4"/>
        <v>100</v>
      </c>
      <c r="Q87" s="631">
        <f t="shared" si="5"/>
        <v>1</v>
      </c>
      <c r="R87" s="632" t="s">
        <v>1027</v>
      </c>
    </row>
    <row r="88" spans="1:18" ht="38.25">
      <c r="A88" s="646" t="s">
        <v>388</v>
      </c>
      <c r="B88" s="647" t="s">
        <v>121</v>
      </c>
      <c r="C88" s="619" t="s">
        <v>686</v>
      </c>
      <c r="D88" s="647" t="s">
        <v>687</v>
      </c>
      <c r="E88" s="650"/>
      <c r="F88" s="649" t="s">
        <v>122</v>
      </c>
      <c r="G88" s="647" t="s">
        <v>1041</v>
      </c>
      <c r="H88" s="647" t="s">
        <v>1034</v>
      </c>
      <c r="I88" s="647" t="s">
        <v>124</v>
      </c>
      <c r="J88" s="647" t="s">
        <v>1026</v>
      </c>
      <c r="K88" s="649">
        <v>100</v>
      </c>
      <c r="L88" s="636"/>
      <c r="M88" s="628">
        <v>3</v>
      </c>
      <c r="N88" s="628">
        <v>3</v>
      </c>
      <c r="O88" s="629">
        <f t="shared" si="3"/>
        <v>1</v>
      </c>
      <c r="P88" s="630">
        <f t="shared" si="4"/>
        <v>100</v>
      </c>
      <c r="Q88" s="631">
        <f t="shared" si="5"/>
        <v>1</v>
      </c>
      <c r="R88" s="632" t="s">
        <v>1028</v>
      </c>
    </row>
    <row r="89" spans="1:18" ht="38.25">
      <c r="A89" s="646" t="s">
        <v>388</v>
      </c>
      <c r="B89" s="647" t="s">
        <v>121</v>
      </c>
      <c r="C89" s="619" t="s">
        <v>686</v>
      </c>
      <c r="D89" s="647" t="s">
        <v>688</v>
      </c>
      <c r="E89" s="650"/>
      <c r="F89" s="649" t="s">
        <v>122</v>
      </c>
      <c r="G89" s="647" t="s">
        <v>1041</v>
      </c>
      <c r="H89" s="647" t="s">
        <v>1034</v>
      </c>
      <c r="I89" s="647" t="s">
        <v>124</v>
      </c>
      <c r="J89" s="647" t="s">
        <v>1026</v>
      </c>
      <c r="K89" s="649">
        <v>100</v>
      </c>
      <c r="L89" s="640"/>
      <c r="M89" s="641">
        <v>19</v>
      </c>
      <c r="N89" s="641">
        <v>19</v>
      </c>
      <c r="O89" s="629">
        <f t="shared" si="3"/>
        <v>1</v>
      </c>
      <c r="P89" s="630">
        <f t="shared" si="4"/>
        <v>100</v>
      </c>
      <c r="Q89" s="631">
        <f t="shared" si="5"/>
        <v>1</v>
      </c>
      <c r="R89" s="632" t="s">
        <v>1028</v>
      </c>
    </row>
    <row r="90" spans="1:18" ht="38.25">
      <c r="A90" s="646" t="s">
        <v>388</v>
      </c>
      <c r="B90" s="647" t="s">
        <v>121</v>
      </c>
      <c r="C90" s="647" t="s">
        <v>689</v>
      </c>
      <c r="D90" s="647" t="s">
        <v>688</v>
      </c>
      <c r="E90" s="650"/>
      <c r="F90" s="649" t="s">
        <v>122</v>
      </c>
      <c r="G90" s="647" t="s">
        <v>1041</v>
      </c>
      <c r="H90" s="647" t="s">
        <v>1034</v>
      </c>
      <c r="I90" s="647" t="s">
        <v>124</v>
      </c>
      <c r="J90" s="647" t="s">
        <v>1026</v>
      </c>
      <c r="K90" s="649">
        <v>100</v>
      </c>
      <c r="L90" s="513"/>
      <c r="M90" s="635">
        <v>2</v>
      </c>
      <c r="N90" s="641">
        <v>2</v>
      </c>
      <c r="O90" s="629">
        <f t="shared" si="3"/>
        <v>1</v>
      </c>
      <c r="P90" s="630">
        <f t="shared" si="4"/>
        <v>100</v>
      </c>
      <c r="Q90" s="631">
        <f t="shared" si="5"/>
        <v>1</v>
      </c>
      <c r="R90" s="632" t="s">
        <v>1027</v>
      </c>
    </row>
    <row r="91" spans="1:18" ht="38.25">
      <c r="A91" s="646" t="s">
        <v>388</v>
      </c>
      <c r="B91" s="647" t="s">
        <v>121</v>
      </c>
      <c r="C91" s="647" t="s">
        <v>696</v>
      </c>
      <c r="D91" s="647" t="s">
        <v>688</v>
      </c>
      <c r="E91" s="648"/>
      <c r="F91" s="649" t="s">
        <v>122</v>
      </c>
      <c r="G91" s="647" t="s">
        <v>1041</v>
      </c>
      <c r="H91" s="647" t="s">
        <v>1034</v>
      </c>
      <c r="I91" s="647" t="s">
        <v>124</v>
      </c>
      <c r="J91" s="647" t="s">
        <v>1026</v>
      </c>
      <c r="K91" s="649">
        <v>100</v>
      </c>
      <c r="L91" s="638"/>
      <c r="M91" s="635">
        <v>2</v>
      </c>
      <c r="N91" s="635">
        <v>2</v>
      </c>
      <c r="O91" s="629">
        <f t="shared" si="3"/>
        <v>1</v>
      </c>
      <c r="P91" s="630">
        <f t="shared" si="4"/>
        <v>100</v>
      </c>
      <c r="Q91" s="631">
        <f t="shared" si="5"/>
        <v>1</v>
      </c>
      <c r="R91" s="632" t="s">
        <v>1029</v>
      </c>
    </row>
    <row r="92" spans="1:18" ht="38.25">
      <c r="A92" s="646" t="s">
        <v>388</v>
      </c>
      <c r="B92" s="647" t="s">
        <v>121</v>
      </c>
      <c r="C92" s="647" t="s">
        <v>698</v>
      </c>
      <c r="D92" s="647" t="s">
        <v>106</v>
      </c>
      <c r="E92" s="650"/>
      <c r="F92" s="649" t="s">
        <v>122</v>
      </c>
      <c r="G92" s="647" t="s">
        <v>1041</v>
      </c>
      <c r="H92" s="647" t="s">
        <v>1034</v>
      </c>
      <c r="I92" s="647" t="s">
        <v>124</v>
      </c>
      <c r="J92" s="647" t="s">
        <v>1026</v>
      </c>
      <c r="K92" s="649">
        <v>100</v>
      </c>
      <c r="L92" s="638"/>
      <c r="M92" s="635">
        <v>1</v>
      </c>
      <c r="N92" s="635">
        <v>1</v>
      </c>
      <c r="O92" s="629">
        <f t="shared" si="3"/>
        <v>1</v>
      </c>
      <c r="P92" s="630">
        <f t="shared" si="4"/>
        <v>100</v>
      </c>
      <c r="Q92" s="631">
        <f t="shared" si="5"/>
        <v>1</v>
      </c>
      <c r="R92" s="632" t="s">
        <v>1030</v>
      </c>
    </row>
    <row r="93" spans="1:18" ht="38.25">
      <c r="A93" s="646" t="s">
        <v>388</v>
      </c>
      <c r="B93" s="647" t="s">
        <v>121</v>
      </c>
      <c r="C93" s="619" t="s">
        <v>686</v>
      </c>
      <c r="D93" s="647" t="s">
        <v>106</v>
      </c>
      <c r="E93" s="648"/>
      <c r="F93" s="649" t="s">
        <v>122</v>
      </c>
      <c r="G93" s="647" t="s">
        <v>1041</v>
      </c>
      <c r="H93" s="647" t="s">
        <v>1034</v>
      </c>
      <c r="I93" s="647" t="s">
        <v>124</v>
      </c>
      <c r="J93" s="647" t="s">
        <v>1026</v>
      </c>
      <c r="K93" s="649">
        <v>100</v>
      </c>
      <c r="L93" s="638"/>
      <c r="M93" s="635">
        <v>2</v>
      </c>
      <c r="N93" s="635">
        <v>2</v>
      </c>
      <c r="O93" s="629">
        <f t="shared" si="3"/>
        <v>1</v>
      </c>
      <c r="P93" s="630">
        <f t="shared" si="4"/>
        <v>100</v>
      </c>
      <c r="Q93" s="631">
        <f t="shared" si="5"/>
        <v>1</v>
      </c>
      <c r="R93" s="632" t="s">
        <v>1031</v>
      </c>
    </row>
    <row r="94" spans="1:18" ht="63.75">
      <c r="A94" s="646" t="s">
        <v>388</v>
      </c>
      <c r="B94" s="647" t="s">
        <v>589</v>
      </c>
      <c r="C94" s="647" t="s">
        <v>698</v>
      </c>
      <c r="D94" s="647" t="s">
        <v>106</v>
      </c>
      <c r="E94" s="648"/>
      <c r="F94" s="649" t="s">
        <v>122</v>
      </c>
      <c r="G94" s="647" t="s">
        <v>1041</v>
      </c>
      <c r="H94" s="647" t="s">
        <v>1034</v>
      </c>
      <c r="I94" s="647" t="s">
        <v>124</v>
      </c>
      <c r="J94" s="647" t="s">
        <v>1026</v>
      </c>
      <c r="K94" s="649">
        <v>100</v>
      </c>
      <c r="L94" s="638"/>
      <c r="M94" s="635">
        <v>5</v>
      </c>
      <c r="N94" s="635">
        <v>5</v>
      </c>
      <c r="O94" s="629">
        <f t="shared" si="3"/>
        <v>1</v>
      </c>
      <c r="P94" s="630">
        <f t="shared" si="4"/>
        <v>100</v>
      </c>
      <c r="Q94" s="631">
        <f t="shared" si="5"/>
        <v>1</v>
      </c>
      <c r="R94" s="632" t="s">
        <v>1032</v>
      </c>
    </row>
    <row r="95" spans="1:18" ht="38.25">
      <c r="A95" s="646" t="s">
        <v>388</v>
      </c>
      <c r="B95" s="647" t="s">
        <v>121</v>
      </c>
      <c r="C95" s="647" t="s">
        <v>679</v>
      </c>
      <c r="D95" s="647" t="s">
        <v>680</v>
      </c>
      <c r="E95" s="650"/>
      <c r="F95" s="649" t="s">
        <v>122</v>
      </c>
      <c r="G95" s="647" t="s">
        <v>1042</v>
      </c>
      <c r="H95" s="647" t="s">
        <v>1034</v>
      </c>
      <c r="I95" s="647" t="s">
        <v>124</v>
      </c>
      <c r="J95" s="647" t="s">
        <v>1026</v>
      </c>
      <c r="K95" s="649">
        <v>100</v>
      </c>
      <c r="L95" s="513"/>
      <c r="M95" s="628">
        <v>58</v>
      </c>
      <c r="N95" s="628">
        <v>56</v>
      </c>
      <c r="O95" s="629">
        <f t="shared" si="3"/>
        <v>0.96551724137931039</v>
      </c>
      <c r="P95" s="630">
        <f t="shared" si="4"/>
        <v>96.551724137931032</v>
      </c>
      <c r="Q95" s="631">
        <f t="shared" si="5"/>
        <v>0.96551724137931039</v>
      </c>
      <c r="R95" s="632" t="s">
        <v>1027</v>
      </c>
    </row>
    <row r="96" spans="1:18" ht="38.25">
      <c r="A96" s="646" t="s">
        <v>388</v>
      </c>
      <c r="B96" s="647" t="s">
        <v>121</v>
      </c>
      <c r="C96" s="647" t="s">
        <v>682</v>
      </c>
      <c r="D96" s="647" t="s">
        <v>683</v>
      </c>
      <c r="E96" s="650"/>
      <c r="F96" s="649" t="s">
        <v>122</v>
      </c>
      <c r="G96" s="647" t="s">
        <v>1042</v>
      </c>
      <c r="H96" s="647" t="s">
        <v>1034</v>
      </c>
      <c r="I96" s="647" t="s">
        <v>124</v>
      </c>
      <c r="J96" s="647" t="s">
        <v>1026</v>
      </c>
      <c r="K96" s="649">
        <v>100</v>
      </c>
      <c r="L96" s="513"/>
      <c r="M96" s="635">
        <v>6</v>
      </c>
      <c r="N96" s="628">
        <v>6</v>
      </c>
      <c r="O96" s="629">
        <f t="shared" si="3"/>
        <v>1</v>
      </c>
      <c r="P96" s="630">
        <f t="shared" si="4"/>
        <v>100</v>
      </c>
      <c r="Q96" s="631">
        <f t="shared" si="5"/>
        <v>1</v>
      </c>
      <c r="R96" s="632" t="s">
        <v>1027</v>
      </c>
    </row>
    <row r="97" spans="1:18" ht="38.25">
      <c r="A97" s="646" t="s">
        <v>388</v>
      </c>
      <c r="B97" s="647" t="s">
        <v>121</v>
      </c>
      <c r="C97" s="619" t="s">
        <v>686</v>
      </c>
      <c r="D97" s="647" t="s">
        <v>687</v>
      </c>
      <c r="E97" s="650"/>
      <c r="F97" s="649" t="s">
        <v>122</v>
      </c>
      <c r="G97" s="647" t="s">
        <v>1042</v>
      </c>
      <c r="H97" s="647" t="s">
        <v>1034</v>
      </c>
      <c r="I97" s="647" t="s">
        <v>124</v>
      </c>
      <c r="J97" s="647" t="s">
        <v>1026</v>
      </c>
      <c r="K97" s="649">
        <v>100</v>
      </c>
      <c r="L97" s="636"/>
      <c r="M97" s="628">
        <v>3</v>
      </c>
      <c r="N97" s="628">
        <v>3</v>
      </c>
      <c r="O97" s="629">
        <f t="shared" si="3"/>
        <v>1</v>
      </c>
      <c r="P97" s="630">
        <f t="shared" si="4"/>
        <v>100</v>
      </c>
      <c r="Q97" s="631">
        <f t="shared" si="5"/>
        <v>1</v>
      </c>
      <c r="R97" s="632" t="s">
        <v>1028</v>
      </c>
    </row>
    <row r="98" spans="1:18" ht="38.25">
      <c r="A98" s="646" t="s">
        <v>388</v>
      </c>
      <c r="B98" s="647" t="s">
        <v>121</v>
      </c>
      <c r="C98" s="619" t="s">
        <v>686</v>
      </c>
      <c r="D98" s="647" t="s">
        <v>688</v>
      </c>
      <c r="E98" s="650"/>
      <c r="F98" s="649" t="s">
        <v>122</v>
      </c>
      <c r="G98" s="647" t="s">
        <v>1042</v>
      </c>
      <c r="H98" s="647" t="s">
        <v>1034</v>
      </c>
      <c r="I98" s="647" t="s">
        <v>124</v>
      </c>
      <c r="J98" s="647" t="s">
        <v>1026</v>
      </c>
      <c r="K98" s="649">
        <v>100</v>
      </c>
      <c r="L98" s="640"/>
      <c r="M98" s="641">
        <v>19</v>
      </c>
      <c r="N98" s="641">
        <v>19</v>
      </c>
      <c r="O98" s="629">
        <f t="shared" si="3"/>
        <v>1</v>
      </c>
      <c r="P98" s="630">
        <f t="shared" si="4"/>
        <v>100</v>
      </c>
      <c r="Q98" s="631">
        <f t="shared" si="5"/>
        <v>1</v>
      </c>
      <c r="R98" s="632" t="s">
        <v>1028</v>
      </c>
    </row>
    <row r="99" spans="1:18" ht="38.25">
      <c r="A99" s="646" t="s">
        <v>388</v>
      </c>
      <c r="B99" s="647" t="s">
        <v>121</v>
      </c>
      <c r="C99" s="647" t="s">
        <v>689</v>
      </c>
      <c r="D99" s="647" t="s">
        <v>688</v>
      </c>
      <c r="E99" s="650"/>
      <c r="F99" s="649" t="s">
        <v>122</v>
      </c>
      <c r="G99" s="647" t="s">
        <v>1042</v>
      </c>
      <c r="H99" s="647" t="s">
        <v>1034</v>
      </c>
      <c r="I99" s="647" t="s">
        <v>124</v>
      </c>
      <c r="J99" s="647" t="s">
        <v>1026</v>
      </c>
      <c r="K99" s="649">
        <v>100</v>
      </c>
      <c r="L99" s="513"/>
      <c r="M99" s="635">
        <v>2</v>
      </c>
      <c r="N99" s="641">
        <v>2</v>
      </c>
      <c r="O99" s="629">
        <f t="shared" si="3"/>
        <v>1</v>
      </c>
      <c r="P99" s="630">
        <f t="shared" si="4"/>
        <v>100</v>
      </c>
      <c r="Q99" s="631">
        <f t="shared" si="5"/>
        <v>1</v>
      </c>
      <c r="R99" s="632" t="s">
        <v>1027</v>
      </c>
    </row>
    <row r="100" spans="1:18" ht="38.25">
      <c r="A100" s="646" t="s">
        <v>388</v>
      </c>
      <c r="B100" s="647" t="s">
        <v>121</v>
      </c>
      <c r="C100" s="647" t="s">
        <v>696</v>
      </c>
      <c r="D100" s="647" t="s">
        <v>688</v>
      </c>
      <c r="E100" s="648"/>
      <c r="F100" s="649" t="s">
        <v>122</v>
      </c>
      <c r="G100" s="647" t="s">
        <v>1042</v>
      </c>
      <c r="H100" s="647" t="s">
        <v>1034</v>
      </c>
      <c r="I100" s="647" t="s">
        <v>124</v>
      </c>
      <c r="J100" s="647" t="s">
        <v>1026</v>
      </c>
      <c r="K100" s="649">
        <v>100</v>
      </c>
      <c r="L100" s="638"/>
      <c r="M100" s="635">
        <v>2</v>
      </c>
      <c r="N100" s="635">
        <v>2</v>
      </c>
      <c r="O100" s="629">
        <f t="shared" si="3"/>
        <v>1</v>
      </c>
      <c r="P100" s="630">
        <f t="shared" si="4"/>
        <v>100</v>
      </c>
      <c r="Q100" s="631">
        <f t="shared" si="5"/>
        <v>1</v>
      </c>
      <c r="R100" s="632" t="s">
        <v>1029</v>
      </c>
    </row>
    <row r="101" spans="1:18" ht="38.25">
      <c r="A101" s="646" t="s">
        <v>388</v>
      </c>
      <c r="B101" s="647" t="s">
        <v>121</v>
      </c>
      <c r="C101" s="647" t="s">
        <v>698</v>
      </c>
      <c r="D101" s="647" t="s">
        <v>106</v>
      </c>
      <c r="E101" s="650"/>
      <c r="F101" s="649" t="s">
        <v>122</v>
      </c>
      <c r="G101" s="647" t="s">
        <v>1042</v>
      </c>
      <c r="H101" s="647" t="s">
        <v>1034</v>
      </c>
      <c r="I101" s="647" t="s">
        <v>124</v>
      </c>
      <c r="J101" s="647" t="s">
        <v>1026</v>
      </c>
      <c r="K101" s="649">
        <v>100</v>
      </c>
      <c r="L101" s="638"/>
      <c r="M101" s="635">
        <v>1</v>
      </c>
      <c r="N101" s="635">
        <v>1</v>
      </c>
      <c r="O101" s="629">
        <f t="shared" si="3"/>
        <v>1</v>
      </c>
      <c r="P101" s="630">
        <f t="shared" si="4"/>
        <v>100</v>
      </c>
      <c r="Q101" s="631">
        <f t="shared" si="5"/>
        <v>1</v>
      </c>
      <c r="R101" s="632" t="s">
        <v>1030</v>
      </c>
    </row>
    <row r="102" spans="1:18" ht="38.25">
      <c r="A102" s="646" t="s">
        <v>388</v>
      </c>
      <c r="B102" s="647" t="s">
        <v>121</v>
      </c>
      <c r="C102" s="619" t="s">
        <v>686</v>
      </c>
      <c r="D102" s="647" t="s">
        <v>106</v>
      </c>
      <c r="E102" s="648"/>
      <c r="F102" s="649" t="s">
        <v>122</v>
      </c>
      <c r="G102" s="647" t="s">
        <v>1042</v>
      </c>
      <c r="H102" s="647" t="s">
        <v>1034</v>
      </c>
      <c r="I102" s="647" t="s">
        <v>124</v>
      </c>
      <c r="J102" s="647" t="s">
        <v>1026</v>
      </c>
      <c r="K102" s="649">
        <v>100</v>
      </c>
      <c r="L102" s="638"/>
      <c r="M102" s="635">
        <v>2</v>
      </c>
      <c r="N102" s="635">
        <v>2</v>
      </c>
      <c r="O102" s="629">
        <f t="shared" si="3"/>
        <v>1</v>
      </c>
      <c r="P102" s="630">
        <f t="shared" si="4"/>
        <v>100</v>
      </c>
      <c r="Q102" s="631">
        <f t="shared" si="5"/>
        <v>1</v>
      </c>
      <c r="R102" s="632" t="s">
        <v>1031</v>
      </c>
    </row>
    <row r="103" spans="1:18" ht="63.75">
      <c r="A103" s="646" t="s">
        <v>388</v>
      </c>
      <c r="B103" s="647" t="s">
        <v>589</v>
      </c>
      <c r="C103" s="647" t="s">
        <v>698</v>
      </c>
      <c r="D103" s="647" t="s">
        <v>106</v>
      </c>
      <c r="E103" s="648"/>
      <c r="F103" s="649" t="s">
        <v>122</v>
      </c>
      <c r="G103" s="647" t="s">
        <v>1042</v>
      </c>
      <c r="H103" s="647" t="s">
        <v>1034</v>
      </c>
      <c r="I103" s="647" t="s">
        <v>124</v>
      </c>
      <c r="J103" s="647" t="s">
        <v>1026</v>
      </c>
      <c r="K103" s="649">
        <v>100</v>
      </c>
      <c r="L103" s="638"/>
      <c r="M103" s="635">
        <v>5</v>
      </c>
      <c r="N103" s="635">
        <v>5</v>
      </c>
      <c r="O103" s="629">
        <f t="shared" si="3"/>
        <v>1</v>
      </c>
      <c r="P103" s="630">
        <f t="shared" si="4"/>
        <v>100</v>
      </c>
      <c r="Q103" s="631">
        <f t="shared" si="5"/>
        <v>1</v>
      </c>
      <c r="R103" s="632" t="s">
        <v>1032</v>
      </c>
    </row>
    <row r="104" spans="1:18" ht="38.25">
      <c r="A104" s="646" t="s">
        <v>388</v>
      </c>
      <c r="B104" s="647" t="s">
        <v>121</v>
      </c>
      <c r="C104" s="647" t="s">
        <v>679</v>
      </c>
      <c r="D104" s="647" t="s">
        <v>680</v>
      </c>
      <c r="E104" s="650"/>
      <c r="F104" s="649" t="s">
        <v>122</v>
      </c>
      <c r="G104" s="647" t="s">
        <v>1043</v>
      </c>
      <c r="H104" s="647" t="s">
        <v>1034</v>
      </c>
      <c r="I104" s="647" t="s">
        <v>124</v>
      </c>
      <c r="J104" s="647" t="s">
        <v>1026</v>
      </c>
      <c r="K104" s="649">
        <v>100</v>
      </c>
      <c r="L104" s="513"/>
      <c r="M104" s="628">
        <v>58</v>
      </c>
      <c r="N104" s="628">
        <v>56</v>
      </c>
      <c r="O104" s="629">
        <f t="shared" si="3"/>
        <v>0.96551724137931039</v>
      </c>
      <c r="P104" s="630">
        <f t="shared" si="4"/>
        <v>96.551724137931032</v>
      </c>
      <c r="Q104" s="631">
        <f t="shared" si="5"/>
        <v>0.96551724137931039</v>
      </c>
      <c r="R104" s="632" t="s">
        <v>1027</v>
      </c>
    </row>
    <row r="105" spans="1:18" ht="38.25">
      <c r="A105" s="646" t="s">
        <v>388</v>
      </c>
      <c r="B105" s="647" t="s">
        <v>121</v>
      </c>
      <c r="C105" s="647" t="s">
        <v>682</v>
      </c>
      <c r="D105" s="647" t="s">
        <v>683</v>
      </c>
      <c r="E105" s="650"/>
      <c r="F105" s="649" t="s">
        <v>122</v>
      </c>
      <c r="G105" s="647" t="s">
        <v>1043</v>
      </c>
      <c r="H105" s="647" t="s">
        <v>1034</v>
      </c>
      <c r="I105" s="647" t="s">
        <v>124</v>
      </c>
      <c r="J105" s="647" t="s">
        <v>1026</v>
      </c>
      <c r="K105" s="649">
        <v>100</v>
      </c>
      <c r="L105" s="513"/>
      <c r="M105" s="635">
        <v>6</v>
      </c>
      <c r="N105" s="628">
        <v>6</v>
      </c>
      <c r="O105" s="629">
        <f t="shared" si="3"/>
        <v>1</v>
      </c>
      <c r="P105" s="630">
        <f t="shared" si="4"/>
        <v>100</v>
      </c>
      <c r="Q105" s="631">
        <f t="shared" si="5"/>
        <v>1</v>
      </c>
      <c r="R105" s="632" t="s">
        <v>1027</v>
      </c>
    </row>
    <row r="106" spans="1:18" ht="38.25">
      <c r="A106" s="646" t="s">
        <v>388</v>
      </c>
      <c r="B106" s="647" t="s">
        <v>121</v>
      </c>
      <c r="C106" s="619" t="s">
        <v>686</v>
      </c>
      <c r="D106" s="647" t="s">
        <v>687</v>
      </c>
      <c r="E106" s="650"/>
      <c r="F106" s="649" t="s">
        <v>122</v>
      </c>
      <c r="G106" s="647" t="s">
        <v>1043</v>
      </c>
      <c r="H106" s="647" t="s">
        <v>1034</v>
      </c>
      <c r="I106" s="647" t="s">
        <v>124</v>
      </c>
      <c r="J106" s="647" t="s">
        <v>1026</v>
      </c>
      <c r="K106" s="649">
        <v>100</v>
      </c>
      <c r="L106" s="636"/>
      <c r="M106" s="628">
        <v>3</v>
      </c>
      <c r="N106" s="628">
        <v>3</v>
      </c>
      <c r="O106" s="629">
        <f t="shared" si="3"/>
        <v>1</v>
      </c>
      <c r="P106" s="630">
        <f t="shared" si="4"/>
        <v>100</v>
      </c>
      <c r="Q106" s="631">
        <f t="shared" si="5"/>
        <v>1</v>
      </c>
      <c r="R106" s="632" t="s">
        <v>1028</v>
      </c>
    </row>
    <row r="107" spans="1:18" ht="38.25">
      <c r="A107" s="646" t="s">
        <v>388</v>
      </c>
      <c r="B107" s="647" t="s">
        <v>121</v>
      </c>
      <c r="C107" s="619" t="s">
        <v>686</v>
      </c>
      <c r="D107" s="647" t="s">
        <v>688</v>
      </c>
      <c r="E107" s="650"/>
      <c r="F107" s="649" t="s">
        <v>122</v>
      </c>
      <c r="G107" s="647" t="s">
        <v>1043</v>
      </c>
      <c r="H107" s="647" t="s">
        <v>1034</v>
      </c>
      <c r="I107" s="647" t="s">
        <v>124</v>
      </c>
      <c r="J107" s="647" t="s">
        <v>1026</v>
      </c>
      <c r="K107" s="649">
        <v>100</v>
      </c>
      <c r="L107" s="640"/>
      <c r="M107" s="641">
        <v>19</v>
      </c>
      <c r="N107" s="641">
        <v>19</v>
      </c>
      <c r="O107" s="629">
        <f t="shared" si="3"/>
        <v>1</v>
      </c>
      <c r="P107" s="630">
        <f t="shared" si="4"/>
        <v>100</v>
      </c>
      <c r="Q107" s="631">
        <f t="shared" si="5"/>
        <v>1</v>
      </c>
      <c r="R107" s="632" t="s">
        <v>1028</v>
      </c>
    </row>
    <row r="108" spans="1:18" ht="38.25">
      <c r="A108" s="646" t="s">
        <v>388</v>
      </c>
      <c r="B108" s="647" t="s">
        <v>121</v>
      </c>
      <c r="C108" s="647" t="s">
        <v>689</v>
      </c>
      <c r="D108" s="647" t="s">
        <v>688</v>
      </c>
      <c r="E108" s="650"/>
      <c r="F108" s="649" t="s">
        <v>122</v>
      </c>
      <c r="G108" s="647" t="s">
        <v>1043</v>
      </c>
      <c r="H108" s="647" t="s">
        <v>1034</v>
      </c>
      <c r="I108" s="647" t="s">
        <v>124</v>
      </c>
      <c r="J108" s="647" t="s">
        <v>1026</v>
      </c>
      <c r="K108" s="649">
        <v>100</v>
      </c>
      <c r="L108" s="513"/>
      <c r="M108" s="635">
        <v>2</v>
      </c>
      <c r="N108" s="641">
        <v>2</v>
      </c>
      <c r="O108" s="629">
        <f t="shared" si="3"/>
        <v>1</v>
      </c>
      <c r="P108" s="630">
        <f t="shared" si="4"/>
        <v>100</v>
      </c>
      <c r="Q108" s="631">
        <f t="shared" si="5"/>
        <v>1</v>
      </c>
      <c r="R108" s="632" t="s">
        <v>1027</v>
      </c>
    </row>
    <row r="109" spans="1:18" ht="38.25">
      <c r="A109" s="646" t="s">
        <v>388</v>
      </c>
      <c r="B109" s="647" t="s">
        <v>121</v>
      </c>
      <c r="C109" s="647" t="s">
        <v>696</v>
      </c>
      <c r="D109" s="647" t="s">
        <v>688</v>
      </c>
      <c r="E109" s="648"/>
      <c r="F109" s="649" t="s">
        <v>122</v>
      </c>
      <c r="G109" s="647" t="s">
        <v>1043</v>
      </c>
      <c r="H109" s="647" t="s">
        <v>1034</v>
      </c>
      <c r="I109" s="647" t="s">
        <v>124</v>
      </c>
      <c r="J109" s="647" t="s">
        <v>1026</v>
      </c>
      <c r="K109" s="649">
        <v>100</v>
      </c>
      <c r="L109" s="638"/>
      <c r="M109" s="635">
        <v>2</v>
      </c>
      <c r="N109" s="635">
        <v>2</v>
      </c>
      <c r="O109" s="629">
        <f t="shared" si="3"/>
        <v>1</v>
      </c>
      <c r="P109" s="630">
        <f t="shared" si="4"/>
        <v>100</v>
      </c>
      <c r="Q109" s="631">
        <f t="shared" si="5"/>
        <v>1</v>
      </c>
      <c r="R109" s="632" t="s">
        <v>1029</v>
      </c>
    </row>
    <row r="110" spans="1:18" ht="38.25">
      <c r="A110" s="646" t="s">
        <v>388</v>
      </c>
      <c r="B110" s="647" t="s">
        <v>121</v>
      </c>
      <c r="C110" s="647" t="s">
        <v>698</v>
      </c>
      <c r="D110" s="647" t="s">
        <v>106</v>
      </c>
      <c r="E110" s="650"/>
      <c r="F110" s="649" t="s">
        <v>122</v>
      </c>
      <c r="G110" s="647" t="s">
        <v>1043</v>
      </c>
      <c r="H110" s="647" t="s">
        <v>1034</v>
      </c>
      <c r="I110" s="647" t="s">
        <v>124</v>
      </c>
      <c r="J110" s="647" t="s">
        <v>1026</v>
      </c>
      <c r="K110" s="649">
        <v>100</v>
      </c>
      <c r="L110" s="638"/>
      <c r="M110" s="635">
        <v>1</v>
      </c>
      <c r="N110" s="635">
        <v>1</v>
      </c>
      <c r="O110" s="629">
        <f t="shared" si="3"/>
        <v>1</v>
      </c>
      <c r="P110" s="630">
        <f t="shared" si="4"/>
        <v>100</v>
      </c>
      <c r="Q110" s="631">
        <f t="shared" si="5"/>
        <v>1</v>
      </c>
      <c r="R110" s="632" t="s">
        <v>1030</v>
      </c>
    </row>
    <row r="111" spans="1:18" ht="38.25">
      <c r="A111" s="646" t="s">
        <v>388</v>
      </c>
      <c r="B111" s="647" t="s">
        <v>121</v>
      </c>
      <c r="C111" s="619" t="s">
        <v>686</v>
      </c>
      <c r="D111" s="647" t="s">
        <v>106</v>
      </c>
      <c r="E111" s="648"/>
      <c r="F111" s="649" t="s">
        <v>122</v>
      </c>
      <c r="G111" s="647" t="s">
        <v>1043</v>
      </c>
      <c r="H111" s="647" t="s">
        <v>1034</v>
      </c>
      <c r="I111" s="647" t="s">
        <v>124</v>
      </c>
      <c r="J111" s="647" t="s">
        <v>1026</v>
      </c>
      <c r="K111" s="649">
        <v>100</v>
      </c>
      <c r="L111" s="638"/>
      <c r="M111" s="635">
        <v>2</v>
      </c>
      <c r="N111" s="635">
        <v>2</v>
      </c>
      <c r="O111" s="629">
        <f t="shared" si="3"/>
        <v>1</v>
      </c>
      <c r="P111" s="630">
        <f t="shared" si="4"/>
        <v>100</v>
      </c>
      <c r="Q111" s="631">
        <f t="shared" si="5"/>
        <v>1</v>
      </c>
      <c r="R111" s="632" t="s">
        <v>1031</v>
      </c>
    </row>
    <row r="112" spans="1:18" ht="63.75">
      <c r="A112" s="646" t="s">
        <v>388</v>
      </c>
      <c r="B112" s="647" t="s">
        <v>589</v>
      </c>
      <c r="C112" s="647" t="s">
        <v>698</v>
      </c>
      <c r="D112" s="647" t="s">
        <v>106</v>
      </c>
      <c r="E112" s="648"/>
      <c r="F112" s="649" t="s">
        <v>122</v>
      </c>
      <c r="G112" s="647" t="s">
        <v>1043</v>
      </c>
      <c r="H112" s="647" t="s">
        <v>1034</v>
      </c>
      <c r="I112" s="647" t="s">
        <v>124</v>
      </c>
      <c r="J112" s="647" t="s">
        <v>1026</v>
      </c>
      <c r="K112" s="649">
        <v>100</v>
      </c>
      <c r="L112" s="638"/>
      <c r="M112" s="635">
        <v>5</v>
      </c>
      <c r="N112" s="635">
        <v>5</v>
      </c>
      <c r="O112" s="629">
        <f t="shared" si="3"/>
        <v>1</v>
      </c>
      <c r="P112" s="630">
        <f t="shared" si="4"/>
        <v>100</v>
      </c>
      <c r="Q112" s="631">
        <f t="shared" si="5"/>
        <v>1</v>
      </c>
      <c r="R112" s="632" t="s">
        <v>1032</v>
      </c>
    </row>
    <row r="113" spans="1:18" ht="76.5">
      <c r="A113" s="646" t="s">
        <v>388</v>
      </c>
      <c r="B113" s="647" t="s">
        <v>121</v>
      </c>
      <c r="C113" s="647" t="s">
        <v>679</v>
      </c>
      <c r="D113" s="647" t="s">
        <v>680</v>
      </c>
      <c r="E113" s="650"/>
      <c r="F113" s="649" t="s">
        <v>122</v>
      </c>
      <c r="G113" s="647" t="s">
        <v>1044</v>
      </c>
      <c r="H113" s="647" t="s">
        <v>1045</v>
      </c>
      <c r="I113" s="647" t="s">
        <v>124</v>
      </c>
      <c r="J113" s="647" t="s">
        <v>1026</v>
      </c>
      <c r="K113" s="649">
        <v>100</v>
      </c>
      <c r="L113" s="653" t="s">
        <v>1046</v>
      </c>
      <c r="M113" s="628">
        <v>58</v>
      </c>
      <c r="N113" s="628">
        <v>58</v>
      </c>
      <c r="O113" s="629">
        <f t="shared" si="3"/>
        <v>1</v>
      </c>
      <c r="P113" s="630">
        <f t="shared" si="4"/>
        <v>100</v>
      </c>
      <c r="Q113" s="631">
        <f t="shared" si="5"/>
        <v>1</v>
      </c>
      <c r="R113" s="632" t="s">
        <v>1027</v>
      </c>
    </row>
    <row r="114" spans="1:18" ht="76.5">
      <c r="A114" s="646" t="s">
        <v>388</v>
      </c>
      <c r="B114" s="647" t="s">
        <v>121</v>
      </c>
      <c r="C114" s="647" t="s">
        <v>682</v>
      </c>
      <c r="D114" s="647" t="s">
        <v>683</v>
      </c>
      <c r="E114" s="650"/>
      <c r="F114" s="649" t="s">
        <v>122</v>
      </c>
      <c r="G114" s="647" t="s">
        <v>1044</v>
      </c>
      <c r="H114" s="647" t="s">
        <v>1045</v>
      </c>
      <c r="I114" s="647" t="s">
        <v>124</v>
      </c>
      <c r="J114" s="647" t="s">
        <v>1026</v>
      </c>
      <c r="K114" s="649">
        <v>100</v>
      </c>
      <c r="L114" s="653" t="s">
        <v>1046</v>
      </c>
      <c r="M114" s="635">
        <v>6</v>
      </c>
      <c r="N114" s="628">
        <v>6</v>
      </c>
      <c r="O114" s="629">
        <f t="shared" si="3"/>
        <v>1</v>
      </c>
      <c r="P114" s="630">
        <f t="shared" si="4"/>
        <v>100</v>
      </c>
      <c r="Q114" s="631">
        <f t="shared" si="5"/>
        <v>1</v>
      </c>
      <c r="R114" s="632" t="s">
        <v>1027</v>
      </c>
    </row>
    <row r="115" spans="1:18" ht="76.5">
      <c r="A115" s="646" t="s">
        <v>388</v>
      </c>
      <c r="B115" s="647" t="s">
        <v>121</v>
      </c>
      <c r="C115" s="619" t="s">
        <v>686</v>
      </c>
      <c r="D115" s="647" t="s">
        <v>687</v>
      </c>
      <c r="E115" s="650"/>
      <c r="F115" s="649" t="s">
        <v>122</v>
      </c>
      <c r="G115" s="647" t="s">
        <v>1044</v>
      </c>
      <c r="H115" s="647" t="s">
        <v>1045</v>
      </c>
      <c r="I115" s="647" t="s">
        <v>124</v>
      </c>
      <c r="J115" s="647" t="s">
        <v>1026</v>
      </c>
      <c r="K115" s="649">
        <v>100</v>
      </c>
      <c r="L115" s="654" t="s">
        <v>1046</v>
      </c>
      <c r="M115" s="628">
        <v>3</v>
      </c>
      <c r="N115" s="628">
        <v>3</v>
      </c>
      <c r="O115" s="629">
        <f t="shared" si="3"/>
        <v>1</v>
      </c>
      <c r="P115" s="630">
        <f t="shared" si="4"/>
        <v>100</v>
      </c>
      <c r="Q115" s="631">
        <f t="shared" si="5"/>
        <v>1</v>
      </c>
      <c r="R115" s="632" t="s">
        <v>1028</v>
      </c>
    </row>
    <row r="116" spans="1:18" ht="76.5">
      <c r="A116" s="646" t="s">
        <v>388</v>
      </c>
      <c r="B116" s="647" t="s">
        <v>121</v>
      </c>
      <c r="C116" s="619" t="s">
        <v>686</v>
      </c>
      <c r="D116" s="647" t="s">
        <v>688</v>
      </c>
      <c r="E116" s="650"/>
      <c r="F116" s="649" t="s">
        <v>122</v>
      </c>
      <c r="G116" s="647" t="s">
        <v>1044</v>
      </c>
      <c r="H116" s="647" t="s">
        <v>1045</v>
      </c>
      <c r="I116" s="647" t="s">
        <v>124</v>
      </c>
      <c r="J116" s="647" t="s">
        <v>1026</v>
      </c>
      <c r="K116" s="649">
        <v>100</v>
      </c>
      <c r="L116" s="640" t="s">
        <v>1046</v>
      </c>
      <c r="M116" s="641">
        <v>19</v>
      </c>
      <c r="N116" s="641">
        <v>19</v>
      </c>
      <c r="O116" s="629">
        <f t="shared" si="3"/>
        <v>1</v>
      </c>
      <c r="P116" s="630">
        <f t="shared" si="4"/>
        <v>100</v>
      </c>
      <c r="Q116" s="631">
        <f t="shared" si="5"/>
        <v>1</v>
      </c>
      <c r="R116" s="632" t="s">
        <v>1028</v>
      </c>
    </row>
    <row r="117" spans="1:18" ht="76.5">
      <c r="A117" s="646" t="s">
        <v>388</v>
      </c>
      <c r="B117" s="647" t="s">
        <v>121</v>
      </c>
      <c r="C117" s="647" t="s">
        <v>689</v>
      </c>
      <c r="D117" s="647" t="s">
        <v>688</v>
      </c>
      <c r="E117" s="650"/>
      <c r="F117" s="649" t="s">
        <v>122</v>
      </c>
      <c r="G117" s="647" t="s">
        <v>1044</v>
      </c>
      <c r="H117" s="647" t="s">
        <v>1045</v>
      </c>
      <c r="I117" s="647" t="s">
        <v>124</v>
      </c>
      <c r="J117" s="647" t="s">
        <v>1026</v>
      </c>
      <c r="K117" s="649">
        <v>100</v>
      </c>
      <c r="L117" s="653" t="s">
        <v>1046</v>
      </c>
      <c r="M117" s="635">
        <v>2</v>
      </c>
      <c r="N117" s="641">
        <v>2</v>
      </c>
      <c r="O117" s="629">
        <f t="shared" si="3"/>
        <v>1</v>
      </c>
      <c r="P117" s="630">
        <f t="shared" si="4"/>
        <v>100</v>
      </c>
      <c r="Q117" s="631">
        <f t="shared" si="5"/>
        <v>1</v>
      </c>
      <c r="R117" s="632" t="s">
        <v>1027</v>
      </c>
    </row>
    <row r="118" spans="1:18" ht="76.5">
      <c r="A118" s="646" t="s">
        <v>388</v>
      </c>
      <c r="B118" s="647" t="s">
        <v>121</v>
      </c>
      <c r="C118" s="647" t="s">
        <v>691</v>
      </c>
      <c r="D118" s="647" t="s">
        <v>201</v>
      </c>
      <c r="E118" s="650"/>
      <c r="F118" s="649" t="s">
        <v>122</v>
      </c>
      <c r="G118" s="647" t="s">
        <v>1044</v>
      </c>
      <c r="H118" s="647" t="s">
        <v>1045</v>
      </c>
      <c r="I118" s="647" t="s">
        <v>124</v>
      </c>
      <c r="J118" s="647" t="s">
        <v>1026</v>
      </c>
      <c r="K118" s="649">
        <v>100</v>
      </c>
      <c r="L118" s="653" t="s">
        <v>1046</v>
      </c>
      <c r="M118" s="635">
        <v>56</v>
      </c>
      <c r="N118" s="635">
        <v>56</v>
      </c>
      <c r="O118" s="629">
        <f t="shared" si="3"/>
        <v>1</v>
      </c>
      <c r="P118" s="630">
        <f t="shared" si="4"/>
        <v>100</v>
      </c>
      <c r="Q118" s="631">
        <f t="shared" si="5"/>
        <v>1</v>
      </c>
      <c r="R118" s="632" t="s">
        <v>1027</v>
      </c>
    </row>
    <row r="119" spans="1:18" ht="76.5">
      <c r="A119" s="646" t="s">
        <v>388</v>
      </c>
      <c r="B119" s="647" t="s">
        <v>121</v>
      </c>
      <c r="C119" s="647" t="s">
        <v>696</v>
      </c>
      <c r="D119" s="647" t="s">
        <v>688</v>
      </c>
      <c r="E119" s="648"/>
      <c r="F119" s="649" t="s">
        <v>122</v>
      </c>
      <c r="G119" s="647" t="s">
        <v>1044</v>
      </c>
      <c r="H119" s="647" t="s">
        <v>1045</v>
      </c>
      <c r="I119" s="647" t="s">
        <v>124</v>
      </c>
      <c r="J119" s="647" t="s">
        <v>1026</v>
      </c>
      <c r="K119" s="649">
        <v>100</v>
      </c>
      <c r="L119" s="655" t="s">
        <v>1046</v>
      </c>
      <c r="M119" s="635">
        <v>2</v>
      </c>
      <c r="N119" s="635">
        <v>2</v>
      </c>
      <c r="O119" s="629">
        <f t="shared" si="3"/>
        <v>1</v>
      </c>
      <c r="P119" s="630">
        <f t="shared" si="4"/>
        <v>100</v>
      </c>
      <c r="Q119" s="631">
        <f t="shared" si="5"/>
        <v>1</v>
      </c>
      <c r="R119" s="632" t="s">
        <v>1029</v>
      </c>
    </row>
    <row r="120" spans="1:18" ht="76.5">
      <c r="A120" s="646" t="s">
        <v>388</v>
      </c>
      <c r="B120" s="647" t="s">
        <v>121</v>
      </c>
      <c r="C120" s="647" t="s">
        <v>698</v>
      </c>
      <c r="D120" s="647" t="s">
        <v>106</v>
      </c>
      <c r="E120" s="650"/>
      <c r="F120" s="649" t="s">
        <v>122</v>
      </c>
      <c r="G120" s="647" t="s">
        <v>1044</v>
      </c>
      <c r="H120" s="647" t="s">
        <v>1045</v>
      </c>
      <c r="I120" s="647" t="s">
        <v>124</v>
      </c>
      <c r="J120" s="647" t="s">
        <v>1026</v>
      </c>
      <c r="K120" s="649">
        <v>100</v>
      </c>
      <c r="L120" s="655" t="s">
        <v>1046</v>
      </c>
      <c r="M120" s="635">
        <v>1</v>
      </c>
      <c r="N120" s="635">
        <v>1</v>
      </c>
      <c r="O120" s="629">
        <f t="shared" si="3"/>
        <v>1</v>
      </c>
      <c r="P120" s="630">
        <f t="shared" si="4"/>
        <v>100</v>
      </c>
      <c r="Q120" s="631">
        <f t="shared" si="5"/>
        <v>1</v>
      </c>
      <c r="R120" s="632" t="s">
        <v>1030</v>
      </c>
    </row>
    <row r="121" spans="1:18" ht="76.5">
      <c r="A121" s="646" t="s">
        <v>388</v>
      </c>
      <c r="B121" s="647" t="s">
        <v>121</v>
      </c>
      <c r="C121" s="619" t="s">
        <v>686</v>
      </c>
      <c r="D121" s="647" t="s">
        <v>106</v>
      </c>
      <c r="E121" s="648"/>
      <c r="F121" s="649" t="s">
        <v>122</v>
      </c>
      <c r="G121" s="647" t="s">
        <v>1044</v>
      </c>
      <c r="H121" s="647" t="s">
        <v>1045</v>
      </c>
      <c r="I121" s="647" t="s">
        <v>124</v>
      </c>
      <c r="J121" s="647" t="s">
        <v>1026</v>
      </c>
      <c r="K121" s="649">
        <v>100</v>
      </c>
      <c r="L121" s="655" t="s">
        <v>1046</v>
      </c>
      <c r="M121" s="635">
        <v>2</v>
      </c>
      <c r="N121" s="635">
        <v>2</v>
      </c>
      <c r="O121" s="629">
        <f t="shared" si="3"/>
        <v>1</v>
      </c>
      <c r="P121" s="630">
        <f t="shared" si="4"/>
        <v>100</v>
      </c>
      <c r="Q121" s="631">
        <f t="shared" si="5"/>
        <v>1</v>
      </c>
      <c r="R121" s="632" t="s">
        <v>1031</v>
      </c>
    </row>
    <row r="122" spans="1:18" ht="76.5">
      <c r="A122" s="646" t="s">
        <v>388</v>
      </c>
      <c r="B122" s="647" t="s">
        <v>589</v>
      </c>
      <c r="C122" s="647" t="s">
        <v>698</v>
      </c>
      <c r="D122" s="647" t="s">
        <v>106</v>
      </c>
      <c r="E122" s="648"/>
      <c r="F122" s="649" t="s">
        <v>122</v>
      </c>
      <c r="G122" s="647" t="s">
        <v>1044</v>
      </c>
      <c r="H122" s="647" t="s">
        <v>1045</v>
      </c>
      <c r="I122" s="647" t="s">
        <v>124</v>
      </c>
      <c r="J122" s="647" t="s">
        <v>1026</v>
      </c>
      <c r="K122" s="649">
        <v>100</v>
      </c>
      <c r="L122" s="655" t="s">
        <v>1046</v>
      </c>
      <c r="M122" s="635">
        <v>5</v>
      </c>
      <c r="N122" s="635">
        <v>5</v>
      </c>
      <c r="O122" s="629">
        <f t="shared" si="3"/>
        <v>1</v>
      </c>
      <c r="P122" s="630">
        <f t="shared" si="4"/>
        <v>100</v>
      </c>
      <c r="Q122" s="631">
        <f t="shared" si="5"/>
        <v>1</v>
      </c>
      <c r="R122" s="632" t="s">
        <v>1032</v>
      </c>
    </row>
    <row r="123" spans="1:18" ht="76.5">
      <c r="A123" s="646" t="s">
        <v>388</v>
      </c>
      <c r="B123" s="647" t="s">
        <v>121</v>
      </c>
      <c r="C123" s="647" t="s">
        <v>679</v>
      </c>
      <c r="D123" s="647" t="s">
        <v>680</v>
      </c>
      <c r="E123" s="650"/>
      <c r="F123" s="649" t="s">
        <v>122</v>
      </c>
      <c r="G123" s="647" t="s">
        <v>1047</v>
      </c>
      <c r="H123" s="647" t="s">
        <v>1045</v>
      </c>
      <c r="I123" s="647" t="s">
        <v>124</v>
      </c>
      <c r="J123" s="647" t="s">
        <v>1026</v>
      </c>
      <c r="K123" s="649">
        <v>100</v>
      </c>
      <c r="L123" s="653" t="s">
        <v>1046</v>
      </c>
      <c r="M123" s="628">
        <v>58</v>
      </c>
      <c r="N123" s="628">
        <v>58</v>
      </c>
      <c r="O123" s="629">
        <f t="shared" si="3"/>
        <v>1</v>
      </c>
      <c r="P123" s="630">
        <f t="shared" si="4"/>
        <v>100</v>
      </c>
      <c r="Q123" s="631">
        <f t="shared" si="5"/>
        <v>1</v>
      </c>
      <c r="R123" s="632" t="s">
        <v>1027</v>
      </c>
    </row>
    <row r="124" spans="1:18" ht="76.5">
      <c r="A124" s="646" t="s">
        <v>388</v>
      </c>
      <c r="B124" s="647" t="s">
        <v>121</v>
      </c>
      <c r="C124" s="647" t="s">
        <v>682</v>
      </c>
      <c r="D124" s="647" t="s">
        <v>683</v>
      </c>
      <c r="E124" s="650"/>
      <c r="F124" s="649" t="s">
        <v>122</v>
      </c>
      <c r="G124" s="647" t="s">
        <v>1047</v>
      </c>
      <c r="H124" s="647" t="s">
        <v>1045</v>
      </c>
      <c r="I124" s="647" t="s">
        <v>124</v>
      </c>
      <c r="J124" s="647" t="s">
        <v>1026</v>
      </c>
      <c r="K124" s="649">
        <v>100</v>
      </c>
      <c r="L124" s="653" t="s">
        <v>1046</v>
      </c>
      <c r="M124" s="635">
        <v>6</v>
      </c>
      <c r="N124" s="628">
        <v>6</v>
      </c>
      <c r="O124" s="629">
        <f t="shared" si="3"/>
        <v>1</v>
      </c>
      <c r="P124" s="630">
        <f t="shared" si="4"/>
        <v>100</v>
      </c>
      <c r="Q124" s="631">
        <f t="shared" si="5"/>
        <v>1</v>
      </c>
      <c r="R124" s="632" t="s">
        <v>1027</v>
      </c>
    </row>
    <row r="125" spans="1:18" ht="76.5">
      <c r="A125" s="646" t="s">
        <v>388</v>
      </c>
      <c r="B125" s="647" t="s">
        <v>121</v>
      </c>
      <c r="C125" s="619" t="s">
        <v>686</v>
      </c>
      <c r="D125" s="647" t="s">
        <v>687</v>
      </c>
      <c r="E125" s="650"/>
      <c r="F125" s="649" t="s">
        <v>122</v>
      </c>
      <c r="G125" s="647" t="s">
        <v>1047</v>
      </c>
      <c r="H125" s="647" t="s">
        <v>1045</v>
      </c>
      <c r="I125" s="647" t="s">
        <v>124</v>
      </c>
      <c r="J125" s="647" t="s">
        <v>1026</v>
      </c>
      <c r="K125" s="649">
        <v>100</v>
      </c>
      <c r="L125" s="654" t="s">
        <v>1046</v>
      </c>
      <c r="M125" s="628">
        <v>3</v>
      </c>
      <c r="N125" s="628">
        <v>3</v>
      </c>
      <c r="O125" s="629">
        <f t="shared" si="3"/>
        <v>1</v>
      </c>
      <c r="P125" s="630">
        <f t="shared" si="4"/>
        <v>100</v>
      </c>
      <c r="Q125" s="631">
        <f t="shared" si="5"/>
        <v>1</v>
      </c>
      <c r="R125" s="632" t="s">
        <v>1028</v>
      </c>
    </row>
    <row r="126" spans="1:18" ht="76.5">
      <c r="A126" s="646" t="s">
        <v>388</v>
      </c>
      <c r="B126" s="647" t="s">
        <v>121</v>
      </c>
      <c r="C126" s="619" t="s">
        <v>686</v>
      </c>
      <c r="D126" s="647" t="s">
        <v>688</v>
      </c>
      <c r="E126" s="650"/>
      <c r="F126" s="649" t="s">
        <v>122</v>
      </c>
      <c r="G126" s="647" t="s">
        <v>1047</v>
      </c>
      <c r="H126" s="647" t="s">
        <v>1045</v>
      </c>
      <c r="I126" s="647" t="s">
        <v>124</v>
      </c>
      <c r="J126" s="647" t="s">
        <v>1026</v>
      </c>
      <c r="K126" s="649">
        <v>100</v>
      </c>
      <c r="L126" s="640" t="s">
        <v>1046</v>
      </c>
      <c r="M126" s="641">
        <v>19</v>
      </c>
      <c r="N126" s="641">
        <v>19</v>
      </c>
      <c r="O126" s="629">
        <f t="shared" si="3"/>
        <v>1</v>
      </c>
      <c r="P126" s="630">
        <f t="shared" si="4"/>
        <v>100</v>
      </c>
      <c r="Q126" s="631">
        <f t="shared" si="5"/>
        <v>1</v>
      </c>
      <c r="R126" s="632" t="s">
        <v>1028</v>
      </c>
    </row>
    <row r="127" spans="1:18" ht="76.5">
      <c r="A127" s="646" t="s">
        <v>388</v>
      </c>
      <c r="B127" s="647" t="s">
        <v>121</v>
      </c>
      <c r="C127" s="647" t="s">
        <v>689</v>
      </c>
      <c r="D127" s="647" t="s">
        <v>688</v>
      </c>
      <c r="E127" s="650"/>
      <c r="F127" s="649" t="s">
        <v>122</v>
      </c>
      <c r="G127" s="647" t="s">
        <v>1047</v>
      </c>
      <c r="H127" s="647" t="s">
        <v>1045</v>
      </c>
      <c r="I127" s="647" t="s">
        <v>124</v>
      </c>
      <c r="J127" s="647" t="s">
        <v>1026</v>
      </c>
      <c r="K127" s="649">
        <v>100</v>
      </c>
      <c r="L127" s="653" t="s">
        <v>1046</v>
      </c>
      <c r="M127" s="635">
        <v>2</v>
      </c>
      <c r="N127" s="641">
        <v>2</v>
      </c>
      <c r="O127" s="629">
        <f t="shared" si="3"/>
        <v>1</v>
      </c>
      <c r="P127" s="630">
        <f t="shared" si="4"/>
        <v>100</v>
      </c>
      <c r="Q127" s="631">
        <f t="shared" si="5"/>
        <v>1</v>
      </c>
      <c r="R127" s="632" t="s">
        <v>1027</v>
      </c>
    </row>
    <row r="128" spans="1:18" ht="76.5">
      <c r="A128" s="646" t="s">
        <v>388</v>
      </c>
      <c r="B128" s="647" t="s">
        <v>121</v>
      </c>
      <c r="C128" s="647" t="s">
        <v>691</v>
      </c>
      <c r="D128" s="647" t="s">
        <v>201</v>
      </c>
      <c r="E128" s="650"/>
      <c r="F128" s="649" t="s">
        <v>122</v>
      </c>
      <c r="G128" s="647" t="s">
        <v>1047</v>
      </c>
      <c r="H128" s="647" t="s">
        <v>1045</v>
      </c>
      <c r="I128" s="647" t="s">
        <v>124</v>
      </c>
      <c r="J128" s="647" t="s">
        <v>1026</v>
      </c>
      <c r="K128" s="649">
        <v>100</v>
      </c>
      <c r="L128" s="653" t="s">
        <v>1046</v>
      </c>
      <c r="M128" s="635">
        <v>56</v>
      </c>
      <c r="N128" s="635">
        <v>56</v>
      </c>
      <c r="O128" s="629">
        <f t="shared" si="3"/>
        <v>1</v>
      </c>
      <c r="P128" s="630">
        <f t="shared" si="4"/>
        <v>100</v>
      </c>
      <c r="Q128" s="631">
        <f t="shared" si="5"/>
        <v>1</v>
      </c>
      <c r="R128" s="632" t="s">
        <v>1027</v>
      </c>
    </row>
    <row r="129" spans="1:18" ht="76.5">
      <c r="A129" s="646" t="s">
        <v>388</v>
      </c>
      <c r="B129" s="647" t="s">
        <v>121</v>
      </c>
      <c r="C129" s="647" t="s">
        <v>696</v>
      </c>
      <c r="D129" s="647" t="s">
        <v>688</v>
      </c>
      <c r="E129" s="648"/>
      <c r="F129" s="649" t="s">
        <v>122</v>
      </c>
      <c r="G129" s="647" t="s">
        <v>1047</v>
      </c>
      <c r="H129" s="647" t="s">
        <v>1045</v>
      </c>
      <c r="I129" s="647" t="s">
        <v>124</v>
      </c>
      <c r="J129" s="647" t="s">
        <v>1026</v>
      </c>
      <c r="K129" s="649">
        <v>100</v>
      </c>
      <c r="L129" s="655" t="s">
        <v>1046</v>
      </c>
      <c r="M129" s="635">
        <v>2</v>
      </c>
      <c r="N129" s="635">
        <v>2</v>
      </c>
      <c r="O129" s="629">
        <f t="shared" si="3"/>
        <v>1</v>
      </c>
      <c r="P129" s="630">
        <f t="shared" si="4"/>
        <v>100</v>
      </c>
      <c r="Q129" s="631">
        <f t="shared" si="5"/>
        <v>1</v>
      </c>
      <c r="R129" s="632" t="s">
        <v>1029</v>
      </c>
    </row>
    <row r="130" spans="1:18" ht="76.5">
      <c r="A130" s="646" t="s">
        <v>388</v>
      </c>
      <c r="B130" s="647" t="s">
        <v>121</v>
      </c>
      <c r="C130" s="647" t="s">
        <v>698</v>
      </c>
      <c r="D130" s="647" t="s">
        <v>106</v>
      </c>
      <c r="E130" s="650"/>
      <c r="F130" s="649" t="s">
        <v>122</v>
      </c>
      <c r="G130" s="647" t="s">
        <v>1047</v>
      </c>
      <c r="H130" s="647" t="s">
        <v>1045</v>
      </c>
      <c r="I130" s="647" t="s">
        <v>124</v>
      </c>
      <c r="J130" s="647" t="s">
        <v>1026</v>
      </c>
      <c r="K130" s="649">
        <v>100</v>
      </c>
      <c r="L130" s="655" t="s">
        <v>1046</v>
      </c>
      <c r="M130" s="635">
        <v>1</v>
      </c>
      <c r="N130" s="635">
        <v>1</v>
      </c>
      <c r="O130" s="629">
        <f t="shared" si="3"/>
        <v>1</v>
      </c>
      <c r="P130" s="630">
        <f t="shared" si="4"/>
        <v>100</v>
      </c>
      <c r="Q130" s="631">
        <f t="shared" si="5"/>
        <v>1</v>
      </c>
      <c r="R130" s="632" t="s">
        <v>1030</v>
      </c>
    </row>
    <row r="131" spans="1:18" ht="76.5">
      <c r="A131" s="646" t="s">
        <v>388</v>
      </c>
      <c r="B131" s="647" t="s">
        <v>121</v>
      </c>
      <c r="C131" s="619" t="s">
        <v>686</v>
      </c>
      <c r="D131" s="647" t="s">
        <v>106</v>
      </c>
      <c r="E131" s="648"/>
      <c r="F131" s="649" t="s">
        <v>122</v>
      </c>
      <c r="G131" s="647" t="s">
        <v>1047</v>
      </c>
      <c r="H131" s="647" t="s">
        <v>1045</v>
      </c>
      <c r="I131" s="647" t="s">
        <v>124</v>
      </c>
      <c r="J131" s="647" t="s">
        <v>1026</v>
      </c>
      <c r="K131" s="649">
        <v>100</v>
      </c>
      <c r="L131" s="655" t="s">
        <v>1046</v>
      </c>
      <c r="M131" s="635">
        <v>2</v>
      </c>
      <c r="N131" s="635">
        <v>2</v>
      </c>
      <c r="O131" s="629">
        <f t="shared" si="3"/>
        <v>1</v>
      </c>
      <c r="P131" s="630">
        <f t="shared" si="4"/>
        <v>100</v>
      </c>
      <c r="Q131" s="631">
        <f t="shared" si="5"/>
        <v>1</v>
      </c>
      <c r="R131" s="632" t="s">
        <v>1031</v>
      </c>
    </row>
    <row r="132" spans="1:18" ht="76.5">
      <c r="A132" s="646" t="s">
        <v>388</v>
      </c>
      <c r="B132" s="647" t="s">
        <v>589</v>
      </c>
      <c r="C132" s="647" t="s">
        <v>698</v>
      </c>
      <c r="D132" s="647" t="s">
        <v>106</v>
      </c>
      <c r="E132" s="648"/>
      <c r="F132" s="649" t="s">
        <v>122</v>
      </c>
      <c r="G132" s="647" t="s">
        <v>1047</v>
      </c>
      <c r="H132" s="647" t="s">
        <v>1045</v>
      </c>
      <c r="I132" s="647" t="s">
        <v>124</v>
      </c>
      <c r="J132" s="647" t="s">
        <v>1026</v>
      </c>
      <c r="K132" s="649">
        <v>100</v>
      </c>
      <c r="L132" s="655" t="s">
        <v>1046</v>
      </c>
      <c r="M132" s="635">
        <v>5</v>
      </c>
      <c r="N132" s="635">
        <v>5</v>
      </c>
      <c r="O132" s="629">
        <f t="shared" si="3"/>
        <v>1</v>
      </c>
      <c r="P132" s="630">
        <f t="shared" si="4"/>
        <v>100</v>
      </c>
      <c r="Q132" s="631">
        <f t="shared" si="5"/>
        <v>1</v>
      </c>
      <c r="R132" s="632" t="s">
        <v>1032</v>
      </c>
    </row>
    <row r="133" spans="1:18" ht="38.25">
      <c r="A133" s="646" t="s">
        <v>388</v>
      </c>
      <c r="B133" s="647" t="s">
        <v>121</v>
      </c>
      <c r="C133" s="647" t="s">
        <v>679</v>
      </c>
      <c r="D133" s="647" t="s">
        <v>680</v>
      </c>
      <c r="E133" s="650"/>
      <c r="F133" s="649" t="s">
        <v>122</v>
      </c>
      <c r="G133" s="647" t="s">
        <v>1048</v>
      </c>
      <c r="H133" s="647" t="s">
        <v>1034</v>
      </c>
      <c r="I133" s="647" t="s">
        <v>124</v>
      </c>
      <c r="J133" s="647" t="s">
        <v>1026</v>
      </c>
      <c r="K133" s="649">
        <v>100</v>
      </c>
      <c r="L133" s="513"/>
      <c r="M133" s="628">
        <v>58</v>
      </c>
      <c r="N133" s="628">
        <v>56</v>
      </c>
      <c r="O133" s="629">
        <f t="shared" si="3"/>
        <v>0.96551724137931039</v>
      </c>
      <c r="P133" s="630">
        <f t="shared" si="4"/>
        <v>96.551724137931032</v>
      </c>
      <c r="Q133" s="631">
        <f t="shared" si="5"/>
        <v>0.96551724137931039</v>
      </c>
      <c r="R133" s="632" t="s">
        <v>1027</v>
      </c>
    </row>
    <row r="134" spans="1:18" ht="38.25">
      <c r="A134" s="646" t="s">
        <v>388</v>
      </c>
      <c r="B134" s="647" t="s">
        <v>121</v>
      </c>
      <c r="C134" s="647" t="s">
        <v>682</v>
      </c>
      <c r="D134" s="647" t="s">
        <v>683</v>
      </c>
      <c r="E134" s="650"/>
      <c r="F134" s="649" t="s">
        <v>122</v>
      </c>
      <c r="G134" s="647" t="s">
        <v>1048</v>
      </c>
      <c r="H134" s="647" t="s">
        <v>1034</v>
      </c>
      <c r="I134" s="647" t="s">
        <v>124</v>
      </c>
      <c r="J134" s="647" t="s">
        <v>1026</v>
      </c>
      <c r="K134" s="649">
        <v>100</v>
      </c>
      <c r="L134" s="513"/>
      <c r="M134" s="635">
        <v>6</v>
      </c>
      <c r="N134" s="628">
        <v>6</v>
      </c>
      <c r="O134" s="629">
        <f t="shared" ref="O134:O197" si="6">N134/M134</f>
        <v>1</v>
      </c>
      <c r="P134" s="630">
        <f t="shared" ref="P134:P197" si="7">Q134*100</f>
        <v>100</v>
      </c>
      <c r="Q134" s="631">
        <f t="shared" ref="Q134:Q197" si="8">N134/(M134*K134/100)</f>
        <v>1</v>
      </c>
      <c r="R134" s="632" t="s">
        <v>1027</v>
      </c>
    </row>
    <row r="135" spans="1:18" ht="38.25">
      <c r="A135" s="646" t="s">
        <v>388</v>
      </c>
      <c r="B135" s="647" t="s">
        <v>121</v>
      </c>
      <c r="C135" s="619" t="s">
        <v>686</v>
      </c>
      <c r="D135" s="647" t="s">
        <v>687</v>
      </c>
      <c r="E135" s="650"/>
      <c r="F135" s="649" t="s">
        <v>122</v>
      </c>
      <c r="G135" s="647" t="s">
        <v>1048</v>
      </c>
      <c r="H135" s="647" t="s">
        <v>1034</v>
      </c>
      <c r="I135" s="647" t="s">
        <v>124</v>
      </c>
      <c r="J135" s="647" t="s">
        <v>1026</v>
      </c>
      <c r="K135" s="649">
        <v>100</v>
      </c>
      <c r="L135" s="636"/>
      <c r="M135" s="628">
        <v>3</v>
      </c>
      <c r="N135" s="628">
        <v>3</v>
      </c>
      <c r="O135" s="629">
        <f t="shared" si="6"/>
        <v>1</v>
      </c>
      <c r="P135" s="630">
        <f t="shared" si="7"/>
        <v>100</v>
      </c>
      <c r="Q135" s="631">
        <f t="shared" si="8"/>
        <v>1</v>
      </c>
      <c r="R135" s="632" t="s">
        <v>1028</v>
      </c>
    </row>
    <row r="136" spans="1:18" ht="38.25">
      <c r="A136" s="646" t="s">
        <v>388</v>
      </c>
      <c r="B136" s="647" t="s">
        <v>121</v>
      </c>
      <c r="C136" s="619" t="s">
        <v>686</v>
      </c>
      <c r="D136" s="647" t="s">
        <v>688</v>
      </c>
      <c r="E136" s="650"/>
      <c r="F136" s="649" t="s">
        <v>122</v>
      </c>
      <c r="G136" s="647" t="s">
        <v>1048</v>
      </c>
      <c r="H136" s="647" t="s">
        <v>1034</v>
      </c>
      <c r="I136" s="647" t="s">
        <v>124</v>
      </c>
      <c r="J136" s="647" t="s">
        <v>1026</v>
      </c>
      <c r="K136" s="649">
        <v>100</v>
      </c>
      <c r="L136" s="640"/>
      <c r="M136" s="641">
        <v>19</v>
      </c>
      <c r="N136" s="641">
        <v>19</v>
      </c>
      <c r="O136" s="629">
        <f t="shared" si="6"/>
        <v>1</v>
      </c>
      <c r="P136" s="630">
        <f t="shared" si="7"/>
        <v>100</v>
      </c>
      <c r="Q136" s="631">
        <f t="shared" si="8"/>
        <v>1</v>
      </c>
      <c r="R136" s="632" t="s">
        <v>1028</v>
      </c>
    </row>
    <row r="137" spans="1:18" ht="38.25">
      <c r="A137" s="646" t="s">
        <v>388</v>
      </c>
      <c r="B137" s="647" t="s">
        <v>121</v>
      </c>
      <c r="C137" s="647" t="s">
        <v>689</v>
      </c>
      <c r="D137" s="647" t="s">
        <v>688</v>
      </c>
      <c r="E137" s="650"/>
      <c r="F137" s="649" t="s">
        <v>122</v>
      </c>
      <c r="G137" s="647" t="s">
        <v>1048</v>
      </c>
      <c r="H137" s="647" t="s">
        <v>1034</v>
      </c>
      <c r="I137" s="647" t="s">
        <v>124</v>
      </c>
      <c r="J137" s="647" t="s">
        <v>1026</v>
      </c>
      <c r="K137" s="649">
        <v>100</v>
      </c>
      <c r="L137" s="513"/>
      <c r="M137" s="635">
        <v>2</v>
      </c>
      <c r="N137" s="641">
        <v>2</v>
      </c>
      <c r="O137" s="629">
        <f t="shared" si="6"/>
        <v>1</v>
      </c>
      <c r="P137" s="630">
        <f t="shared" si="7"/>
        <v>100</v>
      </c>
      <c r="Q137" s="631">
        <f t="shared" si="8"/>
        <v>1</v>
      </c>
      <c r="R137" s="632" t="s">
        <v>1027</v>
      </c>
    </row>
    <row r="138" spans="1:18" ht="38.25">
      <c r="A138" s="646" t="s">
        <v>388</v>
      </c>
      <c r="B138" s="647" t="s">
        <v>121</v>
      </c>
      <c r="C138" s="647" t="s">
        <v>696</v>
      </c>
      <c r="D138" s="647" t="s">
        <v>688</v>
      </c>
      <c r="E138" s="648"/>
      <c r="F138" s="649" t="s">
        <v>122</v>
      </c>
      <c r="G138" s="647" t="s">
        <v>1048</v>
      </c>
      <c r="H138" s="647" t="s">
        <v>1034</v>
      </c>
      <c r="I138" s="647" t="s">
        <v>124</v>
      </c>
      <c r="J138" s="647" t="s">
        <v>1026</v>
      </c>
      <c r="K138" s="649">
        <v>100</v>
      </c>
      <c r="L138" s="638"/>
      <c r="M138" s="635">
        <v>2</v>
      </c>
      <c r="N138" s="635">
        <v>2</v>
      </c>
      <c r="O138" s="629">
        <f t="shared" si="6"/>
        <v>1</v>
      </c>
      <c r="P138" s="630">
        <f t="shared" si="7"/>
        <v>100</v>
      </c>
      <c r="Q138" s="631">
        <f t="shared" si="8"/>
        <v>1</v>
      </c>
      <c r="R138" s="632" t="s">
        <v>1029</v>
      </c>
    </row>
    <row r="139" spans="1:18" ht="38.25">
      <c r="A139" s="646" t="s">
        <v>388</v>
      </c>
      <c r="B139" s="647" t="s">
        <v>121</v>
      </c>
      <c r="C139" s="647" t="s">
        <v>698</v>
      </c>
      <c r="D139" s="647" t="s">
        <v>106</v>
      </c>
      <c r="E139" s="650"/>
      <c r="F139" s="649" t="s">
        <v>122</v>
      </c>
      <c r="G139" s="647" t="s">
        <v>1048</v>
      </c>
      <c r="H139" s="647" t="s">
        <v>1034</v>
      </c>
      <c r="I139" s="647" t="s">
        <v>124</v>
      </c>
      <c r="J139" s="647" t="s">
        <v>1026</v>
      </c>
      <c r="K139" s="649">
        <v>100</v>
      </c>
      <c r="L139" s="638"/>
      <c r="M139" s="635">
        <v>1</v>
      </c>
      <c r="N139" s="635">
        <v>1</v>
      </c>
      <c r="O139" s="629">
        <f t="shared" si="6"/>
        <v>1</v>
      </c>
      <c r="P139" s="630">
        <f t="shared" si="7"/>
        <v>100</v>
      </c>
      <c r="Q139" s="631">
        <f t="shared" si="8"/>
        <v>1</v>
      </c>
      <c r="R139" s="632" t="s">
        <v>1030</v>
      </c>
    </row>
    <row r="140" spans="1:18" ht="38.25">
      <c r="A140" s="646" t="s">
        <v>388</v>
      </c>
      <c r="B140" s="647" t="s">
        <v>121</v>
      </c>
      <c r="C140" s="619" t="s">
        <v>686</v>
      </c>
      <c r="D140" s="647" t="s">
        <v>106</v>
      </c>
      <c r="E140" s="648"/>
      <c r="F140" s="649" t="s">
        <v>122</v>
      </c>
      <c r="G140" s="647" t="s">
        <v>1048</v>
      </c>
      <c r="H140" s="647" t="s">
        <v>1034</v>
      </c>
      <c r="I140" s="647" t="s">
        <v>124</v>
      </c>
      <c r="J140" s="647" t="s">
        <v>1026</v>
      </c>
      <c r="K140" s="649">
        <v>100</v>
      </c>
      <c r="L140" s="638"/>
      <c r="M140" s="635">
        <v>2</v>
      </c>
      <c r="N140" s="635">
        <v>2</v>
      </c>
      <c r="O140" s="629">
        <f t="shared" si="6"/>
        <v>1</v>
      </c>
      <c r="P140" s="630">
        <f t="shared" si="7"/>
        <v>100</v>
      </c>
      <c r="Q140" s="631">
        <f t="shared" si="8"/>
        <v>1</v>
      </c>
      <c r="R140" s="632" t="s">
        <v>1031</v>
      </c>
    </row>
    <row r="141" spans="1:18" ht="63.75">
      <c r="A141" s="646" t="s">
        <v>388</v>
      </c>
      <c r="B141" s="647" t="s">
        <v>589</v>
      </c>
      <c r="C141" s="647" t="s">
        <v>698</v>
      </c>
      <c r="D141" s="647" t="s">
        <v>106</v>
      </c>
      <c r="E141" s="648"/>
      <c r="F141" s="649" t="s">
        <v>122</v>
      </c>
      <c r="G141" s="647" t="s">
        <v>1048</v>
      </c>
      <c r="H141" s="647" t="s">
        <v>1034</v>
      </c>
      <c r="I141" s="647" t="s">
        <v>124</v>
      </c>
      <c r="J141" s="647" t="s">
        <v>1026</v>
      </c>
      <c r="K141" s="649">
        <v>100</v>
      </c>
      <c r="L141" s="638"/>
      <c r="M141" s="635">
        <v>5</v>
      </c>
      <c r="N141" s="635">
        <v>5</v>
      </c>
      <c r="O141" s="629">
        <f t="shared" si="6"/>
        <v>1</v>
      </c>
      <c r="P141" s="630">
        <f t="shared" si="7"/>
        <v>100</v>
      </c>
      <c r="Q141" s="631">
        <f t="shared" si="8"/>
        <v>1</v>
      </c>
      <c r="R141" s="632" t="s">
        <v>1032</v>
      </c>
    </row>
    <row r="142" spans="1:18" ht="38.25">
      <c r="A142" s="646" t="s">
        <v>388</v>
      </c>
      <c r="B142" s="647" t="s">
        <v>121</v>
      </c>
      <c r="C142" s="647" t="s">
        <v>679</v>
      </c>
      <c r="D142" s="647" t="s">
        <v>680</v>
      </c>
      <c r="E142" s="650"/>
      <c r="F142" s="649" t="s">
        <v>122</v>
      </c>
      <c r="G142" s="647" t="s">
        <v>1049</v>
      </c>
      <c r="H142" s="647" t="s">
        <v>1034</v>
      </c>
      <c r="I142" s="647" t="s">
        <v>124</v>
      </c>
      <c r="J142" s="647" t="s">
        <v>1026</v>
      </c>
      <c r="K142" s="649">
        <v>100</v>
      </c>
      <c r="L142" s="513"/>
      <c r="M142" s="628">
        <v>58</v>
      </c>
      <c r="N142" s="628">
        <v>56</v>
      </c>
      <c r="O142" s="629">
        <f t="shared" si="6"/>
        <v>0.96551724137931039</v>
      </c>
      <c r="P142" s="630">
        <f t="shared" si="7"/>
        <v>96.551724137931032</v>
      </c>
      <c r="Q142" s="631">
        <f t="shared" si="8"/>
        <v>0.96551724137931039</v>
      </c>
      <c r="R142" s="632" t="s">
        <v>1027</v>
      </c>
    </row>
    <row r="143" spans="1:18" ht="38.25">
      <c r="A143" s="646" t="s">
        <v>388</v>
      </c>
      <c r="B143" s="647" t="s">
        <v>121</v>
      </c>
      <c r="C143" s="647" t="s">
        <v>682</v>
      </c>
      <c r="D143" s="647" t="s">
        <v>683</v>
      </c>
      <c r="E143" s="650"/>
      <c r="F143" s="649" t="s">
        <v>122</v>
      </c>
      <c r="G143" s="647" t="s">
        <v>1049</v>
      </c>
      <c r="H143" s="647" t="s">
        <v>1034</v>
      </c>
      <c r="I143" s="647" t="s">
        <v>124</v>
      </c>
      <c r="J143" s="647" t="s">
        <v>1026</v>
      </c>
      <c r="K143" s="649">
        <v>100</v>
      </c>
      <c r="L143" s="513"/>
      <c r="M143" s="635">
        <v>6</v>
      </c>
      <c r="N143" s="628">
        <v>6</v>
      </c>
      <c r="O143" s="629">
        <f t="shared" si="6"/>
        <v>1</v>
      </c>
      <c r="P143" s="630">
        <f t="shared" si="7"/>
        <v>100</v>
      </c>
      <c r="Q143" s="631">
        <f t="shared" si="8"/>
        <v>1</v>
      </c>
      <c r="R143" s="632" t="s">
        <v>1027</v>
      </c>
    </row>
    <row r="144" spans="1:18" ht="38.25">
      <c r="A144" s="646" t="s">
        <v>388</v>
      </c>
      <c r="B144" s="647" t="s">
        <v>121</v>
      </c>
      <c r="C144" s="619" t="s">
        <v>686</v>
      </c>
      <c r="D144" s="647" t="s">
        <v>687</v>
      </c>
      <c r="E144" s="650"/>
      <c r="F144" s="649" t="s">
        <v>122</v>
      </c>
      <c r="G144" s="647" t="s">
        <v>1049</v>
      </c>
      <c r="H144" s="647" t="s">
        <v>1034</v>
      </c>
      <c r="I144" s="647" t="s">
        <v>124</v>
      </c>
      <c r="J144" s="647" t="s">
        <v>1026</v>
      </c>
      <c r="K144" s="649">
        <v>100</v>
      </c>
      <c r="L144" s="636"/>
      <c r="M144" s="628">
        <v>3</v>
      </c>
      <c r="N144" s="628">
        <v>3</v>
      </c>
      <c r="O144" s="629">
        <f t="shared" si="6"/>
        <v>1</v>
      </c>
      <c r="P144" s="630">
        <f t="shared" si="7"/>
        <v>100</v>
      </c>
      <c r="Q144" s="631">
        <f t="shared" si="8"/>
        <v>1</v>
      </c>
      <c r="R144" s="632" t="s">
        <v>1028</v>
      </c>
    </row>
    <row r="145" spans="1:18" ht="38.25">
      <c r="A145" s="646" t="s">
        <v>388</v>
      </c>
      <c r="B145" s="647" t="s">
        <v>121</v>
      </c>
      <c r="C145" s="619" t="s">
        <v>686</v>
      </c>
      <c r="D145" s="647" t="s">
        <v>688</v>
      </c>
      <c r="E145" s="650"/>
      <c r="F145" s="649" t="s">
        <v>122</v>
      </c>
      <c r="G145" s="647" t="s">
        <v>1049</v>
      </c>
      <c r="H145" s="647" t="s">
        <v>1034</v>
      </c>
      <c r="I145" s="647" t="s">
        <v>124</v>
      </c>
      <c r="J145" s="647" t="s">
        <v>1026</v>
      </c>
      <c r="K145" s="649">
        <v>100</v>
      </c>
      <c r="L145" s="640"/>
      <c r="M145" s="641">
        <v>19</v>
      </c>
      <c r="N145" s="641">
        <v>19</v>
      </c>
      <c r="O145" s="629">
        <f t="shared" si="6"/>
        <v>1</v>
      </c>
      <c r="P145" s="630">
        <f t="shared" si="7"/>
        <v>100</v>
      </c>
      <c r="Q145" s="631">
        <f t="shared" si="8"/>
        <v>1</v>
      </c>
      <c r="R145" s="632" t="s">
        <v>1028</v>
      </c>
    </row>
    <row r="146" spans="1:18" ht="38.25">
      <c r="A146" s="646" t="s">
        <v>388</v>
      </c>
      <c r="B146" s="647" t="s">
        <v>121</v>
      </c>
      <c r="C146" s="647" t="s">
        <v>689</v>
      </c>
      <c r="D146" s="647" t="s">
        <v>688</v>
      </c>
      <c r="E146" s="650"/>
      <c r="F146" s="649" t="s">
        <v>122</v>
      </c>
      <c r="G146" s="647" t="s">
        <v>1049</v>
      </c>
      <c r="H146" s="647" t="s">
        <v>1034</v>
      </c>
      <c r="I146" s="647" t="s">
        <v>124</v>
      </c>
      <c r="J146" s="647" t="s">
        <v>1026</v>
      </c>
      <c r="K146" s="649">
        <v>100</v>
      </c>
      <c r="L146" s="513"/>
      <c r="M146" s="635">
        <v>2</v>
      </c>
      <c r="N146" s="641">
        <v>2</v>
      </c>
      <c r="O146" s="629">
        <f t="shared" si="6"/>
        <v>1</v>
      </c>
      <c r="P146" s="630">
        <f t="shared" si="7"/>
        <v>100</v>
      </c>
      <c r="Q146" s="631">
        <f t="shared" si="8"/>
        <v>1</v>
      </c>
      <c r="R146" s="632" t="s">
        <v>1027</v>
      </c>
    </row>
    <row r="147" spans="1:18" ht="38.25">
      <c r="A147" s="646" t="s">
        <v>388</v>
      </c>
      <c r="B147" s="647" t="s">
        <v>121</v>
      </c>
      <c r="C147" s="647" t="s">
        <v>696</v>
      </c>
      <c r="D147" s="647" t="s">
        <v>688</v>
      </c>
      <c r="E147" s="648"/>
      <c r="F147" s="649" t="s">
        <v>122</v>
      </c>
      <c r="G147" s="647" t="s">
        <v>1049</v>
      </c>
      <c r="H147" s="647" t="s">
        <v>1034</v>
      </c>
      <c r="I147" s="647" t="s">
        <v>124</v>
      </c>
      <c r="J147" s="647" t="s">
        <v>1026</v>
      </c>
      <c r="K147" s="649">
        <v>100</v>
      </c>
      <c r="L147" s="638"/>
      <c r="M147" s="635">
        <v>2</v>
      </c>
      <c r="N147" s="635">
        <v>2</v>
      </c>
      <c r="O147" s="629">
        <f t="shared" si="6"/>
        <v>1</v>
      </c>
      <c r="P147" s="630">
        <f t="shared" si="7"/>
        <v>100</v>
      </c>
      <c r="Q147" s="631">
        <f t="shared" si="8"/>
        <v>1</v>
      </c>
      <c r="R147" s="632" t="s">
        <v>1029</v>
      </c>
    </row>
    <row r="148" spans="1:18" ht="38.25">
      <c r="A148" s="646" t="s">
        <v>388</v>
      </c>
      <c r="B148" s="647" t="s">
        <v>121</v>
      </c>
      <c r="C148" s="647" t="s">
        <v>698</v>
      </c>
      <c r="D148" s="647" t="s">
        <v>106</v>
      </c>
      <c r="E148" s="650"/>
      <c r="F148" s="649" t="s">
        <v>122</v>
      </c>
      <c r="G148" s="647" t="s">
        <v>1049</v>
      </c>
      <c r="H148" s="647" t="s">
        <v>1034</v>
      </c>
      <c r="I148" s="647" t="s">
        <v>124</v>
      </c>
      <c r="J148" s="647" t="s">
        <v>1026</v>
      </c>
      <c r="K148" s="649">
        <v>100</v>
      </c>
      <c r="L148" s="638"/>
      <c r="M148" s="635">
        <v>1</v>
      </c>
      <c r="N148" s="635">
        <v>1</v>
      </c>
      <c r="O148" s="629">
        <f t="shared" si="6"/>
        <v>1</v>
      </c>
      <c r="P148" s="630">
        <f t="shared" si="7"/>
        <v>100</v>
      </c>
      <c r="Q148" s="631">
        <f t="shared" si="8"/>
        <v>1</v>
      </c>
      <c r="R148" s="632" t="s">
        <v>1030</v>
      </c>
    </row>
    <row r="149" spans="1:18" ht="38.25">
      <c r="A149" s="646" t="s">
        <v>388</v>
      </c>
      <c r="B149" s="647" t="s">
        <v>121</v>
      </c>
      <c r="C149" s="619" t="s">
        <v>686</v>
      </c>
      <c r="D149" s="647" t="s">
        <v>106</v>
      </c>
      <c r="E149" s="648"/>
      <c r="F149" s="649" t="s">
        <v>122</v>
      </c>
      <c r="G149" s="647" t="s">
        <v>1049</v>
      </c>
      <c r="H149" s="647" t="s">
        <v>1034</v>
      </c>
      <c r="I149" s="647" t="s">
        <v>124</v>
      </c>
      <c r="J149" s="647" t="s">
        <v>1026</v>
      </c>
      <c r="K149" s="649">
        <v>100</v>
      </c>
      <c r="L149" s="638"/>
      <c r="M149" s="635">
        <v>2</v>
      </c>
      <c r="N149" s="635">
        <v>2</v>
      </c>
      <c r="O149" s="629">
        <f t="shared" si="6"/>
        <v>1</v>
      </c>
      <c r="P149" s="630">
        <f t="shared" si="7"/>
        <v>100</v>
      </c>
      <c r="Q149" s="631">
        <f t="shared" si="8"/>
        <v>1</v>
      </c>
      <c r="R149" s="632" t="s">
        <v>1031</v>
      </c>
    </row>
    <row r="150" spans="1:18" ht="63.75">
      <c r="A150" s="646" t="s">
        <v>388</v>
      </c>
      <c r="B150" s="647" t="s">
        <v>589</v>
      </c>
      <c r="C150" s="647" t="s">
        <v>698</v>
      </c>
      <c r="D150" s="647" t="s">
        <v>106</v>
      </c>
      <c r="E150" s="648"/>
      <c r="F150" s="649" t="s">
        <v>122</v>
      </c>
      <c r="G150" s="647" t="s">
        <v>1049</v>
      </c>
      <c r="H150" s="647" t="s">
        <v>1034</v>
      </c>
      <c r="I150" s="647" t="s">
        <v>124</v>
      </c>
      <c r="J150" s="647" t="s">
        <v>1026</v>
      </c>
      <c r="K150" s="649">
        <v>100</v>
      </c>
      <c r="L150" s="638"/>
      <c r="M150" s="635">
        <v>5</v>
      </c>
      <c r="N150" s="635">
        <v>5</v>
      </c>
      <c r="O150" s="629">
        <f t="shared" si="6"/>
        <v>1</v>
      </c>
      <c r="P150" s="630">
        <f t="shared" si="7"/>
        <v>100</v>
      </c>
      <c r="Q150" s="631">
        <f t="shared" si="8"/>
        <v>1</v>
      </c>
      <c r="R150" s="632" t="s">
        <v>1032</v>
      </c>
    </row>
    <row r="151" spans="1:18" ht="38.25">
      <c r="A151" s="646" t="s">
        <v>388</v>
      </c>
      <c r="B151" s="647" t="s">
        <v>121</v>
      </c>
      <c r="C151" s="647" t="s">
        <v>679</v>
      </c>
      <c r="D151" s="647" t="s">
        <v>680</v>
      </c>
      <c r="E151" s="650"/>
      <c r="F151" s="649" t="s">
        <v>122</v>
      </c>
      <c r="G151" s="647" t="s">
        <v>1050</v>
      </c>
      <c r="H151" s="647" t="s">
        <v>1034</v>
      </c>
      <c r="I151" s="647" t="s">
        <v>124</v>
      </c>
      <c r="J151" s="647" t="s">
        <v>1026</v>
      </c>
      <c r="K151" s="649">
        <v>100</v>
      </c>
      <c r="L151" s="513"/>
      <c r="M151" s="628">
        <v>58</v>
      </c>
      <c r="N151" s="628">
        <v>56</v>
      </c>
      <c r="O151" s="629">
        <f t="shared" si="6"/>
        <v>0.96551724137931039</v>
      </c>
      <c r="P151" s="630">
        <f t="shared" si="7"/>
        <v>96.551724137931032</v>
      </c>
      <c r="Q151" s="631">
        <f t="shared" si="8"/>
        <v>0.96551724137931039</v>
      </c>
      <c r="R151" s="632" t="s">
        <v>1027</v>
      </c>
    </row>
    <row r="152" spans="1:18" ht="38.25">
      <c r="A152" s="646" t="s">
        <v>388</v>
      </c>
      <c r="B152" s="647" t="s">
        <v>121</v>
      </c>
      <c r="C152" s="647" t="s">
        <v>682</v>
      </c>
      <c r="D152" s="647" t="s">
        <v>683</v>
      </c>
      <c r="E152" s="650"/>
      <c r="F152" s="649" t="s">
        <v>122</v>
      </c>
      <c r="G152" s="647" t="s">
        <v>1050</v>
      </c>
      <c r="H152" s="647" t="s">
        <v>1034</v>
      </c>
      <c r="I152" s="647" t="s">
        <v>124</v>
      </c>
      <c r="J152" s="647" t="s">
        <v>1026</v>
      </c>
      <c r="K152" s="649">
        <v>100</v>
      </c>
      <c r="L152" s="513"/>
      <c r="M152" s="635">
        <v>6</v>
      </c>
      <c r="N152" s="628">
        <v>6</v>
      </c>
      <c r="O152" s="629">
        <f t="shared" si="6"/>
        <v>1</v>
      </c>
      <c r="P152" s="630">
        <f t="shared" si="7"/>
        <v>100</v>
      </c>
      <c r="Q152" s="631">
        <f t="shared" si="8"/>
        <v>1</v>
      </c>
      <c r="R152" s="632" t="s">
        <v>1027</v>
      </c>
    </row>
    <row r="153" spans="1:18" ht="38.25">
      <c r="A153" s="646" t="s">
        <v>388</v>
      </c>
      <c r="B153" s="647" t="s">
        <v>121</v>
      </c>
      <c r="C153" s="619" t="s">
        <v>686</v>
      </c>
      <c r="D153" s="647" t="s">
        <v>687</v>
      </c>
      <c r="E153" s="650"/>
      <c r="F153" s="649" t="s">
        <v>122</v>
      </c>
      <c r="G153" s="647" t="s">
        <v>1050</v>
      </c>
      <c r="H153" s="647" t="s">
        <v>1034</v>
      </c>
      <c r="I153" s="647" t="s">
        <v>124</v>
      </c>
      <c r="J153" s="647" t="s">
        <v>1026</v>
      </c>
      <c r="K153" s="649">
        <v>100</v>
      </c>
      <c r="L153" s="636"/>
      <c r="M153" s="628">
        <v>3</v>
      </c>
      <c r="N153" s="628">
        <v>3</v>
      </c>
      <c r="O153" s="629">
        <f t="shared" si="6"/>
        <v>1</v>
      </c>
      <c r="P153" s="630">
        <f t="shared" si="7"/>
        <v>100</v>
      </c>
      <c r="Q153" s="631">
        <f t="shared" si="8"/>
        <v>1</v>
      </c>
      <c r="R153" s="632" t="s">
        <v>1028</v>
      </c>
    </row>
    <row r="154" spans="1:18" ht="38.25">
      <c r="A154" s="646" t="s">
        <v>388</v>
      </c>
      <c r="B154" s="647" t="s">
        <v>121</v>
      </c>
      <c r="C154" s="619" t="s">
        <v>686</v>
      </c>
      <c r="D154" s="647" t="s">
        <v>688</v>
      </c>
      <c r="E154" s="650"/>
      <c r="F154" s="649" t="s">
        <v>122</v>
      </c>
      <c r="G154" s="647" t="s">
        <v>1050</v>
      </c>
      <c r="H154" s="647" t="s">
        <v>1034</v>
      </c>
      <c r="I154" s="647" t="s">
        <v>124</v>
      </c>
      <c r="J154" s="647" t="s">
        <v>1026</v>
      </c>
      <c r="K154" s="649">
        <v>100</v>
      </c>
      <c r="L154" s="640"/>
      <c r="M154" s="641">
        <v>19</v>
      </c>
      <c r="N154" s="641">
        <v>19</v>
      </c>
      <c r="O154" s="629">
        <f t="shared" si="6"/>
        <v>1</v>
      </c>
      <c r="P154" s="630">
        <f t="shared" si="7"/>
        <v>100</v>
      </c>
      <c r="Q154" s="631">
        <f t="shared" si="8"/>
        <v>1</v>
      </c>
      <c r="R154" s="632" t="s">
        <v>1028</v>
      </c>
    </row>
    <row r="155" spans="1:18" ht="38.25">
      <c r="A155" s="646" t="s">
        <v>388</v>
      </c>
      <c r="B155" s="647" t="s">
        <v>121</v>
      </c>
      <c r="C155" s="647" t="s">
        <v>689</v>
      </c>
      <c r="D155" s="647" t="s">
        <v>688</v>
      </c>
      <c r="E155" s="650"/>
      <c r="F155" s="649" t="s">
        <v>122</v>
      </c>
      <c r="G155" s="647" t="s">
        <v>1050</v>
      </c>
      <c r="H155" s="647" t="s">
        <v>1034</v>
      </c>
      <c r="I155" s="647" t="s">
        <v>124</v>
      </c>
      <c r="J155" s="647" t="s">
        <v>1026</v>
      </c>
      <c r="K155" s="649">
        <v>100</v>
      </c>
      <c r="L155" s="513"/>
      <c r="M155" s="635">
        <v>2</v>
      </c>
      <c r="N155" s="641">
        <v>2</v>
      </c>
      <c r="O155" s="629">
        <f t="shared" si="6"/>
        <v>1</v>
      </c>
      <c r="P155" s="630">
        <f t="shared" si="7"/>
        <v>100</v>
      </c>
      <c r="Q155" s="631">
        <f t="shared" si="8"/>
        <v>1</v>
      </c>
      <c r="R155" s="632" t="s">
        <v>1027</v>
      </c>
    </row>
    <row r="156" spans="1:18" ht="38.25">
      <c r="A156" s="646" t="s">
        <v>388</v>
      </c>
      <c r="B156" s="647" t="s">
        <v>121</v>
      </c>
      <c r="C156" s="647" t="s">
        <v>696</v>
      </c>
      <c r="D156" s="647" t="s">
        <v>688</v>
      </c>
      <c r="E156" s="648"/>
      <c r="F156" s="649" t="s">
        <v>122</v>
      </c>
      <c r="G156" s="647" t="s">
        <v>1050</v>
      </c>
      <c r="H156" s="647" t="s">
        <v>1034</v>
      </c>
      <c r="I156" s="647" t="s">
        <v>124</v>
      </c>
      <c r="J156" s="647" t="s">
        <v>1026</v>
      </c>
      <c r="K156" s="649">
        <v>100</v>
      </c>
      <c r="L156" s="638"/>
      <c r="M156" s="635">
        <v>2</v>
      </c>
      <c r="N156" s="635">
        <v>2</v>
      </c>
      <c r="O156" s="629">
        <f t="shared" si="6"/>
        <v>1</v>
      </c>
      <c r="P156" s="630">
        <f t="shared" si="7"/>
        <v>100</v>
      </c>
      <c r="Q156" s="631">
        <f t="shared" si="8"/>
        <v>1</v>
      </c>
      <c r="R156" s="632" t="s">
        <v>1029</v>
      </c>
    </row>
    <row r="157" spans="1:18" ht="38.25">
      <c r="A157" s="646" t="s">
        <v>388</v>
      </c>
      <c r="B157" s="647" t="s">
        <v>121</v>
      </c>
      <c r="C157" s="647" t="s">
        <v>698</v>
      </c>
      <c r="D157" s="647" t="s">
        <v>106</v>
      </c>
      <c r="E157" s="650"/>
      <c r="F157" s="649" t="s">
        <v>122</v>
      </c>
      <c r="G157" s="647" t="s">
        <v>1050</v>
      </c>
      <c r="H157" s="647" t="s">
        <v>1034</v>
      </c>
      <c r="I157" s="647" t="s">
        <v>124</v>
      </c>
      <c r="J157" s="647" t="s">
        <v>1026</v>
      </c>
      <c r="K157" s="649">
        <v>100</v>
      </c>
      <c r="L157" s="638"/>
      <c r="M157" s="635">
        <v>1</v>
      </c>
      <c r="N157" s="635">
        <v>1</v>
      </c>
      <c r="O157" s="629">
        <f t="shared" si="6"/>
        <v>1</v>
      </c>
      <c r="P157" s="630">
        <f t="shared" si="7"/>
        <v>100</v>
      </c>
      <c r="Q157" s="631">
        <f t="shared" si="8"/>
        <v>1</v>
      </c>
      <c r="R157" s="632" t="s">
        <v>1030</v>
      </c>
    </row>
    <row r="158" spans="1:18" ht="38.25">
      <c r="A158" s="646" t="s">
        <v>388</v>
      </c>
      <c r="B158" s="647" t="s">
        <v>121</v>
      </c>
      <c r="C158" s="619" t="s">
        <v>686</v>
      </c>
      <c r="D158" s="647" t="s">
        <v>106</v>
      </c>
      <c r="E158" s="648"/>
      <c r="F158" s="649" t="s">
        <v>122</v>
      </c>
      <c r="G158" s="647" t="s">
        <v>1050</v>
      </c>
      <c r="H158" s="647" t="s">
        <v>1034</v>
      </c>
      <c r="I158" s="647" t="s">
        <v>124</v>
      </c>
      <c r="J158" s="647" t="s">
        <v>1026</v>
      </c>
      <c r="K158" s="649">
        <v>100</v>
      </c>
      <c r="L158" s="638"/>
      <c r="M158" s="635">
        <v>2</v>
      </c>
      <c r="N158" s="635">
        <v>2</v>
      </c>
      <c r="O158" s="629">
        <f t="shared" si="6"/>
        <v>1</v>
      </c>
      <c r="P158" s="630">
        <f t="shared" si="7"/>
        <v>100</v>
      </c>
      <c r="Q158" s="631">
        <f t="shared" si="8"/>
        <v>1</v>
      </c>
      <c r="R158" s="632" t="s">
        <v>1031</v>
      </c>
    </row>
    <row r="159" spans="1:18" ht="63.75">
      <c r="A159" s="646" t="s">
        <v>388</v>
      </c>
      <c r="B159" s="647" t="s">
        <v>589</v>
      </c>
      <c r="C159" s="647" t="s">
        <v>698</v>
      </c>
      <c r="D159" s="647" t="s">
        <v>106</v>
      </c>
      <c r="E159" s="648"/>
      <c r="F159" s="649" t="s">
        <v>122</v>
      </c>
      <c r="G159" s="647" t="s">
        <v>1050</v>
      </c>
      <c r="H159" s="647" t="s">
        <v>1034</v>
      </c>
      <c r="I159" s="647" t="s">
        <v>124</v>
      </c>
      <c r="J159" s="647" t="s">
        <v>1026</v>
      </c>
      <c r="K159" s="649">
        <v>100</v>
      </c>
      <c r="L159" s="638"/>
      <c r="M159" s="635">
        <v>5</v>
      </c>
      <c r="N159" s="635">
        <v>5</v>
      </c>
      <c r="O159" s="629">
        <f t="shared" si="6"/>
        <v>1</v>
      </c>
      <c r="P159" s="630">
        <f t="shared" si="7"/>
        <v>100</v>
      </c>
      <c r="Q159" s="631">
        <f t="shared" si="8"/>
        <v>1</v>
      </c>
      <c r="R159" s="632" t="s">
        <v>1032</v>
      </c>
    </row>
    <row r="160" spans="1:18" ht="38.25">
      <c r="A160" s="646" t="s">
        <v>388</v>
      </c>
      <c r="B160" s="647" t="s">
        <v>121</v>
      </c>
      <c r="C160" s="647" t="s">
        <v>679</v>
      </c>
      <c r="D160" s="647" t="s">
        <v>680</v>
      </c>
      <c r="E160" s="650"/>
      <c r="F160" s="649" t="s">
        <v>122</v>
      </c>
      <c r="G160" s="647" t="s">
        <v>1051</v>
      </c>
      <c r="H160" s="647" t="s">
        <v>1034</v>
      </c>
      <c r="I160" s="647" t="s">
        <v>124</v>
      </c>
      <c r="J160" s="647" t="s">
        <v>1026</v>
      </c>
      <c r="K160" s="649">
        <v>100</v>
      </c>
      <c r="L160" s="513"/>
      <c r="M160" s="628">
        <v>58</v>
      </c>
      <c r="N160" s="628">
        <v>56</v>
      </c>
      <c r="O160" s="629">
        <f t="shared" si="6"/>
        <v>0.96551724137931039</v>
      </c>
      <c r="P160" s="630">
        <f t="shared" si="7"/>
        <v>96.551724137931032</v>
      </c>
      <c r="Q160" s="631">
        <f t="shared" si="8"/>
        <v>0.96551724137931039</v>
      </c>
      <c r="R160" s="632" t="s">
        <v>1027</v>
      </c>
    </row>
    <row r="161" spans="1:18" ht="38.25">
      <c r="A161" s="646" t="s">
        <v>388</v>
      </c>
      <c r="B161" s="647" t="s">
        <v>121</v>
      </c>
      <c r="C161" s="647" t="s">
        <v>682</v>
      </c>
      <c r="D161" s="647" t="s">
        <v>683</v>
      </c>
      <c r="E161" s="650"/>
      <c r="F161" s="649" t="s">
        <v>122</v>
      </c>
      <c r="G161" s="647" t="s">
        <v>1051</v>
      </c>
      <c r="H161" s="647" t="s">
        <v>1034</v>
      </c>
      <c r="I161" s="647" t="s">
        <v>124</v>
      </c>
      <c r="J161" s="647" t="s">
        <v>1026</v>
      </c>
      <c r="K161" s="649">
        <v>100</v>
      </c>
      <c r="L161" s="513"/>
      <c r="M161" s="635">
        <v>6</v>
      </c>
      <c r="N161" s="628">
        <v>6</v>
      </c>
      <c r="O161" s="629">
        <f t="shared" si="6"/>
        <v>1</v>
      </c>
      <c r="P161" s="630">
        <f t="shared" si="7"/>
        <v>100</v>
      </c>
      <c r="Q161" s="631">
        <f t="shared" si="8"/>
        <v>1</v>
      </c>
      <c r="R161" s="632" t="s">
        <v>1027</v>
      </c>
    </row>
    <row r="162" spans="1:18" ht="38.25">
      <c r="A162" s="646" t="s">
        <v>388</v>
      </c>
      <c r="B162" s="647" t="s">
        <v>121</v>
      </c>
      <c r="C162" s="619" t="s">
        <v>686</v>
      </c>
      <c r="D162" s="647" t="s">
        <v>687</v>
      </c>
      <c r="E162" s="650"/>
      <c r="F162" s="649" t="s">
        <v>122</v>
      </c>
      <c r="G162" s="647" t="s">
        <v>1051</v>
      </c>
      <c r="H162" s="647" t="s">
        <v>1034</v>
      </c>
      <c r="I162" s="647" t="s">
        <v>124</v>
      </c>
      <c r="J162" s="647" t="s">
        <v>1026</v>
      </c>
      <c r="K162" s="649">
        <v>100</v>
      </c>
      <c r="L162" s="636"/>
      <c r="M162" s="628">
        <v>3</v>
      </c>
      <c r="N162" s="628">
        <v>3</v>
      </c>
      <c r="O162" s="629">
        <f t="shared" si="6"/>
        <v>1</v>
      </c>
      <c r="P162" s="630">
        <f t="shared" si="7"/>
        <v>100</v>
      </c>
      <c r="Q162" s="631">
        <f t="shared" si="8"/>
        <v>1</v>
      </c>
      <c r="R162" s="632" t="s">
        <v>1028</v>
      </c>
    </row>
    <row r="163" spans="1:18" ht="38.25">
      <c r="A163" s="646" t="s">
        <v>388</v>
      </c>
      <c r="B163" s="647" t="s">
        <v>121</v>
      </c>
      <c r="C163" s="619" t="s">
        <v>686</v>
      </c>
      <c r="D163" s="647" t="s">
        <v>688</v>
      </c>
      <c r="E163" s="650"/>
      <c r="F163" s="649" t="s">
        <v>122</v>
      </c>
      <c r="G163" s="647" t="s">
        <v>1051</v>
      </c>
      <c r="H163" s="647" t="s">
        <v>1034</v>
      </c>
      <c r="I163" s="647" t="s">
        <v>124</v>
      </c>
      <c r="J163" s="647" t="s">
        <v>1026</v>
      </c>
      <c r="K163" s="649">
        <v>100</v>
      </c>
      <c r="L163" s="640"/>
      <c r="M163" s="641">
        <v>19</v>
      </c>
      <c r="N163" s="641">
        <v>19</v>
      </c>
      <c r="O163" s="629">
        <f t="shared" si="6"/>
        <v>1</v>
      </c>
      <c r="P163" s="630">
        <f t="shared" si="7"/>
        <v>100</v>
      </c>
      <c r="Q163" s="631">
        <f t="shared" si="8"/>
        <v>1</v>
      </c>
      <c r="R163" s="632" t="s">
        <v>1028</v>
      </c>
    </row>
    <row r="164" spans="1:18" ht="38.25">
      <c r="A164" s="646" t="s">
        <v>388</v>
      </c>
      <c r="B164" s="647" t="s">
        <v>121</v>
      </c>
      <c r="C164" s="647" t="s">
        <v>689</v>
      </c>
      <c r="D164" s="647" t="s">
        <v>688</v>
      </c>
      <c r="E164" s="650"/>
      <c r="F164" s="649" t="s">
        <v>122</v>
      </c>
      <c r="G164" s="647" t="s">
        <v>1051</v>
      </c>
      <c r="H164" s="647" t="s">
        <v>1034</v>
      </c>
      <c r="I164" s="647" t="s">
        <v>124</v>
      </c>
      <c r="J164" s="647" t="s">
        <v>1026</v>
      </c>
      <c r="K164" s="649">
        <v>100</v>
      </c>
      <c r="L164" s="513"/>
      <c r="M164" s="635">
        <v>2</v>
      </c>
      <c r="N164" s="641">
        <v>2</v>
      </c>
      <c r="O164" s="629">
        <f t="shared" si="6"/>
        <v>1</v>
      </c>
      <c r="P164" s="630">
        <f t="shared" si="7"/>
        <v>100</v>
      </c>
      <c r="Q164" s="631">
        <f t="shared" si="8"/>
        <v>1</v>
      </c>
      <c r="R164" s="632" t="s">
        <v>1027</v>
      </c>
    </row>
    <row r="165" spans="1:18" ht="38.25">
      <c r="A165" s="646" t="s">
        <v>388</v>
      </c>
      <c r="B165" s="647" t="s">
        <v>121</v>
      </c>
      <c r="C165" s="647" t="s">
        <v>696</v>
      </c>
      <c r="D165" s="647" t="s">
        <v>688</v>
      </c>
      <c r="E165" s="648"/>
      <c r="F165" s="649" t="s">
        <v>122</v>
      </c>
      <c r="G165" s="647" t="s">
        <v>1051</v>
      </c>
      <c r="H165" s="647" t="s">
        <v>1034</v>
      </c>
      <c r="I165" s="647" t="s">
        <v>124</v>
      </c>
      <c r="J165" s="647" t="s">
        <v>1026</v>
      </c>
      <c r="K165" s="649">
        <v>100</v>
      </c>
      <c r="L165" s="638"/>
      <c r="M165" s="635">
        <v>2</v>
      </c>
      <c r="N165" s="635">
        <v>2</v>
      </c>
      <c r="O165" s="629">
        <f t="shared" si="6"/>
        <v>1</v>
      </c>
      <c r="P165" s="630">
        <f t="shared" si="7"/>
        <v>100</v>
      </c>
      <c r="Q165" s="631">
        <f t="shared" si="8"/>
        <v>1</v>
      </c>
      <c r="R165" s="632" t="s">
        <v>1029</v>
      </c>
    </row>
    <row r="166" spans="1:18" ht="38.25">
      <c r="A166" s="646" t="s">
        <v>388</v>
      </c>
      <c r="B166" s="647" t="s">
        <v>121</v>
      </c>
      <c r="C166" s="647" t="s">
        <v>698</v>
      </c>
      <c r="D166" s="647" t="s">
        <v>106</v>
      </c>
      <c r="E166" s="650"/>
      <c r="F166" s="649" t="s">
        <v>122</v>
      </c>
      <c r="G166" s="647" t="s">
        <v>1051</v>
      </c>
      <c r="H166" s="647" t="s">
        <v>1034</v>
      </c>
      <c r="I166" s="647" t="s">
        <v>124</v>
      </c>
      <c r="J166" s="647" t="s">
        <v>1026</v>
      </c>
      <c r="K166" s="649">
        <v>100</v>
      </c>
      <c r="L166" s="638"/>
      <c r="M166" s="635">
        <v>1</v>
      </c>
      <c r="N166" s="635">
        <v>1</v>
      </c>
      <c r="O166" s="629">
        <f t="shared" si="6"/>
        <v>1</v>
      </c>
      <c r="P166" s="630">
        <f t="shared" si="7"/>
        <v>100</v>
      </c>
      <c r="Q166" s="631">
        <f t="shared" si="8"/>
        <v>1</v>
      </c>
      <c r="R166" s="632" t="s">
        <v>1030</v>
      </c>
    </row>
    <row r="167" spans="1:18" ht="38.25">
      <c r="A167" s="646" t="s">
        <v>388</v>
      </c>
      <c r="B167" s="647" t="s">
        <v>121</v>
      </c>
      <c r="C167" s="619" t="s">
        <v>686</v>
      </c>
      <c r="D167" s="647" t="s">
        <v>106</v>
      </c>
      <c r="E167" s="648"/>
      <c r="F167" s="649" t="s">
        <v>122</v>
      </c>
      <c r="G167" s="647" t="s">
        <v>1051</v>
      </c>
      <c r="H167" s="647" t="s">
        <v>1034</v>
      </c>
      <c r="I167" s="647" t="s">
        <v>124</v>
      </c>
      <c r="J167" s="647" t="s">
        <v>1026</v>
      </c>
      <c r="K167" s="649">
        <v>100</v>
      </c>
      <c r="L167" s="638"/>
      <c r="M167" s="635">
        <v>2</v>
      </c>
      <c r="N167" s="635">
        <v>2</v>
      </c>
      <c r="O167" s="629">
        <f t="shared" si="6"/>
        <v>1</v>
      </c>
      <c r="P167" s="630">
        <f t="shared" si="7"/>
        <v>100</v>
      </c>
      <c r="Q167" s="631">
        <f t="shared" si="8"/>
        <v>1</v>
      </c>
      <c r="R167" s="632" t="s">
        <v>1031</v>
      </c>
    </row>
    <row r="168" spans="1:18" ht="63.75">
      <c r="A168" s="646" t="s">
        <v>388</v>
      </c>
      <c r="B168" s="647" t="s">
        <v>589</v>
      </c>
      <c r="C168" s="647" t="s">
        <v>698</v>
      </c>
      <c r="D168" s="647" t="s">
        <v>106</v>
      </c>
      <c r="E168" s="648"/>
      <c r="F168" s="649" t="s">
        <v>122</v>
      </c>
      <c r="G168" s="647" t="s">
        <v>1051</v>
      </c>
      <c r="H168" s="647" t="s">
        <v>1034</v>
      </c>
      <c r="I168" s="647" t="s">
        <v>124</v>
      </c>
      <c r="J168" s="647" t="s">
        <v>1026</v>
      </c>
      <c r="K168" s="649">
        <v>100</v>
      </c>
      <c r="L168" s="638"/>
      <c r="M168" s="635">
        <v>5</v>
      </c>
      <c r="N168" s="635">
        <v>5</v>
      </c>
      <c r="O168" s="629">
        <f t="shared" si="6"/>
        <v>1</v>
      </c>
      <c r="P168" s="630">
        <f t="shared" si="7"/>
        <v>100</v>
      </c>
      <c r="Q168" s="631">
        <f t="shared" si="8"/>
        <v>1</v>
      </c>
      <c r="R168" s="632" t="s">
        <v>1032</v>
      </c>
    </row>
    <row r="169" spans="1:18" ht="38.25">
      <c r="A169" s="646" t="s">
        <v>388</v>
      </c>
      <c r="B169" s="647" t="s">
        <v>121</v>
      </c>
      <c r="C169" s="647" t="s">
        <v>679</v>
      </c>
      <c r="D169" s="647" t="s">
        <v>680</v>
      </c>
      <c r="E169" s="650"/>
      <c r="F169" s="649" t="s">
        <v>122</v>
      </c>
      <c r="G169" s="647" t="s">
        <v>1052</v>
      </c>
      <c r="H169" s="647" t="s">
        <v>1034</v>
      </c>
      <c r="I169" s="647" t="s">
        <v>124</v>
      </c>
      <c r="J169" s="647" t="s">
        <v>1026</v>
      </c>
      <c r="K169" s="649">
        <v>100</v>
      </c>
      <c r="L169" s="513"/>
      <c r="M169" s="628">
        <v>58</v>
      </c>
      <c r="N169" s="628">
        <v>56</v>
      </c>
      <c r="O169" s="629">
        <f t="shared" si="6"/>
        <v>0.96551724137931039</v>
      </c>
      <c r="P169" s="630">
        <f t="shared" si="7"/>
        <v>96.551724137931032</v>
      </c>
      <c r="Q169" s="631">
        <f t="shared" si="8"/>
        <v>0.96551724137931039</v>
      </c>
      <c r="R169" s="632" t="s">
        <v>1027</v>
      </c>
    </row>
    <row r="170" spans="1:18" ht="38.25">
      <c r="A170" s="646" t="s">
        <v>388</v>
      </c>
      <c r="B170" s="647" t="s">
        <v>121</v>
      </c>
      <c r="C170" s="647" t="s">
        <v>682</v>
      </c>
      <c r="D170" s="647" t="s">
        <v>683</v>
      </c>
      <c r="E170" s="650"/>
      <c r="F170" s="649" t="s">
        <v>122</v>
      </c>
      <c r="G170" s="647" t="s">
        <v>1052</v>
      </c>
      <c r="H170" s="647" t="s">
        <v>1034</v>
      </c>
      <c r="I170" s="647" t="s">
        <v>124</v>
      </c>
      <c r="J170" s="647" t="s">
        <v>1026</v>
      </c>
      <c r="K170" s="649">
        <v>100</v>
      </c>
      <c r="L170" s="513"/>
      <c r="M170" s="635">
        <v>6</v>
      </c>
      <c r="N170" s="628">
        <v>6</v>
      </c>
      <c r="O170" s="629">
        <f t="shared" si="6"/>
        <v>1</v>
      </c>
      <c r="P170" s="630">
        <f t="shared" si="7"/>
        <v>100</v>
      </c>
      <c r="Q170" s="631">
        <f t="shared" si="8"/>
        <v>1</v>
      </c>
      <c r="R170" s="632" t="s">
        <v>1027</v>
      </c>
    </row>
    <row r="171" spans="1:18" ht="38.25">
      <c r="A171" s="646" t="s">
        <v>388</v>
      </c>
      <c r="B171" s="647" t="s">
        <v>121</v>
      </c>
      <c r="C171" s="619" t="s">
        <v>686</v>
      </c>
      <c r="D171" s="647" t="s">
        <v>687</v>
      </c>
      <c r="E171" s="650"/>
      <c r="F171" s="649" t="s">
        <v>122</v>
      </c>
      <c r="G171" s="647" t="s">
        <v>1052</v>
      </c>
      <c r="H171" s="647" t="s">
        <v>1034</v>
      </c>
      <c r="I171" s="647" t="s">
        <v>124</v>
      </c>
      <c r="J171" s="647" t="s">
        <v>1026</v>
      </c>
      <c r="K171" s="649">
        <v>100</v>
      </c>
      <c r="L171" s="636"/>
      <c r="M171" s="628">
        <v>3</v>
      </c>
      <c r="N171" s="628">
        <v>3</v>
      </c>
      <c r="O171" s="629">
        <f t="shared" si="6"/>
        <v>1</v>
      </c>
      <c r="P171" s="630">
        <f t="shared" si="7"/>
        <v>100</v>
      </c>
      <c r="Q171" s="631">
        <f t="shared" si="8"/>
        <v>1</v>
      </c>
      <c r="R171" s="632" t="s">
        <v>1028</v>
      </c>
    </row>
    <row r="172" spans="1:18" ht="38.25">
      <c r="A172" s="646" t="s">
        <v>388</v>
      </c>
      <c r="B172" s="647" t="s">
        <v>121</v>
      </c>
      <c r="C172" s="619" t="s">
        <v>686</v>
      </c>
      <c r="D172" s="647" t="s">
        <v>688</v>
      </c>
      <c r="E172" s="650"/>
      <c r="F172" s="649" t="s">
        <v>122</v>
      </c>
      <c r="G172" s="647" t="s">
        <v>1052</v>
      </c>
      <c r="H172" s="647" t="s">
        <v>1034</v>
      </c>
      <c r="I172" s="647" t="s">
        <v>124</v>
      </c>
      <c r="J172" s="647" t="s">
        <v>1026</v>
      </c>
      <c r="K172" s="649">
        <v>100</v>
      </c>
      <c r="L172" s="640"/>
      <c r="M172" s="641">
        <v>19</v>
      </c>
      <c r="N172" s="641">
        <v>19</v>
      </c>
      <c r="O172" s="629">
        <f t="shared" si="6"/>
        <v>1</v>
      </c>
      <c r="P172" s="630">
        <f t="shared" si="7"/>
        <v>100</v>
      </c>
      <c r="Q172" s="631">
        <f t="shared" si="8"/>
        <v>1</v>
      </c>
      <c r="R172" s="632" t="s">
        <v>1028</v>
      </c>
    </row>
    <row r="173" spans="1:18" ht="38.25">
      <c r="A173" s="646" t="s">
        <v>388</v>
      </c>
      <c r="B173" s="647" t="s">
        <v>121</v>
      </c>
      <c r="C173" s="647" t="s">
        <v>689</v>
      </c>
      <c r="D173" s="647" t="s">
        <v>688</v>
      </c>
      <c r="E173" s="650"/>
      <c r="F173" s="649" t="s">
        <v>122</v>
      </c>
      <c r="G173" s="647" t="s">
        <v>1052</v>
      </c>
      <c r="H173" s="647" t="s">
        <v>1034</v>
      </c>
      <c r="I173" s="647" t="s">
        <v>124</v>
      </c>
      <c r="J173" s="647" t="s">
        <v>1026</v>
      </c>
      <c r="K173" s="649">
        <v>100</v>
      </c>
      <c r="L173" s="513"/>
      <c r="M173" s="635">
        <v>2</v>
      </c>
      <c r="N173" s="641">
        <v>2</v>
      </c>
      <c r="O173" s="629">
        <f t="shared" si="6"/>
        <v>1</v>
      </c>
      <c r="P173" s="630">
        <f t="shared" si="7"/>
        <v>100</v>
      </c>
      <c r="Q173" s="631">
        <f t="shared" si="8"/>
        <v>1</v>
      </c>
      <c r="R173" s="632" t="s">
        <v>1027</v>
      </c>
    </row>
    <row r="174" spans="1:18" ht="38.25">
      <c r="A174" s="646" t="s">
        <v>388</v>
      </c>
      <c r="B174" s="647" t="s">
        <v>121</v>
      </c>
      <c r="C174" s="647" t="s">
        <v>696</v>
      </c>
      <c r="D174" s="647" t="s">
        <v>688</v>
      </c>
      <c r="E174" s="648"/>
      <c r="F174" s="649" t="s">
        <v>122</v>
      </c>
      <c r="G174" s="647" t="s">
        <v>1052</v>
      </c>
      <c r="H174" s="647" t="s">
        <v>1034</v>
      </c>
      <c r="I174" s="647" t="s">
        <v>124</v>
      </c>
      <c r="J174" s="647" t="s">
        <v>1026</v>
      </c>
      <c r="K174" s="649">
        <v>100</v>
      </c>
      <c r="L174" s="638"/>
      <c r="M174" s="635">
        <v>2</v>
      </c>
      <c r="N174" s="635">
        <v>2</v>
      </c>
      <c r="O174" s="629">
        <f t="shared" si="6"/>
        <v>1</v>
      </c>
      <c r="P174" s="630">
        <f t="shared" si="7"/>
        <v>100</v>
      </c>
      <c r="Q174" s="631">
        <f t="shared" si="8"/>
        <v>1</v>
      </c>
      <c r="R174" s="632" t="s">
        <v>1029</v>
      </c>
    </row>
    <row r="175" spans="1:18" ht="38.25">
      <c r="A175" s="646" t="s">
        <v>388</v>
      </c>
      <c r="B175" s="647" t="s">
        <v>121</v>
      </c>
      <c r="C175" s="647" t="s">
        <v>698</v>
      </c>
      <c r="D175" s="647" t="s">
        <v>106</v>
      </c>
      <c r="E175" s="650"/>
      <c r="F175" s="649" t="s">
        <v>122</v>
      </c>
      <c r="G175" s="647" t="s">
        <v>1052</v>
      </c>
      <c r="H175" s="647" t="s">
        <v>1034</v>
      </c>
      <c r="I175" s="647" t="s">
        <v>124</v>
      </c>
      <c r="J175" s="647" t="s">
        <v>1026</v>
      </c>
      <c r="K175" s="649">
        <v>100</v>
      </c>
      <c r="L175" s="638"/>
      <c r="M175" s="635">
        <v>1</v>
      </c>
      <c r="N175" s="635">
        <v>1</v>
      </c>
      <c r="O175" s="629">
        <f t="shared" si="6"/>
        <v>1</v>
      </c>
      <c r="P175" s="630">
        <f t="shared" si="7"/>
        <v>100</v>
      </c>
      <c r="Q175" s="631">
        <f t="shared" si="8"/>
        <v>1</v>
      </c>
      <c r="R175" s="632" t="s">
        <v>1030</v>
      </c>
    </row>
    <row r="176" spans="1:18" ht="38.25">
      <c r="A176" s="646" t="s">
        <v>388</v>
      </c>
      <c r="B176" s="647" t="s">
        <v>121</v>
      </c>
      <c r="C176" s="619" t="s">
        <v>686</v>
      </c>
      <c r="D176" s="647" t="s">
        <v>106</v>
      </c>
      <c r="E176" s="648"/>
      <c r="F176" s="649" t="s">
        <v>122</v>
      </c>
      <c r="G176" s="647" t="s">
        <v>1052</v>
      </c>
      <c r="H176" s="647" t="s">
        <v>1034</v>
      </c>
      <c r="I176" s="647" t="s">
        <v>124</v>
      </c>
      <c r="J176" s="647" t="s">
        <v>1026</v>
      </c>
      <c r="K176" s="649">
        <v>100</v>
      </c>
      <c r="L176" s="638"/>
      <c r="M176" s="635">
        <v>2</v>
      </c>
      <c r="N176" s="635">
        <v>2</v>
      </c>
      <c r="O176" s="629">
        <f t="shared" si="6"/>
        <v>1</v>
      </c>
      <c r="P176" s="630">
        <f t="shared" si="7"/>
        <v>100</v>
      </c>
      <c r="Q176" s="631">
        <f t="shared" si="8"/>
        <v>1</v>
      </c>
      <c r="R176" s="632" t="s">
        <v>1031</v>
      </c>
    </row>
    <row r="177" spans="1:18" ht="63.75">
      <c r="A177" s="646" t="s">
        <v>388</v>
      </c>
      <c r="B177" s="647" t="s">
        <v>589</v>
      </c>
      <c r="C177" s="647" t="s">
        <v>698</v>
      </c>
      <c r="D177" s="647" t="s">
        <v>106</v>
      </c>
      <c r="E177" s="648"/>
      <c r="F177" s="649" t="s">
        <v>122</v>
      </c>
      <c r="G177" s="647" t="s">
        <v>1052</v>
      </c>
      <c r="H177" s="647" t="s">
        <v>1034</v>
      </c>
      <c r="I177" s="647" t="s">
        <v>124</v>
      </c>
      <c r="J177" s="647" t="s">
        <v>1026</v>
      </c>
      <c r="K177" s="649">
        <v>100</v>
      </c>
      <c r="L177" s="638"/>
      <c r="M177" s="635">
        <v>5</v>
      </c>
      <c r="N177" s="635">
        <v>5</v>
      </c>
      <c r="O177" s="629">
        <f t="shared" si="6"/>
        <v>1</v>
      </c>
      <c r="P177" s="630">
        <f t="shared" si="7"/>
        <v>100</v>
      </c>
      <c r="Q177" s="631">
        <f t="shared" si="8"/>
        <v>1</v>
      </c>
      <c r="R177" s="632" t="s">
        <v>1032</v>
      </c>
    </row>
    <row r="178" spans="1:18" ht="38.25">
      <c r="A178" s="646" t="s">
        <v>388</v>
      </c>
      <c r="B178" s="647" t="s">
        <v>121</v>
      </c>
      <c r="C178" s="647" t="s">
        <v>679</v>
      </c>
      <c r="D178" s="647" t="s">
        <v>680</v>
      </c>
      <c r="E178" s="650"/>
      <c r="F178" s="649" t="s">
        <v>122</v>
      </c>
      <c r="G178" s="647" t="s">
        <v>1053</v>
      </c>
      <c r="H178" s="647" t="s">
        <v>1034</v>
      </c>
      <c r="I178" s="647" t="s">
        <v>124</v>
      </c>
      <c r="J178" s="647" t="s">
        <v>1026</v>
      </c>
      <c r="K178" s="649">
        <v>100</v>
      </c>
      <c r="L178" s="513"/>
      <c r="M178" s="628">
        <v>58</v>
      </c>
      <c r="N178" s="628">
        <v>56</v>
      </c>
      <c r="O178" s="629">
        <f t="shared" si="6"/>
        <v>0.96551724137931039</v>
      </c>
      <c r="P178" s="630">
        <f t="shared" si="7"/>
        <v>96.551724137931032</v>
      </c>
      <c r="Q178" s="631">
        <f t="shared" si="8"/>
        <v>0.96551724137931039</v>
      </c>
      <c r="R178" s="632" t="s">
        <v>1027</v>
      </c>
    </row>
    <row r="179" spans="1:18" ht="38.25">
      <c r="A179" s="646" t="s">
        <v>388</v>
      </c>
      <c r="B179" s="647" t="s">
        <v>121</v>
      </c>
      <c r="C179" s="647" t="s">
        <v>682</v>
      </c>
      <c r="D179" s="647" t="s">
        <v>683</v>
      </c>
      <c r="E179" s="650"/>
      <c r="F179" s="649" t="s">
        <v>122</v>
      </c>
      <c r="G179" s="647" t="s">
        <v>1053</v>
      </c>
      <c r="H179" s="647" t="s">
        <v>1034</v>
      </c>
      <c r="I179" s="647" t="s">
        <v>124</v>
      </c>
      <c r="J179" s="647" t="s">
        <v>1026</v>
      </c>
      <c r="K179" s="649">
        <v>100</v>
      </c>
      <c r="L179" s="513"/>
      <c r="M179" s="635">
        <v>6</v>
      </c>
      <c r="N179" s="628">
        <v>6</v>
      </c>
      <c r="O179" s="629">
        <f t="shared" si="6"/>
        <v>1</v>
      </c>
      <c r="P179" s="630">
        <f t="shared" si="7"/>
        <v>100</v>
      </c>
      <c r="Q179" s="631">
        <f t="shared" si="8"/>
        <v>1</v>
      </c>
      <c r="R179" s="632" t="s">
        <v>1027</v>
      </c>
    </row>
    <row r="180" spans="1:18" ht="38.25">
      <c r="A180" s="646" t="s">
        <v>388</v>
      </c>
      <c r="B180" s="647" t="s">
        <v>121</v>
      </c>
      <c r="C180" s="619" t="s">
        <v>686</v>
      </c>
      <c r="D180" s="647" t="s">
        <v>687</v>
      </c>
      <c r="E180" s="650"/>
      <c r="F180" s="649" t="s">
        <v>122</v>
      </c>
      <c r="G180" s="647" t="s">
        <v>1053</v>
      </c>
      <c r="H180" s="647" t="s">
        <v>1034</v>
      </c>
      <c r="I180" s="647" t="s">
        <v>124</v>
      </c>
      <c r="J180" s="647" t="s">
        <v>1026</v>
      </c>
      <c r="K180" s="649">
        <v>100</v>
      </c>
      <c r="L180" s="636"/>
      <c r="M180" s="628">
        <v>3</v>
      </c>
      <c r="N180" s="628">
        <v>3</v>
      </c>
      <c r="O180" s="629">
        <f t="shared" si="6"/>
        <v>1</v>
      </c>
      <c r="P180" s="630">
        <f t="shared" si="7"/>
        <v>100</v>
      </c>
      <c r="Q180" s="631">
        <f t="shared" si="8"/>
        <v>1</v>
      </c>
      <c r="R180" s="632" t="s">
        <v>1028</v>
      </c>
    </row>
    <row r="181" spans="1:18" ht="38.25">
      <c r="A181" s="646" t="s">
        <v>388</v>
      </c>
      <c r="B181" s="647" t="s">
        <v>121</v>
      </c>
      <c r="C181" s="619" t="s">
        <v>686</v>
      </c>
      <c r="D181" s="647" t="s">
        <v>688</v>
      </c>
      <c r="E181" s="650"/>
      <c r="F181" s="649" t="s">
        <v>122</v>
      </c>
      <c r="G181" s="647" t="s">
        <v>1053</v>
      </c>
      <c r="H181" s="647" t="s">
        <v>1034</v>
      </c>
      <c r="I181" s="647" t="s">
        <v>124</v>
      </c>
      <c r="J181" s="647" t="s">
        <v>1026</v>
      </c>
      <c r="K181" s="649">
        <v>100</v>
      </c>
      <c r="L181" s="640"/>
      <c r="M181" s="641">
        <v>19</v>
      </c>
      <c r="N181" s="641">
        <v>19</v>
      </c>
      <c r="O181" s="629">
        <f t="shared" si="6"/>
        <v>1</v>
      </c>
      <c r="P181" s="630">
        <f t="shared" si="7"/>
        <v>100</v>
      </c>
      <c r="Q181" s="631">
        <f t="shared" si="8"/>
        <v>1</v>
      </c>
      <c r="R181" s="632" t="s">
        <v>1028</v>
      </c>
    </row>
    <row r="182" spans="1:18" ht="38.25">
      <c r="A182" s="646" t="s">
        <v>388</v>
      </c>
      <c r="B182" s="647" t="s">
        <v>121</v>
      </c>
      <c r="C182" s="647" t="s">
        <v>689</v>
      </c>
      <c r="D182" s="647" t="s">
        <v>688</v>
      </c>
      <c r="E182" s="650"/>
      <c r="F182" s="649" t="s">
        <v>122</v>
      </c>
      <c r="G182" s="647" t="s">
        <v>1053</v>
      </c>
      <c r="H182" s="647" t="s">
        <v>1034</v>
      </c>
      <c r="I182" s="647" t="s">
        <v>124</v>
      </c>
      <c r="J182" s="647" t="s">
        <v>1026</v>
      </c>
      <c r="K182" s="649">
        <v>100</v>
      </c>
      <c r="L182" s="513"/>
      <c r="M182" s="635">
        <v>2</v>
      </c>
      <c r="N182" s="641">
        <v>2</v>
      </c>
      <c r="O182" s="629">
        <f t="shared" si="6"/>
        <v>1</v>
      </c>
      <c r="P182" s="630">
        <f t="shared" si="7"/>
        <v>100</v>
      </c>
      <c r="Q182" s="631">
        <f t="shared" si="8"/>
        <v>1</v>
      </c>
      <c r="R182" s="632" t="s">
        <v>1027</v>
      </c>
    </row>
    <row r="183" spans="1:18" ht="38.25">
      <c r="A183" s="646" t="s">
        <v>388</v>
      </c>
      <c r="B183" s="647" t="s">
        <v>121</v>
      </c>
      <c r="C183" s="647" t="s">
        <v>696</v>
      </c>
      <c r="D183" s="647" t="s">
        <v>688</v>
      </c>
      <c r="E183" s="648"/>
      <c r="F183" s="649" t="s">
        <v>122</v>
      </c>
      <c r="G183" s="647" t="s">
        <v>1053</v>
      </c>
      <c r="H183" s="647" t="s">
        <v>1034</v>
      </c>
      <c r="I183" s="647" t="s">
        <v>124</v>
      </c>
      <c r="J183" s="647" t="s">
        <v>1026</v>
      </c>
      <c r="K183" s="649">
        <v>100</v>
      </c>
      <c r="L183" s="638"/>
      <c r="M183" s="635">
        <v>2</v>
      </c>
      <c r="N183" s="635">
        <v>2</v>
      </c>
      <c r="O183" s="629">
        <f t="shared" si="6"/>
        <v>1</v>
      </c>
      <c r="P183" s="630">
        <f t="shared" si="7"/>
        <v>100</v>
      </c>
      <c r="Q183" s="631">
        <f t="shared" si="8"/>
        <v>1</v>
      </c>
      <c r="R183" s="632" t="s">
        <v>1029</v>
      </c>
    </row>
    <row r="184" spans="1:18" ht="38.25">
      <c r="A184" s="646" t="s">
        <v>388</v>
      </c>
      <c r="B184" s="647" t="s">
        <v>121</v>
      </c>
      <c r="C184" s="647" t="s">
        <v>698</v>
      </c>
      <c r="D184" s="647" t="s">
        <v>106</v>
      </c>
      <c r="E184" s="650"/>
      <c r="F184" s="649" t="s">
        <v>122</v>
      </c>
      <c r="G184" s="647" t="s">
        <v>1053</v>
      </c>
      <c r="H184" s="647" t="s">
        <v>1034</v>
      </c>
      <c r="I184" s="647" t="s">
        <v>124</v>
      </c>
      <c r="J184" s="647" t="s">
        <v>1026</v>
      </c>
      <c r="K184" s="649">
        <v>100</v>
      </c>
      <c r="L184" s="638"/>
      <c r="M184" s="635">
        <v>1</v>
      </c>
      <c r="N184" s="635">
        <v>1</v>
      </c>
      <c r="O184" s="629">
        <f t="shared" si="6"/>
        <v>1</v>
      </c>
      <c r="P184" s="630">
        <f t="shared" si="7"/>
        <v>100</v>
      </c>
      <c r="Q184" s="631">
        <f t="shared" si="8"/>
        <v>1</v>
      </c>
      <c r="R184" s="632" t="s">
        <v>1030</v>
      </c>
    </row>
    <row r="185" spans="1:18" ht="38.25">
      <c r="A185" s="646" t="s">
        <v>388</v>
      </c>
      <c r="B185" s="647" t="s">
        <v>121</v>
      </c>
      <c r="C185" s="619" t="s">
        <v>686</v>
      </c>
      <c r="D185" s="647" t="s">
        <v>106</v>
      </c>
      <c r="E185" s="648"/>
      <c r="F185" s="649" t="s">
        <v>122</v>
      </c>
      <c r="G185" s="647" t="s">
        <v>1053</v>
      </c>
      <c r="H185" s="647" t="s">
        <v>1034</v>
      </c>
      <c r="I185" s="647" t="s">
        <v>124</v>
      </c>
      <c r="J185" s="647" t="s">
        <v>1026</v>
      </c>
      <c r="K185" s="649">
        <v>100</v>
      </c>
      <c r="L185" s="638"/>
      <c r="M185" s="635">
        <v>2</v>
      </c>
      <c r="N185" s="635">
        <v>2</v>
      </c>
      <c r="O185" s="629">
        <f t="shared" si="6"/>
        <v>1</v>
      </c>
      <c r="P185" s="630">
        <f t="shared" si="7"/>
        <v>100</v>
      </c>
      <c r="Q185" s="631">
        <f t="shared" si="8"/>
        <v>1</v>
      </c>
      <c r="R185" s="632" t="s">
        <v>1031</v>
      </c>
    </row>
    <row r="186" spans="1:18" ht="63.75">
      <c r="A186" s="646" t="s">
        <v>388</v>
      </c>
      <c r="B186" s="647" t="s">
        <v>589</v>
      </c>
      <c r="C186" s="647" t="s">
        <v>698</v>
      </c>
      <c r="D186" s="647" t="s">
        <v>106</v>
      </c>
      <c r="E186" s="648"/>
      <c r="F186" s="649" t="s">
        <v>122</v>
      </c>
      <c r="G186" s="647" t="s">
        <v>1053</v>
      </c>
      <c r="H186" s="647" t="s">
        <v>1034</v>
      </c>
      <c r="I186" s="647" t="s">
        <v>124</v>
      </c>
      <c r="J186" s="647" t="s">
        <v>1026</v>
      </c>
      <c r="K186" s="649">
        <v>100</v>
      </c>
      <c r="L186" s="638"/>
      <c r="M186" s="635">
        <v>5</v>
      </c>
      <c r="N186" s="635">
        <v>5</v>
      </c>
      <c r="O186" s="629">
        <f t="shared" si="6"/>
        <v>1</v>
      </c>
      <c r="P186" s="630">
        <f t="shared" si="7"/>
        <v>100</v>
      </c>
      <c r="Q186" s="631">
        <f t="shared" si="8"/>
        <v>1</v>
      </c>
      <c r="R186" s="632" t="s">
        <v>1032</v>
      </c>
    </row>
    <row r="187" spans="1:18" ht="38.25">
      <c r="A187" s="646" t="s">
        <v>388</v>
      </c>
      <c r="B187" s="647" t="s">
        <v>121</v>
      </c>
      <c r="C187" s="647" t="s">
        <v>679</v>
      </c>
      <c r="D187" s="647" t="s">
        <v>680</v>
      </c>
      <c r="E187" s="650"/>
      <c r="F187" s="649" t="s">
        <v>122</v>
      </c>
      <c r="G187" s="647" t="s">
        <v>1054</v>
      </c>
      <c r="H187" s="647" t="s">
        <v>1034</v>
      </c>
      <c r="I187" s="647" t="s">
        <v>124</v>
      </c>
      <c r="J187" s="647" t="s">
        <v>1026</v>
      </c>
      <c r="K187" s="649">
        <v>100</v>
      </c>
      <c r="L187" s="513"/>
      <c r="M187" s="628">
        <v>58</v>
      </c>
      <c r="N187" s="628">
        <v>56</v>
      </c>
      <c r="O187" s="629">
        <f t="shared" si="6"/>
        <v>0.96551724137931039</v>
      </c>
      <c r="P187" s="630">
        <f t="shared" si="7"/>
        <v>96.551724137931032</v>
      </c>
      <c r="Q187" s="631">
        <f t="shared" si="8"/>
        <v>0.96551724137931039</v>
      </c>
      <c r="R187" s="632" t="s">
        <v>1027</v>
      </c>
    </row>
    <row r="188" spans="1:18" ht="38.25">
      <c r="A188" s="646" t="s">
        <v>388</v>
      </c>
      <c r="B188" s="647" t="s">
        <v>121</v>
      </c>
      <c r="C188" s="647" t="s">
        <v>682</v>
      </c>
      <c r="D188" s="647" t="s">
        <v>683</v>
      </c>
      <c r="E188" s="650"/>
      <c r="F188" s="649" t="s">
        <v>122</v>
      </c>
      <c r="G188" s="647" t="s">
        <v>1054</v>
      </c>
      <c r="H188" s="647" t="s">
        <v>1034</v>
      </c>
      <c r="I188" s="647" t="s">
        <v>124</v>
      </c>
      <c r="J188" s="647" t="s">
        <v>1026</v>
      </c>
      <c r="K188" s="649">
        <v>100</v>
      </c>
      <c r="L188" s="513"/>
      <c r="M188" s="635">
        <v>6</v>
      </c>
      <c r="N188" s="628">
        <v>6</v>
      </c>
      <c r="O188" s="629">
        <f t="shared" si="6"/>
        <v>1</v>
      </c>
      <c r="P188" s="630">
        <f t="shared" si="7"/>
        <v>100</v>
      </c>
      <c r="Q188" s="631">
        <f t="shared" si="8"/>
        <v>1</v>
      </c>
      <c r="R188" s="632" t="s">
        <v>1027</v>
      </c>
    </row>
    <row r="189" spans="1:18" ht="38.25">
      <c r="A189" s="646" t="s">
        <v>388</v>
      </c>
      <c r="B189" s="647" t="s">
        <v>121</v>
      </c>
      <c r="C189" s="619" t="s">
        <v>686</v>
      </c>
      <c r="D189" s="647" t="s">
        <v>687</v>
      </c>
      <c r="E189" s="650"/>
      <c r="F189" s="649" t="s">
        <v>122</v>
      </c>
      <c r="G189" s="647" t="s">
        <v>1054</v>
      </c>
      <c r="H189" s="647" t="s">
        <v>1034</v>
      </c>
      <c r="I189" s="647" t="s">
        <v>124</v>
      </c>
      <c r="J189" s="647" t="s">
        <v>1026</v>
      </c>
      <c r="K189" s="649">
        <v>100</v>
      </c>
      <c r="L189" s="636"/>
      <c r="M189" s="628">
        <v>3</v>
      </c>
      <c r="N189" s="628">
        <v>3</v>
      </c>
      <c r="O189" s="629">
        <f t="shared" si="6"/>
        <v>1</v>
      </c>
      <c r="P189" s="630">
        <f t="shared" si="7"/>
        <v>100</v>
      </c>
      <c r="Q189" s="631">
        <f t="shared" si="8"/>
        <v>1</v>
      </c>
      <c r="R189" s="632" t="s">
        <v>1028</v>
      </c>
    </row>
    <row r="190" spans="1:18" ht="38.25">
      <c r="A190" s="646" t="s">
        <v>388</v>
      </c>
      <c r="B190" s="647" t="s">
        <v>121</v>
      </c>
      <c r="C190" s="619" t="s">
        <v>686</v>
      </c>
      <c r="D190" s="647" t="s">
        <v>688</v>
      </c>
      <c r="E190" s="650"/>
      <c r="F190" s="649" t="s">
        <v>122</v>
      </c>
      <c r="G190" s="647" t="s">
        <v>1054</v>
      </c>
      <c r="H190" s="647" t="s">
        <v>1034</v>
      </c>
      <c r="I190" s="647" t="s">
        <v>124</v>
      </c>
      <c r="J190" s="647" t="s">
        <v>1026</v>
      </c>
      <c r="K190" s="649">
        <v>100</v>
      </c>
      <c r="L190" s="640"/>
      <c r="M190" s="641">
        <v>19</v>
      </c>
      <c r="N190" s="641">
        <v>19</v>
      </c>
      <c r="O190" s="629">
        <f t="shared" si="6"/>
        <v>1</v>
      </c>
      <c r="P190" s="630">
        <f t="shared" si="7"/>
        <v>100</v>
      </c>
      <c r="Q190" s="631">
        <f t="shared" si="8"/>
        <v>1</v>
      </c>
      <c r="R190" s="632" t="s">
        <v>1028</v>
      </c>
    </row>
    <row r="191" spans="1:18" ht="38.25">
      <c r="A191" s="646" t="s">
        <v>388</v>
      </c>
      <c r="B191" s="647" t="s">
        <v>121</v>
      </c>
      <c r="C191" s="647" t="s">
        <v>689</v>
      </c>
      <c r="D191" s="647" t="s">
        <v>688</v>
      </c>
      <c r="E191" s="650"/>
      <c r="F191" s="649" t="s">
        <v>122</v>
      </c>
      <c r="G191" s="647" t="s">
        <v>1054</v>
      </c>
      <c r="H191" s="647" t="s">
        <v>1034</v>
      </c>
      <c r="I191" s="647" t="s">
        <v>124</v>
      </c>
      <c r="J191" s="647" t="s">
        <v>1026</v>
      </c>
      <c r="K191" s="649">
        <v>100</v>
      </c>
      <c r="L191" s="513"/>
      <c r="M191" s="635">
        <v>2</v>
      </c>
      <c r="N191" s="641">
        <v>2</v>
      </c>
      <c r="O191" s="629">
        <f t="shared" si="6"/>
        <v>1</v>
      </c>
      <c r="P191" s="630">
        <f t="shared" si="7"/>
        <v>100</v>
      </c>
      <c r="Q191" s="631">
        <f t="shared" si="8"/>
        <v>1</v>
      </c>
      <c r="R191" s="632" t="s">
        <v>1027</v>
      </c>
    </row>
    <row r="192" spans="1:18" ht="38.25">
      <c r="A192" s="646" t="s">
        <v>388</v>
      </c>
      <c r="B192" s="647" t="s">
        <v>121</v>
      </c>
      <c r="C192" s="647" t="s">
        <v>696</v>
      </c>
      <c r="D192" s="647" t="s">
        <v>688</v>
      </c>
      <c r="E192" s="648"/>
      <c r="F192" s="649" t="s">
        <v>122</v>
      </c>
      <c r="G192" s="647" t="s">
        <v>1054</v>
      </c>
      <c r="H192" s="647" t="s">
        <v>1034</v>
      </c>
      <c r="I192" s="647" t="s">
        <v>124</v>
      </c>
      <c r="J192" s="647" t="s">
        <v>1026</v>
      </c>
      <c r="K192" s="649">
        <v>100</v>
      </c>
      <c r="L192" s="638"/>
      <c r="M192" s="635">
        <v>2</v>
      </c>
      <c r="N192" s="635">
        <v>2</v>
      </c>
      <c r="O192" s="629">
        <f t="shared" si="6"/>
        <v>1</v>
      </c>
      <c r="P192" s="630">
        <f t="shared" si="7"/>
        <v>100</v>
      </c>
      <c r="Q192" s="631">
        <f t="shared" si="8"/>
        <v>1</v>
      </c>
      <c r="R192" s="632" t="s">
        <v>1029</v>
      </c>
    </row>
    <row r="193" spans="1:18" ht="38.25">
      <c r="A193" s="646" t="s">
        <v>388</v>
      </c>
      <c r="B193" s="647" t="s">
        <v>121</v>
      </c>
      <c r="C193" s="647" t="s">
        <v>698</v>
      </c>
      <c r="D193" s="647" t="s">
        <v>106</v>
      </c>
      <c r="E193" s="650"/>
      <c r="F193" s="649" t="s">
        <v>122</v>
      </c>
      <c r="G193" s="647" t="s">
        <v>1054</v>
      </c>
      <c r="H193" s="647" t="s">
        <v>1034</v>
      </c>
      <c r="I193" s="647" t="s">
        <v>124</v>
      </c>
      <c r="J193" s="647" t="s">
        <v>1026</v>
      </c>
      <c r="K193" s="649">
        <v>100</v>
      </c>
      <c r="L193" s="638"/>
      <c r="M193" s="635">
        <v>1</v>
      </c>
      <c r="N193" s="635">
        <v>1</v>
      </c>
      <c r="O193" s="629">
        <f t="shared" si="6"/>
        <v>1</v>
      </c>
      <c r="P193" s="630">
        <f t="shared" si="7"/>
        <v>100</v>
      </c>
      <c r="Q193" s="631">
        <f t="shared" si="8"/>
        <v>1</v>
      </c>
      <c r="R193" s="632" t="s">
        <v>1030</v>
      </c>
    </row>
    <row r="194" spans="1:18" ht="38.25">
      <c r="A194" s="646" t="s">
        <v>388</v>
      </c>
      <c r="B194" s="647" t="s">
        <v>121</v>
      </c>
      <c r="C194" s="619" t="s">
        <v>686</v>
      </c>
      <c r="D194" s="647" t="s">
        <v>106</v>
      </c>
      <c r="E194" s="648"/>
      <c r="F194" s="649" t="s">
        <v>122</v>
      </c>
      <c r="G194" s="647" t="s">
        <v>1054</v>
      </c>
      <c r="H194" s="647" t="s">
        <v>1034</v>
      </c>
      <c r="I194" s="647" t="s">
        <v>124</v>
      </c>
      <c r="J194" s="647" t="s">
        <v>1026</v>
      </c>
      <c r="K194" s="649">
        <v>100</v>
      </c>
      <c r="L194" s="638"/>
      <c r="M194" s="635">
        <v>2</v>
      </c>
      <c r="N194" s="635">
        <v>2</v>
      </c>
      <c r="O194" s="629">
        <f t="shared" si="6"/>
        <v>1</v>
      </c>
      <c r="P194" s="630">
        <f t="shared" si="7"/>
        <v>100</v>
      </c>
      <c r="Q194" s="631">
        <f t="shared" si="8"/>
        <v>1</v>
      </c>
      <c r="R194" s="632" t="s">
        <v>1031</v>
      </c>
    </row>
    <row r="195" spans="1:18" ht="63.75">
      <c r="A195" s="646" t="s">
        <v>388</v>
      </c>
      <c r="B195" s="647" t="s">
        <v>589</v>
      </c>
      <c r="C195" s="647" t="s">
        <v>698</v>
      </c>
      <c r="D195" s="647" t="s">
        <v>106</v>
      </c>
      <c r="E195" s="648"/>
      <c r="F195" s="649" t="s">
        <v>122</v>
      </c>
      <c r="G195" s="647" t="s">
        <v>1054</v>
      </c>
      <c r="H195" s="647" t="s">
        <v>1034</v>
      </c>
      <c r="I195" s="647" t="s">
        <v>124</v>
      </c>
      <c r="J195" s="647" t="s">
        <v>1026</v>
      </c>
      <c r="K195" s="649">
        <v>100</v>
      </c>
      <c r="L195" s="638"/>
      <c r="M195" s="635">
        <v>5</v>
      </c>
      <c r="N195" s="635">
        <v>5</v>
      </c>
      <c r="O195" s="629">
        <f t="shared" si="6"/>
        <v>1</v>
      </c>
      <c r="P195" s="630">
        <f t="shared" si="7"/>
        <v>100</v>
      </c>
      <c r="Q195" s="631">
        <f t="shared" si="8"/>
        <v>1</v>
      </c>
      <c r="R195" s="632" t="s">
        <v>1032</v>
      </c>
    </row>
    <row r="196" spans="1:18" ht="38.25">
      <c r="A196" s="646" t="s">
        <v>388</v>
      </c>
      <c r="B196" s="647" t="s">
        <v>121</v>
      </c>
      <c r="C196" s="647" t="s">
        <v>679</v>
      </c>
      <c r="D196" s="647" t="s">
        <v>680</v>
      </c>
      <c r="E196" s="650"/>
      <c r="F196" s="649" t="s">
        <v>122</v>
      </c>
      <c r="G196" s="647" t="s">
        <v>314</v>
      </c>
      <c r="H196" s="647" t="s">
        <v>1055</v>
      </c>
      <c r="I196" s="647" t="s">
        <v>124</v>
      </c>
      <c r="J196" s="647" t="s">
        <v>1026</v>
      </c>
      <c r="K196" s="649">
        <v>100</v>
      </c>
      <c r="L196" s="513"/>
      <c r="M196" s="628">
        <v>57</v>
      </c>
      <c r="N196" s="628">
        <v>57</v>
      </c>
      <c r="O196" s="629">
        <f t="shared" si="6"/>
        <v>1</v>
      </c>
      <c r="P196" s="630">
        <f t="shared" si="7"/>
        <v>100</v>
      </c>
      <c r="Q196" s="631">
        <f t="shared" si="8"/>
        <v>1</v>
      </c>
      <c r="R196" s="632" t="s">
        <v>1056</v>
      </c>
    </row>
    <row r="197" spans="1:18" ht="38.25">
      <c r="A197" s="646" t="s">
        <v>388</v>
      </c>
      <c r="B197" s="647" t="s">
        <v>121</v>
      </c>
      <c r="C197" s="647" t="s">
        <v>682</v>
      </c>
      <c r="D197" s="647" t="s">
        <v>683</v>
      </c>
      <c r="E197" s="650"/>
      <c r="F197" s="649" t="s">
        <v>122</v>
      </c>
      <c r="G197" s="647" t="s">
        <v>314</v>
      </c>
      <c r="H197" s="647" t="s">
        <v>1055</v>
      </c>
      <c r="I197" s="647" t="s">
        <v>124</v>
      </c>
      <c r="J197" s="647" t="s">
        <v>1026</v>
      </c>
      <c r="K197" s="649">
        <v>100</v>
      </c>
      <c r="L197" s="513"/>
      <c r="M197" s="635">
        <v>4</v>
      </c>
      <c r="N197" s="628">
        <v>4</v>
      </c>
      <c r="O197" s="629">
        <f t="shared" si="6"/>
        <v>1</v>
      </c>
      <c r="P197" s="630">
        <f t="shared" si="7"/>
        <v>100</v>
      </c>
      <c r="Q197" s="631">
        <f t="shared" si="8"/>
        <v>1</v>
      </c>
      <c r="R197" s="632" t="s">
        <v>1056</v>
      </c>
    </row>
    <row r="198" spans="1:18" ht="38.25">
      <c r="A198" s="646" t="s">
        <v>388</v>
      </c>
      <c r="B198" s="647" t="s">
        <v>121</v>
      </c>
      <c r="C198" s="619" t="s">
        <v>686</v>
      </c>
      <c r="D198" s="647" t="s">
        <v>687</v>
      </c>
      <c r="E198" s="650"/>
      <c r="F198" s="649" t="s">
        <v>122</v>
      </c>
      <c r="G198" s="647" t="s">
        <v>314</v>
      </c>
      <c r="H198" s="647" t="s">
        <v>1055</v>
      </c>
      <c r="I198" s="647" t="s">
        <v>124</v>
      </c>
      <c r="J198" s="647" t="s">
        <v>1026</v>
      </c>
      <c r="K198" s="649">
        <v>100</v>
      </c>
      <c r="L198" s="636"/>
      <c r="M198" s="628">
        <v>3</v>
      </c>
      <c r="N198" s="628">
        <v>3</v>
      </c>
      <c r="O198" s="629">
        <f t="shared" ref="O198:O261" si="9">N198/M198</f>
        <v>1</v>
      </c>
      <c r="P198" s="630">
        <f t="shared" ref="P198:P261" si="10">Q198*100</f>
        <v>100</v>
      </c>
      <c r="Q198" s="631">
        <f t="shared" ref="Q198:Q261" si="11">N198/(M198*K198/100)</f>
        <v>1</v>
      </c>
      <c r="R198" s="632" t="s">
        <v>1057</v>
      </c>
    </row>
    <row r="199" spans="1:18" ht="38.25">
      <c r="A199" s="646" t="s">
        <v>388</v>
      </c>
      <c r="B199" s="647" t="s">
        <v>121</v>
      </c>
      <c r="C199" s="619" t="s">
        <v>686</v>
      </c>
      <c r="D199" s="647" t="s">
        <v>688</v>
      </c>
      <c r="E199" s="650"/>
      <c r="F199" s="649" t="s">
        <v>122</v>
      </c>
      <c r="G199" s="647" t="s">
        <v>314</v>
      </c>
      <c r="H199" s="647" t="s">
        <v>1055</v>
      </c>
      <c r="I199" s="647" t="s">
        <v>124</v>
      </c>
      <c r="J199" s="647" t="s">
        <v>1026</v>
      </c>
      <c r="K199" s="649">
        <v>100</v>
      </c>
      <c r="L199" s="640"/>
      <c r="M199" s="641">
        <v>18</v>
      </c>
      <c r="N199" s="641">
        <v>18</v>
      </c>
      <c r="O199" s="629">
        <f t="shared" si="9"/>
        <v>1</v>
      </c>
      <c r="P199" s="630">
        <f t="shared" si="10"/>
        <v>100</v>
      </c>
      <c r="Q199" s="631">
        <f t="shared" si="11"/>
        <v>1</v>
      </c>
      <c r="R199" s="632" t="s">
        <v>1057</v>
      </c>
    </row>
    <row r="200" spans="1:18" ht="38.25">
      <c r="A200" s="646" t="s">
        <v>388</v>
      </c>
      <c r="B200" s="647" t="s">
        <v>121</v>
      </c>
      <c r="C200" s="647" t="s">
        <v>689</v>
      </c>
      <c r="D200" s="647" t="s">
        <v>688</v>
      </c>
      <c r="E200" s="650"/>
      <c r="F200" s="649" t="s">
        <v>122</v>
      </c>
      <c r="G200" s="647" t="s">
        <v>314</v>
      </c>
      <c r="H200" s="647" t="s">
        <v>1055</v>
      </c>
      <c r="I200" s="647" t="s">
        <v>124</v>
      </c>
      <c r="J200" s="647" t="s">
        <v>1026</v>
      </c>
      <c r="K200" s="649">
        <v>100</v>
      </c>
      <c r="L200" s="513"/>
      <c r="M200" s="635">
        <v>2</v>
      </c>
      <c r="N200" s="641">
        <v>2</v>
      </c>
      <c r="O200" s="629">
        <f t="shared" si="9"/>
        <v>1</v>
      </c>
      <c r="P200" s="630">
        <f t="shared" si="10"/>
        <v>100</v>
      </c>
      <c r="Q200" s="631">
        <f t="shared" si="11"/>
        <v>1</v>
      </c>
      <c r="R200" s="632" t="s">
        <v>1056</v>
      </c>
    </row>
    <row r="201" spans="1:18" ht="38.25">
      <c r="A201" s="646" t="s">
        <v>388</v>
      </c>
      <c r="B201" s="647" t="s">
        <v>121</v>
      </c>
      <c r="C201" s="647" t="s">
        <v>696</v>
      </c>
      <c r="D201" s="647" t="s">
        <v>688</v>
      </c>
      <c r="E201" s="648"/>
      <c r="F201" s="649" t="s">
        <v>122</v>
      </c>
      <c r="G201" s="647" t="s">
        <v>314</v>
      </c>
      <c r="H201" s="647" t="s">
        <v>1055</v>
      </c>
      <c r="I201" s="647" t="s">
        <v>124</v>
      </c>
      <c r="J201" s="647" t="s">
        <v>1026</v>
      </c>
      <c r="K201" s="649">
        <v>100</v>
      </c>
      <c r="L201" s="638"/>
      <c r="M201" s="635">
        <v>2</v>
      </c>
      <c r="N201" s="635">
        <v>2</v>
      </c>
      <c r="O201" s="629">
        <f t="shared" si="9"/>
        <v>1</v>
      </c>
      <c r="P201" s="630">
        <f t="shared" si="10"/>
        <v>100</v>
      </c>
      <c r="Q201" s="631">
        <f t="shared" si="11"/>
        <v>1</v>
      </c>
      <c r="R201" s="632" t="s">
        <v>1058</v>
      </c>
    </row>
    <row r="202" spans="1:18" ht="38.25">
      <c r="A202" s="646" t="s">
        <v>388</v>
      </c>
      <c r="B202" s="647" t="s">
        <v>121</v>
      </c>
      <c r="C202" s="647" t="s">
        <v>698</v>
      </c>
      <c r="D202" s="647" t="s">
        <v>106</v>
      </c>
      <c r="E202" s="650"/>
      <c r="F202" s="649" t="s">
        <v>122</v>
      </c>
      <c r="G202" s="647" t="s">
        <v>314</v>
      </c>
      <c r="H202" s="647" t="s">
        <v>1055</v>
      </c>
      <c r="I202" s="647" t="s">
        <v>124</v>
      </c>
      <c r="J202" s="647" t="s">
        <v>1026</v>
      </c>
      <c r="K202" s="649">
        <v>100</v>
      </c>
      <c r="L202" s="638"/>
      <c r="M202" s="635">
        <v>1</v>
      </c>
      <c r="N202" s="635">
        <v>1</v>
      </c>
      <c r="O202" s="629">
        <f t="shared" si="9"/>
        <v>1</v>
      </c>
      <c r="P202" s="630">
        <f t="shared" si="10"/>
        <v>100</v>
      </c>
      <c r="Q202" s="631">
        <f t="shared" si="11"/>
        <v>1</v>
      </c>
      <c r="R202" s="632" t="s">
        <v>1059</v>
      </c>
    </row>
    <row r="203" spans="1:18" ht="38.25">
      <c r="A203" s="646" t="s">
        <v>388</v>
      </c>
      <c r="B203" s="647" t="s">
        <v>121</v>
      </c>
      <c r="C203" s="619" t="s">
        <v>686</v>
      </c>
      <c r="D203" s="647" t="s">
        <v>106</v>
      </c>
      <c r="E203" s="648"/>
      <c r="F203" s="649" t="s">
        <v>122</v>
      </c>
      <c r="G203" s="647" t="s">
        <v>314</v>
      </c>
      <c r="H203" s="647" t="s">
        <v>1055</v>
      </c>
      <c r="I203" s="647" t="s">
        <v>124</v>
      </c>
      <c r="J203" s="647" t="s">
        <v>1026</v>
      </c>
      <c r="K203" s="649">
        <v>100</v>
      </c>
      <c r="L203" s="638"/>
      <c r="M203" s="635">
        <v>0</v>
      </c>
      <c r="N203" s="635">
        <v>0</v>
      </c>
      <c r="O203" s="635" t="s">
        <v>7</v>
      </c>
      <c r="P203" s="635" t="s">
        <v>7</v>
      </c>
      <c r="Q203" s="656" t="s">
        <v>7</v>
      </c>
      <c r="R203" s="632" t="s">
        <v>1060</v>
      </c>
    </row>
    <row r="204" spans="1:18" ht="63.75">
      <c r="A204" s="646" t="s">
        <v>388</v>
      </c>
      <c r="B204" s="647" t="s">
        <v>589</v>
      </c>
      <c r="C204" s="647" t="s">
        <v>698</v>
      </c>
      <c r="D204" s="647" t="s">
        <v>106</v>
      </c>
      <c r="E204" s="648"/>
      <c r="F204" s="649" t="s">
        <v>122</v>
      </c>
      <c r="G204" s="647" t="s">
        <v>314</v>
      </c>
      <c r="H204" s="647" t="s">
        <v>1055</v>
      </c>
      <c r="I204" s="647" t="s">
        <v>124</v>
      </c>
      <c r="J204" s="647" t="s">
        <v>1026</v>
      </c>
      <c r="K204" s="649">
        <v>100</v>
      </c>
      <c r="L204" s="638"/>
      <c r="M204" s="635">
        <v>4</v>
      </c>
      <c r="N204" s="635">
        <v>4</v>
      </c>
      <c r="O204" s="629">
        <f t="shared" si="9"/>
        <v>1</v>
      </c>
      <c r="P204" s="630">
        <f t="shared" si="10"/>
        <v>100</v>
      </c>
      <c r="Q204" s="631">
        <f t="shared" si="11"/>
        <v>1</v>
      </c>
      <c r="R204" s="632" t="s">
        <v>1061</v>
      </c>
    </row>
    <row r="205" spans="1:18" ht="38.25">
      <c r="A205" s="646" t="s">
        <v>388</v>
      </c>
      <c r="B205" s="647" t="s">
        <v>121</v>
      </c>
      <c r="C205" s="647" t="s">
        <v>679</v>
      </c>
      <c r="D205" s="647" t="s">
        <v>680</v>
      </c>
      <c r="E205" s="650"/>
      <c r="F205" s="649" t="s">
        <v>122</v>
      </c>
      <c r="G205" s="647" t="s">
        <v>1062</v>
      </c>
      <c r="H205" s="647" t="s">
        <v>1055</v>
      </c>
      <c r="I205" s="647" t="s">
        <v>124</v>
      </c>
      <c r="J205" s="647" t="s">
        <v>1026</v>
      </c>
      <c r="K205" s="649">
        <v>100</v>
      </c>
      <c r="L205" s="513"/>
      <c r="M205" s="628">
        <v>57</v>
      </c>
      <c r="N205" s="628">
        <v>57</v>
      </c>
      <c r="O205" s="629">
        <f t="shared" si="9"/>
        <v>1</v>
      </c>
      <c r="P205" s="630">
        <f t="shared" si="10"/>
        <v>100</v>
      </c>
      <c r="Q205" s="631">
        <f t="shared" si="11"/>
        <v>1</v>
      </c>
      <c r="R205" s="632" t="s">
        <v>1056</v>
      </c>
    </row>
    <row r="206" spans="1:18" ht="38.25">
      <c r="A206" s="646" t="s">
        <v>388</v>
      </c>
      <c r="B206" s="647" t="s">
        <v>121</v>
      </c>
      <c r="C206" s="647" t="s">
        <v>682</v>
      </c>
      <c r="D206" s="647" t="s">
        <v>683</v>
      </c>
      <c r="E206" s="650"/>
      <c r="F206" s="649" t="s">
        <v>122</v>
      </c>
      <c r="G206" s="647" t="s">
        <v>1062</v>
      </c>
      <c r="H206" s="647" t="s">
        <v>1055</v>
      </c>
      <c r="I206" s="647" t="s">
        <v>124</v>
      </c>
      <c r="J206" s="647" t="s">
        <v>1026</v>
      </c>
      <c r="K206" s="649">
        <v>100</v>
      </c>
      <c r="L206" s="513"/>
      <c r="M206" s="635">
        <v>4</v>
      </c>
      <c r="N206" s="628">
        <v>4</v>
      </c>
      <c r="O206" s="629">
        <f t="shared" si="9"/>
        <v>1</v>
      </c>
      <c r="P206" s="630">
        <f t="shared" si="10"/>
        <v>100</v>
      </c>
      <c r="Q206" s="631">
        <f t="shared" si="11"/>
        <v>1</v>
      </c>
      <c r="R206" s="632" t="s">
        <v>1056</v>
      </c>
    </row>
    <row r="207" spans="1:18" ht="38.25">
      <c r="A207" s="646" t="s">
        <v>388</v>
      </c>
      <c r="B207" s="647" t="s">
        <v>121</v>
      </c>
      <c r="C207" s="619" t="s">
        <v>686</v>
      </c>
      <c r="D207" s="647" t="s">
        <v>687</v>
      </c>
      <c r="E207" s="650"/>
      <c r="F207" s="649" t="s">
        <v>122</v>
      </c>
      <c r="G207" s="647" t="s">
        <v>1062</v>
      </c>
      <c r="H207" s="647" t="s">
        <v>1055</v>
      </c>
      <c r="I207" s="647" t="s">
        <v>124</v>
      </c>
      <c r="J207" s="647" t="s">
        <v>1026</v>
      </c>
      <c r="K207" s="649">
        <v>100</v>
      </c>
      <c r="L207" s="636"/>
      <c r="M207" s="628">
        <v>3</v>
      </c>
      <c r="N207" s="628">
        <v>3</v>
      </c>
      <c r="O207" s="629">
        <f t="shared" si="9"/>
        <v>1</v>
      </c>
      <c r="P207" s="630">
        <f t="shared" si="10"/>
        <v>100</v>
      </c>
      <c r="Q207" s="631">
        <f t="shared" si="11"/>
        <v>1</v>
      </c>
      <c r="R207" s="632" t="s">
        <v>1057</v>
      </c>
    </row>
    <row r="208" spans="1:18" ht="38.25">
      <c r="A208" s="646" t="s">
        <v>388</v>
      </c>
      <c r="B208" s="647" t="s">
        <v>121</v>
      </c>
      <c r="C208" s="619" t="s">
        <v>686</v>
      </c>
      <c r="D208" s="647" t="s">
        <v>688</v>
      </c>
      <c r="E208" s="650"/>
      <c r="F208" s="649" t="s">
        <v>122</v>
      </c>
      <c r="G208" s="647" t="s">
        <v>1062</v>
      </c>
      <c r="H208" s="647" t="s">
        <v>1055</v>
      </c>
      <c r="I208" s="647" t="s">
        <v>124</v>
      </c>
      <c r="J208" s="647" t="s">
        <v>1026</v>
      </c>
      <c r="K208" s="649">
        <v>100</v>
      </c>
      <c r="L208" s="640"/>
      <c r="M208" s="641">
        <v>18</v>
      </c>
      <c r="N208" s="641">
        <v>18</v>
      </c>
      <c r="O208" s="629">
        <f t="shared" si="9"/>
        <v>1</v>
      </c>
      <c r="P208" s="630">
        <f t="shared" si="10"/>
        <v>100</v>
      </c>
      <c r="Q208" s="631">
        <f t="shared" si="11"/>
        <v>1</v>
      </c>
      <c r="R208" s="632" t="s">
        <v>1057</v>
      </c>
    </row>
    <row r="209" spans="1:18" ht="38.25">
      <c r="A209" s="646" t="s">
        <v>388</v>
      </c>
      <c r="B209" s="647" t="s">
        <v>121</v>
      </c>
      <c r="C209" s="647" t="s">
        <v>689</v>
      </c>
      <c r="D209" s="647" t="s">
        <v>688</v>
      </c>
      <c r="E209" s="650"/>
      <c r="F209" s="649" t="s">
        <v>122</v>
      </c>
      <c r="G209" s="647" t="s">
        <v>1062</v>
      </c>
      <c r="H209" s="647" t="s">
        <v>1055</v>
      </c>
      <c r="I209" s="647" t="s">
        <v>124</v>
      </c>
      <c r="J209" s="647" t="s">
        <v>1026</v>
      </c>
      <c r="K209" s="649">
        <v>100</v>
      </c>
      <c r="L209" s="513"/>
      <c r="M209" s="635">
        <v>2</v>
      </c>
      <c r="N209" s="641">
        <v>2</v>
      </c>
      <c r="O209" s="629">
        <f t="shared" si="9"/>
        <v>1</v>
      </c>
      <c r="P209" s="630">
        <f t="shared" si="10"/>
        <v>100</v>
      </c>
      <c r="Q209" s="631">
        <f t="shared" si="11"/>
        <v>1</v>
      </c>
      <c r="R209" s="632" t="s">
        <v>1056</v>
      </c>
    </row>
    <row r="210" spans="1:18" ht="38.25">
      <c r="A210" s="646" t="s">
        <v>388</v>
      </c>
      <c r="B210" s="647" t="s">
        <v>121</v>
      </c>
      <c r="C210" s="647" t="s">
        <v>696</v>
      </c>
      <c r="D210" s="647" t="s">
        <v>688</v>
      </c>
      <c r="E210" s="648"/>
      <c r="F210" s="649" t="s">
        <v>122</v>
      </c>
      <c r="G210" s="647" t="s">
        <v>1062</v>
      </c>
      <c r="H210" s="647" t="s">
        <v>1055</v>
      </c>
      <c r="I210" s="647" t="s">
        <v>124</v>
      </c>
      <c r="J210" s="647" t="s">
        <v>1026</v>
      </c>
      <c r="K210" s="649">
        <v>100</v>
      </c>
      <c r="L210" s="638"/>
      <c r="M210" s="635">
        <v>2</v>
      </c>
      <c r="N210" s="635">
        <v>2</v>
      </c>
      <c r="O210" s="629">
        <f t="shared" si="9"/>
        <v>1</v>
      </c>
      <c r="P210" s="630">
        <f t="shared" si="10"/>
        <v>100</v>
      </c>
      <c r="Q210" s="631">
        <f t="shared" si="11"/>
        <v>1</v>
      </c>
      <c r="R210" s="632" t="s">
        <v>1058</v>
      </c>
    </row>
    <row r="211" spans="1:18" ht="38.25">
      <c r="A211" s="646" t="s">
        <v>388</v>
      </c>
      <c r="B211" s="647" t="s">
        <v>121</v>
      </c>
      <c r="C211" s="647" t="s">
        <v>698</v>
      </c>
      <c r="D211" s="647" t="s">
        <v>106</v>
      </c>
      <c r="E211" s="650"/>
      <c r="F211" s="649" t="s">
        <v>122</v>
      </c>
      <c r="G211" s="647" t="s">
        <v>1062</v>
      </c>
      <c r="H211" s="647" t="s">
        <v>1055</v>
      </c>
      <c r="I211" s="647" t="s">
        <v>124</v>
      </c>
      <c r="J211" s="647" t="s">
        <v>1026</v>
      </c>
      <c r="K211" s="649">
        <v>100</v>
      </c>
      <c r="L211" s="638"/>
      <c r="M211" s="635">
        <v>1</v>
      </c>
      <c r="N211" s="635">
        <v>1</v>
      </c>
      <c r="O211" s="629">
        <f t="shared" si="9"/>
        <v>1</v>
      </c>
      <c r="P211" s="630">
        <f t="shared" si="10"/>
        <v>100</v>
      </c>
      <c r="Q211" s="631">
        <f t="shared" si="11"/>
        <v>1</v>
      </c>
      <c r="R211" s="632" t="s">
        <v>1059</v>
      </c>
    </row>
    <row r="212" spans="1:18" ht="38.25">
      <c r="A212" s="646" t="s">
        <v>388</v>
      </c>
      <c r="B212" s="647" t="s">
        <v>121</v>
      </c>
      <c r="C212" s="619" t="s">
        <v>686</v>
      </c>
      <c r="D212" s="647" t="s">
        <v>106</v>
      </c>
      <c r="E212" s="648"/>
      <c r="F212" s="649" t="s">
        <v>122</v>
      </c>
      <c r="G212" s="647" t="s">
        <v>1062</v>
      </c>
      <c r="H212" s="647" t="s">
        <v>1055</v>
      </c>
      <c r="I212" s="647" t="s">
        <v>124</v>
      </c>
      <c r="J212" s="647" t="s">
        <v>1026</v>
      </c>
      <c r="K212" s="649">
        <v>100</v>
      </c>
      <c r="L212" s="638"/>
      <c r="M212" s="635">
        <v>0</v>
      </c>
      <c r="N212" s="635">
        <v>0</v>
      </c>
      <c r="O212" s="635" t="s">
        <v>7</v>
      </c>
      <c r="P212" s="635" t="s">
        <v>7</v>
      </c>
      <c r="Q212" s="656" t="s">
        <v>7</v>
      </c>
      <c r="R212" s="632" t="s">
        <v>1060</v>
      </c>
    </row>
    <row r="213" spans="1:18" ht="63.75">
      <c r="A213" s="646" t="s">
        <v>388</v>
      </c>
      <c r="B213" s="647" t="s">
        <v>589</v>
      </c>
      <c r="C213" s="647" t="s">
        <v>698</v>
      </c>
      <c r="D213" s="647" t="s">
        <v>106</v>
      </c>
      <c r="E213" s="648"/>
      <c r="F213" s="649" t="s">
        <v>122</v>
      </c>
      <c r="G213" s="647" t="s">
        <v>1062</v>
      </c>
      <c r="H213" s="647" t="s">
        <v>1055</v>
      </c>
      <c r="I213" s="647" t="s">
        <v>124</v>
      </c>
      <c r="J213" s="647" t="s">
        <v>1026</v>
      </c>
      <c r="K213" s="649">
        <v>100</v>
      </c>
      <c r="L213" s="638"/>
      <c r="M213" s="635">
        <v>4</v>
      </c>
      <c r="N213" s="635">
        <v>4</v>
      </c>
      <c r="O213" s="629">
        <f t="shared" si="9"/>
        <v>1</v>
      </c>
      <c r="P213" s="630">
        <f t="shared" si="10"/>
        <v>100</v>
      </c>
      <c r="Q213" s="631">
        <f t="shared" si="11"/>
        <v>1</v>
      </c>
      <c r="R213" s="632" t="s">
        <v>1061</v>
      </c>
    </row>
    <row r="214" spans="1:18" ht="38.25">
      <c r="A214" s="646" t="s">
        <v>388</v>
      </c>
      <c r="B214" s="647" t="s">
        <v>121</v>
      </c>
      <c r="C214" s="647" t="s">
        <v>679</v>
      </c>
      <c r="D214" s="647" t="s">
        <v>680</v>
      </c>
      <c r="E214" s="650"/>
      <c r="F214" s="649" t="s">
        <v>122</v>
      </c>
      <c r="G214" s="647" t="s">
        <v>1063</v>
      </c>
      <c r="H214" s="647" t="s">
        <v>1055</v>
      </c>
      <c r="I214" s="647" t="s">
        <v>124</v>
      </c>
      <c r="J214" s="647" t="s">
        <v>1026</v>
      </c>
      <c r="K214" s="649">
        <v>100</v>
      </c>
      <c r="L214" s="513"/>
      <c r="M214" s="628">
        <v>57</v>
      </c>
      <c r="N214" s="628">
        <v>57</v>
      </c>
      <c r="O214" s="629">
        <f t="shared" si="9"/>
        <v>1</v>
      </c>
      <c r="P214" s="630">
        <f t="shared" si="10"/>
        <v>100</v>
      </c>
      <c r="Q214" s="631">
        <f t="shared" si="11"/>
        <v>1</v>
      </c>
      <c r="R214" s="632" t="s">
        <v>1056</v>
      </c>
    </row>
    <row r="215" spans="1:18" ht="38.25">
      <c r="A215" s="646" t="s">
        <v>388</v>
      </c>
      <c r="B215" s="647" t="s">
        <v>121</v>
      </c>
      <c r="C215" s="647" t="s">
        <v>682</v>
      </c>
      <c r="D215" s="647" t="s">
        <v>683</v>
      </c>
      <c r="E215" s="650"/>
      <c r="F215" s="649" t="s">
        <v>122</v>
      </c>
      <c r="G215" s="647" t="s">
        <v>1063</v>
      </c>
      <c r="H215" s="647" t="s">
        <v>1055</v>
      </c>
      <c r="I215" s="647" t="s">
        <v>124</v>
      </c>
      <c r="J215" s="647" t="s">
        <v>1026</v>
      </c>
      <c r="K215" s="649">
        <v>100</v>
      </c>
      <c r="L215" s="513"/>
      <c r="M215" s="635">
        <v>4</v>
      </c>
      <c r="N215" s="628">
        <v>4</v>
      </c>
      <c r="O215" s="629">
        <f t="shared" si="9"/>
        <v>1</v>
      </c>
      <c r="P215" s="630">
        <f t="shared" si="10"/>
        <v>100</v>
      </c>
      <c r="Q215" s="631">
        <f t="shared" si="11"/>
        <v>1</v>
      </c>
      <c r="R215" s="632" t="s">
        <v>1056</v>
      </c>
    </row>
    <row r="216" spans="1:18" ht="38.25">
      <c r="A216" s="646" t="s">
        <v>388</v>
      </c>
      <c r="B216" s="647" t="s">
        <v>121</v>
      </c>
      <c r="C216" s="619" t="s">
        <v>686</v>
      </c>
      <c r="D216" s="647" t="s">
        <v>687</v>
      </c>
      <c r="E216" s="650"/>
      <c r="F216" s="649" t="s">
        <v>122</v>
      </c>
      <c r="G216" s="647" t="s">
        <v>1063</v>
      </c>
      <c r="H216" s="647" t="s">
        <v>1055</v>
      </c>
      <c r="I216" s="647" t="s">
        <v>124</v>
      </c>
      <c r="J216" s="647" t="s">
        <v>1026</v>
      </c>
      <c r="K216" s="649">
        <v>100</v>
      </c>
      <c r="L216" s="636"/>
      <c r="M216" s="628">
        <v>3</v>
      </c>
      <c r="N216" s="628">
        <v>3</v>
      </c>
      <c r="O216" s="629">
        <f t="shared" si="9"/>
        <v>1</v>
      </c>
      <c r="P216" s="630">
        <f t="shared" si="10"/>
        <v>100</v>
      </c>
      <c r="Q216" s="631">
        <f t="shared" si="11"/>
        <v>1</v>
      </c>
      <c r="R216" s="632" t="s">
        <v>1057</v>
      </c>
    </row>
    <row r="217" spans="1:18" ht="38.25">
      <c r="A217" s="646" t="s">
        <v>388</v>
      </c>
      <c r="B217" s="647" t="s">
        <v>121</v>
      </c>
      <c r="C217" s="619" t="s">
        <v>686</v>
      </c>
      <c r="D217" s="647" t="s">
        <v>688</v>
      </c>
      <c r="E217" s="650"/>
      <c r="F217" s="649" t="s">
        <v>122</v>
      </c>
      <c r="G217" s="647" t="s">
        <v>1063</v>
      </c>
      <c r="H217" s="647" t="s">
        <v>1055</v>
      </c>
      <c r="I217" s="647" t="s">
        <v>124</v>
      </c>
      <c r="J217" s="647" t="s">
        <v>1026</v>
      </c>
      <c r="K217" s="649">
        <v>100</v>
      </c>
      <c r="L217" s="640"/>
      <c r="M217" s="641">
        <v>18</v>
      </c>
      <c r="N217" s="641">
        <v>18</v>
      </c>
      <c r="O217" s="629">
        <f t="shared" si="9"/>
        <v>1</v>
      </c>
      <c r="P217" s="630">
        <f t="shared" si="10"/>
        <v>100</v>
      </c>
      <c r="Q217" s="631">
        <f t="shared" si="11"/>
        <v>1</v>
      </c>
      <c r="R217" s="632" t="s">
        <v>1057</v>
      </c>
    </row>
    <row r="218" spans="1:18" ht="38.25">
      <c r="A218" s="646" t="s">
        <v>388</v>
      </c>
      <c r="B218" s="647" t="s">
        <v>121</v>
      </c>
      <c r="C218" s="647" t="s">
        <v>689</v>
      </c>
      <c r="D218" s="647" t="s">
        <v>688</v>
      </c>
      <c r="E218" s="650"/>
      <c r="F218" s="649" t="s">
        <v>122</v>
      </c>
      <c r="G218" s="647" t="s">
        <v>1063</v>
      </c>
      <c r="H218" s="647" t="s">
        <v>1055</v>
      </c>
      <c r="I218" s="647" t="s">
        <v>124</v>
      </c>
      <c r="J218" s="647" t="s">
        <v>1026</v>
      </c>
      <c r="K218" s="649">
        <v>100</v>
      </c>
      <c r="L218" s="513"/>
      <c r="M218" s="635">
        <v>2</v>
      </c>
      <c r="N218" s="641">
        <v>2</v>
      </c>
      <c r="O218" s="629">
        <f t="shared" si="9"/>
        <v>1</v>
      </c>
      <c r="P218" s="630">
        <f t="shared" si="10"/>
        <v>100</v>
      </c>
      <c r="Q218" s="631">
        <f t="shared" si="11"/>
        <v>1</v>
      </c>
      <c r="R218" s="632" t="s">
        <v>1056</v>
      </c>
    </row>
    <row r="219" spans="1:18" ht="38.25">
      <c r="A219" s="646" t="s">
        <v>388</v>
      </c>
      <c r="B219" s="647" t="s">
        <v>121</v>
      </c>
      <c r="C219" s="647" t="s">
        <v>696</v>
      </c>
      <c r="D219" s="647" t="s">
        <v>688</v>
      </c>
      <c r="E219" s="648"/>
      <c r="F219" s="649" t="s">
        <v>122</v>
      </c>
      <c r="G219" s="647" t="s">
        <v>1063</v>
      </c>
      <c r="H219" s="647" t="s">
        <v>1055</v>
      </c>
      <c r="I219" s="647" t="s">
        <v>124</v>
      </c>
      <c r="J219" s="647" t="s">
        <v>1026</v>
      </c>
      <c r="K219" s="649">
        <v>100</v>
      </c>
      <c r="L219" s="638"/>
      <c r="M219" s="635">
        <v>2</v>
      </c>
      <c r="N219" s="635">
        <v>2</v>
      </c>
      <c r="O219" s="629">
        <f t="shared" si="9"/>
        <v>1</v>
      </c>
      <c r="P219" s="630">
        <f t="shared" si="10"/>
        <v>100</v>
      </c>
      <c r="Q219" s="631">
        <f t="shared" si="11"/>
        <v>1</v>
      </c>
      <c r="R219" s="632" t="s">
        <v>1058</v>
      </c>
    </row>
    <row r="220" spans="1:18" ht="38.25">
      <c r="A220" s="646" t="s">
        <v>388</v>
      </c>
      <c r="B220" s="647" t="s">
        <v>121</v>
      </c>
      <c r="C220" s="647" t="s">
        <v>698</v>
      </c>
      <c r="D220" s="647" t="s">
        <v>106</v>
      </c>
      <c r="E220" s="650"/>
      <c r="F220" s="649" t="s">
        <v>122</v>
      </c>
      <c r="G220" s="647" t="s">
        <v>1063</v>
      </c>
      <c r="H220" s="647" t="s">
        <v>1055</v>
      </c>
      <c r="I220" s="647" t="s">
        <v>124</v>
      </c>
      <c r="J220" s="647" t="s">
        <v>1026</v>
      </c>
      <c r="K220" s="649">
        <v>100</v>
      </c>
      <c r="L220" s="638"/>
      <c r="M220" s="635">
        <v>1</v>
      </c>
      <c r="N220" s="635">
        <v>1</v>
      </c>
      <c r="O220" s="629">
        <f t="shared" si="9"/>
        <v>1</v>
      </c>
      <c r="P220" s="630">
        <f t="shared" si="10"/>
        <v>100</v>
      </c>
      <c r="Q220" s="631">
        <f t="shared" si="11"/>
        <v>1</v>
      </c>
      <c r="R220" s="632" t="s">
        <v>1059</v>
      </c>
    </row>
    <row r="221" spans="1:18" ht="38.25">
      <c r="A221" s="646" t="s">
        <v>388</v>
      </c>
      <c r="B221" s="647" t="s">
        <v>121</v>
      </c>
      <c r="C221" s="619" t="s">
        <v>686</v>
      </c>
      <c r="D221" s="647" t="s">
        <v>106</v>
      </c>
      <c r="E221" s="648"/>
      <c r="F221" s="649" t="s">
        <v>122</v>
      </c>
      <c r="G221" s="647" t="s">
        <v>1063</v>
      </c>
      <c r="H221" s="647" t="s">
        <v>1055</v>
      </c>
      <c r="I221" s="647" t="s">
        <v>124</v>
      </c>
      <c r="J221" s="647" t="s">
        <v>1026</v>
      </c>
      <c r="K221" s="649">
        <v>100</v>
      </c>
      <c r="L221" s="638"/>
      <c r="M221" s="635">
        <v>0</v>
      </c>
      <c r="N221" s="635">
        <v>0</v>
      </c>
      <c r="O221" s="635" t="s">
        <v>7</v>
      </c>
      <c r="P221" s="635" t="s">
        <v>7</v>
      </c>
      <c r="Q221" s="656" t="s">
        <v>7</v>
      </c>
      <c r="R221" s="632" t="s">
        <v>1060</v>
      </c>
    </row>
    <row r="222" spans="1:18" ht="63.75">
      <c r="A222" s="646" t="s">
        <v>388</v>
      </c>
      <c r="B222" s="647" t="s">
        <v>589</v>
      </c>
      <c r="C222" s="647" t="s">
        <v>698</v>
      </c>
      <c r="D222" s="647" t="s">
        <v>106</v>
      </c>
      <c r="E222" s="648"/>
      <c r="F222" s="649" t="s">
        <v>122</v>
      </c>
      <c r="G222" s="647" t="s">
        <v>1063</v>
      </c>
      <c r="H222" s="647" t="s">
        <v>1055</v>
      </c>
      <c r="I222" s="647" t="s">
        <v>124</v>
      </c>
      <c r="J222" s="647" t="s">
        <v>1026</v>
      </c>
      <c r="K222" s="649">
        <v>100</v>
      </c>
      <c r="L222" s="638"/>
      <c r="M222" s="635">
        <v>4</v>
      </c>
      <c r="N222" s="635">
        <v>4</v>
      </c>
      <c r="O222" s="629">
        <f t="shared" si="9"/>
        <v>1</v>
      </c>
      <c r="P222" s="630">
        <f t="shared" si="10"/>
        <v>100</v>
      </c>
      <c r="Q222" s="631">
        <f t="shared" si="11"/>
        <v>1</v>
      </c>
      <c r="R222" s="632" t="s">
        <v>1061</v>
      </c>
    </row>
    <row r="223" spans="1:18" ht="38.25">
      <c r="A223" s="646" t="s">
        <v>388</v>
      </c>
      <c r="B223" s="647" t="s">
        <v>121</v>
      </c>
      <c r="C223" s="647" t="s">
        <v>679</v>
      </c>
      <c r="D223" s="647" t="s">
        <v>680</v>
      </c>
      <c r="E223" s="650"/>
      <c r="F223" s="649" t="s">
        <v>122</v>
      </c>
      <c r="G223" s="647" t="s">
        <v>1064</v>
      </c>
      <c r="H223" s="647" t="s">
        <v>1055</v>
      </c>
      <c r="I223" s="647" t="s">
        <v>124</v>
      </c>
      <c r="J223" s="647" t="s">
        <v>1026</v>
      </c>
      <c r="K223" s="649">
        <v>100</v>
      </c>
      <c r="L223" s="513"/>
      <c r="M223" s="628">
        <v>57</v>
      </c>
      <c r="N223" s="628">
        <v>57</v>
      </c>
      <c r="O223" s="629">
        <f t="shared" si="9"/>
        <v>1</v>
      </c>
      <c r="P223" s="630">
        <f t="shared" si="10"/>
        <v>100</v>
      </c>
      <c r="Q223" s="631">
        <f t="shared" si="11"/>
        <v>1</v>
      </c>
      <c r="R223" s="632" t="s">
        <v>1056</v>
      </c>
    </row>
    <row r="224" spans="1:18" ht="38.25">
      <c r="A224" s="646" t="s">
        <v>388</v>
      </c>
      <c r="B224" s="647" t="s">
        <v>121</v>
      </c>
      <c r="C224" s="647" t="s">
        <v>682</v>
      </c>
      <c r="D224" s="647" t="s">
        <v>683</v>
      </c>
      <c r="E224" s="650"/>
      <c r="F224" s="649" t="s">
        <v>122</v>
      </c>
      <c r="G224" s="647" t="s">
        <v>1064</v>
      </c>
      <c r="H224" s="647" t="s">
        <v>1055</v>
      </c>
      <c r="I224" s="647" t="s">
        <v>124</v>
      </c>
      <c r="J224" s="647" t="s">
        <v>1026</v>
      </c>
      <c r="K224" s="649">
        <v>100</v>
      </c>
      <c r="L224" s="513"/>
      <c r="M224" s="635">
        <v>4</v>
      </c>
      <c r="N224" s="628">
        <v>4</v>
      </c>
      <c r="O224" s="629">
        <f t="shared" si="9"/>
        <v>1</v>
      </c>
      <c r="P224" s="630">
        <f t="shared" si="10"/>
        <v>100</v>
      </c>
      <c r="Q224" s="631">
        <f t="shared" si="11"/>
        <v>1</v>
      </c>
      <c r="R224" s="632" t="s">
        <v>1056</v>
      </c>
    </row>
    <row r="225" spans="1:18" ht="38.25">
      <c r="A225" s="646" t="s">
        <v>388</v>
      </c>
      <c r="B225" s="647" t="s">
        <v>121</v>
      </c>
      <c r="C225" s="619" t="s">
        <v>686</v>
      </c>
      <c r="D225" s="647" t="s">
        <v>687</v>
      </c>
      <c r="E225" s="650"/>
      <c r="F225" s="649" t="s">
        <v>122</v>
      </c>
      <c r="G225" s="647" t="s">
        <v>1064</v>
      </c>
      <c r="H225" s="647" t="s">
        <v>1055</v>
      </c>
      <c r="I225" s="647" t="s">
        <v>124</v>
      </c>
      <c r="J225" s="647" t="s">
        <v>1026</v>
      </c>
      <c r="K225" s="649">
        <v>100</v>
      </c>
      <c r="L225" s="636"/>
      <c r="M225" s="628">
        <v>3</v>
      </c>
      <c r="N225" s="628">
        <v>3</v>
      </c>
      <c r="O225" s="629">
        <f t="shared" si="9"/>
        <v>1</v>
      </c>
      <c r="P225" s="630">
        <f t="shared" si="10"/>
        <v>100</v>
      </c>
      <c r="Q225" s="631">
        <f t="shared" si="11"/>
        <v>1</v>
      </c>
      <c r="R225" s="632" t="s">
        <v>1057</v>
      </c>
    </row>
    <row r="226" spans="1:18" ht="38.25">
      <c r="A226" s="646" t="s">
        <v>388</v>
      </c>
      <c r="B226" s="647" t="s">
        <v>121</v>
      </c>
      <c r="C226" s="619" t="s">
        <v>686</v>
      </c>
      <c r="D226" s="647" t="s">
        <v>688</v>
      </c>
      <c r="E226" s="650"/>
      <c r="F226" s="649" t="s">
        <v>122</v>
      </c>
      <c r="G226" s="647" t="s">
        <v>1064</v>
      </c>
      <c r="H226" s="647" t="s">
        <v>1055</v>
      </c>
      <c r="I226" s="647" t="s">
        <v>124</v>
      </c>
      <c r="J226" s="647" t="s">
        <v>1026</v>
      </c>
      <c r="K226" s="649">
        <v>100</v>
      </c>
      <c r="L226" s="640"/>
      <c r="M226" s="641">
        <v>18</v>
      </c>
      <c r="N226" s="641">
        <v>18</v>
      </c>
      <c r="O226" s="629">
        <f t="shared" si="9"/>
        <v>1</v>
      </c>
      <c r="P226" s="630">
        <f t="shared" si="10"/>
        <v>100</v>
      </c>
      <c r="Q226" s="631">
        <f t="shared" si="11"/>
        <v>1</v>
      </c>
      <c r="R226" s="632" t="s">
        <v>1057</v>
      </c>
    </row>
    <row r="227" spans="1:18" ht="38.25">
      <c r="A227" s="646" t="s">
        <v>388</v>
      </c>
      <c r="B227" s="647" t="s">
        <v>121</v>
      </c>
      <c r="C227" s="647" t="s">
        <v>689</v>
      </c>
      <c r="D227" s="647" t="s">
        <v>688</v>
      </c>
      <c r="E227" s="650"/>
      <c r="F227" s="649" t="s">
        <v>122</v>
      </c>
      <c r="G227" s="647" t="s">
        <v>1064</v>
      </c>
      <c r="H227" s="647" t="s">
        <v>1055</v>
      </c>
      <c r="I227" s="647" t="s">
        <v>124</v>
      </c>
      <c r="J227" s="647" t="s">
        <v>1026</v>
      </c>
      <c r="K227" s="649">
        <v>100</v>
      </c>
      <c r="L227" s="513"/>
      <c r="M227" s="635">
        <v>2</v>
      </c>
      <c r="N227" s="641">
        <v>2</v>
      </c>
      <c r="O227" s="629">
        <f t="shared" si="9"/>
        <v>1</v>
      </c>
      <c r="P227" s="630">
        <f t="shared" si="10"/>
        <v>100</v>
      </c>
      <c r="Q227" s="631">
        <f t="shared" si="11"/>
        <v>1</v>
      </c>
      <c r="R227" s="632" t="s">
        <v>1056</v>
      </c>
    </row>
    <row r="228" spans="1:18" ht="38.25">
      <c r="A228" s="646" t="s">
        <v>388</v>
      </c>
      <c r="B228" s="647" t="s">
        <v>121</v>
      </c>
      <c r="C228" s="647" t="s">
        <v>696</v>
      </c>
      <c r="D228" s="647" t="s">
        <v>688</v>
      </c>
      <c r="E228" s="648"/>
      <c r="F228" s="649" t="s">
        <v>122</v>
      </c>
      <c r="G228" s="647" t="s">
        <v>1064</v>
      </c>
      <c r="H228" s="647" t="s">
        <v>1055</v>
      </c>
      <c r="I228" s="647" t="s">
        <v>124</v>
      </c>
      <c r="J228" s="647" t="s">
        <v>1026</v>
      </c>
      <c r="K228" s="649">
        <v>100</v>
      </c>
      <c r="L228" s="638"/>
      <c r="M228" s="635">
        <v>2</v>
      </c>
      <c r="N228" s="635">
        <v>2</v>
      </c>
      <c r="O228" s="629">
        <f t="shared" si="9"/>
        <v>1</v>
      </c>
      <c r="P228" s="630">
        <f t="shared" si="10"/>
        <v>100</v>
      </c>
      <c r="Q228" s="631">
        <f t="shared" si="11"/>
        <v>1</v>
      </c>
      <c r="R228" s="632" t="s">
        <v>1058</v>
      </c>
    </row>
    <row r="229" spans="1:18" ht="38.25">
      <c r="A229" s="646" t="s">
        <v>388</v>
      </c>
      <c r="B229" s="647" t="s">
        <v>121</v>
      </c>
      <c r="C229" s="647" t="s">
        <v>698</v>
      </c>
      <c r="D229" s="647" t="s">
        <v>106</v>
      </c>
      <c r="E229" s="650"/>
      <c r="F229" s="649" t="s">
        <v>122</v>
      </c>
      <c r="G229" s="647" t="s">
        <v>1064</v>
      </c>
      <c r="H229" s="647" t="s">
        <v>1055</v>
      </c>
      <c r="I229" s="647" t="s">
        <v>124</v>
      </c>
      <c r="J229" s="647" t="s">
        <v>1026</v>
      </c>
      <c r="K229" s="649">
        <v>100</v>
      </c>
      <c r="L229" s="638"/>
      <c r="M229" s="635">
        <v>1</v>
      </c>
      <c r="N229" s="635">
        <v>1</v>
      </c>
      <c r="O229" s="629">
        <f t="shared" si="9"/>
        <v>1</v>
      </c>
      <c r="P229" s="630">
        <f t="shared" si="10"/>
        <v>100</v>
      </c>
      <c r="Q229" s="631">
        <f t="shared" si="11"/>
        <v>1</v>
      </c>
      <c r="R229" s="632" t="s">
        <v>1059</v>
      </c>
    </row>
    <row r="230" spans="1:18" ht="38.25">
      <c r="A230" s="646" t="s">
        <v>388</v>
      </c>
      <c r="B230" s="647" t="s">
        <v>121</v>
      </c>
      <c r="C230" s="619" t="s">
        <v>686</v>
      </c>
      <c r="D230" s="647" t="s">
        <v>106</v>
      </c>
      <c r="E230" s="648"/>
      <c r="F230" s="649" t="s">
        <v>122</v>
      </c>
      <c r="G230" s="647" t="s">
        <v>1064</v>
      </c>
      <c r="H230" s="647" t="s">
        <v>1055</v>
      </c>
      <c r="I230" s="647" t="s">
        <v>124</v>
      </c>
      <c r="J230" s="647" t="s">
        <v>1026</v>
      </c>
      <c r="K230" s="649">
        <v>100</v>
      </c>
      <c r="L230" s="638"/>
      <c r="M230" s="635">
        <v>0</v>
      </c>
      <c r="N230" s="635">
        <v>0</v>
      </c>
      <c r="O230" s="635" t="s">
        <v>7</v>
      </c>
      <c r="P230" s="635" t="s">
        <v>7</v>
      </c>
      <c r="Q230" s="656" t="s">
        <v>7</v>
      </c>
      <c r="R230" s="632" t="s">
        <v>1060</v>
      </c>
    </row>
    <row r="231" spans="1:18" ht="63.75">
      <c r="A231" s="646" t="s">
        <v>388</v>
      </c>
      <c r="B231" s="647" t="s">
        <v>589</v>
      </c>
      <c r="C231" s="647" t="s">
        <v>698</v>
      </c>
      <c r="D231" s="647" t="s">
        <v>106</v>
      </c>
      <c r="E231" s="648"/>
      <c r="F231" s="649" t="s">
        <v>122</v>
      </c>
      <c r="G231" s="647" t="s">
        <v>1064</v>
      </c>
      <c r="H231" s="647" t="s">
        <v>1055</v>
      </c>
      <c r="I231" s="647" t="s">
        <v>124</v>
      </c>
      <c r="J231" s="647" t="s">
        <v>1026</v>
      </c>
      <c r="K231" s="649">
        <v>100</v>
      </c>
      <c r="L231" s="638"/>
      <c r="M231" s="635">
        <v>4</v>
      </c>
      <c r="N231" s="635">
        <v>4</v>
      </c>
      <c r="O231" s="629">
        <f t="shared" si="9"/>
        <v>1</v>
      </c>
      <c r="P231" s="630">
        <f t="shared" si="10"/>
        <v>100</v>
      </c>
      <c r="Q231" s="631">
        <f t="shared" si="11"/>
        <v>1</v>
      </c>
      <c r="R231" s="632" t="s">
        <v>1061</v>
      </c>
    </row>
    <row r="232" spans="1:18" ht="38.25">
      <c r="A232" s="646" t="s">
        <v>388</v>
      </c>
      <c r="B232" s="647" t="s">
        <v>121</v>
      </c>
      <c r="C232" s="647" t="s">
        <v>679</v>
      </c>
      <c r="D232" s="647" t="s">
        <v>680</v>
      </c>
      <c r="E232" s="650"/>
      <c r="F232" s="649" t="s">
        <v>122</v>
      </c>
      <c r="G232" s="647" t="s">
        <v>1065</v>
      </c>
      <c r="H232" s="647" t="s">
        <v>1055</v>
      </c>
      <c r="I232" s="647" t="s">
        <v>124</v>
      </c>
      <c r="J232" s="647" t="s">
        <v>1026</v>
      </c>
      <c r="K232" s="649">
        <v>100</v>
      </c>
      <c r="L232" s="513"/>
      <c r="M232" s="628">
        <v>57</v>
      </c>
      <c r="N232" s="628">
        <v>57</v>
      </c>
      <c r="O232" s="629">
        <f t="shared" si="9"/>
        <v>1</v>
      </c>
      <c r="P232" s="630">
        <f t="shared" si="10"/>
        <v>100</v>
      </c>
      <c r="Q232" s="631">
        <f t="shared" si="11"/>
        <v>1</v>
      </c>
      <c r="R232" s="632" t="s">
        <v>1056</v>
      </c>
    </row>
    <row r="233" spans="1:18" ht="38.25">
      <c r="A233" s="646" t="s">
        <v>388</v>
      </c>
      <c r="B233" s="647" t="s">
        <v>121</v>
      </c>
      <c r="C233" s="647" t="s">
        <v>682</v>
      </c>
      <c r="D233" s="647" t="s">
        <v>683</v>
      </c>
      <c r="E233" s="650"/>
      <c r="F233" s="649" t="s">
        <v>122</v>
      </c>
      <c r="G233" s="647" t="s">
        <v>1065</v>
      </c>
      <c r="H233" s="647" t="s">
        <v>1055</v>
      </c>
      <c r="I233" s="647" t="s">
        <v>124</v>
      </c>
      <c r="J233" s="647" t="s">
        <v>1026</v>
      </c>
      <c r="K233" s="649">
        <v>100</v>
      </c>
      <c r="L233" s="513"/>
      <c r="M233" s="635">
        <v>4</v>
      </c>
      <c r="N233" s="628">
        <v>4</v>
      </c>
      <c r="O233" s="629">
        <f t="shared" si="9"/>
        <v>1</v>
      </c>
      <c r="P233" s="630">
        <f t="shared" si="10"/>
        <v>100</v>
      </c>
      <c r="Q233" s="631">
        <f t="shared" si="11"/>
        <v>1</v>
      </c>
      <c r="R233" s="632" t="s">
        <v>1056</v>
      </c>
    </row>
    <row r="234" spans="1:18" ht="38.25">
      <c r="A234" s="646" t="s">
        <v>388</v>
      </c>
      <c r="B234" s="647" t="s">
        <v>121</v>
      </c>
      <c r="C234" s="619" t="s">
        <v>686</v>
      </c>
      <c r="D234" s="647" t="s">
        <v>687</v>
      </c>
      <c r="E234" s="650"/>
      <c r="F234" s="649" t="s">
        <v>122</v>
      </c>
      <c r="G234" s="647" t="s">
        <v>1065</v>
      </c>
      <c r="H234" s="647" t="s">
        <v>1055</v>
      </c>
      <c r="I234" s="647" t="s">
        <v>124</v>
      </c>
      <c r="J234" s="647" t="s">
        <v>1026</v>
      </c>
      <c r="K234" s="649">
        <v>100</v>
      </c>
      <c r="L234" s="636"/>
      <c r="M234" s="628">
        <v>3</v>
      </c>
      <c r="N234" s="628">
        <v>3</v>
      </c>
      <c r="O234" s="629">
        <f t="shared" si="9"/>
        <v>1</v>
      </c>
      <c r="P234" s="630">
        <f t="shared" si="10"/>
        <v>100</v>
      </c>
      <c r="Q234" s="631">
        <f t="shared" si="11"/>
        <v>1</v>
      </c>
      <c r="R234" s="632" t="s">
        <v>1057</v>
      </c>
    </row>
    <row r="235" spans="1:18" ht="38.25">
      <c r="A235" s="646" t="s">
        <v>388</v>
      </c>
      <c r="B235" s="647" t="s">
        <v>121</v>
      </c>
      <c r="C235" s="619" t="s">
        <v>686</v>
      </c>
      <c r="D235" s="647" t="s">
        <v>688</v>
      </c>
      <c r="E235" s="650"/>
      <c r="F235" s="649" t="s">
        <v>122</v>
      </c>
      <c r="G235" s="647" t="s">
        <v>1065</v>
      </c>
      <c r="H235" s="647" t="s">
        <v>1055</v>
      </c>
      <c r="I235" s="647" t="s">
        <v>124</v>
      </c>
      <c r="J235" s="647" t="s">
        <v>1026</v>
      </c>
      <c r="K235" s="649">
        <v>100</v>
      </c>
      <c r="L235" s="640"/>
      <c r="M235" s="641">
        <v>18</v>
      </c>
      <c r="N235" s="641">
        <v>18</v>
      </c>
      <c r="O235" s="629">
        <f t="shared" si="9"/>
        <v>1</v>
      </c>
      <c r="P235" s="630">
        <f t="shared" si="10"/>
        <v>100</v>
      </c>
      <c r="Q235" s="631">
        <f t="shared" si="11"/>
        <v>1</v>
      </c>
      <c r="R235" s="632" t="s">
        <v>1057</v>
      </c>
    </row>
    <row r="236" spans="1:18" ht="38.25">
      <c r="A236" s="646" t="s">
        <v>388</v>
      </c>
      <c r="B236" s="647" t="s">
        <v>121</v>
      </c>
      <c r="C236" s="647" t="s">
        <v>689</v>
      </c>
      <c r="D236" s="647" t="s">
        <v>688</v>
      </c>
      <c r="E236" s="650"/>
      <c r="F236" s="649" t="s">
        <v>122</v>
      </c>
      <c r="G236" s="647" t="s">
        <v>1065</v>
      </c>
      <c r="H236" s="647" t="s">
        <v>1055</v>
      </c>
      <c r="I236" s="647" t="s">
        <v>124</v>
      </c>
      <c r="J236" s="647" t="s">
        <v>1026</v>
      </c>
      <c r="K236" s="649">
        <v>100</v>
      </c>
      <c r="L236" s="513"/>
      <c r="M236" s="635">
        <v>2</v>
      </c>
      <c r="N236" s="641">
        <v>2</v>
      </c>
      <c r="O236" s="629">
        <f t="shared" si="9"/>
        <v>1</v>
      </c>
      <c r="P236" s="630">
        <f t="shared" si="10"/>
        <v>100</v>
      </c>
      <c r="Q236" s="631">
        <f t="shared" si="11"/>
        <v>1</v>
      </c>
      <c r="R236" s="632" t="s">
        <v>1056</v>
      </c>
    </row>
    <row r="237" spans="1:18" ht="38.25">
      <c r="A237" s="646" t="s">
        <v>388</v>
      </c>
      <c r="B237" s="647" t="s">
        <v>121</v>
      </c>
      <c r="C237" s="647" t="s">
        <v>696</v>
      </c>
      <c r="D237" s="647" t="s">
        <v>688</v>
      </c>
      <c r="E237" s="648"/>
      <c r="F237" s="649" t="s">
        <v>122</v>
      </c>
      <c r="G237" s="647" t="s">
        <v>1065</v>
      </c>
      <c r="H237" s="647" t="s">
        <v>1055</v>
      </c>
      <c r="I237" s="647" t="s">
        <v>124</v>
      </c>
      <c r="J237" s="647" t="s">
        <v>1026</v>
      </c>
      <c r="K237" s="649">
        <v>100</v>
      </c>
      <c r="L237" s="638"/>
      <c r="M237" s="635">
        <v>2</v>
      </c>
      <c r="N237" s="635">
        <v>2</v>
      </c>
      <c r="O237" s="629">
        <f t="shared" si="9"/>
        <v>1</v>
      </c>
      <c r="P237" s="630">
        <f t="shared" si="10"/>
        <v>100</v>
      </c>
      <c r="Q237" s="631">
        <f t="shared" si="11"/>
        <v>1</v>
      </c>
      <c r="R237" s="632" t="s">
        <v>1058</v>
      </c>
    </row>
    <row r="238" spans="1:18" ht="38.25">
      <c r="A238" s="646" t="s">
        <v>388</v>
      </c>
      <c r="B238" s="647" t="s">
        <v>121</v>
      </c>
      <c r="C238" s="647" t="s">
        <v>698</v>
      </c>
      <c r="D238" s="647" t="s">
        <v>106</v>
      </c>
      <c r="E238" s="650"/>
      <c r="F238" s="649" t="s">
        <v>122</v>
      </c>
      <c r="G238" s="647" t="s">
        <v>1065</v>
      </c>
      <c r="H238" s="647" t="s">
        <v>1055</v>
      </c>
      <c r="I238" s="647" t="s">
        <v>124</v>
      </c>
      <c r="J238" s="647" t="s">
        <v>1026</v>
      </c>
      <c r="K238" s="649">
        <v>100</v>
      </c>
      <c r="L238" s="638"/>
      <c r="M238" s="635">
        <v>1</v>
      </c>
      <c r="N238" s="635">
        <v>1</v>
      </c>
      <c r="O238" s="629">
        <f t="shared" si="9"/>
        <v>1</v>
      </c>
      <c r="P238" s="630">
        <f t="shared" si="10"/>
        <v>100</v>
      </c>
      <c r="Q238" s="631">
        <f t="shared" si="11"/>
        <v>1</v>
      </c>
      <c r="R238" s="632" t="s">
        <v>1059</v>
      </c>
    </row>
    <row r="239" spans="1:18" ht="38.25">
      <c r="A239" s="646" t="s">
        <v>388</v>
      </c>
      <c r="B239" s="647" t="s">
        <v>121</v>
      </c>
      <c r="C239" s="619" t="s">
        <v>686</v>
      </c>
      <c r="D239" s="647" t="s">
        <v>106</v>
      </c>
      <c r="E239" s="648"/>
      <c r="F239" s="649" t="s">
        <v>122</v>
      </c>
      <c r="G239" s="647" t="s">
        <v>1065</v>
      </c>
      <c r="H239" s="647" t="s">
        <v>1055</v>
      </c>
      <c r="I239" s="647" t="s">
        <v>124</v>
      </c>
      <c r="J239" s="647" t="s">
        <v>1026</v>
      </c>
      <c r="K239" s="649">
        <v>100</v>
      </c>
      <c r="L239" s="638"/>
      <c r="M239" s="635">
        <v>0</v>
      </c>
      <c r="N239" s="635">
        <v>0</v>
      </c>
      <c r="O239" s="635" t="s">
        <v>7</v>
      </c>
      <c r="P239" s="635" t="s">
        <v>7</v>
      </c>
      <c r="Q239" s="656" t="s">
        <v>7</v>
      </c>
      <c r="R239" s="632" t="s">
        <v>1060</v>
      </c>
    </row>
    <row r="240" spans="1:18" ht="63.75">
      <c r="A240" s="646" t="s">
        <v>388</v>
      </c>
      <c r="B240" s="647" t="s">
        <v>589</v>
      </c>
      <c r="C240" s="647" t="s">
        <v>698</v>
      </c>
      <c r="D240" s="647" t="s">
        <v>106</v>
      </c>
      <c r="E240" s="648"/>
      <c r="F240" s="649" t="s">
        <v>122</v>
      </c>
      <c r="G240" s="647" t="s">
        <v>1065</v>
      </c>
      <c r="H240" s="647" t="s">
        <v>1055</v>
      </c>
      <c r="I240" s="647" t="s">
        <v>124</v>
      </c>
      <c r="J240" s="647" t="s">
        <v>1026</v>
      </c>
      <c r="K240" s="649">
        <v>100</v>
      </c>
      <c r="L240" s="638"/>
      <c r="M240" s="635">
        <v>4</v>
      </c>
      <c r="N240" s="635">
        <v>4</v>
      </c>
      <c r="O240" s="629">
        <f t="shared" si="9"/>
        <v>1</v>
      </c>
      <c r="P240" s="630">
        <f t="shared" si="10"/>
        <v>100</v>
      </c>
      <c r="Q240" s="631">
        <f t="shared" si="11"/>
        <v>1</v>
      </c>
      <c r="R240" s="632" t="s">
        <v>1061</v>
      </c>
    </row>
    <row r="241" spans="1:18" ht="38.25">
      <c r="A241" s="646" t="s">
        <v>388</v>
      </c>
      <c r="B241" s="647" t="s">
        <v>121</v>
      </c>
      <c r="C241" s="647" t="s">
        <v>679</v>
      </c>
      <c r="D241" s="647" t="s">
        <v>680</v>
      </c>
      <c r="E241" s="650"/>
      <c r="F241" s="649" t="s">
        <v>122</v>
      </c>
      <c r="G241" s="647" t="s">
        <v>1066</v>
      </c>
      <c r="H241" s="647" t="s">
        <v>706</v>
      </c>
      <c r="I241" s="647" t="s">
        <v>124</v>
      </c>
      <c r="J241" s="647" t="s">
        <v>1026</v>
      </c>
      <c r="K241" s="649">
        <v>100</v>
      </c>
      <c r="L241" s="513"/>
      <c r="M241" s="628">
        <v>57</v>
      </c>
      <c r="N241" s="628">
        <v>57</v>
      </c>
      <c r="O241" s="629">
        <f t="shared" si="9"/>
        <v>1</v>
      </c>
      <c r="P241" s="630">
        <f t="shared" si="10"/>
        <v>100</v>
      </c>
      <c r="Q241" s="631">
        <f t="shared" si="11"/>
        <v>1</v>
      </c>
      <c r="R241" s="632" t="s">
        <v>1056</v>
      </c>
    </row>
    <row r="242" spans="1:18" ht="38.25">
      <c r="A242" s="646" t="s">
        <v>388</v>
      </c>
      <c r="B242" s="647" t="s">
        <v>121</v>
      </c>
      <c r="C242" s="647" t="s">
        <v>682</v>
      </c>
      <c r="D242" s="647" t="s">
        <v>683</v>
      </c>
      <c r="E242" s="650"/>
      <c r="F242" s="649" t="s">
        <v>122</v>
      </c>
      <c r="G242" s="647" t="s">
        <v>1066</v>
      </c>
      <c r="H242" s="647" t="s">
        <v>1067</v>
      </c>
      <c r="I242" s="647" t="s">
        <v>124</v>
      </c>
      <c r="J242" s="647" t="s">
        <v>1026</v>
      </c>
      <c r="K242" s="649">
        <v>100</v>
      </c>
      <c r="L242" s="513"/>
      <c r="M242" s="635">
        <v>4</v>
      </c>
      <c r="N242" s="628">
        <v>4</v>
      </c>
      <c r="O242" s="629">
        <f t="shared" si="9"/>
        <v>1</v>
      </c>
      <c r="P242" s="630">
        <f t="shared" si="10"/>
        <v>100</v>
      </c>
      <c r="Q242" s="631">
        <f t="shared" si="11"/>
        <v>1</v>
      </c>
      <c r="R242" s="632" t="s">
        <v>1056</v>
      </c>
    </row>
    <row r="243" spans="1:18" ht="38.25">
      <c r="A243" s="646" t="s">
        <v>388</v>
      </c>
      <c r="B243" s="647" t="s">
        <v>121</v>
      </c>
      <c r="C243" s="619" t="s">
        <v>686</v>
      </c>
      <c r="D243" s="647" t="s">
        <v>687</v>
      </c>
      <c r="E243" s="650"/>
      <c r="F243" s="649" t="s">
        <v>122</v>
      </c>
      <c r="G243" s="647" t="s">
        <v>1066</v>
      </c>
      <c r="H243" s="647" t="s">
        <v>1067</v>
      </c>
      <c r="I243" s="647" t="s">
        <v>124</v>
      </c>
      <c r="J243" s="647" t="s">
        <v>1026</v>
      </c>
      <c r="K243" s="649">
        <v>100</v>
      </c>
      <c r="L243" s="636"/>
      <c r="M243" s="628">
        <v>3</v>
      </c>
      <c r="N243" s="628">
        <v>3</v>
      </c>
      <c r="O243" s="629">
        <f t="shared" si="9"/>
        <v>1</v>
      </c>
      <c r="P243" s="630">
        <f t="shared" si="10"/>
        <v>100</v>
      </c>
      <c r="Q243" s="631">
        <f t="shared" si="11"/>
        <v>1</v>
      </c>
      <c r="R243" s="632" t="s">
        <v>1057</v>
      </c>
    </row>
    <row r="244" spans="1:18" ht="38.25">
      <c r="A244" s="646" t="s">
        <v>388</v>
      </c>
      <c r="B244" s="647" t="s">
        <v>121</v>
      </c>
      <c r="C244" s="619" t="s">
        <v>686</v>
      </c>
      <c r="D244" s="647" t="s">
        <v>688</v>
      </c>
      <c r="E244" s="650"/>
      <c r="F244" s="649" t="s">
        <v>122</v>
      </c>
      <c r="G244" s="647" t="s">
        <v>1066</v>
      </c>
      <c r="H244" s="647" t="s">
        <v>1067</v>
      </c>
      <c r="I244" s="647" t="s">
        <v>124</v>
      </c>
      <c r="J244" s="647" t="s">
        <v>1026</v>
      </c>
      <c r="K244" s="649">
        <v>100</v>
      </c>
      <c r="L244" s="640"/>
      <c r="M244" s="641">
        <v>18</v>
      </c>
      <c r="N244" s="641">
        <v>18</v>
      </c>
      <c r="O244" s="629">
        <f t="shared" si="9"/>
        <v>1</v>
      </c>
      <c r="P244" s="630">
        <f t="shared" si="10"/>
        <v>100</v>
      </c>
      <c r="Q244" s="631">
        <f t="shared" si="11"/>
        <v>1</v>
      </c>
      <c r="R244" s="632" t="s">
        <v>1057</v>
      </c>
    </row>
    <row r="245" spans="1:18" ht="38.25">
      <c r="A245" s="646" t="s">
        <v>388</v>
      </c>
      <c r="B245" s="647" t="s">
        <v>121</v>
      </c>
      <c r="C245" s="647" t="s">
        <v>689</v>
      </c>
      <c r="D245" s="647" t="s">
        <v>688</v>
      </c>
      <c r="E245" s="650"/>
      <c r="F245" s="649" t="s">
        <v>122</v>
      </c>
      <c r="G245" s="647" t="s">
        <v>1066</v>
      </c>
      <c r="H245" s="647" t="s">
        <v>1067</v>
      </c>
      <c r="I245" s="647" t="s">
        <v>124</v>
      </c>
      <c r="J245" s="647" t="s">
        <v>1026</v>
      </c>
      <c r="K245" s="649">
        <v>100</v>
      </c>
      <c r="L245" s="513"/>
      <c r="M245" s="635">
        <v>2</v>
      </c>
      <c r="N245" s="641">
        <v>2</v>
      </c>
      <c r="O245" s="629">
        <f t="shared" si="9"/>
        <v>1</v>
      </c>
      <c r="P245" s="630">
        <f t="shared" si="10"/>
        <v>100</v>
      </c>
      <c r="Q245" s="631">
        <f t="shared" si="11"/>
        <v>1</v>
      </c>
      <c r="R245" s="632" t="s">
        <v>1056</v>
      </c>
    </row>
    <row r="246" spans="1:18" ht="38.25">
      <c r="A246" s="646" t="s">
        <v>388</v>
      </c>
      <c r="B246" s="647" t="s">
        <v>121</v>
      </c>
      <c r="C246" s="647" t="s">
        <v>696</v>
      </c>
      <c r="D246" s="647" t="s">
        <v>688</v>
      </c>
      <c r="E246" s="648"/>
      <c r="F246" s="649" t="s">
        <v>122</v>
      </c>
      <c r="G246" s="647" t="s">
        <v>1066</v>
      </c>
      <c r="H246" s="647" t="s">
        <v>1067</v>
      </c>
      <c r="I246" s="647" t="s">
        <v>124</v>
      </c>
      <c r="J246" s="647" t="s">
        <v>1026</v>
      </c>
      <c r="K246" s="649">
        <v>100</v>
      </c>
      <c r="L246" s="638"/>
      <c r="M246" s="635">
        <v>2</v>
      </c>
      <c r="N246" s="635">
        <v>2</v>
      </c>
      <c r="O246" s="629">
        <f t="shared" si="9"/>
        <v>1</v>
      </c>
      <c r="P246" s="630">
        <f t="shared" si="10"/>
        <v>100</v>
      </c>
      <c r="Q246" s="631">
        <f t="shared" si="11"/>
        <v>1</v>
      </c>
      <c r="R246" s="632" t="s">
        <v>1058</v>
      </c>
    </row>
    <row r="247" spans="1:18" ht="38.25">
      <c r="A247" s="646" t="s">
        <v>388</v>
      </c>
      <c r="B247" s="647" t="s">
        <v>121</v>
      </c>
      <c r="C247" s="647" t="s">
        <v>698</v>
      </c>
      <c r="D247" s="647" t="s">
        <v>106</v>
      </c>
      <c r="E247" s="650"/>
      <c r="F247" s="649" t="s">
        <v>122</v>
      </c>
      <c r="G247" s="647" t="s">
        <v>1066</v>
      </c>
      <c r="H247" s="647" t="s">
        <v>1067</v>
      </c>
      <c r="I247" s="647" t="s">
        <v>124</v>
      </c>
      <c r="J247" s="647" t="s">
        <v>1026</v>
      </c>
      <c r="K247" s="649">
        <v>100</v>
      </c>
      <c r="L247" s="638"/>
      <c r="M247" s="635">
        <v>1</v>
      </c>
      <c r="N247" s="635">
        <v>1</v>
      </c>
      <c r="O247" s="629">
        <f t="shared" si="9"/>
        <v>1</v>
      </c>
      <c r="P247" s="630">
        <f t="shared" si="10"/>
        <v>100</v>
      </c>
      <c r="Q247" s="631">
        <f t="shared" si="11"/>
        <v>1</v>
      </c>
      <c r="R247" s="632" t="s">
        <v>1059</v>
      </c>
    </row>
    <row r="248" spans="1:18" ht="38.25">
      <c r="A248" s="646" t="s">
        <v>388</v>
      </c>
      <c r="B248" s="647" t="s">
        <v>121</v>
      </c>
      <c r="C248" s="619" t="s">
        <v>686</v>
      </c>
      <c r="D248" s="647" t="s">
        <v>106</v>
      </c>
      <c r="E248" s="648"/>
      <c r="F248" s="649" t="s">
        <v>122</v>
      </c>
      <c r="G248" s="647" t="s">
        <v>1066</v>
      </c>
      <c r="H248" s="647" t="s">
        <v>1067</v>
      </c>
      <c r="I248" s="647" t="s">
        <v>124</v>
      </c>
      <c r="J248" s="647" t="s">
        <v>1026</v>
      </c>
      <c r="K248" s="649">
        <v>100</v>
      </c>
      <c r="L248" s="638"/>
      <c r="M248" s="635">
        <v>0</v>
      </c>
      <c r="N248" s="635">
        <v>0</v>
      </c>
      <c r="O248" s="635" t="s">
        <v>7</v>
      </c>
      <c r="P248" s="635" t="s">
        <v>7</v>
      </c>
      <c r="Q248" s="656" t="s">
        <v>7</v>
      </c>
      <c r="R248" s="632" t="s">
        <v>1060</v>
      </c>
    </row>
    <row r="249" spans="1:18" ht="63.75">
      <c r="A249" s="646" t="s">
        <v>388</v>
      </c>
      <c r="B249" s="647" t="s">
        <v>589</v>
      </c>
      <c r="C249" s="647" t="s">
        <v>698</v>
      </c>
      <c r="D249" s="647" t="s">
        <v>106</v>
      </c>
      <c r="E249" s="648"/>
      <c r="F249" s="649" t="s">
        <v>122</v>
      </c>
      <c r="G249" s="647" t="s">
        <v>1066</v>
      </c>
      <c r="H249" s="647" t="s">
        <v>1067</v>
      </c>
      <c r="I249" s="647" t="s">
        <v>124</v>
      </c>
      <c r="J249" s="647" t="s">
        <v>1026</v>
      </c>
      <c r="K249" s="649">
        <v>100</v>
      </c>
      <c r="L249" s="638"/>
      <c r="M249" s="635">
        <v>4</v>
      </c>
      <c r="N249" s="635">
        <v>4</v>
      </c>
      <c r="O249" s="629">
        <f t="shared" si="9"/>
        <v>1</v>
      </c>
      <c r="P249" s="630">
        <f t="shared" si="10"/>
        <v>100</v>
      </c>
      <c r="Q249" s="631">
        <f t="shared" si="11"/>
        <v>1</v>
      </c>
      <c r="R249" s="632" t="s">
        <v>1061</v>
      </c>
    </row>
    <row r="250" spans="1:18" ht="38.25">
      <c r="A250" s="646" t="s">
        <v>388</v>
      </c>
      <c r="B250" s="647" t="s">
        <v>121</v>
      </c>
      <c r="C250" s="647" t="s">
        <v>679</v>
      </c>
      <c r="D250" s="647" t="s">
        <v>680</v>
      </c>
      <c r="E250" s="650"/>
      <c r="F250" s="649" t="s">
        <v>122</v>
      </c>
      <c r="G250" s="647" t="s">
        <v>1068</v>
      </c>
      <c r="H250" s="647" t="s">
        <v>1034</v>
      </c>
      <c r="I250" s="647" t="s">
        <v>124</v>
      </c>
      <c r="J250" s="647" t="s">
        <v>1026</v>
      </c>
      <c r="K250" s="649">
        <v>100</v>
      </c>
      <c r="L250" s="513"/>
      <c r="M250" s="628">
        <v>58</v>
      </c>
      <c r="N250" s="628">
        <v>56</v>
      </c>
      <c r="O250" s="629">
        <f t="shared" si="9"/>
        <v>0.96551724137931039</v>
      </c>
      <c r="P250" s="630">
        <f t="shared" si="10"/>
        <v>96.551724137931032</v>
      </c>
      <c r="Q250" s="631">
        <f t="shared" si="11"/>
        <v>0.96551724137931039</v>
      </c>
      <c r="R250" s="632" t="s">
        <v>1027</v>
      </c>
    </row>
    <row r="251" spans="1:18" ht="38.25">
      <c r="A251" s="646" t="s">
        <v>388</v>
      </c>
      <c r="B251" s="647" t="s">
        <v>121</v>
      </c>
      <c r="C251" s="647" t="s">
        <v>682</v>
      </c>
      <c r="D251" s="647" t="s">
        <v>683</v>
      </c>
      <c r="E251" s="650"/>
      <c r="F251" s="649" t="s">
        <v>122</v>
      </c>
      <c r="G251" s="647" t="s">
        <v>1068</v>
      </c>
      <c r="H251" s="647" t="s">
        <v>1034</v>
      </c>
      <c r="I251" s="647" t="s">
        <v>124</v>
      </c>
      <c r="J251" s="647" t="s">
        <v>1026</v>
      </c>
      <c r="K251" s="649">
        <v>100</v>
      </c>
      <c r="L251" s="513"/>
      <c r="M251" s="635">
        <v>6</v>
      </c>
      <c r="N251" s="628">
        <v>6</v>
      </c>
      <c r="O251" s="629">
        <f t="shared" si="9"/>
        <v>1</v>
      </c>
      <c r="P251" s="630">
        <f t="shared" si="10"/>
        <v>100</v>
      </c>
      <c r="Q251" s="631">
        <f t="shared" si="11"/>
        <v>1</v>
      </c>
      <c r="R251" s="632" t="s">
        <v>1027</v>
      </c>
    </row>
    <row r="252" spans="1:18" ht="38.25">
      <c r="A252" s="646" t="s">
        <v>388</v>
      </c>
      <c r="B252" s="647" t="s">
        <v>121</v>
      </c>
      <c r="C252" s="619" t="s">
        <v>686</v>
      </c>
      <c r="D252" s="647" t="s">
        <v>687</v>
      </c>
      <c r="E252" s="650"/>
      <c r="F252" s="649" t="s">
        <v>122</v>
      </c>
      <c r="G252" s="647" t="s">
        <v>1068</v>
      </c>
      <c r="H252" s="647" t="s">
        <v>1034</v>
      </c>
      <c r="I252" s="647" t="s">
        <v>124</v>
      </c>
      <c r="J252" s="647" t="s">
        <v>1026</v>
      </c>
      <c r="K252" s="649">
        <v>100</v>
      </c>
      <c r="L252" s="636"/>
      <c r="M252" s="628">
        <v>3</v>
      </c>
      <c r="N252" s="628">
        <v>3</v>
      </c>
      <c r="O252" s="629">
        <f t="shared" si="9"/>
        <v>1</v>
      </c>
      <c r="P252" s="630">
        <f t="shared" si="10"/>
        <v>100</v>
      </c>
      <c r="Q252" s="631">
        <f t="shared" si="11"/>
        <v>1</v>
      </c>
      <c r="R252" s="632" t="s">
        <v>1028</v>
      </c>
    </row>
    <row r="253" spans="1:18" ht="38.25">
      <c r="A253" s="646" t="s">
        <v>388</v>
      </c>
      <c r="B253" s="647" t="s">
        <v>121</v>
      </c>
      <c r="C253" s="619" t="s">
        <v>686</v>
      </c>
      <c r="D253" s="647" t="s">
        <v>688</v>
      </c>
      <c r="E253" s="650"/>
      <c r="F253" s="649" t="s">
        <v>122</v>
      </c>
      <c r="G253" s="647" t="s">
        <v>1068</v>
      </c>
      <c r="H253" s="647" t="s">
        <v>1034</v>
      </c>
      <c r="I253" s="647" t="s">
        <v>124</v>
      </c>
      <c r="J253" s="647" t="s">
        <v>1026</v>
      </c>
      <c r="K253" s="649">
        <v>100</v>
      </c>
      <c r="L253" s="640"/>
      <c r="M253" s="641">
        <v>19</v>
      </c>
      <c r="N253" s="641">
        <v>19</v>
      </c>
      <c r="O253" s="629">
        <f t="shared" si="9"/>
        <v>1</v>
      </c>
      <c r="P253" s="630">
        <f t="shared" si="10"/>
        <v>100</v>
      </c>
      <c r="Q253" s="631">
        <f t="shared" si="11"/>
        <v>1</v>
      </c>
      <c r="R253" s="632" t="s">
        <v>1028</v>
      </c>
    </row>
    <row r="254" spans="1:18" ht="38.25">
      <c r="A254" s="646" t="s">
        <v>388</v>
      </c>
      <c r="B254" s="647" t="s">
        <v>121</v>
      </c>
      <c r="C254" s="647" t="s">
        <v>689</v>
      </c>
      <c r="D254" s="647" t="s">
        <v>688</v>
      </c>
      <c r="E254" s="650"/>
      <c r="F254" s="649" t="s">
        <v>122</v>
      </c>
      <c r="G254" s="647" t="s">
        <v>1068</v>
      </c>
      <c r="H254" s="647" t="s">
        <v>1034</v>
      </c>
      <c r="I254" s="647" t="s">
        <v>124</v>
      </c>
      <c r="J254" s="647" t="s">
        <v>1026</v>
      </c>
      <c r="K254" s="649">
        <v>100</v>
      </c>
      <c r="L254" s="513"/>
      <c r="M254" s="635">
        <v>2</v>
      </c>
      <c r="N254" s="641">
        <v>2</v>
      </c>
      <c r="O254" s="629">
        <f t="shared" si="9"/>
        <v>1</v>
      </c>
      <c r="P254" s="630">
        <f t="shared" si="10"/>
        <v>100</v>
      </c>
      <c r="Q254" s="631">
        <f t="shared" si="11"/>
        <v>1</v>
      </c>
      <c r="R254" s="632" t="s">
        <v>1027</v>
      </c>
    </row>
    <row r="255" spans="1:18" ht="38.25">
      <c r="A255" s="646" t="s">
        <v>388</v>
      </c>
      <c r="B255" s="647" t="s">
        <v>121</v>
      </c>
      <c r="C255" s="647" t="s">
        <v>696</v>
      </c>
      <c r="D255" s="647" t="s">
        <v>688</v>
      </c>
      <c r="E255" s="648"/>
      <c r="F255" s="649" t="s">
        <v>122</v>
      </c>
      <c r="G255" s="647" t="s">
        <v>1068</v>
      </c>
      <c r="H255" s="647" t="s">
        <v>1034</v>
      </c>
      <c r="I255" s="647" t="s">
        <v>124</v>
      </c>
      <c r="J255" s="647" t="s">
        <v>1026</v>
      </c>
      <c r="K255" s="649">
        <v>100</v>
      </c>
      <c r="L255" s="638"/>
      <c r="M255" s="635">
        <v>2</v>
      </c>
      <c r="N255" s="635">
        <v>2</v>
      </c>
      <c r="O255" s="629">
        <f t="shared" si="9"/>
        <v>1</v>
      </c>
      <c r="P255" s="630">
        <f t="shared" si="10"/>
        <v>100</v>
      </c>
      <c r="Q255" s="631">
        <f t="shared" si="11"/>
        <v>1</v>
      </c>
      <c r="R255" s="632" t="s">
        <v>1029</v>
      </c>
    </row>
    <row r="256" spans="1:18" ht="38.25">
      <c r="A256" s="646" t="s">
        <v>388</v>
      </c>
      <c r="B256" s="647" t="s">
        <v>121</v>
      </c>
      <c r="C256" s="647" t="s">
        <v>698</v>
      </c>
      <c r="D256" s="647" t="s">
        <v>106</v>
      </c>
      <c r="E256" s="650"/>
      <c r="F256" s="649" t="s">
        <v>122</v>
      </c>
      <c r="G256" s="647" t="s">
        <v>1068</v>
      </c>
      <c r="H256" s="647" t="s">
        <v>1034</v>
      </c>
      <c r="I256" s="647" t="s">
        <v>124</v>
      </c>
      <c r="J256" s="647" t="s">
        <v>1026</v>
      </c>
      <c r="K256" s="649">
        <v>100</v>
      </c>
      <c r="L256" s="638"/>
      <c r="M256" s="635">
        <v>1</v>
      </c>
      <c r="N256" s="635">
        <v>1</v>
      </c>
      <c r="O256" s="629">
        <f t="shared" si="9"/>
        <v>1</v>
      </c>
      <c r="P256" s="630">
        <f t="shared" si="10"/>
        <v>100</v>
      </c>
      <c r="Q256" s="631">
        <f t="shared" si="11"/>
        <v>1</v>
      </c>
      <c r="R256" s="632" t="s">
        <v>1030</v>
      </c>
    </row>
    <row r="257" spans="1:18" ht="38.25">
      <c r="A257" s="646" t="s">
        <v>388</v>
      </c>
      <c r="B257" s="647" t="s">
        <v>121</v>
      </c>
      <c r="C257" s="619" t="s">
        <v>686</v>
      </c>
      <c r="D257" s="647" t="s">
        <v>106</v>
      </c>
      <c r="E257" s="648"/>
      <c r="F257" s="649" t="s">
        <v>122</v>
      </c>
      <c r="G257" s="647" t="s">
        <v>1068</v>
      </c>
      <c r="H257" s="647" t="s">
        <v>1034</v>
      </c>
      <c r="I257" s="647" t="s">
        <v>124</v>
      </c>
      <c r="J257" s="647" t="s">
        <v>1026</v>
      </c>
      <c r="K257" s="649">
        <v>100</v>
      </c>
      <c r="L257" s="638"/>
      <c r="M257" s="635">
        <v>2</v>
      </c>
      <c r="N257" s="635">
        <v>2</v>
      </c>
      <c r="O257" s="629">
        <f t="shared" si="9"/>
        <v>1</v>
      </c>
      <c r="P257" s="630">
        <f t="shared" si="10"/>
        <v>100</v>
      </c>
      <c r="Q257" s="631">
        <f t="shared" si="11"/>
        <v>1</v>
      </c>
      <c r="R257" s="632" t="s">
        <v>1031</v>
      </c>
    </row>
    <row r="258" spans="1:18" ht="63.75">
      <c r="A258" s="646" t="s">
        <v>388</v>
      </c>
      <c r="B258" s="647" t="s">
        <v>589</v>
      </c>
      <c r="C258" s="647" t="s">
        <v>698</v>
      </c>
      <c r="D258" s="647" t="s">
        <v>106</v>
      </c>
      <c r="E258" s="648"/>
      <c r="F258" s="649" t="s">
        <v>122</v>
      </c>
      <c r="G258" s="647" t="s">
        <v>1068</v>
      </c>
      <c r="H258" s="647" t="s">
        <v>1034</v>
      </c>
      <c r="I258" s="647" t="s">
        <v>124</v>
      </c>
      <c r="J258" s="647" t="s">
        <v>1026</v>
      </c>
      <c r="K258" s="649">
        <v>100</v>
      </c>
      <c r="L258" s="638"/>
      <c r="M258" s="635">
        <v>5</v>
      </c>
      <c r="N258" s="635">
        <v>5</v>
      </c>
      <c r="O258" s="629">
        <f t="shared" si="9"/>
        <v>1</v>
      </c>
      <c r="P258" s="630">
        <f t="shared" si="10"/>
        <v>100</v>
      </c>
      <c r="Q258" s="631">
        <f t="shared" si="11"/>
        <v>1</v>
      </c>
      <c r="R258" s="632" t="s">
        <v>1032</v>
      </c>
    </row>
    <row r="259" spans="1:18" ht="38.25">
      <c r="A259" s="646" t="s">
        <v>388</v>
      </c>
      <c r="B259" s="647" t="s">
        <v>121</v>
      </c>
      <c r="C259" s="647" t="s">
        <v>679</v>
      </c>
      <c r="D259" s="647" t="s">
        <v>680</v>
      </c>
      <c r="E259" s="650"/>
      <c r="F259" s="649" t="s">
        <v>122</v>
      </c>
      <c r="G259" s="647" t="s">
        <v>1069</v>
      </c>
      <c r="H259" s="647" t="s">
        <v>741</v>
      </c>
      <c r="I259" s="647" t="s">
        <v>124</v>
      </c>
      <c r="J259" s="647" t="s">
        <v>1026</v>
      </c>
      <c r="K259" s="649">
        <v>100</v>
      </c>
      <c r="L259" s="513"/>
      <c r="M259" s="628">
        <v>57</v>
      </c>
      <c r="N259" s="628">
        <v>57</v>
      </c>
      <c r="O259" s="629">
        <f t="shared" si="9"/>
        <v>1</v>
      </c>
      <c r="P259" s="630">
        <f t="shared" si="10"/>
        <v>100</v>
      </c>
      <c r="Q259" s="631">
        <f t="shared" si="11"/>
        <v>1</v>
      </c>
      <c r="R259" s="632" t="s">
        <v>1056</v>
      </c>
    </row>
    <row r="260" spans="1:18" ht="38.25">
      <c r="A260" s="646" t="s">
        <v>388</v>
      </c>
      <c r="B260" s="647" t="s">
        <v>121</v>
      </c>
      <c r="C260" s="647" t="s">
        <v>682</v>
      </c>
      <c r="D260" s="647" t="s">
        <v>683</v>
      </c>
      <c r="E260" s="650"/>
      <c r="F260" s="649" t="s">
        <v>122</v>
      </c>
      <c r="G260" s="647" t="s">
        <v>1069</v>
      </c>
      <c r="H260" s="647" t="s">
        <v>741</v>
      </c>
      <c r="I260" s="647" t="s">
        <v>124</v>
      </c>
      <c r="J260" s="647" t="s">
        <v>1026</v>
      </c>
      <c r="K260" s="649">
        <v>100</v>
      </c>
      <c r="L260" s="513"/>
      <c r="M260" s="635">
        <v>4</v>
      </c>
      <c r="N260" s="628">
        <v>4</v>
      </c>
      <c r="O260" s="629">
        <f t="shared" si="9"/>
        <v>1</v>
      </c>
      <c r="P260" s="630">
        <f t="shared" si="10"/>
        <v>100</v>
      </c>
      <c r="Q260" s="631">
        <f t="shared" si="11"/>
        <v>1</v>
      </c>
      <c r="R260" s="632" t="s">
        <v>1056</v>
      </c>
    </row>
    <row r="261" spans="1:18" ht="38.25">
      <c r="A261" s="646" t="s">
        <v>388</v>
      </c>
      <c r="B261" s="647" t="s">
        <v>121</v>
      </c>
      <c r="C261" s="619" t="s">
        <v>686</v>
      </c>
      <c r="D261" s="647" t="s">
        <v>687</v>
      </c>
      <c r="E261" s="650"/>
      <c r="F261" s="649" t="s">
        <v>122</v>
      </c>
      <c r="G261" s="647" t="s">
        <v>1069</v>
      </c>
      <c r="H261" s="647" t="s">
        <v>741</v>
      </c>
      <c r="I261" s="647" t="s">
        <v>124</v>
      </c>
      <c r="J261" s="647" t="s">
        <v>1026</v>
      </c>
      <c r="K261" s="649">
        <v>100</v>
      </c>
      <c r="L261" s="636"/>
      <c r="M261" s="628">
        <v>3</v>
      </c>
      <c r="N261" s="628">
        <v>3</v>
      </c>
      <c r="O261" s="629">
        <f t="shared" si="9"/>
        <v>1</v>
      </c>
      <c r="P261" s="630">
        <f t="shared" si="10"/>
        <v>100</v>
      </c>
      <c r="Q261" s="631">
        <f t="shared" si="11"/>
        <v>1</v>
      </c>
      <c r="R261" s="632" t="s">
        <v>1057</v>
      </c>
    </row>
    <row r="262" spans="1:18" ht="38.25">
      <c r="A262" s="646" t="s">
        <v>388</v>
      </c>
      <c r="B262" s="647" t="s">
        <v>121</v>
      </c>
      <c r="C262" s="619" t="s">
        <v>686</v>
      </c>
      <c r="D262" s="647" t="s">
        <v>688</v>
      </c>
      <c r="E262" s="650"/>
      <c r="F262" s="649" t="s">
        <v>122</v>
      </c>
      <c r="G262" s="647" t="s">
        <v>1069</v>
      </c>
      <c r="H262" s="647" t="s">
        <v>741</v>
      </c>
      <c r="I262" s="647" t="s">
        <v>124</v>
      </c>
      <c r="J262" s="647" t="s">
        <v>1026</v>
      </c>
      <c r="K262" s="649">
        <v>100</v>
      </c>
      <c r="L262" s="640"/>
      <c r="M262" s="641">
        <v>18</v>
      </c>
      <c r="N262" s="641">
        <v>18</v>
      </c>
      <c r="O262" s="629">
        <f t="shared" ref="O262:O321" si="12">N262/M262</f>
        <v>1</v>
      </c>
      <c r="P262" s="630">
        <f t="shared" ref="P262:P321" si="13">Q262*100</f>
        <v>100</v>
      </c>
      <c r="Q262" s="631">
        <f t="shared" ref="Q262:Q321" si="14">N262/(M262*K262/100)</f>
        <v>1</v>
      </c>
      <c r="R262" s="632" t="s">
        <v>1057</v>
      </c>
    </row>
    <row r="263" spans="1:18" ht="38.25">
      <c r="A263" s="646" t="s">
        <v>388</v>
      </c>
      <c r="B263" s="647" t="s">
        <v>121</v>
      </c>
      <c r="C263" s="647" t="s">
        <v>689</v>
      </c>
      <c r="D263" s="647" t="s">
        <v>688</v>
      </c>
      <c r="E263" s="650"/>
      <c r="F263" s="649" t="s">
        <v>122</v>
      </c>
      <c r="G263" s="647" t="s">
        <v>1069</v>
      </c>
      <c r="H263" s="647" t="s">
        <v>741</v>
      </c>
      <c r="I263" s="647" t="s">
        <v>124</v>
      </c>
      <c r="J263" s="647" t="s">
        <v>1026</v>
      </c>
      <c r="K263" s="649">
        <v>100</v>
      </c>
      <c r="L263" s="513"/>
      <c r="M263" s="635">
        <v>2</v>
      </c>
      <c r="N263" s="641">
        <v>2</v>
      </c>
      <c r="O263" s="629">
        <f t="shared" si="12"/>
        <v>1</v>
      </c>
      <c r="P263" s="630">
        <f t="shared" si="13"/>
        <v>100</v>
      </c>
      <c r="Q263" s="631">
        <f t="shared" si="14"/>
        <v>1</v>
      </c>
      <c r="R263" s="632" t="s">
        <v>1056</v>
      </c>
    </row>
    <row r="264" spans="1:18" ht="38.25">
      <c r="A264" s="646" t="s">
        <v>388</v>
      </c>
      <c r="B264" s="647" t="s">
        <v>121</v>
      </c>
      <c r="C264" s="647" t="s">
        <v>696</v>
      </c>
      <c r="D264" s="647" t="s">
        <v>688</v>
      </c>
      <c r="E264" s="648"/>
      <c r="F264" s="649" t="s">
        <v>122</v>
      </c>
      <c r="G264" s="647" t="s">
        <v>1069</v>
      </c>
      <c r="H264" s="647" t="s">
        <v>741</v>
      </c>
      <c r="I264" s="647" t="s">
        <v>124</v>
      </c>
      <c r="J264" s="647" t="s">
        <v>1026</v>
      </c>
      <c r="K264" s="649">
        <v>100</v>
      </c>
      <c r="L264" s="638"/>
      <c r="M264" s="635">
        <v>2</v>
      </c>
      <c r="N264" s="635">
        <v>2</v>
      </c>
      <c r="O264" s="629">
        <f t="shared" si="12"/>
        <v>1</v>
      </c>
      <c r="P264" s="630">
        <f t="shared" si="13"/>
        <v>100</v>
      </c>
      <c r="Q264" s="631">
        <f t="shared" si="14"/>
        <v>1</v>
      </c>
      <c r="R264" s="632" t="s">
        <v>1058</v>
      </c>
    </row>
    <row r="265" spans="1:18" ht="38.25">
      <c r="A265" s="646" t="s">
        <v>388</v>
      </c>
      <c r="B265" s="647" t="s">
        <v>121</v>
      </c>
      <c r="C265" s="647" t="s">
        <v>698</v>
      </c>
      <c r="D265" s="647" t="s">
        <v>106</v>
      </c>
      <c r="E265" s="650"/>
      <c r="F265" s="649" t="s">
        <v>122</v>
      </c>
      <c r="G265" s="647" t="s">
        <v>1069</v>
      </c>
      <c r="H265" s="647" t="s">
        <v>741</v>
      </c>
      <c r="I265" s="647" t="s">
        <v>124</v>
      </c>
      <c r="J265" s="647" t="s">
        <v>1026</v>
      </c>
      <c r="K265" s="649">
        <v>100</v>
      </c>
      <c r="L265" s="638"/>
      <c r="M265" s="635">
        <v>1</v>
      </c>
      <c r="N265" s="635">
        <v>1</v>
      </c>
      <c r="O265" s="629">
        <f t="shared" si="12"/>
        <v>1</v>
      </c>
      <c r="P265" s="630">
        <f t="shared" si="13"/>
        <v>100</v>
      </c>
      <c r="Q265" s="631">
        <f t="shared" si="14"/>
        <v>1</v>
      </c>
      <c r="R265" s="632" t="s">
        <v>1059</v>
      </c>
    </row>
    <row r="266" spans="1:18" ht="38.25">
      <c r="A266" s="646" t="s">
        <v>388</v>
      </c>
      <c r="B266" s="647" t="s">
        <v>121</v>
      </c>
      <c r="C266" s="619" t="s">
        <v>686</v>
      </c>
      <c r="D266" s="647" t="s">
        <v>106</v>
      </c>
      <c r="E266" s="648"/>
      <c r="F266" s="649" t="s">
        <v>122</v>
      </c>
      <c r="G266" s="647" t="s">
        <v>1069</v>
      </c>
      <c r="H266" s="647" t="s">
        <v>741</v>
      </c>
      <c r="I266" s="647" t="s">
        <v>124</v>
      </c>
      <c r="J266" s="647" t="s">
        <v>1026</v>
      </c>
      <c r="K266" s="649">
        <v>100</v>
      </c>
      <c r="L266" s="638"/>
      <c r="M266" s="635">
        <v>0</v>
      </c>
      <c r="N266" s="635">
        <v>0</v>
      </c>
      <c r="O266" s="635" t="s">
        <v>7</v>
      </c>
      <c r="P266" s="635" t="s">
        <v>7</v>
      </c>
      <c r="Q266" s="656" t="s">
        <v>7</v>
      </c>
      <c r="R266" s="632" t="s">
        <v>1060</v>
      </c>
    </row>
    <row r="267" spans="1:18" ht="63.75">
      <c r="A267" s="646" t="s">
        <v>388</v>
      </c>
      <c r="B267" s="647" t="s">
        <v>589</v>
      </c>
      <c r="C267" s="647" t="s">
        <v>698</v>
      </c>
      <c r="D267" s="647" t="s">
        <v>106</v>
      </c>
      <c r="E267" s="648"/>
      <c r="F267" s="649" t="s">
        <v>122</v>
      </c>
      <c r="G267" s="647" t="s">
        <v>1069</v>
      </c>
      <c r="H267" s="647" t="s">
        <v>741</v>
      </c>
      <c r="I267" s="647" t="s">
        <v>124</v>
      </c>
      <c r="J267" s="647" t="s">
        <v>1026</v>
      </c>
      <c r="K267" s="649">
        <v>100</v>
      </c>
      <c r="L267" s="638"/>
      <c r="M267" s="635">
        <v>4</v>
      </c>
      <c r="N267" s="635">
        <v>4</v>
      </c>
      <c r="O267" s="629">
        <f t="shared" si="12"/>
        <v>1</v>
      </c>
      <c r="P267" s="630">
        <f t="shared" si="13"/>
        <v>100</v>
      </c>
      <c r="Q267" s="631">
        <f t="shared" si="14"/>
        <v>1</v>
      </c>
      <c r="R267" s="632" t="s">
        <v>1061</v>
      </c>
    </row>
    <row r="268" spans="1:18" ht="38.25">
      <c r="A268" s="646" t="s">
        <v>388</v>
      </c>
      <c r="B268" s="647" t="s">
        <v>121</v>
      </c>
      <c r="C268" s="647" t="s">
        <v>679</v>
      </c>
      <c r="D268" s="647" t="s">
        <v>680</v>
      </c>
      <c r="E268" s="650"/>
      <c r="F268" s="649" t="s">
        <v>122</v>
      </c>
      <c r="G268" s="647" t="s">
        <v>1070</v>
      </c>
      <c r="H268" s="647" t="s">
        <v>693</v>
      </c>
      <c r="I268" s="647" t="s">
        <v>124</v>
      </c>
      <c r="J268" s="647" t="s">
        <v>1026</v>
      </c>
      <c r="K268" s="649">
        <v>100</v>
      </c>
      <c r="L268" s="513"/>
      <c r="M268" s="628">
        <v>57</v>
      </c>
      <c r="N268" s="628">
        <v>57</v>
      </c>
      <c r="O268" s="629">
        <f t="shared" si="12"/>
        <v>1</v>
      </c>
      <c r="P268" s="630">
        <f t="shared" si="13"/>
        <v>100</v>
      </c>
      <c r="Q268" s="631">
        <f t="shared" si="14"/>
        <v>1</v>
      </c>
      <c r="R268" s="632" t="s">
        <v>1056</v>
      </c>
    </row>
    <row r="269" spans="1:18" ht="38.25">
      <c r="A269" s="646" t="s">
        <v>388</v>
      </c>
      <c r="B269" s="647" t="s">
        <v>121</v>
      </c>
      <c r="C269" s="647" t="s">
        <v>682</v>
      </c>
      <c r="D269" s="647" t="s">
        <v>683</v>
      </c>
      <c r="E269" s="650"/>
      <c r="F269" s="649" t="s">
        <v>122</v>
      </c>
      <c r="G269" s="647" t="s">
        <v>1070</v>
      </c>
      <c r="H269" s="647" t="s">
        <v>111</v>
      </c>
      <c r="I269" s="647" t="s">
        <v>124</v>
      </c>
      <c r="J269" s="647" t="s">
        <v>1026</v>
      </c>
      <c r="K269" s="649">
        <v>100</v>
      </c>
      <c r="L269" s="513"/>
      <c r="M269" s="635">
        <v>4</v>
      </c>
      <c r="N269" s="628">
        <v>4</v>
      </c>
      <c r="O269" s="629">
        <f t="shared" si="12"/>
        <v>1</v>
      </c>
      <c r="P269" s="630">
        <f t="shared" si="13"/>
        <v>100</v>
      </c>
      <c r="Q269" s="631">
        <f t="shared" si="14"/>
        <v>1</v>
      </c>
      <c r="R269" s="632" t="s">
        <v>1056</v>
      </c>
    </row>
    <row r="270" spans="1:18" ht="38.25">
      <c r="A270" s="646" t="s">
        <v>388</v>
      </c>
      <c r="B270" s="647" t="s">
        <v>121</v>
      </c>
      <c r="C270" s="619" t="s">
        <v>686</v>
      </c>
      <c r="D270" s="647" t="s">
        <v>687</v>
      </c>
      <c r="E270" s="650"/>
      <c r="F270" s="649" t="s">
        <v>122</v>
      </c>
      <c r="G270" s="647" t="s">
        <v>1070</v>
      </c>
      <c r="H270" s="647" t="s">
        <v>111</v>
      </c>
      <c r="I270" s="647" t="s">
        <v>124</v>
      </c>
      <c r="J270" s="647" t="s">
        <v>1026</v>
      </c>
      <c r="K270" s="649">
        <v>100</v>
      </c>
      <c r="L270" s="636"/>
      <c r="M270" s="628">
        <v>3</v>
      </c>
      <c r="N270" s="628">
        <v>3</v>
      </c>
      <c r="O270" s="629">
        <f t="shared" si="12"/>
        <v>1</v>
      </c>
      <c r="P270" s="630">
        <f t="shared" si="13"/>
        <v>100</v>
      </c>
      <c r="Q270" s="631">
        <f t="shared" si="14"/>
        <v>1</v>
      </c>
      <c r="R270" s="632" t="s">
        <v>1057</v>
      </c>
    </row>
    <row r="271" spans="1:18" ht="38.25">
      <c r="A271" s="646" t="s">
        <v>388</v>
      </c>
      <c r="B271" s="647" t="s">
        <v>121</v>
      </c>
      <c r="C271" s="619" t="s">
        <v>686</v>
      </c>
      <c r="D271" s="647" t="s">
        <v>688</v>
      </c>
      <c r="E271" s="650"/>
      <c r="F271" s="649" t="s">
        <v>122</v>
      </c>
      <c r="G271" s="647" t="s">
        <v>1070</v>
      </c>
      <c r="H271" s="647" t="s">
        <v>111</v>
      </c>
      <c r="I271" s="647" t="s">
        <v>124</v>
      </c>
      <c r="J271" s="647" t="s">
        <v>1026</v>
      </c>
      <c r="K271" s="649">
        <v>100</v>
      </c>
      <c r="L271" s="640"/>
      <c r="M271" s="641">
        <v>18</v>
      </c>
      <c r="N271" s="641">
        <v>18</v>
      </c>
      <c r="O271" s="629">
        <f t="shared" si="12"/>
        <v>1</v>
      </c>
      <c r="P271" s="630">
        <f t="shared" si="13"/>
        <v>100</v>
      </c>
      <c r="Q271" s="631">
        <f t="shared" si="14"/>
        <v>1</v>
      </c>
      <c r="R271" s="632" t="s">
        <v>1057</v>
      </c>
    </row>
    <row r="272" spans="1:18" ht="38.25">
      <c r="A272" s="646" t="s">
        <v>388</v>
      </c>
      <c r="B272" s="647" t="s">
        <v>121</v>
      </c>
      <c r="C272" s="647" t="s">
        <v>689</v>
      </c>
      <c r="D272" s="647" t="s">
        <v>688</v>
      </c>
      <c r="E272" s="650"/>
      <c r="F272" s="649" t="s">
        <v>122</v>
      </c>
      <c r="G272" s="647" t="s">
        <v>1070</v>
      </c>
      <c r="H272" s="647" t="s">
        <v>111</v>
      </c>
      <c r="I272" s="647" t="s">
        <v>124</v>
      </c>
      <c r="J272" s="647" t="s">
        <v>1026</v>
      </c>
      <c r="K272" s="649">
        <v>100</v>
      </c>
      <c r="L272" s="513"/>
      <c r="M272" s="635">
        <v>2</v>
      </c>
      <c r="N272" s="641">
        <v>2</v>
      </c>
      <c r="O272" s="629">
        <f t="shared" si="12"/>
        <v>1</v>
      </c>
      <c r="P272" s="630">
        <f t="shared" si="13"/>
        <v>100</v>
      </c>
      <c r="Q272" s="631">
        <f t="shared" si="14"/>
        <v>1</v>
      </c>
      <c r="R272" s="632" t="s">
        <v>1056</v>
      </c>
    </row>
    <row r="273" spans="1:18" ht="38.25">
      <c r="A273" s="646" t="s">
        <v>388</v>
      </c>
      <c r="B273" s="647" t="s">
        <v>121</v>
      </c>
      <c r="C273" s="647" t="s">
        <v>696</v>
      </c>
      <c r="D273" s="647" t="s">
        <v>688</v>
      </c>
      <c r="E273" s="648"/>
      <c r="F273" s="649" t="s">
        <v>122</v>
      </c>
      <c r="G273" s="647" t="s">
        <v>1070</v>
      </c>
      <c r="H273" s="647" t="s">
        <v>111</v>
      </c>
      <c r="I273" s="647" t="s">
        <v>124</v>
      </c>
      <c r="J273" s="647" t="s">
        <v>1026</v>
      </c>
      <c r="K273" s="649">
        <v>100</v>
      </c>
      <c r="L273" s="638"/>
      <c r="M273" s="635">
        <v>2</v>
      </c>
      <c r="N273" s="635">
        <v>2</v>
      </c>
      <c r="O273" s="629">
        <f t="shared" si="12"/>
        <v>1</v>
      </c>
      <c r="P273" s="630">
        <f t="shared" si="13"/>
        <v>100</v>
      </c>
      <c r="Q273" s="631">
        <f t="shared" si="14"/>
        <v>1</v>
      </c>
      <c r="R273" s="632" t="s">
        <v>1058</v>
      </c>
    </row>
    <row r="274" spans="1:18" ht="38.25">
      <c r="A274" s="646" t="s">
        <v>388</v>
      </c>
      <c r="B274" s="647" t="s">
        <v>121</v>
      </c>
      <c r="C274" s="647" t="s">
        <v>698</v>
      </c>
      <c r="D274" s="647" t="s">
        <v>106</v>
      </c>
      <c r="E274" s="650"/>
      <c r="F274" s="649" t="s">
        <v>122</v>
      </c>
      <c r="G274" s="647" t="s">
        <v>1070</v>
      </c>
      <c r="H274" s="647" t="s">
        <v>111</v>
      </c>
      <c r="I274" s="647" t="s">
        <v>124</v>
      </c>
      <c r="J274" s="647" t="s">
        <v>1026</v>
      </c>
      <c r="K274" s="649">
        <v>100</v>
      </c>
      <c r="L274" s="638"/>
      <c r="M274" s="635">
        <v>1</v>
      </c>
      <c r="N274" s="635">
        <v>1</v>
      </c>
      <c r="O274" s="629">
        <f t="shared" si="12"/>
        <v>1</v>
      </c>
      <c r="P274" s="630">
        <f t="shared" si="13"/>
        <v>100</v>
      </c>
      <c r="Q274" s="631">
        <f t="shared" si="14"/>
        <v>1</v>
      </c>
      <c r="R274" s="632" t="s">
        <v>1059</v>
      </c>
    </row>
    <row r="275" spans="1:18" ht="38.25">
      <c r="A275" s="646" t="s">
        <v>388</v>
      </c>
      <c r="B275" s="647" t="s">
        <v>121</v>
      </c>
      <c r="C275" s="619" t="s">
        <v>686</v>
      </c>
      <c r="D275" s="647" t="s">
        <v>106</v>
      </c>
      <c r="E275" s="648"/>
      <c r="F275" s="649" t="s">
        <v>122</v>
      </c>
      <c r="G275" s="647" t="s">
        <v>1070</v>
      </c>
      <c r="H275" s="647" t="s">
        <v>111</v>
      </c>
      <c r="I275" s="647" t="s">
        <v>124</v>
      </c>
      <c r="J275" s="647" t="s">
        <v>1026</v>
      </c>
      <c r="K275" s="649">
        <v>100</v>
      </c>
      <c r="L275" s="638"/>
      <c r="M275" s="635">
        <v>0</v>
      </c>
      <c r="N275" s="635">
        <v>0</v>
      </c>
      <c r="O275" s="635" t="s">
        <v>7</v>
      </c>
      <c r="P275" s="635" t="s">
        <v>7</v>
      </c>
      <c r="Q275" s="656" t="s">
        <v>7</v>
      </c>
      <c r="R275" s="632" t="s">
        <v>1060</v>
      </c>
    </row>
    <row r="276" spans="1:18" ht="63.75">
      <c r="A276" s="646" t="s">
        <v>388</v>
      </c>
      <c r="B276" s="647" t="s">
        <v>589</v>
      </c>
      <c r="C276" s="647" t="s">
        <v>698</v>
      </c>
      <c r="D276" s="647" t="s">
        <v>106</v>
      </c>
      <c r="E276" s="648"/>
      <c r="F276" s="649" t="s">
        <v>122</v>
      </c>
      <c r="G276" s="647" t="s">
        <v>1070</v>
      </c>
      <c r="H276" s="647" t="s">
        <v>111</v>
      </c>
      <c r="I276" s="647" t="s">
        <v>124</v>
      </c>
      <c r="J276" s="647" t="s">
        <v>1026</v>
      </c>
      <c r="K276" s="649">
        <v>100</v>
      </c>
      <c r="L276" s="638"/>
      <c r="M276" s="635">
        <v>4</v>
      </c>
      <c r="N276" s="635">
        <v>4</v>
      </c>
      <c r="O276" s="629">
        <f t="shared" si="12"/>
        <v>1</v>
      </c>
      <c r="P276" s="630">
        <f t="shared" si="13"/>
        <v>100</v>
      </c>
      <c r="Q276" s="631">
        <f t="shared" si="14"/>
        <v>1</v>
      </c>
      <c r="R276" s="632" t="s">
        <v>1061</v>
      </c>
    </row>
    <row r="277" spans="1:18" ht="38.25">
      <c r="A277" s="646" t="s">
        <v>388</v>
      </c>
      <c r="B277" s="647" t="s">
        <v>121</v>
      </c>
      <c r="C277" s="647" t="s">
        <v>679</v>
      </c>
      <c r="D277" s="647" t="s">
        <v>680</v>
      </c>
      <c r="E277" s="650"/>
      <c r="F277" s="649" t="s">
        <v>122</v>
      </c>
      <c r="G277" s="647" t="s">
        <v>1071</v>
      </c>
      <c r="H277" s="647" t="s">
        <v>693</v>
      </c>
      <c r="I277" s="647" t="s">
        <v>124</v>
      </c>
      <c r="J277" s="647" t="s">
        <v>1026</v>
      </c>
      <c r="K277" s="649">
        <v>100</v>
      </c>
      <c r="L277" s="513"/>
      <c r="M277" s="628">
        <v>57</v>
      </c>
      <c r="N277" s="628">
        <v>57</v>
      </c>
      <c r="O277" s="629">
        <f t="shared" si="12"/>
        <v>1</v>
      </c>
      <c r="P277" s="630">
        <f t="shared" si="13"/>
        <v>100</v>
      </c>
      <c r="Q277" s="631">
        <f t="shared" si="14"/>
        <v>1</v>
      </c>
      <c r="R277" s="632" t="s">
        <v>1056</v>
      </c>
    </row>
    <row r="278" spans="1:18" ht="38.25">
      <c r="A278" s="646" t="s">
        <v>388</v>
      </c>
      <c r="B278" s="647" t="s">
        <v>121</v>
      </c>
      <c r="C278" s="647" t="s">
        <v>682</v>
      </c>
      <c r="D278" s="647" t="s">
        <v>683</v>
      </c>
      <c r="E278" s="650"/>
      <c r="F278" s="649" t="s">
        <v>122</v>
      </c>
      <c r="G278" s="647" t="s">
        <v>1071</v>
      </c>
      <c r="H278" s="647" t="s">
        <v>111</v>
      </c>
      <c r="I278" s="647" t="s">
        <v>124</v>
      </c>
      <c r="J278" s="647" t="s">
        <v>1026</v>
      </c>
      <c r="K278" s="649">
        <v>100</v>
      </c>
      <c r="L278" s="513"/>
      <c r="M278" s="635">
        <v>4</v>
      </c>
      <c r="N278" s="628">
        <v>4</v>
      </c>
      <c r="O278" s="629">
        <f t="shared" si="12"/>
        <v>1</v>
      </c>
      <c r="P278" s="630">
        <f t="shared" si="13"/>
        <v>100</v>
      </c>
      <c r="Q278" s="631">
        <f t="shared" si="14"/>
        <v>1</v>
      </c>
      <c r="R278" s="632" t="s">
        <v>1056</v>
      </c>
    </row>
    <row r="279" spans="1:18" ht="38.25">
      <c r="A279" s="646" t="s">
        <v>388</v>
      </c>
      <c r="B279" s="647" t="s">
        <v>121</v>
      </c>
      <c r="C279" s="619" t="s">
        <v>686</v>
      </c>
      <c r="D279" s="647" t="s">
        <v>687</v>
      </c>
      <c r="E279" s="650"/>
      <c r="F279" s="649" t="s">
        <v>122</v>
      </c>
      <c r="G279" s="647" t="s">
        <v>1071</v>
      </c>
      <c r="H279" s="647" t="s">
        <v>111</v>
      </c>
      <c r="I279" s="647" t="s">
        <v>124</v>
      </c>
      <c r="J279" s="647" t="s">
        <v>1026</v>
      </c>
      <c r="K279" s="649">
        <v>100</v>
      </c>
      <c r="L279" s="636"/>
      <c r="M279" s="628">
        <v>3</v>
      </c>
      <c r="N279" s="628">
        <v>3</v>
      </c>
      <c r="O279" s="629">
        <f t="shared" si="12"/>
        <v>1</v>
      </c>
      <c r="P279" s="630">
        <f t="shared" si="13"/>
        <v>100</v>
      </c>
      <c r="Q279" s="631">
        <f t="shared" si="14"/>
        <v>1</v>
      </c>
      <c r="R279" s="632" t="s">
        <v>1057</v>
      </c>
    </row>
    <row r="280" spans="1:18" ht="38.25">
      <c r="A280" s="646" t="s">
        <v>388</v>
      </c>
      <c r="B280" s="647" t="s">
        <v>121</v>
      </c>
      <c r="C280" s="619" t="s">
        <v>686</v>
      </c>
      <c r="D280" s="647" t="s">
        <v>688</v>
      </c>
      <c r="E280" s="650"/>
      <c r="F280" s="649" t="s">
        <v>122</v>
      </c>
      <c r="G280" s="647" t="s">
        <v>1071</v>
      </c>
      <c r="H280" s="647" t="s">
        <v>111</v>
      </c>
      <c r="I280" s="647" t="s">
        <v>124</v>
      </c>
      <c r="J280" s="647" t="s">
        <v>1026</v>
      </c>
      <c r="K280" s="649">
        <v>100</v>
      </c>
      <c r="L280" s="640"/>
      <c r="M280" s="641">
        <v>18</v>
      </c>
      <c r="N280" s="641">
        <v>18</v>
      </c>
      <c r="O280" s="629">
        <f t="shared" si="12"/>
        <v>1</v>
      </c>
      <c r="P280" s="630">
        <f t="shared" si="13"/>
        <v>100</v>
      </c>
      <c r="Q280" s="631">
        <f t="shared" si="14"/>
        <v>1</v>
      </c>
      <c r="R280" s="632" t="s">
        <v>1057</v>
      </c>
    </row>
    <row r="281" spans="1:18" ht="38.25">
      <c r="A281" s="646" t="s">
        <v>388</v>
      </c>
      <c r="B281" s="647" t="s">
        <v>121</v>
      </c>
      <c r="C281" s="647" t="s">
        <v>689</v>
      </c>
      <c r="D281" s="647" t="s">
        <v>688</v>
      </c>
      <c r="E281" s="650"/>
      <c r="F281" s="649" t="s">
        <v>122</v>
      </c>
      <c r="G281" s="647" t="s">
        <v>1071</v>
      </c>
      <c r="H281" s="647" t="s">
        <v>111</v>
      </c>
      <c r="I281" s="647" t="s">
        <v>124</v>
      </c>
      <c r="J281" s="647" t="s">
        <v>1026</v>
      </c>
      <c r="K281" s="649">
        <v>100</v>
      </c>
      <c r="L281" s="513"/>
      <c r="M281" s="635">
        <v>2</v>
      </c>
      <c r="N281" s="641">
        <v>2</v>
      </c>
      <c r="O281" s="629">
        <f t="shared" si="12"/>
        <v>1</v>
      </c>
      <c r="P281" s="630">
        <f t="shared" si="13"/>
        <v>100</v>
      </c>
      <c r="Q281" s="631">
        <f t="shared" si="14"/>
        <v>1</v>
      </c>
      <c r="R281" s="632" t="s">
        <v>1056</v>
      </c>
    </row>
    <row r="282" spans="1:18" ht="38.25">
      <c r="A282" s="646" t="s">
        <v>388</v>
      </c>
      <c r="B282" s="647" t="s">
        <v>121</v>
      </c>
      <c r="C282" s="647" t="s">
        <v>696</v>
      </c>
      <c r="D282" s="647" t="s">
        <v>688</v>
      </c>
      <c r="E282" s="648"/>
      <c r="F282" s="649" t="s">
        <v>122</v>
      </c>
      <c r="G282" s="647" t="s">
        <v>1071</v>
      </c>
      <c r="H282" s="647" t="s">
        <v>111</v>
      </c>
      <c r="I282" s="647" t="s">
        <v>124</v>
      </c>
      <c r="J282" s="647" t="s">
        <v>1026</v>
      </c>
      <c r="K282" s="649">
        <v>100</v>
      </c>
      <c r="L282" s="638"/>
      <c r="M282" s="635">
        <v>2</v>
      </c>
      <c r="N282" s="635">
        <v>2</v>
      </c>
      <c r="O282" s="629">
        <f t="shared" si="12"/>
        <v>1</v>
      </c>
      <c r="P282" s="630">
        <f t="shared" si="13"/>
        <v>100</v>
      </c>
      <c r="Q282" s="631">
        <f t="shared" si="14"/>
        <v>1</v>
      </c>
      <c r="R282" s="632" t="s">
        <v>1058</v>
      </c>
    </row>
    <row r="283" spans="1:18" ht="38.25">
      <c r="A283" s="646" t="s">
        <v>388</v>
      </c>
      <c r="B283" s="647" t="s">
        <v>121</v>
      </c>
      <c r="C283" s="647" t="s">
        <v>698</v>
      </c>
      <c r="D283" s="647" t="s">
        <v>106</v>
      </c>
      <c r="E283" s="650"/>
      <c r="F283" s="649" t="s">
        <v>122</v>
      </c>
      <c r="G283" s="647" t="s">
        <v>1071</v>
      </c>
      <c r="H283" s="647" t="s">
        <v>111</v>
      </c>
      <c r="I283" s="647" t="s">
        <v>124</v>
      </c>
      <c r="J283" s="647" t="s">
        <v>1026</v>
      </c>
      <c r="K283" s="649">
        <v>100</v>
      </c>
      <c r="L283" s="638"/>
      <c r="M283" s="635">
        <v>1</v>
      </c>
      <c r="N283" s="635">
        <v>1</v>
      </c>
      <c r="O283" s="629">
        <f t="shared" si="12"/>
        <v>1</v>
      </c>
      <c r="P283" s="630">
        <f t="shared" si="13"/>
        <v>100</v>
      </c>
      <c r="Q283" s="631">
        <f t="shared" si="14"/>
        <v>1</v>
      </c>
      <c r="R283" s="632" t="s">
        <v>1059</v>
      </c>
    </row>
    <row r="284" spans="1:18" ht="38.25">
      <c r="A284" s="646" t="s">
        <v>388</v>
      </c>
      <c r="B284" s="647" t="s">
        <v>121</v>
      </c>
      <c r="C284" s="619" t="s">
        <v>686</v>
      </c>
      <c r="D284" s="647" t="s">
        <v>106</v>
      </c>
      <c r="E284" s="648"/>
      <c r="F284" s="649" t="s">
        <v>122</v>
      </c>
      <c r="G284" s="647" t="s">
        <v>1071</v>
      </c>
      <c r="H284" s="647" t="s">
        <v>111</v>
      </c>
      <c r="I284" s="647" t="s">
        <v>124</v>
      </c>
      <c r="J284" s="647" t="s">
        <v>1026</v>
      </c>
      <c r="K284" s="649">
        <v>100</v>
      </c>
      <c r="L284" s="638"/>
      <c r="M284" s="635">
        <v>0</v>
      </c>
      <c r="N284" s="635">
        <v>0</v>
      </c>
      <c r="O284" s="635" t="s">
        <v>7</v>
      </c>
      <c r="P284" s="635" t="s">
        <v>7</v>
      </c>
      <c r="Q284" s="656" t="s">
        <v>7</v>
      </c>
      <c r="R284" s="632" t="s">
        <v>1060</v>
      </c>
    </row>
    <row r="285" spans="1:18" ht="63.75">
      <c r="A285" s="646" t="s">
        <v>388</v>
      </c>
      <c r="B285" s="647" t="s">
        <v>589</v>
      </c>
      <c r="C285" s="647" t="s">
        <v>698</v>
      </c>
      <c r="D285" s="647" t="s">
        <v>106</v>
      </c>
      <c r="E285" s="648"/>
      <c r="F285" s="649" t="s">
        <v>122</v>
      </c>
      <c r="G285" s="647" t="s">
        <v>1071</v>
      </c>
      <c r="H285" s="647" t="s">
        <v>111</v>
      </c>
      <c r="I285" s="647" t="s">
        <v>124</v>
      </c>
      <c r="J285" s="647" t="s">
        <v>1026</v>
      </c>
      <c r="K285" s="649">
        <v>100</v>
      </c>
      <c r="L285" s="638"/>
      <c r="M285" s="635">
        <v>4</v>
      </c>
      <c r="N285" s="635">
        <v>4</v>
      </c>
      <c r="O285" s="629">
        <f t="shared" si="12"/>
        <v>1</v>
      </c>
      <c r="P285" s="630">
        <f t="shared" si="13"/>
        <v>100</v>
      </c>
      <c r="Q285" s="631">
        <f t="shared" si="14"/>
        <v>1</v>
      </c>
      <c r="R285" s="632" t="s">
        <v>1061</v>
      </c>
    </row>
    <row r="286" spans="1:18" ht="38.25">
      <c r="A286" s="646" t="s">
        <v>388</v>
      </c>
      <c r="B286" s="647" t="s">
        <v>121</v>
      </c>
      <c r="C286" s="647" t="s">
        <v>679</v>
      </c>
      <c r="D286" s="647" t="s">
        <v>680</v>
      </c>
      <c r="E286" s="650"/>
      <c r="F286" s="649" t="s">
        <v>126</v>
      </c>
      <c r="G286" s="647" t="s">
        <v>127</v>
      </c>
      <c r="H286" s="647" t="s">
        <v>1034</v>
      </c>
      <c r="I286" s="647" t="s">
        <v>124</v>
      </c>
      <c r="J286" s="647" t="s">
        <v>1026</v>
      </c>
      <c r="K286" s="649">
        <v>100</v>
      </c>
      <c r="L286" s="513"/>
      <c r="M286" s="628">
        <v>58</v>
      </c>
      <c r="N286" s="628">
        <v>56</v>
      </c>
      <c r="O286" s="629">
        <f t="shared" si="12"/>
        <v>0.96551724137931039</v>
      </c>
      <c r="P286" s="630">
        <f t="shared" si="13"/>
        <v>96.551724137931032</v>
      </c>
      <c r="Q286" s="631">
        <f t="shared" si="14"/>
        <v>0.96551724137931039</v>
      </c>
      <c r="R286" s="632" t="s">
        <v>1027</v>
      </c>
    </row>
    <row r="287" spans="1:18" ht="38.25">
      <c r="A287" s="646" t="s">
        <v>388</v>
      </c>
      <c r="B287" s="647" t="s">
        <v>121</v>
      </c>
      <c r="C287" s="647" t="s">
        <v>682</v>
      </c>
      <c r="D287" s="647" t="s">
        <v>683</v>
      </c>
      <c r="E287" s="650"/>
      <c r="F287" s="649" t="s">
        <v>126</v>
      </c>
      <c r="G287" s="647" t="s">
        <v>127</v>
      </c>
      <c r="H287" s="647" t="s">
        <v>1034</v>
      </c>
      <c r="I287" s="647" t="s">
        <v>124</v>
      </c>
      <c r="J287" s="647" t="s">
        <v>1026</v>
      </c>
      <c r="K287" s="649">
        <v>100</v>
      </c>
      <c r="L287" s="513"/>
      <c r="M287" s="635">
        <v>6</v>
      </c>
      <c r="N287" s="628">
        <v>6</v>
      </c>
      <c r="O287" s="629">
        <f t="shared" si="12"/>
        <v>1</v>
      </c>
      <c r="P287" s="630">
        <f t="shared" si="13"/>
        <v>100</v>
      </c>
      <c r="Q287" s="631">
        <f t="shared" si="14"/>
        <v>1</v>
      </c>
      <c r="R287" s="632" t="s">
        <v>1027</v>
      </c>
    </row>
    <row r="288" spans="1:18" ht="38.25">
      <c r="A288" s="646" t="s">
        <v>388</v>
      </c>
      <c r="B288" s="647" t="s">
        <v>121</v>
      </c>
      <c r="C288" s="619" t="s">
        <v>686</v>
      </c>
      <c r="D288" s="647" t="s">
        <v>687</v>
      </c>
      <c r="E288" s="650"/>
      <c r="F288" s="649" t="s">
        <v>126</v>
      </c>
      <c r="G288" s="647" t="s">
        <v>127</v>
      </c>
      <c r="H288" s="647" t="s">
        <v>1034</v>
      </c>
      <c r="I288" s="647" t="s">
        <v>124</v>
      </c>
      <c r="J288" s="647" t="s">
        <v>1026</v>
      </c>
      <c r="K288" s="649">
        <v>100</v>
      </c>
      <c r="L288" s="636"/>
      <c r="M288" s="628">
        <v>3</v>
      </c>
      <c r="N288" s="628">
        <v>3</v>
      </c>
      <c r="O288" s="629">
        <f t="shared" si="12"/>
        <v>1</v>
      </c>
      <c r="P288" s="630">
        <f t="shared" si="13"/>
        <v>100</v>
      </c>
      <c r="Q288" s="631">
        <f t="shared" si="14"/>
        <v>1</v>
      </c>
      <c r="R288" s="632" t="s">
        <v>1028</v>
      </c>
    </row>
    <row r="289" spans="1:18" ht="38.25">
      <c r="A289" s="646" t="s">
        <v>388</v>
      </c>
      <c r="B289" s="647" t="s">
        <v>121</v>
      </c>
      <c r="C289" s="619" t="s">
        <v>686</v>
      </c>
      <c r="D289" s="647" t="s">
        <v>688</v>
      </c>
      <c r="E289" s="650"/>
      <c r="F289" s="649" t="s">
        <v>126</v>
      </c>
      <c r="G289" s="647" t="s">
        <v>127</v>
      </c>
      <c r="H289" s="647" t="s">
        <v>1034</v>
      </c>
      <c r="I289" s="647" t="s">
        <v>124</v>
      </c>
      <c r="J289" s="647" t="s">
        <v>1026</v>
      </c>
      <c r="K289" s="649">
        <v>100</v>
      </c>
      <c r="L289" s="640"/>
      <c r="M289" s="641">
        <v>19</v>
      </c>
      <c r="N289" s="641">
        <v>19</v>
      </c>
      <c r="O289" s="629">
        <f t="shared" si="12"/>
        <v>1</v>
      </c>
      <c r="P289" s="630">
        <f t="shared" si="13"/>
        <v>100</v>
      </c>
      <c r="Q289" s="631">
        <f t="shared" si="14"/>
        <v>1</v>
      </c>
      <c r="R289" s="632" t="s">
        <v>1028</v>
      </c>
    </row>
    <row r="290" spans="1:18" ht="38.25">
      <c r="A290" s="646" t="s">
        <v>388</v>
      </c>
      <c r="B290" s="647" t="s">
        <v>121</v>
      </c>
      <c r="C290" s="647" t="s">
        <v>689</v>
      </c>
      <c r="D290" s="647" t="s">
        <v>688</v>
      </c>
      <c r="E290" s="650"/>
      <c r="F290" s="649" t="s">
        <v>126</v>
      </c>
      <c r="G290" s="647" t="s">
        <v>127</v>
      </c>
      <c r="H290" s="647" t="s">
        <v>1034</v>
      </c>
      <c r="I290" s="647" t="s">
        <v>124</v>
      </c>
      <c r="J290" s="647" t="s">
        <v>1026</v>
      </c>
      <c r="K290" s="649">
        <v>100</v>
      </c>
      <c r="L290" s="513"/>
      <c r="M290" s="635">
        <v>2</v>
      </c>
      <c r="N290" s="641">
        <v>2</v>
      </c>
      <c r="O290" s="629">
        <f t="shared" si="12"/>
        <v>1</v>
      </c>
      <c r="P290" s="630">
        <f t="shared" si="13"/>
        <v>100</v>
      </c>
      <c r="Q290" s="631">
        <f t="shared" si="14"/>
        <v>1</v>
      </c>
      <c r="R290" s="632" t="s">
        <v>1027</v>
      </c>
    </row>
    <row r="291" spans="1:18" ht="38.25">
      <c r="A291" s="646" t="s">
        <v>388</v>
      </c>
      <c r="B291" s="647" t="s">
        <v>121</v>
      </c>
      <c r="C291" s="647" t="s">
        <v>696</v>
      </c>
      <c r="D291" s="647" t="s">
        <v>688</v>
      </c>
      <c r="E291" s="648"/>
      <c r="F291" s="649" t="s">
        <v>126</v>
      </c>
      <c r="G291" s="647" t="s">
        <v>127</v>
      </c>
      <c r="H291" s="647" t="s">
        <v>1034</v>
      </c>
      <c r="I291" s="647" t="s">
        <v>124</v>
      </c>
      <c r="J291" s="647" t="s">
        <v>1026</v>
      </c>
      <c r="K291" s="649">
        <v>100</v>
      </c>
      <c r="L291" s="638"/>
      <c r="M291" s="635">
        <v>2</v>
      </c>
      <c r="N291" s="635">
        <v>2</v>
      </c>
      <c r="O291" s="629">
        <f t="shared" si="12"/>
        <v>1</v>
      </c>
      <c r="P291" s="630">
        <f t="shared" si="13"/>
        <v>100</v>
      </c>
      <c r="Q291" s="631">
        <f t="shared" si="14"/>
        <v>1</v>
      </c>
      <c r="R291" s="632" t="s">
        <v>1029</v>
      </c>
    </row>
    <row r="292" spans="1:18" ht="38.25">
      <c r="A292" s="646" t="s">
        <v>388</v>
      </c>
      <c r="B292" s="647" t="s">
        <v>121</v>
      </c>
      <c r="C292" s="647" t="s">
        <v>698</v>
      </c>
      <c r="D292" s="647" t="s">
        <v>106</v>
      </c>
      <c r="E292" s="650"/>
      <c r="F292" s="649" t="s">
        <v>126</v>
      </c>
      <c r="G292" s="647" t="s">
        <v>127</v>
      </c>
      <c r="H292" s="647" t="s">
        <v>1034</v>
      </c>
      <c r="I292" s="647" t="s">
        <v>124</v>
      </c>
      <c r="J292" s="647" t="s">
        <v>1026</v>
      </c>
      <c r="K292" s="649">
        <v>100</v>
      </c>
      <c r="L292" s="638"/>
      <c r="M292" s="635">
        <v>1</v>
      </c>
      <c r="N292" s="635">
        <v>1</v>
      </c>
      <c r="O292" s="629">
        <f t="shared" si="12"/>
        <v>1</v>
      </c>
      <c r="P292" s="630">
        <f t="shared" si="13"/>
        <v>100</v>
      </c>
      <c r="Q292" s="631">
        <f t="shared" si="14"/>
        <v>1</v>
      </c>
      <c r="R292" s="632" t="s">
        <v>1030</v>
      </c>
    </row>
    <row r="293" spans="1:18" ht="38.25">
      <c r="A293" s="646" t="s">
        <v>388</v>
      </c>
      <c r="B293" s="647" t="s">
        <v>121</v>
      </c>
      <c r="C293" s="619" t="s">
        <v>686</v>
      </c>
      <c r="D293" s="647" t="s">
        <v>106</v>
      </c>
      <c r="E293" s="648"/>
      <c r="F293" s="649" t="s">
        <v>126</v>
      </c>
      <c r="G293" s="647" t="s">
        <v>127</v>
      </c>
      <c r="H293" s="647" t="s">
        <v>1034</v>
      </c>
      <c r="I293" s="647" t="s">
        <v>124</v>
      </c>
      <c r="J293" s="647" t="s">
        <v>1026</v>
      </c>
      <c r="K293" s="649">
        <v>100</v>
      </c>
      <c r="L293" s="638"/>
      <c r="M293" s="635">
        <v>2</v>
      </c>
      <c r="N293" s="635">
        <v>2</v>
      </c>
      <c r="O293" s="629">
        <f t="shared" si="12"/>
        <v>1</v>
      </c>
      <c r="P293" s="630">
        <f t="shared" si="13"/>
        <v>100</v>
      </c>
      <c r="Q293" s="631">
        <f t="shared" si="14"/>
        <v>1</v>
      </c>
      <c r="R293" s="632" t="s">
        <v>1031</v>
      </c>
    </row>
    <row r="294" spans="1:18" ht="63.75">
      <c r="A294" s="646" t="s">
        <v>388</v>
      </c>
      <c r="B294" s="647" t="s">
        <v>589</v>
      </c>
      <c r="C294" s="647" t="s">
        <v>698</v>
      </c>
      <c r="D294" s="647" t="s">
        <v>106</v>
      </c>
      <c r="E294" s="648"/>
      <c r="F294" s="649" t="s">
        <v>126</v>
      </c>
      <c r="G294" s="647" t="s">
        <v>127</v>
      </c>
      <c r="H294" s="647" t="s">
        <v>1034</v>
      </c>
      <c r="I294" s="647" t="s">
        <v>124</v>
      </c>
      <c r="J294" s="647" t="s">
        <v>1026</v>
      </c>
      <c r="K294" s="649">
        <v>100</v>
      </c>
      <c r="L294" s="638"/>
      <c r="M294" s="635">
        <v>5</v>
      </c>
      <c r="N294" s="635">
        <v>5</v>
      </c>
      <c r="O294" s="629">
        <f t="shared" si="12"/>
        <v>1</v>
      </c>
      <c r="P294" s="630">
        <f t="shared" si="13"/>
        <v>100</v>
      </c>
      <c r="Q294" s="631">
        <f t="shared" si="14"/>
        <v>1</v>
      </c>
      <c r="R294" s="632" t="s">
        <v>1032</v>
      </c>
    </row>
    <row r="295" spans="1:18" ht="38.25">
      <c r="A295" s="646" t="s">
        <v>388</v>
      </c>
      <c r="B295" s="647" t="s">
        <v>121</v>
      </c>
      <c r="C295" s="647" t="s">
        <v>679</v>
      </c>
      <c r="D295" s="647" t="s">
        <v>680</v>
      </c>
      <c r="E295" s="650"/>
      <c r="F295" s="649" t="s">
        <v>126</v>
      </c>
      <c r="G295" s="647" t="s">
        <v>1072</v>
      </c>
      <c r="H295" s="647" t="s">
        <v>1034</v>
      </c>
      <c r="I295" s="647" t="s">
        <v>124</v>
      </c>
      <c r="J295" s="647" t="s">
        <v>1026</v>
      </c>
      <c r="K295" s="649">
        <v>100</v>
      </c>
      <c r="L295" s="513"/>
      <c r="M295" s="628">
        <v>58</v>
      </c>
      <c r="N295" s="628">
        <v>56</v>
      </c>
      <c r="O295" s="629">
        <f t="shared" si="12"/>
        <v>0.96551724137931039</v>
      </c>
      <c r="P295" s="630">
        <f t="shared" si="13"/>
        <v>96.551724137931032</v>
      </c>
      <c r="Q295" s="631">
        <f t="shared" si="14"/>
        <v>0.96551724137931039</v>
      </c>
      <c r="R295" s="632" t="s">
        <v>1027</v>
      </c>
    </row>
    <row r="296" spans="1:18" ht="38.25">
      <c r="A296" s="646" t="s">
        <v>388</v>
      </c>
      <c r="B296" s="647" t="s">
        <v>121</v>
      </c>
      <c r="C296" s="647" t="s">
        <v>682</v>
      </c>
      <c r="D296" s="647" t="s">
        <v>683</v>
      </c>
      <c r="E296" s="650"/>
      <c r="F296" s="649" t="s">
        <v>126</v>
      </c>
      <c r="G296" s="647" t="s">
        <v>1072</v>
      </c>
      <c r="H296" s="647" t="s">
        <v>1034</v>
      </c>
      <c r="I296" s="647" t="s">
        <v>124</v>
      </c>
      <c r="J296" s="647" t="s">
        <v>1026</v>
      </c>
      <c r="K296" s="649">
        <v>100</v>
      </c>
      <c r="L296" s="513"/>
      <c r="M296" s="635">
        <v>6</v>
      </c>
      <c r="N296" s="628">
        <v>6</v>
      </c>
      <c r="O296" s="629">
        <f t="shared" si="12"/>
        <v>1</v>
      </c>
      <c r="P296" s="630">
        <f t="shared" si="13"/>
        <v>100</v>
      </c>
      <c r="Q296" s="631">
        <f t="shared" si="14"/>
        <v>1</v>
      </c>
      <c r="R296" s="632" t="s">
        <v>1027</v>
      </c>
    </row>
    <row r="297" spans="1:18" ht="38.25">
      <c r="A297" s="646" t="s">
        <v>388</v>
      </c>
      <c r="B297" s="647" t="s">
        <v>121</v>
      </c>
      <c r="C297" s="619" t="s">
        <v>686</v>
      </c>
      <c r="D297" s="647" t="s">
        <v>687</v>
      </c>
      <c r="E297" s="650"/>
      <c r="F297" s="649" t="s">
        <v>126</v>
      </c>
      <c r="G297" s="647" t="s">
        <v>1072</v>
      </c>
      <c r="H297" s="647" t="s">
        <v>1034</v>
      </c>
      <c r="I297" s="647" t="s">
        <v>124</v>
      </c>
      <c r="J297" s="647" t="s">
        <v>1026</v>
      </c>
      <c r="K297" s="649">
        <v>100</v>
      </c>
      <c r="L297" s="636"/>
      <c r="M297" s="628">
        <v>3</v>
      </c>
      <c r="N297" s="628">
        <v>3</v>
      </c>
      <c r="O297" s="629">
        <f t="shared" si="12"/>
        <v>1</v>
      </c>
      <c r="P297" s="630">
        <f t="shared" si="13"/>
        <v>100</v>
      </c>
      <c r="Q297" s="631">
        <f t="shared" si="14"/>
        <v>1</v>
      </c>
      <c r="R297" s="632" t="s">
        <v>1028</v>
      </c>
    </row>
    <row r="298" spans="1:18" ht="38.25">
      <c r="A298" s="646" t="s">
        <v>388</v>
      </c>
      <c r="B298" s="647" t="s">
        <v>121</v>
      </c>
      <c r="C298" s="619" t="s">
        <v>686</v>
      </c>
      <c r="D298" s="647" t="s">
        <v>688</v>
      </c>
      <c r="E298" s="650"/>
      <c r="F298" s="649" t="s">
        <v>126</v>
      </c>
      <c r="G298" s="647" t="s">
        <v>1072</v>
      </c>
      <c r="H298" s="647" t="s">
        <v>1034</v>
      </c>
      <c r="I298" s="647" t="s">
        <v>124</v>
      </c>
      <c r="J298" s="647" t="s">
        <v>1026</v>
      </c>
      <c r="K298" s="649">
        <v>100</v>
      </c>
      <c r="L298" s="640"/>
      <c r="M298" s="641">
        <v>19</v>
      </c>
      <c r="N298" s="641">
        <v>19</v>
      </c>
      <c r="O298" s="629">
        <f t="shared" si="12"/>
        <v>1</v>
      </c>
      <c r="P298" s="630">
        <f t="shared" si="13"/>
        <v>100</v>
      </c>
      <c r="Q298" s="631">
        <f t="shared" si="14"/>
        <v>1</v>
      </c>
      <c r="R298" s="632" t="s">
        <v>1028</v>
      </c>
    </row>
    <row r="299" spans="1:18" ht="38.25">
      <c r="A299" s="646" t="s">
        <v>388</v>
      </c>
      <c r="B299" s="647" t="s">
        <v>121</v>
      </c>
      <c r="C299" s="647" t="s">
        <v>689</v>
      </c>
      <c r="D299" s="647" t="s">
        <v>688</v>
      </c>
      <c r="E299" s="650"/>
      <c r="F299" s="649" t="s">
        <v>126</v>
      </c>
      <c r="G299" s="647" t="s">
        <v>1072</v>
      </c>
      <c r="H299" s="647" t="s">
        <v>1034</v>
      </c>
      <c r="I299" s="647" t="s">
        <v>124</v>
      </c>
      <c r="J299" s="647" t="s">
        <v>1026</v>
      </c>
      <c r="K299" s="649">
        <v>100</v>
      </c>
      <c r="L299" s="513"/>
      <c r="M299" s="635">
        <v>2</v>
      </c>
      <c r="N299" s="641">
        <v>2</v>
      </c>
      <c r="O299" s="629">
        <f t="shared" si="12"/>
        <v>1</v>
      </c>
      <c r="P299" s="630">
        <f t="shared" si="13"/>
        <v>100</v>
      </c>
      <c r="Q299" s="631">
        <f t="shared" si="14"/>
        <v>1</v>
      </c>
      <c r="R299" s="632" t="s">
        <v>1027</v>
      </c>
    </row>
    <row r="300" spans="1:18" ht="38.25">
      <c r="A300" s="646" t="s">
        <v>388</v>
      </c>
      <c r="B300" s="647" t="s">
        <v>121</v>
      </c>
      <c r="C300" s="647" t="s">
        <v>696</v>
      </c>
      <c r="D300" s="647" t="s">
        <v>688</v>
      </c>
      <c r="E300" s="648"/>
      <c r="F300" s="649" t="s">
        <v>126</v>
      </c>
      <c r="G300" s="647" t="s">
        <v>1072</v>
      </c>
      <c r="H300" s="647" t="s">
        <v>1034</v>
      </c>
      <c r="I300" s="647" t="s">
        <v>124</v>
      </c>
      <c r="J300" s="647" t="s">
        <v>1026</v>
      </c>
      <c r="K300" s="649">
        <v>100</v>
      </c>
      <c r="L300" s="638"/>
      <c r="M300" s="635">
        <v>2</v>
      </c>
      <c r="N300" s="635">
        <v>2</v>
      </c>
      <c r="O300" s="629">
        <f t="shared" si="12"/>
        <v>1</v>
      </c>
      <c r="P300" s="630">
        <f t="shared" si="13"/>
        <v>100</v>
      </c>
      <c r="Q300" s="631">
        <f t="shared" si="14"/>
        <v>1</v>
      </c>
      <c r="R300" s="632" t="s">
        <v>1029</v>
      </c>
    </row>
    <row r="301" spans="1:18" ht="38.25">
      <c r="A301" s="646" t="s">
        <v>388</v>
      </c>
      <c r="B301" s="647" t="s">
        <v>121</v>
      </c>
      <c r="C301" s="647" t="s">
        <v>698</v>
      </c>
      <c r="D301" s="647" t="s">
        <v>106</v>
      </c>
      <c r="E301" s="650"/>
      <c r="F301" s="649" t="s">
        <v>126</v>
      </c>
      <c r="G301" s="647" t="s">
        <v>1072</v>
      </c>
      <c r="H301" s="647" t="s">
        <v>1034</v>
      </c>
      <c r="I301" s="647" t="s">
        <v>124</v>
      </c>
      <c r="J301" s="647" t="s">
        <v>1026</v>
      </c>
      <c r="K301" s="649">
        <v>100</v>
      </c>
      <c r="L301" s="638"/>
      <c r="M301" s="635">
        <v>1</v>
      </c>
      <c r="N301" s="635">
        <v>1</v>
      </c>
      <c r="O301" s="629">
        <f t="shared" si="12"/>
        <v>1</v>
      </c>
      <c r="P301" s="630">
        <f t="shared" si="13"/>
        <v>100</v>
      </c>
      <c r="Q301" s="631">
        <f t="shared" si="14"/>
        <v>1</v>
      </c>
      <c r="R301" s="632" t="s">
        <v>1030</v>
      </c>
    </row>
    <row r="302" spans="1:18" ht="38.25">
      <c r="A302" s="646" t="s">
        <v>388</v>
      </c>
      <c r="B302" s="647" t="s">
        <v>121</v>
      </c>
      <c r="C302" s="619" t="s">
        <v>686</v>
      </c>
      <c r="D302" s="647" t="s">
        <v>106</v>
      </c>
      <c r="E302" s="648"/>
      <c r="F302" s="649" t="s">
        <v>126</v>
      </c>
      <c r="G302" s="647" t="s">
        <v>1072</v>
      </c>
      <c r="H302" s="647" t="s">
        <v>1034</v>
      </c>
      <c r="I302" s="647" t="s">
        <v>124</v>
      </c>
      <c r="J302" s="647" t="s">
        <v>1026</v>
      </c>
      <c r="K302" s="649">
        <v>100</v>
      </c>
      <c r="L302" s="638"/>
      <c r="M302" s="635">
        <v>2</v>
      </c>
      <c r="N302" s="635">
        <v>2</v>
      </c>
      <c r="O302" s="629">
        <f t="shared" si="12"/>
        <v>1</v>
      </c>
      <c r="P302" s="630">
        <f t="shared" si="13"/>
        <v>100</v>
      </c>
      <c r="Q302" s="631">
        <f t="shared" si="14"/>
        <v>1</v>
      </c>
      <c r="R302" s="632" t="s">
        <v>1031</v>
      </c>
    </row>
    <row r="303" spans="1:18" ht="63.75">
      <c r="A303" s="646" t="s">
        <v>388</v>
      </c>
      <c r="B303" s="647" t="s">
        <v>589</v>
      </c>
      <c r="C303" s="647" t="s">
        <v>698</v>
      </c>
      <c r="D303" s="647" t="s">
        <v>106</v>
      </c>
      <c r="E303" s="648"/>
      <c r="F303" s="649" t="s">
        <v>126</v>
      </c>
      <c r="G303" s="647" t="s">
        <v>1072</v>
      </c>
      <c r="H303" s="647" t="s">
        <v>1034</v>
      </c>
      <c r="I303" s="647" t="s">
        <v>124</v>
      </c>
      <c r="J303" s="647" t="s">
        <v>1026</v>
      </c>
      <c r="K303" s="649">
        <v>100</v>
      </c>
      <c r="L303" s="638"/>
      <c r="M303" s="635">
        <v>5</v>
      </c>
      <c r="N303" s="635">
        <v>5</v>
      </c>
      <c r="O303" s="629">
        <f t="shared" si="12"/>
        <v>1</v>
      </c>
      <c r="P303" s="630">
        <f t="shared" si="13"/>
        <v>100</v>
      </c>
      <c r="Q303" s="631">
        <f t="shared" si="14"/>
        <v>1</v>
      </c>
      <c r="R303" s="632" t="s">
        <v>1032</v>
      </c>
    </row>
    <row r="304" spans="1:18" ht="38.25">
      <c r="A304" s="646" t="s">
        <v>388</v>
      </c>
      <c r="B304" s="647" t="s">
        <v>121</v>
      </c>
      <c r="C304" s="647" t="s">
        <v>679</v>
      </c>
      <c r="D304" s="647" t="s">
        <v>680</v>
      </c>
      <c r="E304" s="650"/>
      <c r="F304" s="649" t="s">
        <v>126</v>
      </c>
      <c r="G304" s="647" t="s">
        <v>1073</v>
      </c>
      <c r="H304" s="647" t="s">
        <v>1034</v>
      </c>
      <c r="I304" s="647" t="s">
        <v>124</v>
      </c>
      <c r="J304" s="647" t="s">
        <v>1026</v>
      </c>
      <c r="K304" s="649">
        <v>100</v>
      </c>
      <c r="L304" s="513"/>
      <c r="M304" s="628">
        <v>58</v>
      </c>
      <c r="N304" s="628">
        <v>56</v>
      </c>
      <c r="O304" s="629">
        <f t="shared" si="12"/>
        <v>0.96551724137931039</v>
      </c>
      <c r="P304" s="630">
        <f t="shared" si="13"/>
        <v>96.551724137931032</v>
      </c>
      <c r="Q304" s="631">
        <f t="shared" si="14"/>
        <v>0.96551724137931039</v>
      </c>
      <c r="R304" s="632" t="s">
        <v>1027</v>
      </c>
    </row>
    <row r="305" spans="1:18" ht="38.25">
      <c r="A305" s="646" t="s">
        <v>388</v>
      </c>
      <c r="B305" s="647" t="s">
        <v>121</v>
      </c>
      <c r="C305" s="647" t="s">
        <v>682</v>
      </c>
      <c r="D305" s="647" t="s">
        <v>683</v>
      </c>
      <c r="E305" s="650"/>
      <c r="F305" s="649" t="s">
        <v>126</v>
      </c>
      <c r="G305" s="647" t="s">
        <v>1073</v>
      </c>
      <c r="H305" s="647" t="s">
        <v>1034</v>
      </c>
      <c r="I305" s="647" t="s">
        <v>124</v>
      </c>
      <c r="J305" s="647" t="s">
        <v>1026</v>
      </c>
      <c r="K305" s="649">
        <v>100</v>
      </c>
      <c r="L305" s="513"/>
      <c r="M305" s="635">
        <v>6</v>
      </c>
      <c r="N305" s="628">
        <v>6</v>
      </c>
      <c r="O305" s="629">
        <f t="shared" si="12"/>
        <v>1</v>
      </c>
      <c r="P305" s="630">
        <f t="shared" si="13"/>
        <v>100</v>
      </c>
      <c r="Q305" s="631">
        <f t="shared" si="14"/>
        <v>1</v>
      </c>
      <c r="R305" s="632" t="s">
        <v>1027</v>
      </c>
    </row>
    <row r="306" spans="1:18" ht="38.25">
      <c r="A306" s="646" t="s">
        <v>388</v>
      </c>
      <c r="B306" s="647" t="s">
        <v>121</v>
      </c>
      <c r="C306" s="619" t="s">
        <v>686</v>
      </c>
      <c r="D306" s="647" t="s">
        <v>687</v>
      </c>
      <c r="E306" s="650"/>
      <c r="F306" s="649" t="s">
        <v>126</v>
      </c>
      <c r="G306" s="647" t="s">
        <v>1073</v>
      </c>
      <c r="H306" s="647" t="s">
        <v>1034</v>
      </c>
      <c r="I306" s="647" t="s">
        <v>124</v>
      </c>
      <c r="J306" s="647" t="s">
        <v>1026</v>
      </c>
      <c r="K306" s="649">
        <v>100</v>
      </c>
      <c r="L306" s="636"/>
      <c r="M306" s="628">
        <v>3</v>
      </c>
      <c r="N306" s="628">
        <v>3</v>
      </c>
      <c r="O306" s="629">
        <f t="shared" si="12"/>
        <v>1</v>
      </c>
      <c r="P306" s="630">
        <f t="shared" si="13"/>
        <v>100</v>
      </c>
      <c r="Q306" s="631">
        <f t="shared" si="14"/>
        <v>1</v>
      </c>
      <c r="R306" s="632" t="s">
        <v>1028</v>
      </c>
    </row>
    <row r="307" spans="1:18" ht="38.25">
      <c r="A307" s="646" t="s">
        <v>388</v>
      </c>
      <c r="B307" s="647" t="s">
        <v>121</v>
      </c>
      <c r="C307" s="619" t="s">
        <v>686</v>
      </c>
      <c r="D307" s="647" t="s">
        <v>688</v>
      </c>
      <c r="E307" s="650"/>
      <c r="F307" s="649" t="s">
        <v>126</v>
      </c>
      <c r="G307" s="647" t="s">
        <v>1073</v>
      </c>
      <c r="H307" s="647" t="s">
        <v>1034</v>
      </c>
      <c r="I307" s="647" t="s">
        <v>124</v>
      </c>
      <c r="J307" s="647" t="s">
        <v>1026</v>
      </c>
      <c r="K307" s="649">
        <v>100</v>
      </c>
      <c r="L307" s="640"/>
      <c r="M307" s="641">
        <v>19</v>
      </c>
      <c r="N307" s="641">
        <v>19</v>
      </c>
      <c r="O307" s="629">
        <f t="shared" si="12"/>
        <v>1</v>
      </c>
      <c r="P307" s="630">
        <f t="shared" si="13"/>
        <v>100</v>
      </c>
      <c r="Q307" s="631">
        <f t="shared" si="14"/>
        <v>1</v>
      </c>
      <c r="R307" s="632" t="s">
        <v>1028</v>
      </c>
    </row>
    <row r="308" spans="1:18" ht="38.25">
      <c r="A308" s="646" t="s">
        <v>388</v>
      </c>
      <c r="B308" s="647" t="s">
        <v>121</v>
      </c>
      <c r="C308" s="647" t="s">
        <v>689</v>
      </c>
      <c r="D308" s="647" t="s">
        <v>688</v>
      </c>
      <c r="E308" s="650"/>
      <c r="F308" s="649" t="s">
        <v>126</v>
      </c>
      <c r="G308" s="647" t="s">
        <v>1073</v>
      </c>
      <c r="H308" s="647" t="s">
        <v>1034</v>
      </c>
      <c r="I308" s="647" t="s">
        <v>124</v>
      </c>
      <c r="J308" s="647" t="s">
        <v>1026</v>
      </c>
      <c r="K308" s="649">
        <v>100</v>
      </c>
      <c r="L308" s="513"/>
      <c r="M308" s="635">
        <v>2</v>
      </c>
      <c r="N308" s="641">
        <v>2</v>
      </c>
      <c r="O308" s="629">
        <f t="shared" si="12"/>
        <v>1</v>
      </c>
      <c r="P308" s="630">
        <f t="shared" si="13"/>
        <v>100</v>
      </c>
      <c r="Q308" s="631">
        <f t="shared" si="14"/>
        <v>1</v>
      </c>
      <c r="R308" s="632" t="s">
        <v>1027</v>
      </c>
    </row>
    <row r="309" spans="1:18" ht="38.25">
      <c r="A309" s="646" t="s">
        <v>388</v>
      </c>
      <c r="B309" s="647" t="s">
        <v>121</v>
      </c>
      <c r="C309" s="647" t="s">
        <v>696</v>
      </c>
      <c r="D309" s="647" t="s">
        <v>688</v>
      </c>
      <c r="E309" s="648"/>
      <c r="F309" s="649" t="s">
        <v>126</v>
      </c>
      <c r="G309" s="647" t="s">
        <v>1073</v>
      </c>
      <c r="H309" s="647" t="s">
        <v>1034</v>
      </c>
      <c r="I309" s="647" t="s">
        <v>124</v>
      </c>
      <c r="J309" s="647" t="s">
        <v>1026</v>
      </c>
      <c r="K309" s="649">
        <v>100</v>
      </c>
      <c r="L309" s="638"/>
      <c r="M309" s="635">
        <v>2</v>
      </c>
      <c r="N309" s="635">
        <v>2</v>
      </c>
      <c r="O309" s="629">
        <f t="shared" si="12"/>
        <v>1</v>
      </c>
      <c r="P309" s="630">
        <f t="shared" si="13"/>
        <v>100</v>
      </c>
      <c r="Q309" s="631">
        <f t="shared" si="14"/>
        <v>1</v>
      </c>
      <c r="R309" s="632" t="s">
        <v>1029</v>
      </c>
    </row>
    <row r="310" spans="1:18" ht="38.25">
      <c r="A310" s="646" t="s">
        <v>388</v>
      </c>
      <c r="B310" s="647" t="s">
        <v>121</v>
      </c>
      <c r="C310" s="647" t="s">
        <v>698</v>
      </c>
      <c r="D310" s="647" t="s">
        <v>106</v>
      </c>
      <c r="E310" s="650"/>
      <c r="F310" s="649" t="s">
        <v>126</v>
      </c>
      <c r="G310" s="647" t="s">
        <v>1073</v>
      </c>
      <c r="H310" s="647" t="s">
        <v>1034</v>
      </c>
      <c r="I310" s="647" t="s">
        <v>124</v>
      </c>
      <c r="J310" s="647" t="s">
        <v>1026</v>
      </c>
      <c r="K310" s="649">
        <v>100</v>
      </c>
      <c r="L310" s="638"/>
      <c r="M310" s="635">
        <v>1</v>
      </c>
      <c r="N310" s="635">
        <v>1</v>
      </c>
      <c r="O310" s="629">
        <f t="shared" si="12"/>
        <v>1</v>
      </c>
      <c r="P310" s="630">
        <f t="shared" si="13"/>
        <v>100</v>
      </c>
      <c r="Q310" s="631">
        <f t="shared" si="14"/>
        <v>1</v>
      </c>
      <c r="R310" s="632" t="s">
        <v>1030</v>
      </c>
    </row>
    <row r="311" spans="1:18" ht="38.25">
      <c r="A311" s="646" t="s">
        <v>388</v>
      </c>
      <c r="B311" s="647" t="s">
        <v>121</v>
      </c>
      <c r="C311" s="619" t="s">
        <v>686</v>
      </c>
      <c r="D311" s="647" t="s">
        <v>106</v>
      </c>
      <c r="E311" s="648"/>
      <c r="F311" s="649" t="s">
        <v>126</v>
      </c>
      <c r="G311" s="647" t="s">
        <v>1073</v>
      </c>
      <c r="H311" s="647" t="s">
        <v>1034</v>
      </c>
      <c r="I311" s="647" t="s">
        <v>124</v>
      </c>
      <c r="J311" s="647" t="s">
        <v>1026</v>
      </c>
      <c r="K311" s="649">
        <v>100</v>
      </c>
      <c r="L311" s="638"/>
      <c r="M311" s="635">
        <v>2</v>
      </c>
      <c r="N311" s="635">
        <v>2</v>
      </c>
      <c r="O311" s="629">
        <f t="shared" si="12"/>
        <v>1</v>
      </c>
      <c r="P311" s="630">
        <f t="shared" si="13"/>
        <v>100</v>
      </c>
      <c r="Q311" s="631">
        <f t="shared" si="14"/>
        <v>1</v>
      </c>
      <c r="R311" s="632" t="s">
        <v>1031</v>
      </c>
    </row>
    <row r="312" spans="1:18" ht="63.75">
      <c r="A312" s="646" t="s">
        <v>388</v>
      </c>
      <c r="B312" s="647" t="s">
        <v>589</v>
      </c>
      <c r="C312" s="647" t="s">
        <v>698</v>
      </c>
      <c r="D312" s="647" t="s">
        <v>106</v>
      </c>
      <c r="E312" s="648"/>
      <c r="F312" s="649" t="s">
        <v>126</v>
      </c>
      <c r="G312" s="647" t="s">
        <v>1073</v>
      </c>
      <c r="H312" s="647" t="s">
        <v>1034</v>
      </c>
      <c r="I312" s="647" t="s">
        <v>124</v>
      </c>
      <c r="J312" s="647" t="s">
        <v>1026</v>
      </c>
      <c r="K312" s="649">
        <v>100</v>
      </c>
      <c r="L312" s="638"/>
      <c r="M312" s="635">
        <v>5</v>
      </c>
      <c r="N312" s="635">
        <v>5</v>
      </c>
      <c r="O312" s="629">
        <f t="shared" si="12"/>
        <v>1</v>
      </c>
      <c r="P312" s="630">
        <f t="shared" si="13"/>
        <v>100</v>
      </c>
      <c r="Q312" s="631">
        <f t="shared" si="14"/>
        <v>1</v>
      </c>
      <c r="R312" s="632" t="s">
        <v>1032</v>
      </c>
    </row>
    <row r="313" spans="1:18" ht="38.25">
      <c r="A313" s="646" t="s">
        <v>388</v>
      </c>
      <c r="B313" s="647" t="s">
        <v>121</v>
      </c>
      <c r="C313" s="647" t="s">
        <v>679</v>
      </c>
      <c r="D313" s="647" t="s">
        <v>680</v>
      </c>
      <c r="E313" s="650"/>
      <c r="F313" s="649" t="s">
        <v>126</v>
      </c>
      <c r="G313" s="647" t="s">
        <v>1074</v>
      </c>
      <c r="H313" s="647" t="s">
        <v>1034</v>
      </c>
      <c r="I313" s="647" t="s">
        <v>124</v>
      </c>
      <c r="J313" s="647" t="s">
        <v>1026</v>
      </c>
      <c r="K313" s="649">
        <v>100</v>
      </c>
      <c r="L313" s="513"/>
      <c r="M313" s="628">
        <v>58</v>
      </c>
      <c r="N313" s="628">
        <v>56</v>
      </c>
      <c r="O313" s="629">
        <f t="shared" si="12"/>
        <v>0.96551724137931039</v>
      </c>
      <c r="P313" s="630">
        <f t="shared" si="13"/>
        <v>96.551724137931032</v>
      </c>
      <c r="Q313" s="631">
        <f t="shared" si="14"/>
        <v>0.96551724137931039</v>
      </c>
      <c r="R313" s="632" t="s">
        <v>1027</v>
      </c>
    </row>
    <row r="314" spans="1:18" ht="38.25">
      <c r="A314" s="646" t="s">
        <v>388</v>
      </c>
      <c r="B314" s="647" t="s">
        <v>121</v>
      </c>
      <c r="C314" s="647" t="s">
        <v>682</v>
      </c>
      <c r="D314" s="647" t="s">
        <v>683</v>
      </c>
      <c r="E314" s="650"/>
      <c r="F314" s="649" t="s">
        <v>126</v>
      </c>
      <c r="G314" s="647" t="s">
        <v>1074</v>
      </c>
      <c r="H314" s="647" t="s">
        <v>1034</v>
      </c>
      <c r="I314" s="647" t="s">
        <v>124</v>
      </c>
      <c r="J314" s="647" t="s">
        <v>1026</v>
      </c>
      <c r="K314" s="649">
        <v>100</v>
      </c>
      <c r="L314" s="513"/>
      <c r="M314" s="635">
        <v>6</v>
      </c>
      <c r="N314" s="628">
        <v>6</v>
      </c>
      <c r="O314" s="629">
        <f t="shared" si="12"/>
        <v>1</v>
      </c>
      <c r="P314" s="630">
        <f t="shared" si="13"/>
        <v>100</v>
      </c>
      <c r="Q314" s="631">
        <f t="shared" si="14"/>
        <v>1</v>
      </c>
      <c r="R314" s="632" t="s">
        <v>1027</v>
      </c>
    </row>
    <row r="315" spans="1:18" ht="38.25">
      <c r="A315" s="646" t="s">
        <v>388</v>
      </c>
      <c r="B315" s="647" t="s">
        <v>121</v>
      </c>
      <c r="C315" s="619" t="s">
        <v>686</v>
      </c>
      <c r="D315" s="647" t="s">
        <v>687</v>
      </c>
      <c r="E315" s="650"/>
      <c r="F315" s="649" t="s">
        <v>126</v>
      </c>
      <c r="G315" s="647" t="s">
        <v>1074</v>
      </c>
      <c r="H315" s="647" t="s">
        <v>1034</v>
      </c>
      <c r="I315" s="647" t="s">
        <v>124</v>
      </c>
      <c r="J315" s="647" t="s">
        <v>1026</v>
      </c>
      <c r="K315" s="649">
        <v>100</v>
      </c>
      <c r="L315" s="636"/>
      <c r="M315" s="628">
        <v>3</v>
      </c>
      <c r="N315" s="628">
        <v>3</v>
      </c>
      <c r="O315" s="629">
        <f t="shared" si="12"/>
        <v>1</v>
      </c>
      <c r="P315" s="630">
        <f t="shared" si="13"/>
        <v>100</v>
      </c>
      <c r="Q315" s="631">
        <f t="shared" si="14"/>
        <v>1</v>
      </c>
      <c r="R315" s="632" t="s">
        <v>1028</v>
      </c>
    </row>
    <row r="316" spans="1:18" ht="38.25">
      <c r="A316" s="646" t="s">
        <v>388</v>
      </c>
      <c r="B316" s="647" t="s">
        <v>121</v>
      </c>
      <c r="C316" s="619" t="s">
        <v>686</v>
      </c>
      <c r="D316" s="647" t="s">
        <v>688</v>
      </c>
      <c r="E316" s="650"/>
      <c r="F316" s="649" t="s">
        <v>126</v>
      </c>
      <c r="G316" s="647" t="s">
        <v>1074</v>
      </c>
      <c r="H316" s="647" t="s">
        <v>1034</v>
      </c>
      <c r="I316" s="647" t="s">
        <v>124</v>
      </c>
      <c r="J316" s="647" t="s">
        <v>1026</v>
      </c>
      <c r="K316" s="649">
        <v>100</v>
      </c>
      <c r="L316" s="640"/>
      <c r="M316" s="641">
        <v>19</v>
      </c>
      <c r="N316" s="641">
        <v>19</v>
      </c>
      <c r="O316" s="629">
        <f t="shared" si="12"/>
        <v>1</v>
      </c>
      <c r="P316" s="630">
        <f t="shared" si="13"/>
        <v>100</v>
      </c>
      <c r="Q316" s="631">
        <f t="shared" si="14"/>
        <v>1</v>
      </c>
      <c r="R316" s="632" t="s">
        <v>1028</v>
      </c>
    </row>
    <row r="317" spans="1:18" ht="38.25">
      <c r="A317" s="646" t="s">
        <v>388</v>
      </c>
      <c r="B317" s="647" t="s">
        <v>121</v>
      </c>
      <c r="C317" s="647" t="s">
        <v>689</v>
      </c>
      <c r="D317" s="647" t="s">
        <v>688</v>
      </c>
      <c r="E317" s="650"/>
      <c r="F317" s="649" t="s">
        <v>126</v>
      </c>
      <c r="G317" s="647" t="s">
        <v>1074</v>
      </c>
      <c r="H317" s="647" t="s">
        <v>1034</v>
      </c>
      <c r="I317" s="647" t="s">
        <v>124</v>
      </c>
      <c r="J317" s="647" t="s">
        <v>1026</v>
      </c>
      <c r="K317" s="649">
        <v>100</v>
      </c>
      <c r="L317" s="513"/>
      <c r="M317" s="635">
        <v>2</v>
      </c>
      <c r="N317" s="641">
        <v>2</v>
      </c>
      <c r="O317" s="629">
        <f t="shared" si="12"/>
        <v>1</v>
      </c>
      <c r="P317" s="630">
        <f t="shared" si="13"/>
        <v>100</v>
      </c>
      <c r="Q317" s="631">
        <f t="shared" si="14"/>
        <v>1</v>
      </c>
      <c r="R317" s="632" t="s">
        <v>1027</v>
      </c>
    </row>
    <row r="318" spans="1:18" ht="38.25">
      <c r="A318" s="646" t="s">
        <v>388</v>
      </c>
      <c r="B318" s="647" t="s">
        <v>121</v>
      </c>
      <c r="C318" s="647" t="s">
        <v>696</v>
      </c>
      <c r="D318" s="647" t="s">
        <v>688</v>
      </c>
      <c r="E318" s="648"/>
      <c r="F318" s="649" t="s">
        <v>126</v>
      </c>
      <c r="G318" s="647" t="s">
        <v>1074</v>
      </c>
      <c r="H318" s="647" t="s">
        <v>1034</v>
      </c>
      <c r="I318" s="647" t="s">
        <v>124</v>
      </c>
      <c r="J318" s="647" t="s">
        <v>1026</v>
      </c>
      <c r="K318" s="649">
        <v>100</v>
      </c>
      <c r="L318" s="638"/>
      <c r="M318" s="635">
        <v>2</v>
      </c>
      <c r="N318" s="635">
        <v>2</v>
      </c>
      <c r="O318" s="629">
        <f t="shared" si="12"/>
        <v>1</v>
      </c>
      <c r="P318" s="630">
        <f t="shared" si="13"/>
        <v>100</v>
      </c>
      <c r="Q318" s="631">
        <f t="shared" si="14"/>
        <v>1</v>
      </c>
      <c r="R318" s="632" t="s">
        <v>1029</v>
      </c>
    </row>
    <row r="319" spans="1:18" ht="38.25">
      <c r="A319" s="646" t="s">
        <v>388</v>
      </c>
      <c r="B319" s="647" t="s">
        <v>121</v>
      </c>
      <c r="C319" s="647" t="s">
        <v>698</v>
      </c>
      <c r="D319" s="647" t="s">
        <v>106</v>
      </c>
      <c r="E319" s="650"/>
      <c r="F319" s="649" t="s">
        <v>126</v>
      </c>
      <c r="G319" s="647" t="s">
        <v>1074</v>
      </c>
      <c r="H319" s="647" t="s">
        <v>1034</v>
      </c>
      <c r="I319" s="647" t="s">
        <v>124</v>
      </c>
      <c r="J319" s="647" t="s">
        <v>1026</v>
      </c>
      <c r="K319" s="649">
        <v>100</v>
      </c>
      <c r="L319" s="638"/>
      <c r="M319" s="635">
        <v>1</v>
      </c>
      <c r="N319" s="635">
        <v>1</v>
      </c>
      <c r="O319" s="629">
        <f t="shared" si="12"/>
        <v>1</v>
      </c>
      <c r="P319" s="630">
        <f t="shared" si="13"/>
        <v>100</v>
      </c>
      <c r="Q319" s="631">
        <f t="shared" si="14"/>
        <v>1</v>
      </c>
      <c r="R319" s="632" t="s">
        <v>1030</v>
      </c>
    </row>
    <row r="320" spans="1:18" ht="38.25">
      <c r="A320" s="646" t="s">
        <v>388</v>
      </c>
      <c r="B320" s="647" t="s">
        <v>121</v>
      </c>
      <c r="C320" s="619" t="s">
        <v>686</v>
      </c>
      <c r="D320" s="647" t="s">
        <v>106</v>
      </c>
      <c r="E320" s="648"/>
      <c r="F320" s="649" t="s">
        <v>126</v>
      </c>
      <c r="G320" s="647" t="s">
        <v>1074</v>
      </c>
      <c r="H320" s="647" t="s">
        <v>1034</v>
      </c>
      <c r="I320" s="647" t="s">
        <v>124</v>
      </c>
      <c r="J320" s="647" t="s">
        <v>1026</v>
      </c>
      <c r="K320" s="649">
        <v>100</v>
      </c>
      <c r="L320" s="638"/>
      <c r="M320" s="635">
        <v>2</v>
      </c>
      <c r="N320" s="635">
        <v>2</v>
      </c>
      <c r="O320" s="629">
        <f t="shared" si="12"/>
        <v>1</v>
      </c>
      <c r="P320" s="630">
        <f t="shared" si="13"/>
        <v>100</v>
      </c>
      <c r="Q320" s="631">
        <f t="shared" si="14"/>
        <v>1</v>
      </c>
      <c r="R320" s="632" t="s">
        <v>1031</v>
      </c>
    </row>
    <row r="321" spans="1:18" ht="63.75">
      <c r="A321" s="646" t="s">
        <v>388</v>
      </c>
      <c r="B321" s="647" t="s">
        <v>589</v>
      </c>
      <c r="C321" s="647" t="s">
        <v>698</v>
      </c>
      <c r="D321" s="647" t="s">
        <v>106</v>
      </c>
      <c r="E321" s="648"/>
      <c r="F321" s="649" t="s">
        <v>126</v>
      </c>
      <c r="G321" s="647" t="s">
        <v>1074</v>
      </c>
      <c r="H321" s="647" t="s">
        <v>1034</v>
      </c>
      <c r="I321" s="647" t="s">
        <v>124</v>
      </c>
      <c r="J321" s="647" t="s">
        <v>1026</v>
      </c>
      <c r="K321" s="649">
        <v>100</v>
      </c>
      <c r="L321" s="638"/>
      <c r="M321" s="635">
        <v>5</v>
      </c>
      <c r="N321" s="635">
        <v>5</v>
      </c>
      <c r="O321" s="629">
        <f t="shared" si="12"/>
        <v>1</v>
      </c>
      <c r="P321" s="630">
        <f t="shared" si="13"/>
        <v>100</v>
      </c>
      <c r="Q321" s="631">
        <f t="shared" si="14"/>
        <v>1</v>
      </c>
      <c r="R321" s="632" t="s">
        <v>1032</v>
      </c>
    </row>
    <row r="322" spans="1:18" ht="38.25">
      <c r="A322" s="646" t="s">
        <v>388</v>
      </c>
      <c r="B322" s="647" t="s">
        <v>121</v>
      </c>
      <c r="C322" s="647" t="s">
        <v>679</v>
      </c>
      <c r="D322" s="647" t="s">
        <v>680</v>
      </c>
      <c r="E322" s="650"/>
      <c r="F322" s="649" t="s">
        <v>126</v>
      </c>
      <c r="G322" s="647" t="s">
        <v>1075</v>
      </c>
      <c r="H322" s="647" t="s">
        <v>1034</v>
      </c>
      <c r="I322" s="647" t="s">
        <v>124</v>
      </c>
      <c r="J322" s="647" t="s">
        <v>1076</v>
      </c>
      <c r="K322" s="649">
        <v>100</v>
      </c>
      <c r="L322" s="657" t="s">
        <v>1077</v>
      </c>
      <c r="M322" s="628" t="s">
        <v>7</v>
      </c>
      <c r="N322" s="628" t="s">
        <v>7</v>
      </c>
      <c r="O322" s="628" t="s">
        <v>7</v>
      </c>
      <c r="P322" s="628" t="s">
        <v>7</v>
      </c>
      <c r="Q322" s="658" t="s">
        <v>7</v>
      </c>
      <c r="R322" s="632" t="s">
        <v>1078</v>
      </c>
    </row>
    <row r="323" spans="1:18" ht="38.25">
      <c r="A323" s="646" t="s">
        <v>388</v>
      </c>
      <c r="B323" s="647" t="s">
        <v>121</v>
      </c>
      <c r="C323" s="647" t="s">
        <v>682</v>
      </c>
      <c r="D323" s="647" t="s">
        <v>683</v>
      </c>
      <c r="E323" s="650"/>
      <c r="F323" s="649" t="s">
        <v>126</v>
      </c>
      <c r="G323" s="647" t="s">
        <v>1075</v>
      </c>
      <c r="H323" s="647" t="s">
        <v>1034</v>
      </c>
      <c r="I323" s="647" t="s">
        <v>124</v>
      </c>
      <c r="J323" s="647" t="s">
        <v>1076</v>
      </c>
      <c r="K323" s="649">
        <v>100</v>
      </c>
      <c r="L323" s="657" t="s">
        <v>1077</v>
      </c>
      <c r="M323" s="628" t="s">
        <v>7</v>
      </c>
      <c r="N323" s="628" t="s">
        <v>7</v>
      </c>
      <c r="O323" s="628" t="s">
        <v>7</v>
      </c>
      <c r="P323" s="628" t="s">
        <v>7</v>
      </c>
      <c r="Q323" s="658" t="s">
        <v>7</v>
      </c>
      <c r="R323" s="632" t="s">
        <v>1078</v>
      </c>
    </row>
    <row r="324" spans="1:18" ht="38.25">
      <c r="A324" s="646" t="s">
        <v>388</v>
      </c>
      <c r="B324" s="647" t="s">
        <v>121</v>
      </c>
      <c r="C324" s="619" t="s">
        <v>686</v>
      </c>
      <c r="D324" s="647" t="s">
        <v>687</v>
      </c>
      <c r="E324" s="650"/>
      <c r="F324" s="649" t="s">
        <v>126</v>
      </c>
      <c r="G324" s="647" t="s">
        <v>1075</v>
      </c>
      <c r="H324" s="647" t="s">
        <v>1034</v>
      </c>
      <c r="I324" s="647" t="s">
        <v>124</v>
      </c>
      <c r="J324" s="647" t="s">
        <v>1076</v>
      </c>
      <c r="K324" s="649">
        <v>100</v>
      </c>
      <c r="L324" s="654" t="s">
        <v>1077</v>
      </c>
      <c r="M324" s="628" t="s">
        <v>7</v>
      </c>
      <c r="N324" s="628" t="s">
        <v>7</v>
      </c>
      <c r="O324" s="628" t="s">
        <v>7</v>
      </c>
      <c r="P324" s="628" t="s">
        <v>7</v>
      </c>
      <c r="Q324" s="658" t="s">
        <v>7</v>
      </c>
      <c r="R324" s="632" t="s">
        <v>1078</v>
      </c>
    </row>
    <row r="325" spans="1:18" ht="38.25">
      <c r="A325" s="646" t="s">
        <v>388</v>
      </c>
      <c r="B325" s="647" t="s">
        <v>121</v>
      </c>
      <c r="C325" s="619" t="s">
        <v>686</v>
      </c>
      <c r="D325" s="647" t="s">
        <v>688</v>
      </c>
      <c r="E325" s="650"/>
      <c r="F325" s="649" t="s">
        <v>126</v>
      </c>
      <c r="G325" s="647" t="s">
        <v>1075</v>
      </c>
      <c r="H325" s="647" t="s">
        <v>1034</v>
      </c>
      <c r="I325" s="647" t="s">
        <v>124</v>
      </c>
      <c r="J325" s="647" t="s">
        <v>1076</v>
      </c>
      <c r="K325" s="649">
        <v>100</v>
      </c>
      <c r="L325" s="640" t="s">
        <v>1077</v>
      </c>
      <c r="M325" s="628" t="s">
        <v>7</v>
      </c>
      <c r="N325" s="628" t="s">
        <v>7</v>
      </c>
      <c r="O325" s="628" t="s">
        <v>7</v>
      </c>
      <c r="P325" s="628" t="s">
        <v>7</v>
      </c>
      <c r="Q325" s="658" t="s">
        <v>7</v>
      </c>
      <c r="R325" s="632" t="s">
        <v>1078</v>
      </c>
    </row>
    <row r="326" spans="1:18" ht="38.25">
      <c r="A326" s="646" t="s">
        <v>388</v>
      </c>
      <c r="B326" s="647" t="s">
        <v>121</v>
      </c>
      <c r="C326" s="647" t="s">
        <v>689</v>
      </c>
      <c r="D326" s="647" t="s">
        <v>688</v>
      </c>
      <c r="E326" s="650"/>
      <c r="F326" s="649" t="s">
        <v>126</v>
      </c>
      <c r="G326" s="647" t="s">
        <v>1075</v>
      </c>
      <c r="H326" s="647" t="s">
        <v>1034</v>
      </c>
      <c r="I326" s="647" t="s">
        <v>124</v>
      </c>
      <c r="J326" s="647" t="s">
        <v>1076</v>
      </c>
      <c r="K326" s="649">
        <v>100</v>
      </c>
      <c r="L326" s="657" t="s">
        <v>1077</v>
      </c>
      <c r="M326" s="628" t="s">
        <v>7</v>
      </c>
      <c r="N326" s="628" t="s">
        <v>7</v>
      </c>
      <c r="O326" s="628" t="s">
        <v>7</v>
      </c>
      <c r="P326" s="628" t="s">
        <v>7</v>
      </c>
      <c r="Q326" s="658" t="s">
        <v>7</v>
      </c>
      <c r="R326" s="632" t="s">
        <v>1078</v>
      </c>
    </row>
    <row r="327" spans="1:18" ht="38.25">
      <c r="A327" s="646" t="s">
        <v>388</v>
      </c>
      <c r="B327" s="647" t="s">
        <v>121</v>
      </c>
      <c r="C327" s="647" t="s">
        <v>696</v>
      </c>
      <c r="D327" s="647" t="s">
        <v>688</v>
      </c>
      <c r="E327" s="648"/>
      <c r="F327" s="649" t="s">
        <v>126</v>
      </c>
      <c r="G327" s="647" t="s">
        <v>1075</v>
      </c>
      <c r="H327" s="647" t="s">
        <v>1034</v>
      </c>
      <c r="I327" s="647" t="s">
        <v>124</v>
      </c>
      <c r="J327" s="647" t="s">
        <v>1076</v>
      </c>
      <c r="K327" s="649">
        <v>100</v>
      </c>
      <c r="L327" s="655" t="s">
        <v>1077</v>
      </c>
      <c r="M327" s="628" t="s">
        <v>7</v>
      </c>
      <c r="N327" s="628" t="s">
        <v>7</v>
      </c>
      <c r="O327" s="628" t="s">
        <v>7</v>
      </c>
      <c r="P327" s="628" t="s">
        <v>7</v>
      </c>
      <c r="Q327" s="658" t="s">
        <v>7</v>
      </c>
      <c r="R327" s="632" t="s">
        <v>1078</v>
      </c>
    </row>
    <row r="328" spans="1:18" ht="38.25">
      <c r="A328" s="646" t="s">
        <v>388</v>
      </c>
      <c r="B328" s="647" t="s">
        <v>121</v>
      </c>
      <c r="C328" s="647" t="s">
        <v>698</v>
      </c>
      <c r="D328" s="647" t="s">
        <v>106</v>
      </c>
      <c r="E328" s="650"/>
      <c r="F328" s="649" t="s">
        <v>126</v>
      </c>
      <c r="G328" s="647" t="s">
        <v>1075</v>
      </c>
      <c r="H328" s="647" t="s">
        <v>1034</v>
      </c>
      <c r="I328" s="647" t="s">
        <v>124</v>
      </c>
      <c r="J328" s="647" t="s">
        <v>1076</v>
      </c>
      <c r="K328" s="649">
        <v>100</v>
      </c>
      <c r="L328" s="655" t="s">
        <v>1077</v>
      </c>
      <c r="M328" s="628" t="s">
        <v>7</v>
      </c>
      <c r="N328" s="628" t="s">
        <v>7</v>
      </c>
      <c r="O328" s="628" t="s">
        <v>7</v>
      </c>
      <c r="P328" s="628" t="s">
        <v>7</v>
      </c>
      <c r="Q328" s="658" t="s">
        <v>7</v>
      </c>
      <c r="R328" s="632" t="s">
        <v>1078</v>
      </c>
    </row>
    <row r="329" spans="1:18" ht="38.25">
      <c r="A329" s="646" t="s">
        <v>388</v>
      </c>
      <c r="B329" s="647" t="s">
        <v>121</v>
      </c>
      <c r="C329" s="619" t="s">
        <v>686</v>
      </c>
      <c r="D329" s="647" t="s">
        <v>106</v>
      </c>
      <c r="E329" s="648"/>
      <c r="F329" s="649" t="s">
        <v>126</v>
      </c>
      <c r="G329" s="647" t="s">
        <v>1075</v>
      </c>
      <c r="H329" s="647" t="s">
        <v>1034</v>
      </c>
      <c r="I329" s="647" t="s">
        <v>124</v>
      </c>
      <c r="J329" s="647" t="s">
        <v>1076</v>
      </c>
      <c r="K329" s="649">
        <v>100</v>
      </c>
      <c r="L329" s="655" t="s">
        <v>1077</v>
      </c>
      <c r="M329" s="628" t="s">
        <v>7</v>
      </c>
      <c r="N329" s="628" t="s">
        <v>7</v>
      </c>
      <c r="O329" s="628" t="s">
        <v>7</v>
      </c>
      <c r="P329" s="628" t="s">
        <v>7</v>
      </c>
      <c r="Q329" s="658" t="s">
        <v>7</v>
      </c>
      <c r="R329" s="632" t="s">
        <v>1078</v>
      </c>
    </row>
    <row r="330" spans="1:18" ht="38.25">
      <c r="A330" s="646" t="s">
        <v>388</v>
      </c>
      <c r="B330" s="647" t="s">
        <v>589</v>
      </c>
      <c r="C330" s="647" t="s">
        <v>698</v>
      </c>
      <c r="D330" s="647" t="s">
        <v>106</v>
      </c>
      <c r="E330" s="648"/>
      <c r="F330" s="649" t="s">
        <v>126</v>
      </c>
      <c r="G330" s="647" t="s">
        <v>1075</v>
      </c>
      <c r="H330" s="647" t="s">
        <v>1034</v>
      </c>
      <c r="I330" s="647" t="s">
        <v>124</v>
      </c>
      <c r="J330" s="647" t="s">
        <v>1076</v>
      </c>
      <c r="K330" s="649">
        <v>100</v>
      </c>
      <c r="L330" s="655" t="s">
        <v>1077</v>
      </c>
      <c r="M330" s="628" t="s">
        <v>7</v>
      </c>
      <c r="N330" s="628" t="s">
        <v>7</v>
      </c>
      <c r="O330" s="628" t="s">
        <v>7</v>
      </c>
      <c r="P330" s="628" t="s">
        <v>7</v>
      </c>
      <c r="Q330" s="658" t="s">
        <v>7</v>
      </c>
      <c r="R330" s="632" t="s">
        <v>1078</v>
      </c>
    </row>
    <row r="331" spans="1:18" ht="38.25">
      <c r="A331" s="646" t="s">
        <v>388</v>
      </c>
      <c r="B331" s="647" t="s">
        <v>121</v>
      </c>
      <c r="C331" s="647" t="s">
        <v>679</v>
      </c>
      <c r="D331" s="647" t="s">
        <v>680</v>
      </c>
      <c r="E331" s="650"/>
      <c r="F331" s="649" t="s">
        <v>126</v>
      </c>
      <c r="G331" s="647" t="s">
        <v>1079</v>
      </c>
      <c r="H331" s="647" t="s">
        <v>1034</v>
      </c>
      <c r="I331" s="647" t="s">
        <v>124</v>
      </c>
      <c r="J331" s="647" t="s">
        <v>1076</v>
      </c>
      <c r="K331" s="649">
        <v>100</v>
      </c>
      <c r="L331" s="657" t="s">
        <v>1077</v>
      </c>
      <c r="M331" s="628" t="s">
        <v>7</v>
      </c>
      <c r="N331" s="628" t="s">
        <v>7</v>
      </c>
      <c r="O331" s="628" t="s">
        <v>7</v>
      </c>
      <c r="P331" s="628" t="s">
        <v>7</v>
      </c>
      <c r="Q331" s="658" t="s">
        <v>7</v>
      </c>
      <c r="R331" s="632" t="s">
        <v>1078</v>
      </c>
    </row>
    <row r="332" spans="1:18" ht="38.25">
      <c r="A332" s="646" t="s">
        <v>388</v>
      </c>
      <c r="B332" s="647" t="s">
        <v>121</v>
      </c>
      <c r="C332" s="647" t="s">
        <v>682</v>
      </c>
      <c r="D332" s="647" t="s">
        <v>683</v>
      </c>
      <c r="E332" s="650"/>
      <c r="F332" s="649" t="s">
        <v>126</v>
      </c>
      <c r="G332" s="647" t="s">
        <v>1079</v>
      </c>
      <c r="H332" s="647" t="s">
        <v>1034</v>
      </c>
      <c r="I332" s="647" t="s">
        <v>124</v>
      </c>
      <c r="J332" s="647" t="s">
        <v>1076</v>
      </c>
      <c r="K332" s="649">
        <v>100</v>
      </c>
      <c r="L332" s="657" t="s">
        <v>1077</v>
      </c>
      <c r="M332" s="628" t="s">
        <v>7</v>
      </c>
      <c r="N332" s="628" t="s">
        <v>7</v>
      </c>
      <c r="O332" s="628" t="s">
        <v>7</v>
      </c>
      <c r="P332" s="628" t="s">
        <v>7</v>
      </c>
      <c r="Q332" s="658" t="s">
        <v>7</v>
      </c>
      <c r="R332" s="632" t="s">
        <v>1078</v>
      </c>
    </row>
    <row r="333" spans="1:18" ht="38.25">
      <c r="A333" s="646" t="s">
        <v>388</v>
      </c>
      <c r="B333" s="647" t="s">
        <v>121</v>
      </c>
      <c r="C333" s="619" t="s">
        <v>686</v>
      </c>
      <c r="D333" s="647" t="s">
        <v>687</v>
      </c>
      <c r="E333" s="650"/>
      <c r="F333" s="649" t="s">
        <v>126</v>
      </c>
      <c r="G333" s="647" t="s">
        <v>1079</v>
      </c>
      <c r="H333" s="647" t="s">
        <v>1034</v>
      </c>
      <c r="I333" s="647" t="s">
        <v>124</v>
      </c>
      <c r="J333" s="647" t="s">
        <v>1076</v>
      </c>
      <c r="K333" s="649">
        <v>100</v>
      </c>
      <c r="L333" s="654" t="s">
        <v>1077</v>
      </c>
      <c r="M333" s="628" t="s">
        <v>7</v>
      </c>
      <c r="N333" s="628" t="s">
        <v>7</v>
      </c>
      <c r="O333" s="628" t="s">
        <v>7</v>
      </c>
      <c r="P333" s="628" t="s">
        <v>7</v>
      </c>
      <c r="Q333" s="658" t="s">
        <v>7</v>
      </c>
      <c r="R333" s="632" t="s">
        <v>1078</v>
      </c>
    </row>
    <row r="334" spans="1:18" ht="38.25">
      <c r="A334" s="646" t="s">
        <v>388</v>
      </c>
      <c r="B334" s="647" t="s">
        <v>121</v>
      </c>
      <c r="C334" s="619" t="s">
        <v>686</v>
      </c>
      <c r="D334" s="647" t="s">
        <v>688</v>
      </c>
      <c r="E334" s="650"/>
      <c r="F334" s="649" t="s">
        <v>126</v>
      </c>
      <c r="G334" s="647" t="s">
        <v>1079</v>
      </c>
      <c r="H334" s="647" t="s">
        <v>1034</v>
      </c>
      <c r="I334" s="647" t="s">
        <v>124</v>
      </c>
      <c r="J334" s="647" t="s">
        <v>1076</v>
      </c>
      <c r="K334" s="649">
        <v>100</v>
      </c>
      <c r="L334" s="640" t="s">
        <v>1077</v>
      </c>
      <c r="M334" s="628" t="s">
        <v>7</v>
      </c>
      <c r="N334" s="628" t="s">
        <v>7</v>
      </c>
      <c r="O334" s="628" t="s">
        <v>7</v>
      </c>
      <c r="P334" s="628" t="s">
        <v>7</v>
      </c>
      <c r="Q334" s="658" t="s">
        <v>7</v>
      </c>
      <c r="R334" s="632" t="s">
        <v>1078</v>
      </c>
    </row>
    <row r="335" spans="1:18" ht="38.25">
      <c r="A335" s="646" t="s">
        <v>388</v>
      </c>
      <c r="B335" s="647" t="s">
        <v>121</v>
      </c>
      <c r="C335" s="647" t="s">
        <v>689</v>
      </c>
      <c r="D335" s="647" t="s">
        <v>688</v>
      </c>
      <c r="E335" s="650"/>
      <c r="F335" s="649" t="s">
        <v>126</v>
      </c>
      <c r="G335" s="647" t="s">
        <v>1079</v>
      </c>
      <c r="H335" s="647" t="s">
        <v>1034</v>
      </c>
      <c r="I335" s="647" t="s">
        <v>124</v>
      </c>
      <c r="J335" s="647" t="s">
        <v>1076</v>
      </c>
      <c r="K335" s="649">
        <v>100</v>
      </c>
      <c r="L335" s="657" t="s">
        <v>1077</v>
      </c>
      <c r="M335" s="628" t="s">
        <v>7</v>
      </c>
      <c r="N335" s="628" t="s">
        <v>7</v>
      </c>
      <c r="O335" s="628" t="s">
        <v>7</v>
      </c>
      <c r="P335" s="628" t="s">
        <v>7</v>
      </c>
      <c r="Q335" s="658" t="s">
        <v>7</v>
      </c>
      <c r="R335" s="632" t="s">
        <v>1078</v>
      </c>
    </row>
    <row r="336" spans="1:18" ht="38.25">
      <c r="A336" s="646" t="s">
        <v>388</v>
      </c>
      <c r="B336" s="647" t="s">
        <v>121</v>
      </c>
      <c r="C336" s="647" t="s">
        <v>696</v>
      </c>
      <c r="D336" s="647" t="s">
        <v>688</v>
      </c>
      <c r="E336" s="648"/>
      <c r="F336" s="649" t="s">
        <v>126</v>
      </c>
      <c r="G336" s="647" t="s">
        <v>1079</v>
      </c>
      <c r="H336" s="647" t="s">
        <v>1034</v>
      </c>
      <c r="I336" s="647" t="s">
        <v>124</v>
      </c>
      <c r="J336" s="647" t="s">
        <v>1076</v>
      </c>
      <c r="K336" s="649">
        <v>100</v>
      </c>
      <c r="L336" s="655" t="s">
        <v>1077</v>
      </c>
      <c r="M336" s="628" t="s">
        <v>7</v>
      </c>
      <c r="N336" s="628" t="s">
        <v>7</v>
      </c>
      <c r="O336" s="628" t="s">
        <v>7</v>
      </c>
      <c r="P336" s="628" t="s">
        <v>7</v>
      </c>
      <c r="Q336" s="658" t="s">
        <v>7</v>
      </c>
      <c r="R336" s="632" t="s">
        <v>1078</v>
      </c>
    </row>
    <row r="337" spans="1:18" ht="38.25">
      <c r="A337" s="646" t="s">
        <v>388</v>
      </c>
      <c r="B337" s="647" t="s">
        <v>121</v>
      </c>
      <c r="C337" s="647" t="s">
        <v>698</v>
      </c>
      <c r="D337" s="647" t="s">
        <v>106</v>
      </c>
      <c r="E337" s="650"/>
      <c r="F337" s="649" t="s">
        <v>126</v>
      </c>
      <c r="G337" s="647" t="s">
        <v>1079</v>
      </c>
      <c r="H337" s="647" t="s">
        <v>1034</v>
      </c>
      <c r="I337" s="647" t="s">
        <v>124</v>
      </c>
      <c r="J337" s="647" t="s">
        <v>1076</v>
      </c>
      <c r="K337" s="649">
        <v>100</v>
      </c>
      <c r="L337" s="655" t="s">
        <v>1077</v>
      </c>
      <c r="M337" s="628" t="s">
        <v>7</v>
      </c>
      <c r="N337" s="628" t="s">
        <v>7</v>
      </c>
      <c r="O337" s="628" t="s">
        <v>7</v>
      </c>
      <c r="P337" s="628" t="s">
        <v>7</v>
      </c>
      <c r="Q337" s="658" t="s">
        <v>7</v>
      </c>
      <c r="R337" s="632" t="s">
        <v>1078</v>
      </c>
    </row>
    <row r="338" spans="1:18" ht="38.25">
      <c r="A338" s="646" t="s">
        <v>388</v>
      </c>
      <c r="B338" s="647" t="s">
        <v>121</v>
      </c>
      <c r="C338" s="619" t="s">
        <v>686</v>
      </c>
      <c r="D338" s="647" t="s">
        <v>106</v>
      </c>
      <c r="E338" s="648"/>
      <c r="F338" s="649" t="s">
        <v>126</v>
      </c>
      <c r="G338" s="647" t="s">
        <v>1079</v>
      </c>
      <c r="H338" s="647" t="s">
        <v>1034</v>
      </c>
      <c r="I338" s="647" t="s">
        <v>124</v>
      </c>
      <c r="J338" s="647" t="s">
        <v>1076</v>
      </c>
      <c r="K338" s="649">
        <v>100</v>
      </c>
      <c r="L338" s="655" t="s">
        <v>1077</v>
      </c>
      <c r="M338" s="628" t="s">
        <v>7</v>
      </c>
      <c r="N338" s="628" t="s">
        <v>7</v>
      </c>
      <c r="O338" s="628" t="s">
        <v>7</v>
      </c>
      <c r="P338" s="628" t="s">
        <v>7</v>
      </c>
      <c r="Q338" s="658" t="s">
        <v>7</v>
      </c>
      <c r="R338" s="632" t="s">
        <v>1078</v>
      </c>
    </row>
    <row r="339" spans="1:18" ht="38.25">
      <c r="A339" s="646" t="s">
        <v>388</v>
      </c>
      <c r="B339" s="647" t="s">
        <v>589</v>
      </c>
      <c r="C339" s="647" t="s">
        <v>698</v>
      </c>
      <c r="D339" s="647" t="s">
        <v>106</v>
      </c>
      <c r="E339" s="648"/>
      <c r="F339" s="649" t="s">
        <v>126</v>
      </c>
      <c r="G339" s="647" t="s">
        <v>1079</v>
      </c>
      <c r="H339" s="647" t="s">
        <v>1034</v>
      </c>
      <c r="I339" s="647" t="s">
        <v>124</v>
      </c>
      <c r="J339" s="647" t="s">
        <v>1076</v>
      </c>
      <c r="K339" s="649">
        <v>100</v>
      </c>
      <c r="L339" s="655" t="s">
        <v>1077</v>
      </c>
      <c r="M339" s="628" t="s">
        <v>7</v>
      </c>
      <c r="N339" s="628" t="s">
        <v>7</v>
      </c>
      <c r="O339" s="628" t="s">
        <v>7</v>
      </c>
      <c r="P339" s="628" t="s">
        <v>7</v>
      </c>
      <c r="Q339" s="658" t="s">
        <v>7</v>
      </c>
      <c r="R339" s="632" t="s">
        <v>1078</v>
      </c>
    </row>
    <row r="340" spans="1:18" ht="38.25">
      <c r="A340" s="646" t="s">
        <v>388</v>
      </c>
      <c r="B340" s="647" t="s">
        <v>121</v>
      </c>
      <c r="C340" s="647" t="s">
        <v>679</v>
      </c>
      <c r="D340" s="647" t="s">
        <v>680</v>
      </c>
      <c r="E340" s="650"/>
      <c r="F340" s="649" t="s">
        <v>126</v>
      </c>
      <c r="G340" s="647" t="s">
        <v>1080</v>
      </c>
      <c r="H340" s="647" t="s">
        <v>1034</v>
      </c>
      <c r="I340" s="647" t="s">
        <v>124</v>
      </c>
      <c r="J340" s="647" t="s">
        <v>1026</v>
      </c>
      <c r="K340" s="649">
        <v>100</v>
      </c>
      <c r="L340" s="513"/>
      <c r="M340" s="628">
        <v>58</v>
      </c>
      <c r="N340" s="628">
        <v>56</v>
      </c>
      <c r="O340" s="629">
        <f t="shared" ref="O340:O357" si="15">N340/M340</f>
        <v>0.96551724137931039</v>
      </c>
      <c r="P340" s="630">
        <f t="shared" ref="P340:P357" si="16">Q340*100</f>
        <v>96.551724137931032</v>
      </c>
      <c r="Q340" s="631">
        <f t="shared" ref="Q340:Q357" si="17">N340/(M340*K340/100)</f>
        <v>0.96551724137931039</v>
      </c>
      <c r="R340" s="632" t="s">
        <v>1027</v>
      </c>
    </row>
    <row r="341" spans="1:18" ht="38.25">
      <c r="A341" s="646" t="s">
        <v>388</v>
      </c>
      <c r="B341" s="647" t="s">
        <v>121</v>
      </c>
      <c r="C341" s="647" t="s">
        <v>682</v>
      </c>
      <c r="D341" s="647" t="s">
        <v>683</v>
      </c>
      <c r="E341" s="650"/>
      <c r="F341" s="649" t="s">
        <v>126</v>
      </c>
      <c r="G341" s="647" t="s">
        <v>1080</v>
      </c>
      <c r="H341" s="647" t="s">
        <v>1034</v>
      </c>
      <c r="I341" s="647" t="s">
        <v>124</v>
      </c>
      <c r="J341" s="647" t="s">
        <v>1026</v>
      </c>
      <c r="K341" s="649">
        <v>100</v>
      </c>
      <c r="L341" s="513"/>
      <c r="M341" s="635">
        <v>6</v>
      </c>
      <c r="N341" s="628">
        <v>6</v>
      </c>
      <c r="O341" s="629">
        <f t="shared" si="15"/>
        <v>1</v>
      </c>
      <c r="P341" s="630">
        <f t="shared" si="16"/>
        <v>100</v>
      </c>
      <c r="Q341" s="631">
        <f t="shared" si="17"/>
        <v>1</v>
      </c>
      <c r="R341" s="632" t="s">
        <v>1027</v>
      </c>
    </row>
    <row r="342" spans="1:18" ht="38.25">
      <c r="A342" s="646" t="s">
        <v>388</v>
      </c>
      <c r="B342" s="647" t="s">
        <v>121</v>
      </c>
      <c r="C342" s="619" t="s">
        <v>686</v>
      </c>
      <c r="D342" s="647" t="s">
        <v>687</v>
      </c>
      <c r="E342" s="650"/>
      <c r="F342" s="649" t="s">
        <v>126</v>
      </c>
      <c r="G342" s="647" t="s">
        <v>1080</v>
      </c>
      <c r="H342" s="647" t="s">
        <v>1034</v>
      </c>
      <c r="I342" s="647" t="s">
        <v>124</v>
      </c>
      <c r="J342" s="647" t="s">
        <v>1026</v>
      </c>
      <c r="K342" s="649">
        <v>100</v>
      </c>
      <c r="L342" s="636"/>
      <c r="M342" s="628">
        <v>3</v>
      </c>
      <c r="N342" s="628">
        <v>3</v>
      </c>
      <c r="O342" s="629">
        <f t="shared" si="15"/>
        <v>1</v>
      </c>
      <c r="P342" s="630">
        <f t="shared" si="16"/>
        <v>100</v>
      </c>
      <c r="Q342" s="631">
        <f t="shared" si="17"/>
        <v>1</v>
      </c>
      <c r="R342" s="632" t="s">
        <v>1028</v>
      </c>
    </row>
    <row r="343" spans="1:18" ht="38.25">
      <c r="A343" s="646" t="s">
        <v>388</v>
      </c>
      <c r="B343" s="647" t="s">
        <v>121</v>
      </c>
      <c r="C343" s="619" t="s">
        <v>686</v>
      </c>
      <c r="D343" s="647" t="s">
        <v>688</v>
      </c>
      <c r="E343" s="650"/>
      <c r="F343" s="649" t="s">
        <v>126</v>
      </c>
      <c r="G343" s="647" t="s">
        <v>1080</v>
      </c>
      <c r="H343" s="647" t="s">
        <v>1034</v>
      </c>
      <c r="I343" s="647" t="s">
        <v>124</v>
      </c>
      <c r="J343" s="647" t="s">
        <v>1026</v>
      </c>
      <c r="K343" s="649">
        <v>100</v>
      </c>
      <c r="L343" s="640"/>
      <c r="M343" s="641">
        <v>19</v>
      </c>
      <c r="N343" s="641">
        <v>19</v>
      </c>
      <c r="O343" s="629">
        <f t="shared" si="15"/>
        <v>1</v>
      </c>
      <c r="P343" s="630">
        <f t="shared" si="16"/>
        <v>100</v>
      </c>
      <c r="Q343" s="631">
        <f t="shared" si="17"/>
        <v>1</v>
      </c>
      <c r="R343" s="632" t="s">
        <v>1028</v>
      </c>
    </row>
    <row r="344" spans="1:18" ht="38.25">
      <c r="A344" s="646" t="s">
        <v>388</v>
      </c>
      <c r="B344" s="647" t="s">
        <v>121</v>
      </c>
      <c r="C344" s="647" t="s">
        <v>689</v>
      </c>
      <c r="D344" s="647" t="s">
        <v>688</v>
      </c>
      <c r="E344" s="650"/>
      <c r="F344" s="649" t="s">
        <v>126</v>
      </c>
      <c r="G344" s="647" t="s">
        <v>1080</v>
      </c>
      <c r="H344" s="647" t="s">
        <v>1034</v>
      </c>
      <c r="I344" s="647" t="s">
        <v>124</v>
      </c>
      <c r="J344" s="647" t="s">
        <v>1026</v>
      </c>
      <c r="K344" s="649">
        <v>100</v>
      </c>
      <c r="L344" s="513"/>
      <c r="M344" s="635">
        <v>2</v>
      </c>
      <c r="N344" s="641">
        <v>2</v>
      </c>
      <c r="O344" s="629">
        <f t="shared" si="15"/>
        <v>1</v>
      </c>
      <c r="P344" s="630">
        <f t="shared" si="16"/>
        <v>100</v>
      </c>
      <c r="Q344" s="631">
        <f t="shared" si="17"/>
        <v>1</v>
      </c>
      <c r="R344" s="632" t="s">
        <v>1027</v>
      </c>
    </row>
    <row r="345" spans="1:18" ht="38.25">
      <c r="A345" s="646" t="s">
        <v>388</v>
      </c>
      <c r="B345" s="647" t="s">
        <v>121</v>
      </c>
      <c r="C345" s="647" t="s">
        <v>696</v>
      </c>
      <c r="D345" s="647" t="s">
        <v>688</v>
      </c>
      <c r="E345" s="648"/>
      <c r="F345" s="649" t="s">
        <v>126</v>
      </c>
      <c r="G345" s="647" t="s">
        <v>1080</v>
      </c>
      <c r="H345" s="647" t="s">
        <v>1034</v>
      </c>
      <c r="I345" s="647" t="s">
        <v>124</v>
      </c>
      <c r="J345" s="647" t="s">
        <v>1026</v>
      </c>
      <c r="K345" s="649">
        <v>100</v>
      </c>
      <c r="L345" s="638"/>
      <c r="M345" s="635">
        <v>2</v>
      </c>
      <c r="N345" s="635">
        <v>2</v>
      </c>
      <c r="O345" s="629">
        <f t="shared" si="15"/>
        <v>1</v>
      </c>
      <c r="P345" s="630">
        <f t="shared" si="16"/>
        <v>100</v>
      </c>
      <c r="Q345" s="631">
        <f t="shared" si="17"/>
        <v>1</v>
      </c>
      <c r="R345" s="632" t="s">
        <v>1029</v>
      </c>
    </row>
    <row r="346" spans="1:18" ht="38.25">
      <c r="A346" s="646" t="s">
        <v>388</v>
      </c>
      <c r="B346" s="647" t="s">
        <v>121</v>
      </c>
      <c r="C346" s="647" t="s">
        <v>698</v>
      </c>
      <c r="D346" s="647" t="s">
        <v>106</v>
      </c>
      <c r="E346" s="650"/>
      <c r="F346" s="649" t="s">
        <v>126</v>
      </c>
      <c r="G346" s="647" t="s">
        <v>1080</v>
      </c>
      <c r="H346" s="647" t="s">
        <v>1034</v>
      </c>
      <c r="I346" s="647" t="s">
        <v>124</v>
      </c>
      <c r="J346" s="647" t="s">
        <v>1026</v>
      </c>
      <c r="K346" s="649">
        <v>100</v>
      </c>
      <c r="L346" s="638"/>
      <c r="M346" s="635">
        <v>1</v>
      </c>
      <c r="N346" s="635">
        <v>1</v>
      </c>
      <c r="O346" s="629">
        <f t="shared" si="15"/>
        <v>1</v>
      </c>
      <c r="P346" s="630">
        <f t="shared" si="16"/>
        <v>100</v>
      </c>
      <c r="Q346" s="631">
        <f t="shared" si="17"/>
        <v>1</v>
      </c>
      <c r="R346" s="632" t="s">
        <v>1030</v>
      </c>
    </row>
    <row r="347" spans="1:18" ht="38.25">
      <c r="A347" s="646" t="s">
        <v>388</v>
      </c>
      <c r="B347" s="647" t="s">
        <v>121</v>
      </c>
      <c r="C347" s="619" t="s">
        <v>686</v>
      </c>
      <c r="D347" s="647" t="s">
        <v>106</v>
      </c>
      <c r="E347" s="648"/>
      <c r="F347" s="649" t="s">
        <v>126</v>
      </c>
      <c r="G347" s="647" t="s">
        <v>1080</v>
      </c>
      <c r="H347" s="647" t="s">
        <v>1034</v>
      </c>
      <c r="I347" s="647" t="s">
        <v>124</v>
      </c>
      <c r="J347" s="647" t="s">
        <v>1026</v>
      </c>
      <c r="K347" s="649">
        <v>100</v>
      </c>
      <c r="L347" s="638"/>
      <c r="M347" s="635">
        <v>2</v>
      </c>
      <c r="N347" s="635">
        <v>2</v>
      </c>
      <c r="O347" s="629">
        <f t="shared" si="15"/>
        <v>1</v>
      </c>
      <c r="P347" s="630">
        <f t="shared" si="16"/>
        <v>100</v>
      </c>
      <c r="Q347" s="631">
        <f t="shared" si="17"/>
        <v>1</v>
      </c>
      <c r="R347" s="632" t="s">
        <v>1031</v>
      </c>
    </row>
    <row r="348" spans="1:18" ht="63.75">
      <c r="A348" s="646" t="s">
        <v>388</v>
      </c>
      <c r="B348" s="647" t="s">
        <v>589</v>
      </c>
      <c r="C348" s="647" t="s">
        <v>698</v>
      </c>
      <c r="D348" s="647" t="s">
        <v>106</v>
      </c>
      <c r="E348" s="648"/>
      <c r="F348" s="649" t="s">
        <v>126</v>
      </c>
      <c r="G348" s="647" t="s">
        <v>1080</v>
      </c>
      <c r="H348" s="647" t="s">
        <v>1034</v>
      </c>
      <c r="I348" s="647" t="s">
        <v>124</v>
      </c>
      <c r="J348" s="647" t="s">
        <v>1026</v>
      </c>
      <c r="K348" s="649">
        <v>100</v>
      </c>
      <c r="L348" s="638"/>
      <c r="M348" s="635">
        <v>5</v>
      </c>
      <c r="N348" s="635">
        <v>5</v>
      </c>
      <c r="O348" s="629">
        <f t="shared" si="15"/>
        <v>1</v>
      </c>
      <c r="P348" s="630">
        <f t="shared" si="16"/>
        <v>100</v>
      </c>
      <c r="Q348" s="631">
        <f t="shared" si="17"/>
        <v>1</v>
      </c>
      <c r="R348" s="632" t="s">
        <v>1032</v>
      </c>
    </row>
    <row r="349" spans="1:18" ht="38.25">
      <c r="A349" s="646" t="s">
        <v>388</v>
      </c>
      <c r="B349" s="647" t="s">
        <v>121</v>
      </c>
      <c r="C349" s="647" t="s">
        <v>679</v>
      </c>
      <c r="D349" s="647" t="s">
        <v>680</v>
      </c>
      <c r="E349" s="650"/>
      <c r="F349" s="649" t="s">
        <v>126</v>
      </c>
      <c r="G349" s="647" t="s">
        <v>1081</v>
      </c>
      <c r="H349" s="647" t="s">
        <v>1034</v>
      </c>
      <c r="I349" s="647" t="s">
        <v>124</v>
      </c>
      <c r="J349" s="647" t="s">
        <v>1026</v>
      </c>
      <c r="K349" s="649">
        <v>100</v>
      </c>
      <c r="L349" s="513"/>
      <c r="M349" s="628">
        <v>58</v>
      </c>
      <c r="N349" s="628">
        <v>56</v>
      </c>
      <c r="O349" s="629">
        <f t="shared" si="15"/>
        <v>0.96551724137931039</v>
      </c>
      <c r="P349" s="630">
        <f t="shared" si="16"/>
        <v>96.551724137931032</v>
      </c>
      <c r="Q349" s="631">
        <f t="shared" si="17"/>
        <v>0.96551724137931039</v>
      </c>
      <c r="R349" s="632" t="s">
        <v>1027</v>
      </c>
    </row>
    <row r="350" spans="1:18" ht="38.25">
      <c r="A350" s="646" t="s">
        <v>388</v>
      </c>
      <c r="B350" s="647" t="s">
        <v>121</v>
      </c>
      <c r="C350" s="647" t="s">
        <v>682</v>
      </c>
      <c r="D350" s="647" t="s">
        <v>683</v>
      </c>
      <c r="E350" s="650"/>
      <c r="F350" s="649" t="s">
        <v>126</v>
      </c>
      <c r="G350" s="647" t="s">
        <v>1081</v>
      </c>
      <c r="H350" s="647" t="s">
        <v>1034</v>
      </c>
      <c r="I350" s="647" t="s">
        <v>124</v>
      </c>
      <c r="J350" s="647" t="s">
        <v>1026</v>
      </c>
      <c r="K350" s="649">
        <v>100</v>
      </c>
      <c r="L350" s="513"/>
      <c r="M350" s="635">
        <v>6</v>
      </c>
      <c r="N350" s="628">
        <v>6</v>
      </c>
      <c r="O350" s="629">
        <f t="shared" si="15"/>
        <v>1</v>
      </c>
      <c r="P350" s="630">
        <f t="shared" si="16"/>
        <v>100</v>
      </c>
      <c r="Q350" s="631">
        <f t="shared" si="17"/>
        <v>1</v>
      </c>
      <c r="R350" s="632" t="s">
        <v>1027</v>
      </c>
    </row>
    <row r="351" spans="1:18" ht="38.25">
      <c r="A351" s="646" t="s">
        <v>388</v>
      </c>
      <c r="B351" s="647" t="s">
        <v>121</v>
      </c>
      <c r="C351" s="619" t="s">
        <v>686</v>
      </c>
      <c r="D351" s="647" t="s">
        <v>687</v>
      </c>
      <c r="E351" s="650"/>
      <c r="F351" s="649" t="s">
        <v>126</v>
      </c>
      <c r="G351" s="647" t="s">
        <v>1081</v>
      </c>
      <c r="H351" s="647" t="s">
        <v>1034</v>
      </c>
      <c r="I351" s="647" t="s">
        <v>124</v>
      </c>
      <c r="J351" s="647" t="s">
        <v>1026</v>
      </c>
      <c r="K351" s="649">
        <v>100</v>
      </c>
      <c r="L351" s="636"/>
      <c r="M351" s="628">
        <v>3</v>
      </c>
      <c r="N351" s="628">
        <v>3</v>
      </c>
      <c r="O351" s="629">
        <f t="shared" si="15"/>
        <v>1</v>
      </c>
      <c r="P351" s="630">
        <f t="shared" si="16"/>
        <v>100</v>
      </c>
      <c r="Q351" s="631">
        <f t="shared" si="17"/>
        <v>1</v>
      </c>
      <c r="R351" s="632" t="s">
        <v>1028</v>
      </c>
    </row>
    <row r="352" spans="1:18" ht="38.25">
      <c r="A352" s="646" t="s">
        <v>388</v>
      </c>
      <c r="B352" s="647" t="s">
        <v>121</v>
      </c>
      <c r="C352" s="619" t="s">
        <v>686</v>
      </c>
      <c r="D352" s="647" t="s">
        <v>688</v>
      </c>
      <c r="E352" s="650"/>
      <c r="F352" s="649" t="s">
        <v>126</v>
      </c>
      <c r="G352" s="647" t="s">
        <v>1081</v>
      </c>
      <c r="H352" s="647" t="s">
        <v>1034</v>
      </c>
      <c r="I352" s="647" t="s">
        <v>124</v>
      </c>
      <c r="J352" s="647" t="s">
        <v>1026</v>
      </c>
      <c r="K352" s="649">
        <v>100</v>
      </c>
      <c r="L352" s="640"/>
      <c r="M352" s="641">
        <v>19</v>
      </c>
      <c r="N352" s="641">
        <v>19</v>
      </c>
      <c r="O352" s="629">
        <f t="shared" si="15"/>
        <v>1</v>
      </c>
      <c r="P352" s="630">
        <f t="shared" si="16"/>
        <v>100</v>
      </c>
      <c r="Q352" s="631">
        <f t="shared" si="17"/>
        <v>1</v>
      </c>
      <c r="R352" s="632" t="s">
        <v>1028</v>
      </c>
    </row>
    <row r="353" spans="1:18" ht="38.25">
      <c r="A353" s="646" t="s">
        <v>388</v>
      </c>
      <c r="B353" s="647" t="s">
        <v>121</v>
      </c>
      <c r="C353" s="647" t="s">
        <v>689</v>
      </c>
      <c r="D353" s="647" t="s">
        <v>688</v>
      </c>
      <c r="E353" s="650"/>
      <c r="F353" s="649" t="s">
        <v>126</v>
      </c>
      <c r="G353" s="647" t="s">
        <v>1081</v>
      </c>
      <c r="H353" s="647" t="s">
        <v>1034</v>
      </c>
      <c r="I353" s="647" t="s">
        <v>124</v>
      </c>
      <c r="J353" s="647" t="s">
        <v>1026</v>
      </c>
      <c r="K353" s="649">
        <v>100</v>
      </c>
      <c r="L353" s="513"/>
      <c r="M353" s="635">
        <v>2</v>
      </c>
      <c r="N353" s="641">
        <v>2</v>
      </c>
      <c r="O353" s="629">
        <f t="shared" si="15"/>
        <v>1</v>
      </c>
      <c r="P353" s="630">
        <f t="shared" si="16"/>
        <v>100</v>
      </c>
      <c r="Q353" s="631">
        <f t="shared" si="17"/>
        <v>1</v>
      </c>
      <c r="R353" s="632" t="s">
        <v>1027</v>
      </c>
    </row>
    <row r="354" spans="1:18" ht="38.25">
      <c r="A354" s="646" t="s">
        <v>388</v>
      </c>
      <c r="B354" s="647" t="s">
        <v>121</v>
      </c>
      <c r="C354" s="647" t="s">
        <v>696</v>
      </c>
      <c r="D354" s="647" t="s">
        <v>688</v>
      </c>
      <c r="E354" s="648"/>
      <c r="F354" s="649" t="s">
        <v>126</v>
      </c>
      <c r="G354" s="647" t="s">
        <v>1080</v>
      </c>
      <c r="H354" s="647" t="s">
        <v>1034</v>
      </c>
      <c r="I354" s="647" t="s">
        <v>124</v>
      </c>
      <c r="J354" s="647" t="s">
        <v>1026</v>
      </c>
      <c r="K354" s="649">
        <v>100</v>
      </c>
      <c r="L354" s="638"/>
      <c r="M354" s="635">
        <v>2</v>
      </c>
      <c r="N354" s="635">
        <v>2</v>
      </c>
      <c r="O354" s="629">
        <f t="shared" si="15"/>
        <v>1</v>
      </c>
      <c r="P354" s="630">
        <f t="shared" si="16"/>
        <v>100</v>
      </c>
      <c r="Q354" s="631">
        <f t="shared" si="17"/>
        <v>1</v>
      </c>
      <c r="R354" s="632" t="s">
        <v>1029</v>
      </c>
    </row>
    <row r="355" spans="1:18" ht="38.25">
      <c r="A355" s="646" t="s">
        <v>388</v>
      </c>
      <c r="B355" s="647" t="s">
        <v>121</v>
      </c>
      <c r="C355" s="647" t="s">
        <v>698</v>
      </c>
      <c r="D355" s="647" t="s">
        <v>106</v>
      </c>
      <c r="E355" s="650"/>
      <c r="F355" s="649" t="s">
        <v>126</v>
      </c>
      <c r="G355" s="647" t="s">
        <v>1081</v>
      </c>
      <c r="H355" s="647" t="s">
        <v>1034</v>
      </c>
      <c r="I355" s="647" t="s">
        <v>124</v>
      </c>
      <c r="J355" s="647" t="s">
        <v>1026</v>
      </c>
      <c r="K355" s="649">
        <v>100</v>
      </c>
      <c r="L355" s="638"/>
      <c r="M355" s="635">
        <v>1</v>
      </c>
      <c r="N355" s="635">
        <v>1</v>
      </c>
      <c r="O355" s="629">
        <f t="shared" si="15"/>
        <v>1</v>
      </c>
      <c r="P355" s="630">
        <f t="shared" si="16"/>
        <v>100</v>
      </c>
      <c r="Q355" s="631">
        <f t="shared" si="17"/>
        <v>1</v>
      </c>
      <c r="R355" s="632" t="s">
        <v>1030</v>
      </c>
    </row>
    <row r="356" spans="1:18" ht="38.25">
      <c r="A356" s="646" t="s">
        <v>388</v>
      </c>
      <c r="B356" s="647" t="s">
        <v>121</v>
      </c>
      <c r="C356" s="619" t="s">
        <v>686</v>
      </c>
      <c r="D356" s="647" t="s">
        <v>106</v>
      </c>
      <c r="E356" s="648"/>
      <c r="F356" s="649" t="s">
        <v>126</v>
      </c>
      <c r="G356" s="647" t="s">
        <v>1080</v>
      </c>
      <c r="H356" s="647" t="s">
        <v>1034</v>
      </c>
      <c r="I356" s="647" t="s">
        <v>124</v>
      </c>
      <c r="J356" s="647" t="s">
        <v>1026</v>
      </c>
      <c r="K356" s="649">
        <v>100</v>
      </c>
      <c r="L356" s="638"/>
      <c r="M356" s="635">
        <v>2</v>
      </c>
      <c r="N356" s="635">
        <v>2</v>
      </c>
      <c r="O356" s="629">
        <f t="shared" si="15"/>
        <v>1</v>
      </c>
      <c r="P356" s="630">
        <f t="shared" si="16"/>
        <v>100</v>
      </c>
      <c r="Q356" s="631">
        <f t="shared" si="17"/>
        <v>1</v>
      </c>
      <c r="R356" s="632" t="s">
        <v>1031</v>
      </c>
    </row>
    <row r="357" spans="1:18" ht="63.75">
      <c r="A357" s="646" t="s">
        <v>388</v>
      </c>
      <c r="B357" s="647" t="s">
        <v>589</v>
      </c>
      <c r="C357" s="647" t="s">
        <v>698</v>
      </c>
      <c r="D357" s="647" t="s">
        <v>106</v>
      </c>
      <c r="E357" s="648"/>
      <c r="F357" s="649" t="s">
        <v>126</v>
      </c>
      <c r="G357" s="647" t="s">
        <v>1081</v>
      </c>
      <c r="H357" s="647" t="s">
        <v>1034</v>
      </c>
      <c r="I357" s="647" t="s">
        <v>124</v>
      </c>
      <c r="J357" s="647" t="s">
        <v>1026</v>
      </c>
      <c r="K357" s="649">
        <v>100</v>
      </c>
      <c r="L357" s="638"/>
      <c r="M357" s="635">
        <v>5</v>
      </c>
      <c r="N357" s="635">
        <v>5</v>
      </c>
      <c r="O357" s="629">
        <f t="shared" si="15"/>
        <v>1</v>
      </c>
      <c r="P357" s="630">
        <f t="shared" si="16"/>
        <v>100</v>
      </c>
      <c r="Q357" s="631">
        <f t="shared" si="17"/>
        <v>1</v>
      </c>
      <c r="R357" s="632" t="s">
        <v>1032</v>
      </c>
    </row>
    <row r="358" spans="1:18">
      <c r="A358" s="646"/>
      <c r="B358" s="647"/>
      <c r="C358" s="647"/>
      <c r="D358" s="647"/>
      <c r="E358" s="648"/>
      <c r="F358" s="649"/>
      <c r="G358" s="647"/>
      <c r="H358" s="647"/>
      <c r="I358" s="647"/>
      <c r="J358" s="647"/>
      <c r="K358" s="649"/>
      <c r="L358" s="638"/>
      <c r="M358" s="635"/>
      <c r="N358" s="635"/>
      <c r="O358" s="629"/>
      <c r="P358" s="630"/>
      <c r="Q358" s="631"/>
      <c r="R358" s="632"/>
    </row>
    <row r="359" spans="1:18">
      <c r="A359" s="646"/>
      <c r="B359" s="647"/>
      <c r="C359" s="647"/>
      <c r="D359" s="647"/>
      <c r="E359" s="648"/>
      <c r="F359" s="649"/>
      <c r="G359" s="647"/>
      <c r="H359" s="647"/>
      <c r="I359" s="647"/>
      <c r="J359" s="647"/>
      <c r="K359" s="649"/>
      <c r="L359" s="638"/>
      <c r="M359" s="635"/>
      <c r="N359" s="635"/>
      <c r="O359" s="629"/>
      <c r="P359" s="630"/>
      <c r="Q359" s="631"/>
      <c r="R359" s="632"/>
    </row>
    <row r="360" spans="1:18" ht="25.5">
      <c r="A360" s="659" t="s">
        <v>388</v>
      </c>
      <c r="B360" s="659" t="s">
        <v>121</v>
      </c>
      <c r="C360" s="659" t="s">
        <v>691</v>
      </c>
      <c r="D360" s="659" t="s">
        <v>201</v>
      </c>
      <c r="E360" s="660"/>
      <c r="F360" s="661" t="s">
        <v>122</v>
      </c>
      <c r="G360" s="662" t="s">
        <v>1065</v>
      </c>
      <c r="H360" s="662" t="s">
        <v>1055</v>
      </c>
      <c r="I360" s="659" t="s">
        <v>124</v>
      </c>
      <c r="J360" s="659" t="s">
        <v>1026</v>
      </c>
      <c r="K360" s="661">
        <v>100</v>
      </c>
      <c r="L360" s="659"/>
      <c r="M360" s="660">
        <v>59</v>
      </c>
      <c r="N360" s="660">
        <v>59</v>
      </c>
      <c r="O360" s="660">
        <v>1</v>
      </c>
      <c r="P360" s="660">
        <v>100</v>
      </c>
      <c r="Q360" s="663">
        <v>1</v>
      </c>
      <c r="R360" s="664" t="s">
        <v>1082</v>
      </c>
    </row>
    <row r="361" spans="1:18" ht="25.5">
      <c r="A361" s="659" t="s">
        <v>388</v>
      </c>
      <c r="B361" s="659" t="s">
        <v>121</v>
      </c>
      <c r="C361" s="659" t="s">
        <v>691</v>
      </c>
      <c r="D361" s="659" t="s">
        <v>201</v>
      </c>
      <c r="E361" s="660"/>
      <c r="F361" s="661" t="s">
        <v>122</v>
      </c>
      <c r="G361" s="662" t="s">
        <v>1062</v>
      </c>
      <c r="H361" s="662" t="s">
        <v>1055</v>
      </c>
      <c r="I361" s="659" t="s">
        <v>124</v>
      </c>
      <c r="J361" s="659" t="s">
        <v>1026</v>
      </c>
      <c r="K361" s="661">
        <v>100</v>
      </c>
      <c r="L361" s="659"/>
      <c r="M361" s="660">
        <v>59</v>
      </c>
      <c r="N361" s="660">
        <v>59</v>
      </c>
      <c r="O361" s="660">
        <v>1</v>
      </c>
      <c r="P361" s="660">
        <v>100</v>
      </c>
      <c r="Q361" s="663">
        <v>1</v>
      </c>
      <c r="R361" s="664" t="s">
        <v>1082</v>
      </c>
    </row>
    <row r="362" spans="1:18" ht="25.5">
      <c r="A362" s="659" t="s">
        <v>388</v>
      </c>
      <c r="B362" s="659" t="s">
        <v>121</v>
      </c>
      <c r="C362" s="659" t="s">
        <v>691</v>
      </c>
      <c r="D362" s="659" t="s">
        <v>201</v>
      </c>
      <c r="E362" s="660"/>
      <c r="F362" s="661" t="s">
        <v>122</v>
      </c>
      <c r="G362" s="662" t="s">
        <v>1063</v>
      </c>
      <c r="H362" s="662" t="s">
        <v>1055</v>
      </c>
      <c r="I362" s="659" t="s">
        <v>124</v>
      </c>
      <c r="J362" s="659" t="s">
        <v>1026</v>
      </c>
      <c r="K362" s="661">
        <v>100</v>
      </c>
      <c r="L362" s="659"/>
      <c r="M362" s="660">
        <v>59</v>
      </c>
      <c r="N362" s="660">
        <v>59</v>
      </c>
      <c r="O362" s="660">
        <v>1</v>
      </c>
      <c r="P362" s="660">
        <v>100</v>
      </c>
      <c r="Q362" s="663">
        <v>1</v>
      </c>
      <c r="R362" s="664" t="s">
        <v>1082</v>
      </c>
    </row>
    <row r="363" spans="1:18" ht="25.5">
      <c r="A363" s="659" t="s">
        <v>388</v>
      </c>
      <c r="B363" s="659" t="s">
        <v>121</v>
      </c>
      <c r="C363" s="659" t="s">
        <v>691</v>
      </c>
      <c r="D363" s="659" t="s">
        <v>201</v>
      </c>
      <c r="E363" s="660"/>
      <c r="F363" s="661" t="s">
        <v>122</v>
      </c>
      <c r="G363" s="662" t="s">
        <v>1064</v>
      </c>
      <c r="H363" s="662" t="s">
        <v>1055</v>
      </c>
      <c r="I363" s="659" t="s">
        <v>124</v>
      </c>
      <c r="J363" s="659" t="s">
        <v>1026</v>
      </c>
      <c r="K363" s="661">
        <v>100</v>
      </c>
      <c r="L363" s="659"/>
      <c r="M363" s="660">
        <v>59</v>
      </c>
      <c r="N363" s="660">
        <v>59</v>
      </c>
      <c r="O363" s="660">
        <v>1</v>
      </c>
      <c r="P363" s="660">
        <v>100</v>
      </c>
      <c r="Q363" s="663">
        <v>1</v>
      </c>
      <c r="R363" s="664" t="s">
        <v>1082</v>
      </c>
    </row>
    <row r="364" spans="1:18" ht="25.5">
      <c r="A364" s="659" t="s">
        <v>388</v>
      </c>
      <c r="B364" s="659" t="s">
        <v>121</v>
      </c>
      <c r="C364" s="659" t="s">
        <v>691</v>
      </c>
      <c r="D364" s="659" t="s">
        <v>201</v>
      </c>
      <c r="E364" s="660"/>
      <c r="F364" s="661" t="s">
        <v>122</v>
      </c>
      <c r="G364" s="662" t="s">
        <v>314</v>
      </c>
      <c r="H364" s="662" t="s">
        <v>1055</v>
      </c>
      <c r="I364" s="659" t="s">
        <v>124</v>
      </c>
      <c r="J364" s="659" t="s">
        <v>1026</v>
      </c>
      <c r="K364" s="661">
        <v>100</v>
      </c>
      <c r="L364" s="659"/>
      <c r="M364" s="660">
        <v>59</v>
      </c>
      <c r="N364" s="660">
        <v>59</v>
      </c>
      <c r="O364" s="660">
        <v>1</v>
      </c>
      <c r="P364" s="660">
        <v>100</v>
      </c>
      <c r="Q364" s="663">
        <v>1</v>
      </c>
      <c r="R364" s="664" t="s">
        <v>1082</v>
      </c>
    </row>
  </sheetData>
  <pageMargins left="0.25" right="0.25" top="0.75" bottom="0.75" header="0.3" footer="0.3"/>
  <pageSetup paperSize="9" scale="42" firstPageNumber="0" orientation="landscape" r:id="rId1"/>
  <headerFooter alignWithMargins="0">
    <oddHeader>&amp;C&amp;"Times New Roman,Normal"&amp;12&amp;A</oddHeader>
    <oddFooter>&amp;C&amp;"Times New Roman,Normal"&amp;12Page &amp;P</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14:formula1>
            <xm:f>'C:\Users\m138760\AppData\Local\Microsoft\Windows\Temporary Internet Files\Content.IE5\KOU5UX2M\[EWG_17-17_tables_AR_Draft_Economic_2a_3abc_7.xlsm]Drop-down list'!#REF!</xm:f>
          </x14:formula1>
          <xm:sqref>A5:A9</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A1:S5"/>
  <sheetViews>
    <sheetView zoomScale="70" zoomScaleNormal="70" zoomScaleSheetLayoutView="100" workbookViewId="0">
      <selection activeCell="E22" sqref="E22"/>
    </sheetView>
  </sheetViews>
  <sheetFormatPr defaultColWidth="11.42578125" defaultRowHeight="12.75"/>
  <cols>
    <col min="1" max="1" width="8.28515625" style="25" customWidth="1"/>
    <col min="2" max="2" width="24.140625" style="25" customWidth="1"/>
    <col min="3" max="3" width="21" style="25" customWidth="1"/>
    <col min="4" max="4" width="18.85546875" style="25" customWidth="1"/>
    <col min="5" max="5" width="18.42578125" style="25" customWidth="1"/>
    <col min="6" max="6" width="18" style="25" customWidth="1"/>
    <col min="7" max="7" width="24.140625" style="25" bestFit="1" customWidth="1"/>
    <col min="8" max="8" width="18.28515625" style="25" customWidth="1"/>
    <col min="9" max="9" width="15.140625" style="25" bestFit="1" customWidth="1"/>
    <col min="10" max="10" width="17.85546875" style="25" customWidth="1"/>
    <col min="11" max="11" width="21" style="25" customWidth="1"/>
    <col min="12" max="12" width="14" style="25" customWidth="1"/>
    <col min="13" max="13" width="17" style="25" customWidth="1"/>
    <col min="14" max="14" width="26" style="25" customWidth="1"/>
    <col min="15" max="16" width="12.5703125" style="25" customWidth="1"/>
    <col min="17" max="17" width="17.5703125" style="25" customWidth="1"/>
    <col min="18" max="16384" width="11.42578125" style="25"/>
  </cols>
  <sheetData>
    <row r="1" spans="1:19" ht="13.5" thickBot="1">
      <c r="A1" s="33" t="s">
        <v>128</v>
      </c>
      <c r="B1" s="34"/>
      <c r="C1" s="34"/>
      <c r="D1" s="34"/>
      <c r="E1" s="34"/>
      <c r="F1" s="34"/>
      <c r="G1" s="34"/>
      <c r="H1" s="34"/>
      <c r="I1" s="34"/>
      <c r="J1" s="34"/>
      <c r="K1" s="34"/>
      <c r="L1" s="34"/>
      <c r="M1" s="34"/>
      <c r="N1" s="34"/>
      <c r="O1" s="34"/>
      <c r="P1" s="34"/>
      <c r="Q1" s="34"/>
      <c r="R1" s="34"/>
      <c r="S1" s="34"/>
    </row>
    <row r="2" spans="1:19">
      <c r="A2" s="666"/>
      <c r="B2" s="26"/>
      <c r="C2" s="26"/>
      <c r="D2" s="26"/>
      <c r="E2" s="26"/>
      <c r="F2" s="26"/>
      <c r="G2" s="26"/>
      <c r="H2" s="26"/>
      <c r="I2" s="26"/>
      <c r="J2" s="26"/>
      <c r="K2" s="26"/>
      <c r="L2" s="26"/>
      <c r="M2" s="26"/>
      <c r="N2" s="26"/>
      <c r="O2" s="26"/>
      <c r="Q2" s="96" t="s">
        <v>58</v>
      </c>
      <c r="R2" s="94" t="s">
        <v>52</v>
      </c>
    </row>
    <row r="3" spans="1:19" ht="13.5" thickBot="1">
      <c r="A3" s="666"/>
      <c r="B3" s="26"/>
      <c r="C3" s="26"/>
      <c r="D3" s="26"/>
      <c r="E3" s="667" t="s">
        <v>1083</v>
      </c>
      <c r="F3" s="26"/>
      <c r="G3" s="26"/>
      <c r="H3" s="26"/>
      <c r="I3" s="26"/>
      <c r="J3" s="26"/>
      <c r="K3" s="26"/>
      <c r="L3" s="26"/>
      <c r="M3" s="26"/>
      <c r="N3" s="26"/>
      <c r="O3" s="26"/>
      <c r="Q3" s="537" t="s">
        <v>57</v>
      </c>
      <c r="R3" s="443">
        <v>2017</v>
      </c>
    </row>
    <row r="4" spans="1:19" ht="39" thickBot="1">
      <c r="A4" s="109" t="s">
        <v>0</v>
      </c>
      <c r="B4" s="110" t="s">
        <v>129</v>
      </c>
      <c r="C4" s="111" t="s">
        <v>130</v>
      </c>
      <c r="D4" s="103" t="s">
        <v>115</v>
      </c>
      <c r="E4" s="112" t="s">
        <v>90</v>
      </c>
      <c r="F4" s="112" t="s">
        <v>131</v>
      </c>
      <c r="G4" s="106" t="s">
        <v>117</v>
      </c>
      <c r="H4" s="106" t="s">
        <v>69</v>
      </c>
      <c r="I4" s="167" t="s">
        <v>132</v>
      </c>
      <c r="J4" s="106" t="s">
        <v>9</v>
      </c>
      <c r="K4" s="600" t="s">
        <v>118</v>
      </c>
      <c r="L4" s="100" t="s">
        <v>4</v>
      </c>
      <c r="M4" s="169" t="s">
        <v>344</v>
      </c>
      <c r="N4" s="169" t="s">
        <v>345</v>
      </c>
      <c r="O4" s="167" t="s">
        <v>119</v>
      </c>
      <c r="P4" s="167" t="s">
        <v>346</v>
      </c>
      <c r="Q4" s="190" t="s">
        <v>347</v>
      </c>
      <c r="R4" s="167" t="s">
        <v>120</v>
      </c>
    </row>
    <row r="5" spans="1:19">
      <c r="A5" s="27"/>
      <c r="B5" s="108" t="s">
        <v>133</v>
      </c>
      <c r="C5" s="108" t="s">
        <v>134</v>
      </c>
      <c r="D5" s="108" t="s">
        <v>122</v>
      </c>
      <c r="E5" s="668"/>
      <c r="F5" s="668"/>
      <c r="G5" s="668"/>
      <c r="H5" s="668"/>
      <c r="I5" s="668" t="s">
        <v>7</v>
      </c>
      <c r="J5" s="668"/>
      <c r="K5" s="668"/>
      <c r="L5" s="668"/>
      <c r="M5" s="668" t="s">
        <v>7</v>
      </c>
      <c r="N5" s="668" t="s">
        <v>7</v>
      </c>
      <c r="O5" s="668" t="s">
        <v>7</v>
      </c>
      <c r="P5" s="668" t="s">
        <v>7</v>
      </c>
      <c r="Q5" s="668" t="s">
        <v>7</v>
      </c>
      <c r="R5" s="668" t="s">
        <v>7</v>
      </c>
    </row>
  </sheetData>
  <pageMargins left="0.25" right="0.25" top="0.75" bottom="0.75" header="0.3" footer="0.3"/>
  <pageSetup paperSize="9" scale="42" firstPageNumber="0" fitToHeight="0" orientation="landscape"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14:formula1>
            <xm:f>'C:\Users\m138760\AppData\Local\Microsoft\Windows\Temporary Internet Files\Content.IE5\KOU5UX2M\[EWG_17-17_tables_AR_Draft_Economic_2a_3abc_7.xlsm]Drop-down list'!#REF!</xm:f>
          </x14:formula1>
          <xm:sqref>A5</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A1:O56"/>
  <sheetViews>
    <sheetView zoomScale="70" zoomScaleNormal="70" workbookViewId="0">
      <selection activeCell="M42" sqref="M42"/>
    </sheetView>
  </sheetViews>
  <sheetFormatPr defaultRowHeight="12.75"/>
  <cols>
    <col min="2" max="2" width="19.28515625" customWidth="1"/>
    <col min="3" max="3" width="12.7109375" customWidth="1"/>
    <col min="4" max="4" width="23.42578125" customWidth="1"/>
    <col min="5" max="5" width="26.7109375" customWidth="1"/>
    <col min="6" max="6" width="27.85546875" customWidth="1"/>
    <col min="7" max="7" width="16.140625" customWidth="1"/>
    <col min="8" max="8" width="15.5703125" customWidth="1"/>
    <col min="9" max="9" width="50.85546875" style="669" customWidth="1"/>
    <col min="10" max="10" width="19.7109375" customWidth="1"/>
    <col min="11" max="11" width="18.7109375" customWidth="1"/>
    <col min="12" max="13" width="19.7109375" customWidth="1"/>
    <col min="14" max="14" width="22" bestFit="1" customWidth="1"/>
    <col min="15" max="15" width="14.42578125" customWidth="1"/>
  </cols>
  <sheetData>
    <row r="1" spans="1:15" ht="13.5" thickBot="1">
      <c r="A1" s="7" t="s">
        <v>137</v>
      </c>
    </row>
    <row r="2" spans="1:15">
      <c r="A2" s="56"/>
      <c r="B2" s="56"/>
      <c r="C2" s="56"/>
      <c r="D2" s="56"/>
      <c r="E2" s="56"/>
      <c r="F2" s="56"/>
      <c r="G2" s="56"/>
      <c r="H2" s="56"/>
      <c r="I2" s="56"/>
      <c r="J2" s="56"/>
      <c r="K2" s="56"/>
      <c r="L2" s="56"/>
      <c r="N2" s="96" t="s">
        <v>58</v>
      </c>
      <c r="O2" s="94" t="s">
        <v>52</v>
      </c>
    </row>
    <row r="3" spans="1:15" ht="13.5" thickBot="1">
      <c r="A3" s="56"/>
      <c r="B3" s="56"/>
      <c r="C3" s="56"/>
      <c r="D3" s="56"/>
      <c r="E3" s="56"/>
      <c r="F3" s="56"/>
      <c r="G3" s="56"/>
      <c r="H3" s="56"/>
      <c r="I3" s="56"/>
      <c r="J3" s="56"/>
      <c r="K3" s="56"/>
      <c r="L3" s="56"/>
      <c r="N3" s="518" t="s">
        <v>57</v>
      </c>
      <c r="O3" s="443">
        <v>2017</v>
      </c>
    </row>
    <row r="4" spans="1:15" ht="48.75" customHeight="1" thickBot="1">
      <c r="A4" s="670" t="s">
        <v>0</v>
      </c>
      <c r="B4" s="671" t="s">
        <v>138</v>
      </c>
      <c r="C4" s="612" t="s">
        <v>115</v>
      </c>
      <c r="D4" s="672" t="s">
        <v>139</v>
      </c>
      <c r="E4" s="672" t="s">
        <v>3</v>
      </c>
      <c r="F4" s="670" t="s">
        <v>117</v>
      </c>
      <c r="G4" s="673" t="s">
        <v>9</v>
      </c>
      <c r="H4" s="599" t="s">
        <v>118</v>
      </c>
      <c r="I4" s="674" t="s">
        <v>4</v>
      </c>
      <c r="J4" s="169" t="s">
        <v>344</v>
      </c>
      <c r="K4" s="169" t="s">
        <v>345</v>
      </c>
      <c r="L4" s="167" t="s">
        <v>119</v>
      </c>
      <c r="M4" s="167" t="s">
        <v>346</v>
      </c>
      <c r="N4" s="190" t="s">
        <v>347</v>
      </c>
      <c r="O4" s="173" t="s">
        <v>227</v>
      </c>
    </row>
    <row r="5" spans="1:15">
      <c r="A5" s="675" t="s">
        <v>388</v>
      </c>
      <c r="B5" s="676" t="s">
        <v>140</v>
      </c>
      <c r="C5" s="677" t="s">
        <v>122</v>
      </c>
      <c r="D5" s="678" t="s">
        <v>1044</v>
      </c>
      <c r="E5" s="679" t="s">
        <v>1084</v>
      </c>
      <c r="F5" s="625" t="s">
        <v>124</v>
      </c>
      <c r="G5" s="625" t="s">
        <v>1085</v>
      </c>
      <c r="H5" s="634">
        <v>100</v>
      </c>
      <c r="I5" s="634"/>
      <c r="J5" s="680">
        <v>20</v>
      </c>
      <c r="K5" s="170">
        <v>19</v>
      </c>
      <c r="L5" s="681">
        <v>0.95</v>
      </c>
      <c r="M5" s="682">
        <v>95</v>
      </c>
      <c r="N5" s="191">
        <v>0.95</v>
      </c>
      <c r="O5" s="170"/>
    </row>
    <row r="6" spans="1:15">
      <c r="A6" s="683" t="s">
        <v>388</v>
      </c>
      <c r="B6" s="684" t="s">
        <v>144</v>
      </c>
      <c r="C6" s="685" t="s">
        <v>122</v>
      </c>
      <c r="D6" s="686" t="s">
        <v>1044</v>
      </c>
      <c r="E6" s="687" t="s">
        <v>1084</v>
      </c>
      <c r="F6" s="625" t="s">
        <v>124</v>
      </c>
      <c r="G6" s="625" t="s">
        <v>1085</v>
      </c>
      <c r="H6" s="688">
        <v>100</v>
      </c>
      <c r="I6" s="689"/>
      <c r="J6" s="680">
        <v>6</v>
      </c>
      <c r="K6" s="170">
        <v>6</v>
      </c>
      <c r="L6" s="681">
        <v>1</v>
      </c>
      <c r="M6" s="682">
        <v>100</v>
      </c>
      <c r="N6" s="191">
        <v>1</v>
      </c>
      <c r="O6" s="170"/>
    </row>
    <row r="7" spans="1:15">
      <c r="A7" s="683" t="s">
        <v>388</v>
      </c>
      <c r="B7" s="684" t="s">
        <v>141</v>
      </c>
      <c r="C7" s="685" t="s">
        <v>122</v>
      </c>
      <c r="D7" s="686" t="s">
        <v>1044</v>
      </c>
      <c r="E7" s="687" t="s">
        <v>1084</v>
      </c>
      <c r="F7" s="625" t="s">
        <v>124</v>
      </c>
      <c r="G7" s="625" t="s">
        <v>1085</v>
      </c>
      <c r="H7" s="688">
        <v>100</v>
      </c>
      <c r="I7" s="689"/>
      <c r="J7" s="680">
        <v>12</v>
      </c>
      <c r="K7" s="170">
        <v>12</v>
      </c>
      <c r="L7" s="681">
        <v>1</v>
      </c>
      <c r="M7" s="682">
        <v>100</v>
      </c>
      <c r="N7" s="191">
        <v>1</v>
      </c>
      <c r="O7" s="170"/>
    </row>
    <row r="8" spans="1:15">
      <c r="A8" s="683" t="s">
        <v>388</v>
      </c>
      <c r="B8" s="690" t="s">
        <v>143</v>
      </c>
      <c r="C8" s="685" t="s">
        <v>122</v>
      </c>
      <c r="D8" s="686" t="s">
        <v>1044</v>
      </c>
      <c r="E8" s="687" t="s">
        <v>1084</v>
      </c>
      <c r="F8" s="625" t="s">
        <v>124</v>
      </c>
      <c r="G8" s="625" t="s">
        <v>1085</v>
      </c>
      <c r="H8" s="688">
        <v>100</v>
      </c>
      <c r="I8" s="688"/>
      <c r="J8" s="680">
        <v>11</v>
      </c>
      <c r="K8" s="170">
        <v>11</v>
      </c>
      <c r="L8" s="681">
        <v>1</v>
      </c>
      <c r="M8" s="682">
        <v>100</v>
      </c>
      <c r="N8" s="191">
        <v>1</v>
      </c>
      <c r="O8" s="170"/>
    </row>
    <row r="9" spans="1:15">
      <c r="A9" s="683" t="s">
        <v>388</v>
      </c>
      <c r="B9" s="691" t="s">
        <v>140</v>
      </c>
      <c r="C9" s="622" t="s">
        <v>122</v>
      </c>
      <c r="D9" s="692" t="s">
        <v>1086</v>
      </c>
      <c r="E9" s="693" t="s">
        <v>1084</v>
      </c>
      <c r="F9" s="619" t="s">
        <v>124</v>
      </c>
      <c r="G9" s="619" t="s">
        <v>1085</v>
      </c>
      <c r="H9" s="645">
        <v>100</v>
      </c>
      <c r="I9" s="639"/>
      <c r="J9" s="680">
        <v>20</v>
      </c>
      <c r="K9" s="170">
        <v>19</v>
      </c>
      <c r="L9" s="681">
        <v>0.95</v>
      </c>
      <c r="M9" s="682">
        <v>95</v>
      </c>
      <c r="N9" s="191">
        <v>0.95</v>
      </c>
      <c r="O9" s="170"/>
    </row>
    <row r="10" spans="1:15">
      <c r="A10" s="488" t="s">
        <v>388</v>
      </c>
      <c r="B10" s="488" t="s">
        <v>144</v>
      </c>
      <c r="C10" s="488" t="s">
        <v>122</v>
      </c>
      <c r="D10" s="488" t="s">
        <v>1086</v>
      </c>
      <c r="E10" s="488" t="s">
        <v>1084</v>
      </c>
      <c r="F10" s="488" t="s">
        <v>124</v>
      </c>
      <c r="G10" s="488" t="s">
        <v>1085</v>
      </c>
      <c r="H10" s="488">
        <v>100</v>
      </c>
      <c r="I10" s="694"/>
      <c r="J10" s="680">
        <v>6</v>
      </c>
      <c r="K10" s="170">
        <v>6</v>
      </c>
      <c r="L10" s="681">
        <v>1</v>
      </c>
      <c r="M10" s="682">
        <v>100</v>
      </c>
      <c r="N10" s="191">
        <v>1</v>
      </c>
      <c r="O10" s="170"/>
    </row>
    <row r="11" spans="1:15">
      <c r="A11" s="659" t="s">
        <v>388</v>
      </c>
      <c r="B11" s="488" t="s">
        <v>141</v>
      </c>
      <c r="C11" s="488" t="s">
        <v>122</v>
      </c>
      <c r="D11" s="488" t="s">
        <v>1086</v>
      </c>
      <c r="E11" s="488" t="s">
        <v>1084</v>
      </c>
      <c r="F11" s="488" t="s">
        <v>124</v>
      </c>
      <c r="G11" s="488" t="s">
        <v>1085</v>
      </c>
      <c r="H11" s="488">
        <v>100</v>
      </c>
      <c r="I11" s="694"/>
      <c r="J11" s="680">
        <v>12</v>
      </c>
      <c r="K11" s="170">
        <v>12</v>
      </c>
      <c r="L11" s="681">
        <v>1</v>
      </c>
      <c r="M11" s="682">
        <v>100</v>
      </c>
      <c r="N11" s="191">
        <v>1</v>
      </c>
      <c r="O11" s="170"/>
    </row>
    <row r="12" spans="1:15">
      <c r="A12" s="488" t="s">
        <v>388</v>
      </c>
      <c r="B12" s="488" t="s">
        <v>143</v>
      </c>
      <c r="C12" s="488" t="s">
        <v>122</v>
      </c>
      <c r="D12" s="488" t="s">
        <v>1086</v>
      </c>
      <c r="E12" s="488" t="s">
        <v>1084</v>
      </c>
      <c r="F12" s="488" t="s">
        <v>124</v>
      </c>
      <c r="G12" s="488" t="s">
        <v>1085</v>
      </c>
      <c r="H12" s="488">
        <v>100</v>
      </c>
      <c r="I12" s="695"/>
      <c r="J12" s="680">
        <v>11</v>
      </c>
      <c r="K12" s="170">
        <v>11</v>
      </c>
      <c r="L12" s="681">
        <v>1</v>
      </c>
      <c r="M12" s="682">
        <v>100</v>
      </c>
      <c r="N12" s="191">
        <v>1</v>
      </c>
      <c r="O12" s="170"/>
    </row>
    <row r="13" spans="1:15">
      <c r="A13" s="488" t="s">
        <v>388</v>
      </c>
      <c r="B13" s="488" t="s">
        <v>140</v>
      </c>
      <c r="C13" s="488" t="s">
        <v>126</v>
      </c>
      <c r="D13" s="488" t="s">
        <v>1074</v>
      </c>
      <c r="E13" s="488" t="s">
        <v>1087</v>
      </c>
      <c r="F13" s="488" t="s">
        <v>124</v>
      </c>
      <c r="G13" s="488" t="s">
        <v>1076</v>
      </c>
      <c r="H13" s="488">
        <v>100</v>
      </c>
      <c r="I13" s="695" t="s">
        <v>1077</v>
      </c>
      <c r="J13" s="680">
        <v>20</v>
      </c>
      <c r="K13" s="170">
        <v>19</v>
      </c>
      <c r="L13" s="681">
        <v>0.95</v>
      </c>
      <c r="M13" s="682">
        <v>95</v>
      </c>
      <c r="N13" s="191">
        <v>0.95</v>
      </c>
      <c r="O13" s="170"/>
    </row>
    <row r="14" spans="1:15">
      <c r="A14" s="488" t="s">
        <v>388</v>
      </c>
      <c r="B14" s="488" t="s">
        <v>144</v>
      </c>
      <c r="C14" s="488" t="s">
        <v>126</v>
      </c>
      <c r="D14" s="488" t="s">
        <v>1074</v>
      </c>
      <c r="E14" s="488" t="s">
        <v>1087</v>
      </c>
      <c r="F14" s="488" t="s">
        <v>124</v>
      </c>
      <c r="G14" s="488" t="s">
        <v>1076</v>
      </c>
      <c r="H14" s="488">
        <v>100</v>
      </c>
      <c r="I14" s="695" t="s">
        <v>1077</v>
      </c>
      <c r="J14" s="680">
        <v>6</v>
      </c>
      <c r="K14" s="170">
        <v>6</v>
      </c>
      <c r="L14" s="681">
        <v>1</v>
      </c>
      <c r="M14" s="682">
        <v>100</v>
      </c>
      <c r="N14" s="191">
        <v>1</v>
      </c>
      <c r="O14" s="170"/>
    </row>
    <row r="15" spans="1:15">
      <c r="A15" s="488" t="s">
        <v>388</v>
      </c>
      <c r="B15" s="488" t="s">
        <v>141</v>
      </c>
      <c r="C15" s="488" t="s">
        <v>126</v>
      </c>
      <c r="D15" s="488" t="s">
        <v>1074</v>
      </c>
      <c r="E15" s="488" t="s">
        <v>1087</v>
      </c>
      <c r="F15" s="488" t="s">
        <v>124</v>
      </c>
      <c r="G15" s="488" t="s">
        <v>1076</v>
      </c>
      <c r="H15" s="488">
        <v>100</v>
      </c>
      <c r="I15" s="695" t="s">
        <v>1077</v>
      </c>
      <c r="J15" s="680">
        <v>12</v>
      </c>
      <c r="K15" s="170">
        <v>12</v>
      </c>
      <c r="L15" s="681">
        <v>1</v>
      </c>
      <c r="M15" s="682">
        <v>100</v>
      </c>
      <c r="N15" s="191">
        <v>1</v>
      </c>
      <c r="O15" s="170"/>
    </row>
    <row r="16" spans="1:15">
      <c r="A16" s="488" t="s">
        <v>388</v>
      </c>
      <c r="B16" s="488" t="s">
        <v>143</v>
      </c>
      <c r="C16" s="488" t="s">
        <v>126</v>
      </c>
      <c r="D16" s="488" t="s">
        <v>1074</v>
      </c>
      <c r="E16" s="488" t="s">
        <v>1087</v>
      </c>
      <c r="F16" s="488" t="s">
        <v>124</v>
      </c>
      <c r="G16" s="488" t="s">
        <v>1076</v>
      </c>
      <c r="H16" s="488">
        <v>100</v>
      </c>
      <c r="I16" s="695" t="s">
        <v>1077</v>
      </c>
      <c r="J16" s="680">
        <v>11</v>
      </c>
      <c r="K16" s="170">
        <v>11</v>
      </c>
      <c r="L16" s="681">
        <v>1</v>
      </c>
      <c r="M16" s="682">
        <v>100</v>
      </c>
      <c r="N16" s="191">
        <v>1</v>
      </c>
      <c r="O16" s="170"/>
    </row>
    <row r="17" spans="1:15">
      <c r="A17" s="488" t="s">
        <v>388</v>
      </c>
      <c r="B17" s="488" t="s">
        <v>140</v>
      </c>
      <c r="C17" s="488" t="s">
        <v>126</v>
      </c>
      <c r="D17" s="488" t="s">
        <v>1075</v>
      </c>
      <c r="E17" s="488" t="s">
        <v>1087</v>
      </c>
      <c r="F17" s="488" t="s">
        <v>124</v>
      </c>
      <c r="G17" s="488" t="s">
        <v>1076</v>
      </c>
      <c r="H17" s="488">
        <v>100</v>
      </c>
      <c r="I17" s="695" t="s">
        <v>1077</v>
      </c>
      <c r="J17" s="680" t="s">
        <v>7</v>
      </c>
      <c r="K17" s="170" t="s">
        <v>7</v>
      </c>
      <c r="L17" s="681" t="s">
        <v>7</v>
      </c>
      <c r="M17" s="682" t="s">
        <v>7</v>
      </c>
      <c r="N17" s="191" t="s">
        <v>7</v>
      </c>
      <c r="O17" s="696" t="s">
        <v>1078</v>
      </c>
    </row>
    <row r="18" spans="1:15">
      <c r="A18" s="488" t="s">
        <v>388</v>
      </c>
      <c r="B18" s="488" t="s">
        <v>144</v>
      </c>
      <c r="C18" s="488" t="s">
        <v>126</v>
      </c>
      <c r="D18" s="488" t="s">
        <v>1075</v>
      </c>
      <c r="E18" s="488" t="s">
        <v>1087</v>
      </c>
      <c r="F18" s="488" t="s">
        <v>124</v>
      </c>
      <c r="G18" s="488" t="s">
        <v>1076</v>
      </c>
      <c r="H18" s="488">
        <v>100</v>
      </c>
      <c r="I18" s="695" t="s">
        <v>1077</v>
      </c>
      <c r="J18" s="680" t="s">
        <v>7</v>
      </c>
      <c r="K18" s="170" t="s">
        <v>7</v>
      </c>
      <c r="L18" s="681" t="s">
        <v>7</v>
      </c>
      <c r="M18" s="682" t="s">
        <v>7</v>
      </c>
      <c r="N18" s="191" t="s">
        <v>7</v>
      </c>
      <c r="O18" s="696" t="s">
        <v>1078</v>
      </c>
    </row>
    <row r="19" spans="1:15">
      <c r="A19" s="488" t="s">
        <v>388</v>
      </c>
      <c r="B19" s="488" t="s">
        <v>141</v>
      </c>
      <c r="C19" s="488" t="s">
        <v>126</v>
      </c>
      <c r="D19" s="488" t="s">
        <v>1075</v>
      </c>
      <c r="E19" s="488" t="s">
        <v>1087</v>
      </c>
      <c r="F19" s="488" t="s">
        <v>124</v>
      </c>
      <c r="G19" s="488" t="s">
        <v>1076</v>
      </c>
      <c r="H19" s="488">
        <v>100</v>
      </c>
      <c r="I19" s="695" t="s">
        <v>1077</v>
      </c>
      <c r="J19" s="680" t="s">
        <v>7</v>
      </c>
      <c r="K19" s="170" t="s">
        <v>7</v>
      </c>
      <c r="L19" s="681" t="s">
        <v>7</v>
      </c>
      <c r="M19" s="682" t="s">
        <v>7</v>
      </c>
      <c r="N19" s="191" t="s">
        <v>7</v>
      </c>
      <c r="O19" s="696" t="s">
        <v>1078</v>
      </c>
    </row>
    <row r="20" spans="1:15">
      <c r="A20" s="488" t="s">
        <v>388</v>
      </c>
      <c r="B20" s="488" t="s">
        <v>143</v>
      </c>
      <c r="C20" s="488" t="s">
        <v>126</v>
      </c>
      <c r="D20" s="488" t="s">
        <v>1075</v>
      </c>
      <c r="E20" s="488" t="s">
        <v>1087</v>
      </c>
      <c r="F20" s="488" t="s">
        <v>124</v>
      </c>
      <c r="G20" s="488" t="s">
        <v>1076</v>
      </c>
      <c r="H20" s="488">
        <v>100</v>
      </c>
      <c r="I20" s="695" t="s">
        <v>1077</v>
      </c>
      <c r="J20" s="680" t="s">
        <v>7</v>
      </c>
      <c r="K20" s="170" t="s">
        <v>7</v>
      </c>
      <c r="L20" s="681" t="s">
        <v>7</v>
      </c>
      <c r="M20" s="682" t="s">
        <v>7</v>
      </c>
      <c r="N20" s="191" t="s">
        <v>7</v>
      </c>
      <c r="O20" s="696" t="s">
        <v>1078</v>
      </c>
    </row>
    <row r="21" spans="1:15">
      <c r="A21" s="488" t="s">
        <v>388</v>
      </c>
      <c r="B21" s="488" t="s">
        <v>140</v>
      </c>
      <c r="C21" s="488" t="s">
        <v>126</v>
      </c>
      <c r="D21" s="488" t="s">
        <v>127</v>
      </c>
      <c r="E21" s="488" t="s">
        <v>1087</v>
      </c>
      <c r="F21" s="488" t="s">
        <v>124</v>
      </c>
      <c r="G21" s="488" t="s">
        <v>1076</v>
      </c>
      <c r="H21" s="488">
        <v>100</v>
      </c>
      <c r="I21" s="695" t="s">
        <v>1077</v>
      </c>
      <c r="J21" s="680">
        <v>20</v>
      </c>
      <c r="K21" s="170">
        <v>19</v>
      </c>
      <c r="L21" s="681">
        <v>0.95</v>
      </c>
      <c r="M21" s="682">
        <v>95</v>
      </c>
      <c r="N21" s="191">
        <v>0.95</v>
      </c>
      <c r="O21" s="696"/>
    </row>
    <row r="22" spans="1:15">
      <c r="A22" s="488" t="s">
        <v>388</v>
      </c>
      <c r="B22" s="488" t="s">
        <v>144</v>
      </c>
      <c r="C22" s="488" t="s">
        <v>126</v>
      </c>
      <c r="D22" s="488" t="s">
        <v>127</v>
      </c>
      <c r="E22" s="488" t="s">
        <v>1087</v>
      </c>
      <c r="F22" s="488" t="s">
        <v>124</v>
      </c>
      <c r="G22" s="488" t="s">
        <v>1076</v>
      </c>
      <c r="H22" s="488">
        <v>100</v>
      </c>
      <c r="I22" s="695" t="s">
        <v>1077</v>
      </c>
      <c r="J22" s="680">
        <v>6</v>
      </c>
      <c r="K22" s="170">
        <v>6</v>
      </c>
      <c r="L22" s="681">
        <v>1</v>
      </c>
      <c r="M22" s="682">
        <v>100</v>
      </c>
      <c r="N22" s="191">
        <v>1</v>
      </c>
      <c r="O22" s="696"/>
    </row>
    <row r="23" spans="1:15">
      <c r="A23" s="488" t="s">
        <v>388</v>
      </c>
      <c r="B23" s="488" t="s">
        <v>141</v>
      </c>
      <c r="C23" s="488" t="s">
        <v>126</v>
      </c>
      <c r="D23" s="488" t="s">
        <v>127</v>
      </c>
      <c r="E23" s="488" t="s">
        <v>1087</v>
      </c>
      <c r="F23" s="488" t="s">
        <v>124</v>
      </c>
      <c r="G23" s="488" t="s">
        <v>1076</v>
      </c>
      <c r="H23" s="488">
        <v>100</v>
      </c>
      <c r="I23" s="695" t="s">
        <v>1077</v>
      </c>
      <c r="J23" s="680">
        <v>12</v>
      </c>
      <c r="K23" s="170">
        <v>12</v>
      </c>
      <c r="L23" s="681">
        <v>1</v>
      </c>
      <c r="M23" s="682">
        <v>100</v>
      </c>
      <c r="N23" s="191">
        <v>1</v>
      </c>
      <c r="O23" s="696"/>
    </row>
    <row r="24" spans="1:15">
      <c r="A24" s="488" t="s">
        <v>388</v>
      </c>
      <c r="B24" s="488" t="s">
        <v>143</v>
      </c>
      <c r="C24" s="488" t="s">
        <v>126</v>
      </c>
      <c r="D24" s="488" t="s">
        <v>127</v>
      </c>
      <c r="E24" s="488" t="s">
        <v>1087</v>
      </c>
      <c r="F24" s="488" t="s">
        <v>124</v>
      </c>
      <c r="G24" s="488" t="s">
        <v>1076</v>
      </c>
      <c r="H24" s="488">
        <v>100</v>
      </c>
      <c r="I24" s="695" t="s">
        <v>1077</v>
      </c>
      <c r="J24" s="680">
        <v>11</v>
      </c>
      <c r="K24" s="170">
        <v>11</v>
      </c>
      <c r="L24" s="681">
        <v>1</v>
      </c>
      <c r="M24" s="682">
        <v>100</v>
      </c>
      <c r="N24" s="191">
        <v>1</v>
      </c>
      <c r="O24" s="696"/>
    </row>
    <row r="25" spans="1:15">
      <c r="A25" s="488" t="s">
        <v>388</v>
      </c>
      <c r="B25" s="488" t="s">
        <v>140</v>
      </c>
      <c r="C25" s="488" t="s">
        <v>126</v>
      </c>
      <c r="D25" s="488" t="s">
        <v>1079</v>
      </c>
      <c r="E25" s="488" t="s">
        <v>1087</v>
      </c>
      <c r="F25" s="488" t="s">
        <v>124</v>
      </c>
      <c r="G25" s="488" t="s">
        <v>1076</v>
      </c>
      <c r="H25" s="488">
        <v>100</v>
      </c>
      <c r="I25" s="695" t="s">
        <v>1077</v>
      </c>
      <c r="J25" s="680" t="s">
        <v>7</v>
      </c>
      <c r="K25" s="170" t="s">
        <v>7</v>
      </c>
      <c r="L25" s="681" t="s">
        <v>7</v>
      </c>
      <c r="M25" s="682" t="s">
        <v>7</v>
      </c>
      <c r="N25" s="191" t="s">
        <v>7</v>
      </c>
      <c r="O25" s="696" t="s">
        <v>1078</v>
      </c>
    </row>
    <row r="26" spans="1:15">
      <c r="A26" s="488" t="s">
        <v>388</v>
      </c>
      <c r="B26" s="488" t="s">
        <v>144</v>
      </c>
      <c r="C26" s="488" t="s">
        <v>126</v>
      </c>
      <c r="D26" s="488" t="s">
        <v>1079</v>
      </c>
      <c r="E26" s="488" t="s">
        <v>1087</v>
      </c>
      <c r="F26" s="488" t="s">
        <v>124</v>
      </c>
      <c r="G26" s="488" t="s">
        <v>1076</v>
      </c>
      <c r="H26" s="488">
        <v>100</v>
      </c>
      <c r="I26" s="695" t="s">
        <v>1077</v>
      </c>
      <c r="J26" s="680" t="s">
        <v>7</v>
      </c>
      <c r="K26" s="170" t="s">
        <v>7</v>
      </c>
      <c r="L26" s="681" t="s">
        <v>7</v>
      </c>
      <c r="M26" s="682" t="s">
        <v>7</v>
      </c>
      <c r="N26" s="191" t="s">
        <v>7</v>
      </c>
      <c r="O26" s="696" t="s">
        <v>1078</v>
      </c>
    </row>
    <row r="27" spans="1:15">
      <c r="A27" s="488" t="s">
        <v>388</v>
      </c>
      <c r="B27" s="488" t="s">
        <v>141</v>
      </c>
      <c r="C27" s="488" t="s">
        <v>126</v>
      </c>
      <c r="D27" s="488" t="s">
        <v>1079</v>
      </c>
      <c r="E27" s="488" t="s">
        <v>1087</v>
      </c>
      <c r="F27" s="488" t="s">
        <v>124</v>
      </c>
      <c r="G27" s="488" t="s">
        <v>1076</v>
      </c>
      <c r="H27" s="488">
        <v>100</v>
      </c>
      <c r="I27" s="695" t="s">
        <v>1077</v>
      </c>
      <c r="J27" s="680" t="s">
        <v>7</v>
      </c>
      <c r="K27" s="170" t="s">
        <v>7</v>
      </c>
      <c r="L27" s="681" t="s">
        <v>7</v>
      </c>
      <c r="M27" s="682" t="s">
        <v>7</v>
      </c>
      <c r="N27" s="191" t="s">
        <v>7</v>
      </c>
      <c r="O27" s="696" t="s">
        <v>1078</v>
      </c>
    </row>
    <row r="28" spans="1:15">
      <c r="A28" s="488" t="s">
        <v>388</v>
      </c>
      <c r="B28" s="488" t="s">
        <v>143</v>
      </c>
      <c r="C28" s="488" t="s">
        <v>126</v>
      </c>
      <c r="D28" s="488" t="s">
        <v>1079</v>
      </c>
      <c r="E28" s="488" t="s">
        <v>1087</v>
      </c>
      <c r="F28" s="488" t="s">
        <v>124</v>
      </c>
      <c r="G28" s="488" t="s">
        <v>1076</v>
      </c>
      <c r="H28" s="488">
        <v>100</v>
      </c>
      <c r="I28" s="695" t="s">
        <v>1077</v>
      </c>
      <c r="J28" s="680" t="s">
        <v>7</v>
      </c>
      <c r="K28" s="170" t="s">
        <v>7</v>
      </c>
      <c r="L28" s="681" t="s">
        <v>7</v>
      </c>
      <c r="M28" s="682" t="s">
        <v>7</v>
      </c>
      <c r="N28" s="191" t="s">
        <v>7</v>
      </c>
      <c r="O28" s="696" t="s">
        <v>1078</v>
      </c>
    </row>
    <row r="29" spans="1:15">
      <c r="A29" s="488" t="s">
        <v>388</v>
      </c>
      <c r="B29" s="488" t="s">
        <v>140</v>
      </c>
      <c r="C29" s="488" t="s">
        <v>122</v>
      </c>
      <c r="D29" s="488" t="s">
        <v>136</v>
      </c>
      <c r="E29" s="488" t="s">
        <v>1084</v>
      </c>
      <c r="F29" s="488" t="s">
        <v>124</v>
      </c>
      <c r="G29" s="488" t="s">
        <v>1085</v>
      </c>
      <c r="H29" s="488">
        <v>100</v>
      </c>
      <c r="I29" s="695"/>
      <c r="J29" s="680">
        <v>20</v>
      </c>
      <c r="K29" s="170">
        <v>19</v>
      </c>
      <c r="L29" s="681">
        <v>0.95</v>
      </c>
      <c r="M29" s="682">
        <v>95</v>
      </c>
      <c r="N29" s="191">
        <v>0.95</v>
      </c>
      <c r="O29" s="696"/>
    </row>
    <row r="30" spans="1:15">
      <c r="A30" s="488" t="s">
        <v>388</v>
      </c>
      <c r="B30" s="488" t="s">
        <v>140</v>
      </c>
      <c r="C30" s="488" t="s">
        <v>122</v>
      </c>
      <c r="D30" s="488" t="s">
        <v>1088</v>
      </c>
      <c r="E30" s="488" t="s">
        <v>1084</v>
      </c>
      <c r="F30" s="488" t="s">
        <v>124</v>
      </c>
      <c r="G30" s="488" t="s">
        <v>1085</v>
      </c>
      <c r="H30" s="488">
        <v>100</v>
      </c>
      <c r="I30" s="695"/>
      <c r="J30" s="680">
        <v>20</v>
      </c>
      <c r="K30" s="170">
        <v>19</v>
      </c>
      <c r="L30" s="681">
        <v>0.95</v>
      </c>
      <c r="M30" s="682">
        <v>95</v>
      </c>
      <c r="N30" s="191">
        <v>0.95</v>
      </c>
      <c r="O30" s="696"/>
    </row>
    <row r="31" spans="1:15">
      <c r="A31" s="488" t="s">
        <v>388</v>
      </c>
      <c r="B31" s="488" t="s">
        <v>140</v>
      </c>
      <c r="C31" s="488" t="s">
        <v>122</v>
      </c>
      <c r="D31" s="488" t="s">
        <v>1089</v>
      </c>
      <c r="E31" s="488" t="s">
        <v>1084</v>
      </c>
      <c r="F31" s="488" t="s">
        <v>124</v>
      </c>
      <c r="G31" s="488" t="s">
        <v>1085</v>
      </c>
      <c r="H31" s="488">
        <v>100</v>
      </c>
      <c r="I31" s="695"/>
      <c r="J31" s="680">
        <v>41</v>
      </c>
      <c r="K31" s="170">
        <v>39</v>
      </c>
      <c r="L31" s="681">
        <v>0.95121951219512191</v>
      </c>
      <c r="M31" s="682">
        <v>95.121951219512198</v>
      </c>
      <c r="N31" s="191">
        <v>0.95121951219512191</v>
      </c>
      <c r="O31" s="696" t="s">
        <v>1090</v>
      </c>
    </row>
    <row r="32" spans="1:15">
      <c r="A32" s="488" t="s">
        <v>388</v>
      </c>
      <c r="B32" s="488" t="s">
        <v>140</v>
      </c>
      <c r="C32" s="488" t="s">
        <v>122</v>
      </c>
      <c r="D32" s="488" t="s">
        <v>1091</v>
      </c>
      <c r="E32" s="488" t="s">
        <v>1084</v>
      </c>
      <c r="F32" s="488" t="s">
        <v>124</v>
      </c>
      <c r="G32" s="488" t="s">
        <v>1085</v>
      </c>
      <c r="H32" s="488">
        <v>100</v>
      </c>
      <c r="I32" s="695"/>
      <c r="J32" s="680">
        <v>20</v>
      </c>
      <c r="K32" s="170">
        <v>19</v>
      </c>
      <c r="L32" s="681">
        <v>0.95</v>
      </c>
      <c r="M32" s="682">
        <v>95</v>
      </c>
      <c r="N32" s="191">
        <v>0.95</v>
      </c>
      <c r="O32" s="696"/>
    </row>
    <row r="33" spans="1:15">
      <c r="A33" s="488" t="s">
        <v>388</v>
      </c>
      <c r="B33" s="488" t="s">
        <v>140</v>
      </c>
      <c r="C33" s="488" t="s">
        <v>122</v>
      </c>
      <c r="D33" s="488" t="s">
        <v>1092</v>
      </c>
      <c r="E33" s="488" t="s">
        <v>1084</v>
      </c>
      <c r="F33" s="488" t="s">
        <v>124</v>
      </c>
      <c r="G33" s="488" t="s">
        <v>1085</v>
      </c>
      <c r="H33" s="488">
        <v>100</v>
      </c>
      <c r="I33" s="695"/>
      <c r="J33" s="680">
        <v>20</v>
      </c>
      <c r="K33" s="170">
        <v>19</v>
      </c>
      <c r="L33" s="681">
        <v>0.95</v>
      </c>
      <c r="M33" s="682">
        <v>95</v>
      </c>
      <c r="N33" s="191">
        <v>0.95</v>
      </c>
      <c r="O33" s="696"/>
    </row>
    <row r="34" spans="1:15">
      <c r="A34" s="488" t="s">
        <v>388</v>
      </c>
      <c r="B34" s="488" t="s">
        <v>140</v>
      </c>
      <c r="C34" s="488" t="s">
        <v>122</v>
      </c>
      <c r="D34" s="488" t="s">
        <v>1093</v>
      </c>
      <c r="E34" s="488" t="s">
        <v>1094</v>
      </c>
      <c r="F34" s="488" t="s">
        <v>124</v>
      </c>
      <c r="G34" s="488" t="s">
        <v>1085</v>
      </c>
      <c r="H34" s="488">
        <v>100</v>
      </c>
      <c r="I34" s="695"/>
      <c r="J34" s="680">
        <v>41</v>
      </c>
      <c r="K34" s="170">
        <v>39</v>
      </c>
      <c r="L34" s="681">
        <v>0.95121951219512191</v>
      </c>
      <c r="M34" s="682">
        <v>95.121951219512198</v>
      </c>
      <c r="N34" s="191">
        <v>0.95121951219512191</v>
      </c>
      <c r="O34" s="696" t="s">
        <v>1090</v>
      </c>
    </row>
    <row r="35" spans="1:15">
      <c r="A35" s="488" t="s">
        <v>388</v>
      </c>
      <c r="B35" s="488" t="s">
        <v>140</v>
      </c>
      <c r="C35" s="488" t="s">
        <v>122</v>
      </c>
      <c r="D35" s="488" t="s">
        <v>1095</v>
      </c>
      <c r="E35" s="488" t="s">
        <v>1087</v>
      </c>
      <c r="F35" s="488" t="s">
        <v>124</v>
      </c>
      <c r="G35" s="488" t="s">
        <v>1085</v>
      </c>
      <c r="H35" s="488">
        <v>100</v>
      </c>
      <c r="I35" s="695"/>
      <c r="J35" s="680">
        <v>20</v>
      </c>
      <c r="K35" s="170">
        <v>19</v>
      </c>
      <c r="L35" s="681">
        <v>0.95</v>
      </c>
      <c r="M35" s="682">
        <v>95</v>
      </c>
      <c r="N35" s="191">
        <v>0.95</v>
      </c>
      <c r="O35" s="696"/>
    </row>
    <row r="36" spans="1:15">
      <c r="A36" s="488" t="s">
        <v>388</v>
      </c>
      <c r="B36" s="488" t="s">
        <v>140</v>
      </c>
      <c r="C36" s="488" t="s">
        <v>122</v>
      </c>
      <c r="D36" s="488" t="s">
        <v>1096</v>
      </c>
      <c r="E36" s="488" t="s">
        <v>1087</v>
      </c>
      <c r="F36" s="488" t="s">
        <v>124</v>
      </c>
      <c r="G36" s="488" t="s">
        <v>1085</v>
      </c>
      <c r="H36" s="488">
        <v>100</v>
      </c>
      <c r="I36" s="695"/>
      <c r="J36" s="680">
        <v>20</v>
      </c>
      <c r="K36" s="170">
        <v>19</v>
      </c>
      <c r="L36" s="681">
        <v>0.95</v>
      </c>
      <c r="M36" s="682">
        <v>95</v>
      </c>
      <c r="N36" s="191">
        <v>0.95</v>
      </c>
      <c r="O36" s="696"/>
    </row>
    <row r="37" spans="1:15">
      <c r="A37" s="488" t="s">
        <v>388</v>
      </c>
      <c r="B37" s="488" t="s">
        <v>140</v>
      </c>
      <c r="C37" s="488" t="s">
        <v>122</v>
      </c>
      <c r="D37" s="488" t="s">
        <v>1042</v>
      </c>
      <c r="E37" s="488" t="s">
        <v>1084</v>
      </c>
      <c r="F37" s="488" t="s">
        <v>124</v>
      </c>
      <c r="G37" s="488" t="s">
        <v>1085</v>
      </c>
      <c r="H37" s="488">
        <v>100</v>
      </c>
      <c r="I37" s="695"/>
      <c r="J37" s="680">
        <v>41</v>
      </c>
      <c r="K37" s="170">
        <v>39</v>
      </c>
      <c r="L37" s="681">
        <v>0.95121951219512191</v>
      </c>
      <c r="M37" s="682">
        <v>95.121951219512198</v>
      </c>
      <c r="N37" s="191">
        <v>0.95121951219512191</v>
      </c>
      <c r="O37" s="696" t="s">
        <v>1090</v>
      </c>
    </row>
    <row r="38" spans="1:15">
      <c r="A38" s="488" t="s">
        <v>388</v>
      </c>
      <c r="B38" s="488" t="s">
        <v>140</v>
      </c>
      <c r="C38" s="488" t="s">
        <v>122</v>
      </c>
      <c r="D38" s="488" t="s">
        <v>125</v>
      </c>
      <c r="E38" s="488" t="s">
        <v>1084</v>
      </c>
      <c r="F38" s="488" t="s">
        <v>124</v>
      </c>
      <c r="G38" s="488" t="s">
        <v>1085</v>
      </c>
      <c r="H38" s="488">
        <v>100</v>
      </c>
      <c r="I38" s="695"/>
      <c r="J38" s="680">
        <v>41</v>
      </c>
      <c r="K38" s="170">
        <v>39</v>
      </c>
      <c r="L38" s="681">
        <v>0.95121951219512191</v>
      </c>
      <c r="M38" s="682">
        <v>95.121951219512198</v>
      </c>
      <c r="N38" s="191">
        <v>0.95121951219512191</v>
      </c>
      <c r="O38" s="696" t="s">
        <v>1090</v>
      </c>
    </row>
    <row r="39" spans="1:15">
      <c r="A39" s="488" t="s">
        <v>388</v>
      </c>
      <c r="B39" s="488" t="s">
        <v>140</v>
      </c>
      <c r="C39" s="488" t="s">
        <v>122</v>
      </c>
      <c r="D39" s="488" t="s">
        <v>142</v>
      </c>
      <c r="E39" s="488" t="s">
        <v>1084</v>
      </c>
      <c r="F39" s="488" t="s">
        <v>124</v>
      </c>
      <c r="G39" s="488" t="s">
        <v>1085</v>
      </c>
      <c r="H39" s="488">
        <v>100</v>
      </c>
      <c r="I39" s="695"/>
      <c r="J39" s="680">
        <v>20</v>
      </c>
      <c r="K39" s="170">
        <v>19</v>
      </c>
      <c r="L39" s="681">
        <v>0.95</v>
      </c>
      <c r="M39" s="682">
        <v>95</v>
      </c>
      <c r="N39" s="191">
        <v>0.95</v>
      </c>
      <c r="O39" s="696"/>
    </row>
    <row r="40" spans="1:15">
      <c r="A40" s="488" t="s">
        <v>388</v>
      </c>
      <c r="B40" s="488" t="s">
        <v>140</v>
      </c>
      <c r="C40" s="488" t="s">
        <v>122</v>
      </c>
      <c r="D40" s="488" t="s">
        <v>1097</v>
      </c>
      <c r="E40" s="488" t="s">
        <v>1084</v>
      </c>
      <c r="F40" s="488" t="s">
        <v>124</v>
      </c>
      <c r="G40" s="488" t="s">
        <v>1085</v>
      </c>
      <c r="H40" s="488">
        <v>100</v>
      </c>
      <c r="I40" s="695"/>
      <c r="J40" s="680">
        <v>20</v>
      </c>
      <c r="K40" s="170">
        <v>19</v>
      </c>
      <c r="L40" s="681">
        <v>0.95</v>
      </c>
      <c r="M40" s="682">
        <v>95</v>
      </c>
      <c r="N40" s="191">
        <v>0.95</v>
      </c>
      <c r="O40" s="696"/>
    </row>
    <row r="41" spans="1:15">
      <c r="A41" s="488" t="s">
        <v>388</v>
      </c>
      <c r="B41" s="488" t="s">
        <v>140</v>
      </c>
      <c r="C41" s="488" t="s">
        <v>122</v>
      </c>
      <c r="D41" s="488" t="s">
        <v>1098</v>
      </c>
      <c r="E41" s="488" t="s">
        <v>1084</v>
      </c>
      <c r="F41" s="488" t="s">
        <v>124</v>
      </c>
      <c r="G41" s="488" t="s">
        <v>1085</v>
      </c>
      <c r="H41" s="488">
        <v>100</v>
      </c>
      <c r="I41" s="695"/>
      <c r="J41" s="680">
        <v>20</v>
      </c>
      <c r="K41" s="170">
        <v>19</v>
      </c>
      <c r="L41" s="681">
        <v>0.95</v>
      </c>
      <c r="M41" s="682">
        <v>95</v>
      </c>
      <c r="N41" s="191">
        <v>0.95</v>
      </c>
      <c r="O41" s="696"/>
    </row>
    <row r="42" spans="1:15">
      <c r="A42" s="488" t="s">
        <v>388</v>
      </c>
      <c r="B42" s="488" t="s">
        <v>140</v>
      </c>
      <c r="C42" s="488" t="s">
        <v>122</v>
      </c>
      <c r="D42" s="488" t="s">
        <v>1099</v>
      </c>
      <c r="E42" s="488" t="s">
        <v>1084</v>
      </c>
      <c r="F42" s="488" t="s">
        <v>124</v>
      </c>
      <c r="G42" s="488" t="s">
        <v>1085</v>
      </c>
      <c r="H42" s="488">
        <v>100</v>
      </c>
      <c r="I42" s="695"/>
      <c r="J42" s="680">
        <v>20</v>
      </c>
      <c r="K42" s="170">
        <v>19</v>
      </c>
      <c r="L42" s="681">
        <v>0.95</v>
      </c>
      <c r="M42" s="682">
        <v>95</v>
      </c>
      <c r="N42" s="191">
        <v>0.95</v>
      </c>
      <c r="O42" s="696"/>
    </row>
    <row r="43" spans="1:15">
      <c r="A43" s="488" t="s">
        <v>388</v>
      </c>
      <c r="B43" s="488" t="s">
        <v>140</v>
      </c>
      <c r="C43" s="488" t="s">
        <v>122</v>
      </c>
      <c r="D43" s="488" t="s">
        <v>1043</v>
      </c>
      <c r="E43" s="488" t="s">
        <v>1084</v>
      </c>
      <c r="F43" s="488" t="s">
        <v>124</v>
      </c>
      <c r="G43" s="488" t="s">
        <v>1085</v>
      </c>
      <c r="H43" s="488">
        <v>100</v>
      </c>
      <c r="I43" s="695"/>
      <c r="J43" s="680">
        <v>41</v>
      </c>
      <c r="K43" s="170">
        <v>39</v>
      </c>
      <c r="L43" s="681">
        <v>0.95121951219512191</v>
      </c>
      <c r="M43" s="682">
        <v>95.121951219512198</v>
      </c>
      <c r="N43" s="191">
        <v>0.95121951219512191</v>
      </c>
      <c r="O43" s="696" t="s">
        <v>1090</v>
      </c>
    </row>
    <row r="44" spans="1:15">
      <c r="A44" s="488" t="s">
        <v>388</v>
      </c>
      <c r="B44" s="488" t="s">
        <v>140</v>
      </c>
      <c r="C44" s="488" t="s">
        <v>122</v>
      </c>
      <c r="D44" s="488" t="s">
        <v>1100</v>
      </c>
      <c r="E44" s="488" t="s">
        <v>1084</v>
      </c>
      <c r="F44" s="488" t="s">
        <v>124</v>
      </c>
      <c r="G44" s="488" t="s">
        <v>1085</v>
      </c>
      <c r="H44" s="488">
        <v>100</v>
      </c>
      <c r="I44" s="695"/>
      <c r="J44" s="680">
        <v>20</v>
      </c>
      <c r="K44" s="170">
        <v>19</v>
      </c>
      <c r="L44" s="681">
        <v>0.95</v>
      </c>
      <c r="M44" s="682">
        <v>95</v>
      </c>
      <c r="N44" s="191">
        <v>0.95</v>
      </c>
      <c r="O44" s="696"/>
    </row>
    <row r="45" spans="1:15">
      <c r="A45" s="488" t="s">
        <v>388</v>
      </c>
      <c r="B45" s="488" t="s">
        <v>144</v>
      </c>
      <c r="C45" s="488" t="s">
        <v>122</v>
      </c>
      <c r="D45" s="488" t="s">
        <v>1100</v>
      </c>
      <c r="E45" s="488" t="s">
        <v>1084</v>
      </c>
      <c r="F45" s="488" t="s">
        <v>124</v>
      </c>
      <c r="G45" s="488" t="s">
        <v>1085</v>
      </c>
      <c r="H45" s="488">
        <v>100</v>
      </c>
      <c r="I45" s="695"/>
      <c r="J45" s="680">
        <v>6</v>
      </c>
      <c r="K45" s="170">
        <v>6</v>
      </c>
      <c r="L45" s="681">
        <v>1</v>
      </c>
      <c r="M45" s="682">
        <v>100</v>
      </c>
      <c r="N45" s="191">
        <v>1</v>
      </c>
      <c r="O45" s="696"/>
    </row>
    <row r="46" spans="1:15">
      <c r="A46" s="488" t="s">
        <v>388</v>
      </c>
      <c r="B46" s="488" t="s">
        <v>141</v>
      </c>
      <c r="C46" s="488" t="s">
        <v>122</v>
      </c>
      <c r="D46" s="488" t="s">
        <v>1100</v>
      </c>
      <c r="E46" s="488" t="s">
        <v>1084</v>
      </c>
      <c r="F46" s="488" t="s">
        <v>124</v>
      </c>
      <c r="G46" s="488" t="s">
        <v>1085</v>
      </c>
      <c r="H46" s="488">
        <v>100</v>
      </c>
      <c r="I46" s="695"/>
      <c r="J46" s="680">
        <v>12</v>
      </c>
      <c r="K46" s="170">
        <v>12</v>
      </c>
      <c r="L46" s="681">
        <v>1</v>
      </c>
      <c r="M46" s="682">
        <v>100</v>
      </c>
      <c r="N46" s="191">
        <v>1</v>
      </c>
      <c r="O46" s="696"/>
    </row>
    <row r="47" spans="1:15">
      <c r="A47" s="488" t="s">
        <v>388</v>
      </c>
      <c r="B47" s="488" t="s">
        <v>143</v>
      </c>
      <c r="C47" s="488" t="s">
        <v>122</v>
      </c>
      <c r="D47" s="488" t="s">
        <v>1100</v>
      </c>
      <c r="E47" s="488" t="s">
        <v>1084</v>
      </c>
      <c r="F47" s="488" t="s">
        <v>124</v>
      </c>
      <c r="G47" s="488" t="s">
        <v>1085</v>
      </c>
      <c r="H47" s="488">
        <v>100</v>
      </c>
      <c r="I47" s="695"/>
      <c r="J47" s="680">
        <v>11</v>
      </c>
      <c r="K47" s="170">
        <v>11</v>
      </c>
      <c r="L47" s="681">
        <v>1</v>
      </c>
      <c r="M47" s="682">
        <v>100</v>
      </c>
      <c r="N47" s="191">
        <v>1</v>
      </c>
      <c r="O47" s="696"/>
    </row>
    <row r="48" spans="1:15">
      <c r="A48" s="488" t="s">
        <v>388</v>
      </c>
      <c r="B48" s="488" t="s">
        <v>140</v>
      </c>
      <c r="C48" s="488" t="s">
        <v>122</v>
      </c>
      <c r="D48" s="488" t="s">
        <v>135</v>
      </c>
      <c r="E48" s="488" t="s">
        <v>1084</v>
      </c>
      <c r="F48" s="488" t="s">
        <v>124</v>
      </c>
      <c r="G48" s="488" t="s">
        <v>1085</v>
      </c>
      <c r="H48" s="488">
        <v>100</v>
      </c>
      <c r="I48" s="695"/>
      <c r="J48" s="680">
        <v>41</v>
      </c>
      <c r="K48" s="170">
        <v>39</v>
      </c>
      <c r="L48" s="681">
        <v>0.95121951219512191</v>
      </c>
      <c r="M48" s="682">
        <v>95.121951219512198</v>
      </c>
      <c r="N48" s="191">
        <v>0.95121951219512191</v>
      </c>
      <c r="O48" s="696" t="s">
        <v>1090</v>
      </c>
    </row>
    <row r="49" spans="1:15">
      <c r="A49" s="488" t="s">
        <v>388</v>
      </c>
      <c r="B49" s="488" t="s">
        <v>140</v>
      </c>
      <c r="C49" s="488" t="s">
        <v>122</v>
      </c>
      <c r="D49" s="488" t="s">
        <v>1101</v>
      </c>
      <c r="E49" s="488" t="s">
        <v>1084</v>
      </c>
      <c r="F49" s="488" t="s">
        <v>124</v>
      </c>
      <c r="G49" s="488" t="s">
        <v>1085</v>
      </c>
      <c r="H49" s="488">
        <v>100</v>
      </c>
      <c r="I49" s="695"/>
      <c r="J49" s="680">
        <v>20</v>
      </c>
      <c r="K49" s="170">
        <v>19</v>
      </c>
      <c r="L49" s="681">
        <v>0.95</v>
      </c>
      <c r="M49" s="682">
        <v>95</v>
      </c>
      <c r="N49" s="191">
        <v>0.95</v>
      </c>
      <c r="O49" s="170"/>
    </row>
    <row r="50" spans="1:15">
      <c r="A50" s="488" t="s">
        <v>388</v>
      </c>
      <c r="B50" s="488" t="s">
        <v>144</v>
      </c>
      <c r="C50" s="488" t="s">
        <v>122</v>
      </c>
      <c r="D50" s="488" t="s">
        <v>1101</v>
      </c>
      <c r="E50" s="488" t="s">
        <v>1084</v>
      </c>
      <c r="F50" s="488" t="s">
        <v>124</v>
      </c>
      <c r="G50" s="488" t="s">
        <v>1085</v>
      </c>
      <c r="H50" s="488">
        <v>100</v>
      </c>
      <c r="I50" s="695"/>
      <c r="J50" s="680">
        <v>6</v>
      </c>
      <c r="K50" s="170">
        <v>6</v>
      </c>
      <c r="L50" s="681">
        <v>1</v>
      </c>
      <c r="M50" s="682">
        <v>100</v>
      </c>
      <c r="N50" s="191">
        <v>1</v>
      </c>
      <c r="O50" s="170"/>
    </row>
    <row r="51" spans="1:15">
      <c r="A51" s="488" t="s">
        <v>388</v>
      </c>
      <c r="B51" s="488" t="s">
        <v>141</v>
      </c>
      <c r="C51" s="488" t="s">
        <v>122</v>
      </c>
      <c r="D51" s="488" t="s">
        <v>1101</v>
      </c>
      <c r="E51" s="488" t="s">
        <v>1084</v>
      </c>
      <c r="F51" s="488" t="s">
        <v>124</v>
      </c>
      <c r="G51" s="488" t="s">
        <v>1085</v>
      </c>
      <c r="H51" s="488">
        <v>100</v>
      </c>
      <c r="I51" s="695"/>
      <c r="J51" s="680">
        <v>12</v>
      </c>
      <c r="K51" s="170">
        <v>12</v>
      </c>
      <c r="L51" s="681">
        <v>1</v>
      </c>
      <c r="M51" s="682">
        <v>100</v>
      </c>
      <c r="N51" s="191">
        <v>1</v>
      </c>
      <c r="O51" s="170"/>
    </row>
    <row r="52" spans="1:15">
      <c r="A52" s="488" t="s">
        <v>388</v>
      </c>
      <c r="B52" s="488" t="s">
        <v>143</v>
      </c>
      <c r="C52" s="488" t="s">
        <v>122</v>
      </c>
      <c r="D52" s="488" t="s">
        <v>1101</v>
      </c>
      <c r="E52" s="488" t="s">
        <v>1084</v>
      </c>
      <c r="F52" s="488" t="s">
        <v>124</v>
      </c>
      <c r="G52" s="488" t="s">
        <v>1085</v>
      </c>
      <c r="H52" s="488">
        <v>100</v>
      </c>
      <c r="I52" s="695"/>
      <c r="J52" s="680">
        <v>11</v>
      </c>
      <c r="K52" s="170">
        <v>11</v>
      </c>
      <c r="L52" s="681">
        <v>1</v>
      </c>
      <c r="M52" s="170">
        <v>100</v>
      </c>
      <c r="N52" s="191">
        <v>1</v>
      </c>
      <c r="O52" s="170"/>
    </row>
    <row r="53" spans="1:15" ht="51">
      <c r="A53" s="488" t="s">
        <v>388</v>
      </c>
      <c r="B53" s="488" t="s">
        <v>140</v>
      </c>
      <c r="C53" s="488" t="s">
        <v>122</v>
      </c>
      <c r="D53" s="488" t="s">
        <v>1036</v>
      </c>
      <c r="E53" s="488" t="s">
        <v>1087</v>
      </c>
      <c r="F53" s="488" t="s">
        <v>1102</v>
      </c>
      <c r="G53" s="488" t="s">
        <v>1085</v>
      </c>
      <c r="H53" s="488">
        <v>100</v>
      </c>
      <c r="I53" s="694" t="s">
        <v>1103</v>
      </c>
      <c r="J53" s="680">
        <v>20</v>
      </c>
      <c r="K53" s="170">
        <v>19</v>
      </c>
      <c r="L53" s="681">
        <v>0.95</v>
      </c>
      <c r="M53" s="170">
        <v>95</v>
      </c>
      <c r="N53" s="191">
        <v>0.95</v>
      </c>
      <c r="O53" s="170"/>
    </row>
    <row r="54" spans="1:15" ht="51">
      <c r="A54" s="488" t="s">
        <v>388</v>
      </c>
      <c r="B54" s="488" t="s">
        <v>144</v>
      </c>
      <c r="C54" s="488" t="s">
        <v>122</v>
      </c>
      <c r="D54" s="488" t="s">
        <v>1036</v>
      </c>
      <c r="E54" s="488" t="s">
        <v>1087</v>
      </c>
      <c r="F54" s="488" t="s">
        <v>1102</v>
      </c>
      <c r="G54" s="488" t="s">
        <v>1085</v>
      </c>
      <c r="H54" s="488">
        <v>100</v>
      </c>
      <c r="I54" s="694" t="s">
        <v>1103</v>
      </c>
      <c r="J54" s="680">
        <v>6</v>
      </c>
      <c r="K54" s="170">
        <v>6</v>
      </c>
      <c r="L54" s="681">
        <v>1</v>
      </c>
      <c r="M54" s="170">
        <v>100</v>
      </c>
      <c r="N54" s="191">
        <v>1</v>
      </c>
      <c r="O54" s="170"/>
    </row>
    <row r="55" spans="1:15" ht="51">
      <c r="A55" s="488" t="s">
        <v>388</v>
      </c>
      <c r="B55" s="488" t="s">
        <v>141</v>
      </c>
      <c r="C55" s="488" t="s">
        <v>122</v>
      </c>
      <c r="D55" s="488" t="s">
        <v>1036</v>
      </c>
      <c r="E55" s="488" t="s">
        <v>1087</v>
      </c>
      <c r="F55" s="488" t="s">
        <v>1102</v>
      </c>
      <c r="G55" s="488" t="s">
        <v>1085</v>
      </c>
      <c r="H55" s="488">
        <v>100</v>
      </c>
      <c r="I55" s="694" t="s">
        <v>1103</v>
      </c>
      <c r="J55" s="680">
        <v>12</v>
      </c>
      <c r="K55" s="170">
        <v>12</v>
      </c>
      <c r="L55" s="681">
        <v>1</v>
      </c>
      <c r="M55" s="170">
        <v>100</v>
      </c>
      <c r="N55" s="191">
        <v>1</v>
      </c>
      <c r="O55" s="170"/>
    </row>
    <row r="56" spans="1:15" ht="51">
      <c r="A56" s="488" t="s">
        <v>388</v>
      </c>
      <c r="B56" s="488" t="s">
        <v>143</v>
      </c>
      <c r="C56" s="488" t="s">
        <v>122</v>
      </c>
      <c r="D56" s="488" t="s">
        <v>1036</v>
      </c>
      <c r="E56" s="488" t="s">
        <v>1087</v>
      </c>
      <c r="F56" s="488" t="s">
        <v>1102</v>
      </c>
      <c r="G56" s="488" t="s">
        <v>1085</v>
      </c>
      <c r="H56" s="488">
        <v>100</v>
      </c>
      <c r="I56" s="694" t="s">
        <v>1103</v>
      </c>
      <c r="J56" s="680">
        <v>11</v>
      </c>
      <c r="K56" s="170">
        <v>11</v>
      </c>
      <c r="L56" s="681">
        <v>1</v>
      </c>
      <c r="M56" s="170">
        <v>100</v>
      </c>
      <c r="N56" s="191">
        <v>1</v>
      </c>
      <c r="O56" s="170"/>
    </row>
  </sheetData>
  <pageMargins left="0.7" right="0.7" top="0.75" bottom="0.75" header="0.3" footer="0.3"/>
  <pageSetup paperSize="9" scale="46"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'C:\Users\m138760\AppData\Local\Microsoft\Windows\Temporary Internet Files\Content.IE5\KOU5UX2M\[EWG_17-17_tables_AR_Draft_Economic_2a_3abc_7.xlsm]Drop-down list'!#REF!</xm:f>
          </x14:formula1>
          <xm:sqref>A5:A9</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tabColor rgb="FF92D050"/>
    <pageSetUpPr fitToPage="1"/>
  </sheetPr>
  <dimension ref="A1:Y19"/>
  <sheetViews>
    <sheetView topLeftCell="A25" zoomScale="70" zoomScaleNormal="70" workbookViewId="0">
      <selection activeCell="U17" sqref="U17"/>
    </sheetView>
  </sheetViews>
  <sheetFormatPr defaultRowHeight="15"/>
  <cols>
    <col min="1" max="5" width="9.140625" style="57"/>
    <col min="6" max="6" width="18.140625" style="57" customWidth="1"/>
    <col min="7" max="10" width="9.140625" style="57"/>
    <col min="11" max="11" width="12" style="57" customWidth="1"/>
    <col min="12" max="12" width="12.140625" style="57" customWidth="1"/>
    <col min="13" max="14" width="9.140625" style="57"/>
    <col min="15" max="15" width="10.7109375" style="57" customWidth="1"/>
    <col min="16" max="16" width="13.28515625" style="57" customWidth="1"/>
    <col min="17" max="17" width="13.5703125" style="57" customWidth="1"/>
    <col min="18" max="18" width="14" style="57" customWidth="1"/>
    <col min="19" max="24" width="10.5703125" style="57" customWidth="1"/>
    <col min="25" max="25" width="25.7109375" style="57" customWidth="1"/>
    <col min="26" max="30" width="10.5703125" style="57" customWidth="1"/>
    <col min="31" max="16384" width="9.140625" style="57"/>
  </cols>
  <sheetData>
    <row r="1" spans="1:25">
      <c r="A1" s="58" t="s">
        <v>296</v>
      </c>
    </row>
    <row r="2" spans="1:25">
      <c r="X2" s="54" t="s">
        <v>58</v>
      </c>
      <c r="Y2" s="24" t="s">
        <v>52</v>
      </c>
    </row>
    <row r="3" spans="1:25" ht="15.75" thickBot="1">
      <c r="X3" s="61" t="s">
        <v>57</v>
      </c>
      <c r="Y3" s="175">
        <v>2017</v>
      </c>
    </row>
    <row r="4" spans="1:25" ht="15.75" thickBot="1">
      <c r="A4" s="113"/>
      <c r="B4" s="113"/>
      <c r="C4" s="113"/>
      <c r="D4" s="113"/>
      <c r="E4" s="113"/>
      <c r="F4" s="113"/>
      <c r="G4" s="113"/>
      <c r="H4" s="113"/>
      <c r="I4" s="113"/>
      <c r="J4" s="113"/>
      <c r="K4" s="113"/>
      <c r="L4" s="113"/>
      <c r="M4" s="113"/>
      <c r="N4" s="113"/>
      <c r="O4" s="114"/>
      <c r="P4" s="899" t="s">
        <v>286</v>
      </c>
      <c r="Q4" s="900"/>
      <c r="R4" s="901"/>
      <c r="S4" s="902" t="s">
        <v>364</v>
      </c>
      <c r="T4" s="902"/>
      <c r="U4" s="902"/>
      <c r="V4" s="902"/>
      <c r="W4" s="902"/>
      <c r="X4" s="902"/>
      <c r="Y4" s="903"/>
    </row>
    <row r="5" spans="1:25" ht="141" thickBot="1">
      <c r="A5" s="115" t="s">
        <v>0</v>
      </c>
      <c r="B5" s="116" t="s">
        <v>10</v>
      </c>
      <c r="C5" s="115" t="s">
        <v>1</v>
      </c>
      <c r="D5" s="116" t="s">
        <v>5</v>
      </c>
      <c r="E5" s="116" t="s">
        <v>242</v>
      </c>
      <c r="F5" s="116" t="s">
        <v>243</v>
      </c>
      <c r="G5" s="116" t="s">
        <v>287</v>
      </c>
      <c r="H5" s="115" t="s">
        <v>288</v>
      </c>
      <c r="I5" s="117" t="s">
        <v>289</v>
      </c>
      <c r="J5" s="117" t="s">
        <v>290</v>
      </c>
      <c r="K5" s="118" t="s">
        <v>291</v>
      </c>
      <c r="L5" s="119" t="s">
        <v>62</v>
      </c>
      <c r="M5" s="116" t="s">
        <v>292</v>
      </c>
      <c r="N5" s="118" t="s">
        <v>247</v>
      </c>
      <c r="O5" s="118" t="s">
        <v>4</v>
      </c>
      <c r="P5" s="174" t="s">
        <v>370</v>
      </c>
      <c r="Q5" s="174" t="s">
        <v>371</v>
      </c>
      <c r="R5" s="174" t="s">
        <v>365</v>
      </c>
      <c r="S5" s="174" t="s">
        <v>298</v>
      </c>
      <c r="T5" s="174" t="s">
        <v>293</v>
      </c>
      <c r="U5" s="174" t="s">
        <v>366</v>
      </c>
      <c r="V5" s="174" t="s">
        <v>367</v>
      </c>
      <c r="W5" s="174" t="s">
        <v>380</v>
      </c>
      <c r="X5" s="174" t="s">
        <v>381</v>
      </c>
      <c r="Y5" s="174" t="s">
        <v>369</v>
      </c>
    </row>
    <row r="6" spans="1:25" ht="25.5">
      <c r="A6" s="366" t="s">
        <v>388</v>
      </c>
      <c r="B6" s="366" t="s">
        <v>388</v>
      </c>
      <c r="C6" s="366" t="s">
        <v>83</v>
      </c>
      <c r="D6" s="366" t="s">
        <v>79</v>
      </c>
      <c r="E6" s="360" t="s">
        <v>867</v>
      </c>
      <c r="F6" s="398" t="s">
        <v>868</v>
      </c>
      <c r="G6" s="398" t="s">
        <v>869</v>
      </c>
      <c r="H6" s="399" t="s">
        <v>914</v>
      </c>
      <c r="I6" s="400" t="s">
        <v>109</v>
      </c>
      <c r="J6" s="400" t="s">
        <v>915</v>
      </c>
      <c r="K6" s="401" t="s">
        <v>916</v>
      </c>
      <c r="L6" s="402" t="s">
        <v>389</v>
      </c>
      <c r="M6" s="398">
        <v>40</v>
      </c>
      <c r="N6" s="401">
        <v>9</v>
      </c>
      <c r="O6" s="407"/>
      <c r="P6" s="408">
        <v>9</v>
      </c>
      <c r="Q6" s="408">
        <v>9</v>
      </c>
      <c r="R6" s="408">
        <f>100*Q6/N6</f>
        <v>100</v>
      </c>
      <c r="S6" s="408" t="s">
        <v>7</v>
      </c>
      <c r="T6" s="408" t="s">
        <v>7</v>
      </c>
      <c r="U6" s="408" t="s">
        <v>7</v>
      </c>
      <c r="V6" s="408" t="s">
        <v>7</v>
      </c>
      <c r="W6" s="408" t="s">
        <v>7</v>
      </c>
      <c r="X6" s="408" t="s">
        <v>7</v>
      </c>
      <c r="Y6" s="410"/>
    </row>
    <row r="7" spans="1:25" ht="25.5">
      <c r="A7" s="404" t="s">
        <v>388</v>
      </c>
      <c r="B7" s="404" t="s">
        <v>388</v>
      </c>
      <c r="C7" s="404" t="s">
        <v>83</v>
      </c>
      <c r="D7" s="404" t="s">
        <v>79</v>
      </c>
      <c r="E7" s="276" t="s">
        <v>867</v>
      </c>
      <c r="F7" s="276" t="s">
        <v>868</v>
      </c>
      <c r="G7" s="276" t="s">
        <v>870</v>
      </c>
      <c r="H7" s="411" t="s">
        <v>914</v>
      </c>
      <c r="I7" s="412" t="s">
        <v>109</v>
      </c>
      <c r="J7" s="412" t="s">
        <v>915</v>
      </c>
      <c r="K7" s="290" t="s">
        <v>916</v>
      </c>
      <c r="L7" s="413" t="s">
        <v>389</v>
      </c>
      <c r="M7" s="276">
        <v>70</v>
      </c>
      <c r="N7" s="290">
        <v>12</v>
      </c>
      <c r="O7" s="407"/>
      <c r="P7" s="408">
        <v>12</v>
      </c>
      <c r="Q7" s="408">
        <v>12</v>
      </c>
      <c r="R7" s="408">
        <f t="shared" ref="R7:R19" si="0">100*Q7/N7</f>
        <v>100</v>
      </c>
      <c r="S7" s="408" t="s">
        <v>7</v>
      </c>
      <c r="T7" s="408" t="s">
        <v>7</v>
      </c>
      <c r="U7" s="408" t="s">
        <v>7</v>
      </c>
      <c r="V7" s="408" t="s">
        <v>7</v>
      </c>
      <c r="W7" s="408" t="s">
        <v>7</v>
      </c>
      <c r="X7" s="408" t="s">
        <v>7</v>
      </c>
      <c r="Y7" s="410"/>
    </row>
    <row r="8" spans="1:25" ht="120">
      <c r="A8" s="404" t="s">
        <v>388</v>
      </c>
      <c r="B8" s="404" t="s">
        <v>388</v>
      </c>
      <c r="C8" s="404" t="s">
        <v>83</v>
      </c>
      <c r="D8" s="404" t="s">
        <v>79</v>
      </c>
      <c r="E8" s="276" t="s">
        <v>871</v>
      </c>
      <c r="F8" s="404" t="s">
        <v>872</v>
      </c>
      <c r="G8" s="276" t="s">
        <v>873</v>
      </c>
      <c r="H8" s="404" t="s">
        <v>917</v>
      </c>
      <c r="I8" s="404" t="s">
        <v>918</v>
      </c>
      <c r="J8" s="404" t="s">
        <v>919</v>
      </c>
      <c r="K8" s="404" t="s">
        <v>920</v>
      </c>
      <c r="L8" s="404" t="s">
        <v>389</v>
      </c>
      <c r="M8" s="404">
        <v>387</v>
      </c>
      <c r="N8" s="404">
        <v>12</v>
      </c>
      <c r="O8" s="407"/>
      <c r="P8" s="408">
        <v>365</v>
      </c>
      <c r="Q8" s="408">
        <v>8</v>
      </c>
      <c r="R8" s="585">
        <v>66.666666666666671</v>
      </c>
      <c r="S8" s="408">
        <v>17</v>
      </c>
      <c r="T8" s="408">
        <v>6</v>
      </c>
      <c r="U8" s="408">
        <v>365</v>
      </c>
      <c r="V8" s="408">
        <v>8</v>
      </c>
      <c r="W8" s="408">
        <v>12</v>
      </c>
      <c r="X8" s="408">
        <v>6574</v>
      </c>
      <c r="Y8" s="409" t="s">
        <v>979</v>
      </c>
    </row>
    <row r="9" spans="1:25" ht="120">
      <c r="A9" s="404" t="s">
        <v>388</v>
      </c>
      <c r="B9" s="404" t="s">
        <v>388</v>
      </c>
      <c r="C9" s="404" t="s">
        <v>83</v>
      </c>
      <c r="D9" s="404" t="s">
        <v>79</v>
      </c>
      <c r="E9" s="276" t="s">
        <v>871</v>
      </c>
      <c r="F9" s="291" t="s">
        <v>872</v>
      </c>
      <c r="G9" s="276" t="s">
        <v>874</v>
      </c>
      <c r="H9" s="404" t="s">
        <v>917</v>
      </c>
      <c r="I9" s="404" t="s">
        <v>918</v>
      </c>
      <c r="J9" s="404" t="s">
        <v>919</v>
      </c>
      <c r="K9" s="404" t="s">
        <v>920</v>
      </c>
      <c r="L9" s="404" t="s">
        <v>389</v>
      </c>
      <c r="M9" s="404">
        <v>44</v>
      </c>
      <c r="N9" s="404">
        <v>8</v>
      </c>
      <c r="O9" s="407"/>
      <c r="P9" s="408">
        <v>57</v>
      </c>
      <c r="Q9" s="408">
        <v>4</v>
      </c>
      <c r="R9" s="408">
        <v>50</v>
      </c>
      <c r="S9" s="408">
        <v>2</v>
      </c>
      <c r="T9" s="408">
        <v>2</v>
      </c>
      <c r="U9" s="408">
        <v>57</v>
      </c>
      <c r="V9" s="408">
        <v>4</v>
      </c>
      <c r="W9" s="408">
        <v>3</v>
      </c>
      <c r="X9" s="408">
        <v>1654</v>
      </c>
      <c r="Y9" s="409" t="s">
        <v>979</v>
      </c>
    </row>
    <row r="10" spans="1:25" ht="120">
      <c r="A10" s="404" t="s">
        <v>388</v>
      </c>
      <c r="B10" s="404" t="s">
        <v>388</v>
      </c>
      <c r="C10" s="404" t="s">
        <v>83</v>
      </c>
      <c r="D10" s="404" t="s">
        <v>79</v>
      </c>
      <c r="E10" s="276" t="s">
        <v>871</v>
      </c>
      <c r="F10" s="404" t="s">
        <v>875</v>
      </c>
      <c r="G10" s="276" t="s">
        <v>876</v>
      </c>
      <c r="H10" s="404" t="s">
        <v>917</v>
      </c>
      <c r="I10" s="404" t="s">
        <v>918</v>
      </c>
      <c r="J10" s="404" t="s">
        <v>919</v>
      </c>
      <c r="K10" s="404" t="s">
        <v>920</v>
      </c>
      <c r="L10" s="404" t="s">
        <v>389</v>
      </c>
      <c r="M10" s="404">
        <v>2681</v>
      </c>
      <c r="N10" s="404">
        <v>8</v>
      </c>
      <c r="O10" s="407"/>
      <c r="P10" s="408">
        <v>3723</v>
      </c>
      <c r="Q10" s="408">
        <v>8</v>
      </c>
      <c r="R10" s="408">
        <v>100</v>
      </c>
      <c r="S10" s="408">
        <v>61</v>
      </c>
      <c r="T10" s="408">
        <v>3</v>
      </c>
      <c r="U10" s="408">
        <v>3723</v>
      </c>
      <c r="V10" s="408">
        <v>8</v>
      </c>
      <c r="W10" s="408">
        <v>8</v>
      </c>
      <c r="X10" s="408">
        <v>1594</v>
      </c>
      <c r="Y10" s="409" t="s">
        <v>979</v>
      </c>
    </row>
    <row r="11" spans="1:25" ht="105">
      <c r="A11" s="404" t="s">
        <v>388</v>
      </c>
      <c r="B11" s="404" t="s">
        <v>388</v>
      </c>
      <c r="C11" s="404" t="s">
        <v>83</v>
      </c>
      <c r="D11" s="404" t="s">
        <v>79</v>
      </c>
      <c r="E11" s="276" t="s">
        <v>871</v>
      </c>
      <c r="F11" s="404" t="s">
        <v>878</v>
      </c>
      <c r="G11" s="276" t="s">
        <v>879</v>
      </c>
      <c r="H11" s="404" t="s">
        <v>921</v>
      </c>
      <c r="I11" s="404" t="s">
        <v>109</v>
      </c>
      <c r="J11" s="404" t="s">
        <v>922</v>
      </c>
      <c r="K11" s="404" t="s">
        <v>920</v>
      </c>
      <c r="L11" s="404" t="s">
        <v>389</v>
      </c>
      <c r="M11" s="404">
        <v>105</v>
      </c>
      <c r="N11" s="404">
        <v>20</v>
      </c>
      <c r="O11" s="407"/>
      <c r="P11" s="408">
        <v>278</v>
      </c>
      <c r="Q11" s="408">
        <v>16</v>
      </c>
      <c r="R11" s="408">
        <v>80</v>
      </c>
      <c r="S11" s="408">
        <v>15</v>
      </c>
      <c r="T11" s="408">
        <v>3</v>
      </c>
      <c r="U11" s="408">
        <v>296</v>
      </c>
      <c r="V11" s="408">
        <v>22</v>
      </c>
      <c r="W11" s="408">
        <v>2</v>
      </c>
      <c r="X11" s="408">
        <v>4858</v>
      </c>
      <c r="Y11" s="409" t="s">
        <v>980</v>
      </c>
    </row>
    <row r="12" spans="1:25" ht="105">
      <c r="A12" s="404" t="s">
        <v>388</v>
      </c>
      <c r="B12" s="404" t="s">
        <v>388</v>
      </c>
      <c r="C12" s="404" t="s">
        <v>83</v>
      </c>
      <c r="D12" s="404" t="s">
        <v>79</v>
      </c>
      <c r="E12" s="276" t="s">
        <v>871</v>
      </c>
      <c r="F12" s="404" t="s">
        <v>880</v>
      </c>
      <c r="G12" s="276" t="s">
        <v>881</v>
      </c>
      <c r="H12" s="404" t="s">
        <v>921</v>
      </c>
      <c r="I12" s="404" t="s">
        <v>109</v>
      </c>
      <c r="J12" s="404" t="s">
        <v>922</v>
      </c>
      <c r="K12" s="404" t="s">
        <v>920</v>
      </c>
      <c r="L12" s="404" t="s">
        <v>389</v>
      </c>
      <c r="M12" s="404">
        <v>54</v>
      </c>
      <c r="N12" s="404">
        <v>20</v>
      </c>
      <c r="O12" s="407"/>
      <c r="P12" s="408">
        <v>38</v>
      </c>
      <c r="Q12" s="408">
        <v>5</v>
      </c>
      <c r="R12" s="408">
        <v>25</v>
      </c>
      <c r="S12" s="408">
        <v>3</v>
      </c>
      <c r="T12" s="408">
        <v>2</v>
      </c>
      <c r="U12" s="408">
        <v>38</v>
      </c>
      <c r="V12" s="408">
        <v>5</v>
      </c>
      <c r="W12" s="408">
        <v>1</v>
      </c>
      <c r="X12" s="408">
        <v>1060</v>
      </c>
      <c r="Y12" s="409" t="s">
        <v>980</v>
      </c>
    </row>
    <row r="13" spans="1:25" ht="38.25">
      <c r="A13" s="404" t="s">
        <v>388</v>
      </c>
      <c r="B13" s="404" t="s">
        <v>388</v>
      </c>
      <c r="C13" s="347" t="s">
        <v>78</v>
      </c>
      <c r="D13" s="195" t="s">
        <v>79</v>
      </c>
      <c r="E13" s="404" t="s">
        <v>882</v>
      </c>
      <c r="F13" s="403" t="s">
        <v>883</v>
      </c>
      <c r="G13" s="414" t="s">
        <v>884</v>
      </c>
      <c r="H13" s="404" t="s">
        <v>917</v>
      </c>
      <c r="I13" s="404" t="s">
        <v>109</v>
      </c>
      <c r="J13" s="404" t="s">
        <v>922</v>
      </c>
      <c r="K13" s="405" t="s">
        <v>916</v>
      </c>
      <c r="L13" s="404" t="s">
        <v>389</v>
      </c>
      <c r="M13" s="405">
        <f>AVERAGE(5,4,6)</f>
        <v>5</v>
      </c>
      <c r="N13" s="405">
        <v>1</v>
      </c>
      <c r="O13" s="407"/>
      <c r="P13" s="408">
        <v>12</v>
      </c>
      <c r="Q13" s="408">
        <v>1</v>
      </c>
      <c r="R13" s="408">
        <f t="shared" si="0"/>
        <v>100</v>
      </c>
      <c r="S13" s="408">
        <v>2</v>
      </c>
      <c r="T13" s="408">
        <v>1</v>
      </c>
      <c r="U13" s="408">
        <v>12</v>
      </c>
      <c r="V13" s="408">
        <v>1</v>
      </c>
      <c r="W13" s="408">
        <v>1</v>
      </c>
      <c r="X13" s="408">
        <v>2497</v>
      </c>
      <c r="Y13" s="409" t="s">
        <v>923</v>
      </c>
    </row>
    <row r="14" spans="1:25" ht="51">
      <c r="A14" s="404" t="s">
        <v>388</v>
      </c>
      <c r="B14" s="404" t="s">
        <v>388</v>
      </c>
      <c r="C14" s="415" t="s">
        <v>78</v>
      </c>
      <c r="D14" s="195" t="s">
        <v>79</v>
      </c>
      <c r="E14" s="404" t="s">
        <v>885</v>
      </c>
      <c r="F14" s="403" t="s">
        <v>883</v>
      </c>
      <c r="G14" s="414" t="s">
        <v>886</v>
      </c>
      <c r="H14" s="404" t="s">
        <v>917</v>
      </c>
      <c r="I14" s="404" t="s">
        <v>918</v>
      </c>
      <c r="J14" s="404" t="s">
        <v>919</v>
      </c>
      <c r="K14" s="405" t="s">
        <v>916</v>
      </c>
      <c r="L14" s="404" t="s">
        <v>389</v>
      </c>
      <c r="M14" s="406" t="s">
        <v>924</v>
      </c>
      <c r="N14" s="405">
        <v>2</v>
      </c>
      <c r="O14" s="407"/>
      <c r="P14" s="408">
        <v>2</v>
      </c>
      <c r="Q14" s="408">
        <v>2</v>
      </c>
      <c r="R14" s="408">
        <f t="shared" si="0"/>
        <v>100</v>
      </c>
      <c r="S14" s="408">
        <v>1</v>
      </c>
      <c r="T14" s="408">
        <v>1</v>
      </c>
      <c r="U14" s="408">
        <v>2</v>
      </c>
      <c r="V14" s="408">
        <v>2</v>
      </c>
      <c r="W14" s="408">
        <v>1</v>
      </c>
      <c r="X14" s="408">
        <v>2341</v>
      </c>
      <c r="Y14" s="409" t="s">
        <v>928</v>
      </c>
    </row>
    <row r="15" spans="1:25" ht="60">
      <c r="A15" s="525" t="s">
        <v>388</v>
      </c>
      <c r="B15" s="525" t="s">
        <v>388</v>
      </c>
      <c r="C15" s="525" t="s">
        <v>86</v>
      </c>
      <c r="D15" s="444" t="s">
        <v>79</v>
      </c>
      <c r="E15" s="525" t="s">
        <v>887</v>
      </c>
      <c r="F15" s="531" t="s">
        <v>883</v>
      </c>
      <c r="G15" s="525" t="s">
        <v>888</v>
      </c>
      <c r="H15" s="525" t="s">
        <v>917</v>
      </c>
      <c r="I15" s="525" t="s">
        <v>918</v>
      </c>
      <c r="J15" s="525" t="s">
        <v>919</v>
      </c>
      <c r="K15" s="541" t="s">
        <v>916</v>
      </c>
      <c r="L15" s="525" t="s">
        <v>389</v>
      </c>
      <c r="M15" s="541">
        <v>2</v>
      </c>
      <c r="N15" s="541">
        <v>1</v>
      </c>
      <c r="O15" s="538"/>
      <c r="P15" s="529">
        <v>0</v>
      </c>
      <c r="Q15" s="529">
        <v>0</v>
      </c>
      <c r="R15" s="529">
        <f t="shared" si="0"/>
        <v>0</v>
      </c>
      <c r="S15" s="529">
        <v>1</v>
      </c>
      <c r="T15" s="529">
        <v>0</v>
      </c>
      <c r="U15" s="529">
        <v>0</v>
      </c>
      <c r="V15" s="529">
        <v>0</v>
      </c>
      <c r="W15" s="529">
        <v>0</v>
      </c>
      <c r="X15" s="529">
        <v>0</v>
      </c>
      <c r="Y15" s="540" t="s">
        <v>981</v>
      </c>
    </row>
    <row r="16" spans="1:25" ht="51">
      <c r="A16" s="404" t="s">
        <v>388</v>
      </c>
      <c r="B16" s="404" t="s">
        <v>388</v>
      </c>
      <c r="C16" s="415" t="s">
        <v>86</v>
      </c>
      <c r="D16" s="195" t="s">
        <v>79</v>
      </c>
      <c r="E16" s="404" t="s">
        <v>889</v>
      </c>
      <c r="F16" s="403" t="s">
        <v>883</v>
      </c>
      <c r="G16" s="404" t="s">
        <v>890</v>
      </c>
      <c r="H16" s="404" t="s">
        <v>917</v>
      </c>
      <c r="I16" s="404" t="s">
        <v>918</v>
      </c>
      <c r="J16" s="404" t="s">
        <v>919</v>
      </c>
      <c r="K16" s="405" t="s">
        <v>916</v>
      </c>
      <c r="L16" s="404" t="s">
        <v>389</v>
      </c>
      <c r="M16" s="405">
        <v>1</v>
      </c>
      <c r="N16" s="405">
        <v>1</v>
      </c>
      <c r="O16" s="407"/>
      <c r="P16" s="408">
        <v>2</v>
      </c>
      <c r="Q16" s="408">
        <v>2</v>
      </c>
      <c r="R16" s="408">
        <f t="shared" si="0"/>
        <v>200</v>
      </c>
      <c r="S16" s="408">
        <v>1</v>
      </c>
      <c r="T16" s="408">
        <v>1</v>
      </c>
      <c r="U16" s="408">
        <v>2</v>
      </c>
      <c r="V16" s="408">
        <v>2</v>
      </c>
      <c r="W16" s="408">
        <v>1</v>
      </c>
      <c r="X16" s="408">
        <v>2383</v>
      </c>
      <c r="Y16" s="409" t="s">
        <v>929</v>
      </c>
    </row>
    <row r="17" spans="1:25" ht="60">
      <c r="A17" s="525" t="s">
        <v>388</v>
      </c>
      <c r="B17" s="525" t="s">
        <v>388</v>
      </c>
      <c r="C17" s="525" t="s">
        <v>86</v>
      </c>
      <c r="D17" s="444" t="s">
        <v>79</v>
      </c>
      <c r="E17" s="525" t="s">
        <v>891</v>
      </c>
      <c r="F17" s="531" t="s">
        <v>883</v>
      </c>
      <c r="G17" s="525" t="s">
        <v>892</v>
      </c>
      <c r="H17" s="525" t="s">
        <v>917</v>
      </c>
      <c r="I17" s="525" t="s">
        <v>918</v>
      </c>
      <c r="J17" s="525" t="s">
        <v>919</v>
      </c>
      <c r="K17" s="541" t="s">
        <v>916</v>
      </c>
      <c r="L17" s="525" t="s">
        <v>389</v>
      </c>
      <c r="M17" s="542">
        <v>5</v>
      </c>
      <c r="N17" s="541">
        <v>2</v>
      </c>
      <c r="O17" s="538"/>
      <c r="P17" s="529">
        <v>0</v>
      </c>
      <c r="Q17" s="529">
        <v>0</v>
      </c>
      <c r="R17" s="529">
        <f t="shared" si="0"/>
        <v>0</v>
      </c>
      <c r="S17" s="529">
        <v>1</v>
      </c>
      <c r="T17" s="529">
        <v>0</v>
      </c>
      <c r="U17" s="529">
        <v>0</v>
      </c>
      <c r="V17" s="529">
        <v>0</v>
      </c>
      <c r="W17" s="529">
        <v>0</v>
      </c>
      <c r="X17" s="529">
        <v>0</v>
      </c>
      <c r="Y17" s="540" t="s">
        <v>981</v>
      </c>
    </row>
    <row r="18" spans="1:25" ht="113.25" customHeight="1">
      <c r="A18" s="404" t="s">
        <v>388</v>
      </c>
      <c r="B18" s="348" t="s">
        <v>828</v>
      </c>
      <c r="C18" s="198" t="s">
        <v>589</v>
      </c>
      <c r="D18" s="195" t="s">
        <v>632</v>
      </c>
      <c r="E18" s="195" t="s">
        <v>632</v>
      </c>
      <c r="F18" s="403" t="s">
        <v>883</v>
      </c>
      <c r="G18" s="404" t="s">
        <v>893</v>
      </c>
      <c r="H18" s="404" t="s">
        <v>917</v>
      </c>
      <c r="I18" s="404" t="s">
        <v>918</v>
      </c>
      <c r="J18" s="404" t="s">
        <v>919</v>
      </c>
      <c r="K18" s="405" t="s">
        <v>916</v>
      </c>
      <c r="L18" s="404" t="s">
        <v>389</v>
      </c>
      <c r="M18" s="406" t="s">
        <v>925</v>
      </c>
      <c r="N18" s="405">
        <v>10</v>
      </c>
      <c r="O18" s="407"/>
      <c r="P18" s="408" t="s">
        <v>7</v>
      </c>
      <c r="Q18" s="408">
        <v>0</v>
      </c>
      <c r="R18" s="408">
        <f t="shared" si="0"/>
        <v>0</v>
      </c>
      <c r="S18" s="408">
        <v>2</v>
      </c>
      <c r="T18" s="408" t="s">
        <v>7</v>
      </c>
      <c r="U18" s="408" t="s">
        <v>7</v>
      </c>
      <c r="V18" s="408" t="s">
        <v>7</v>
      </c>
      <c r="W18" s="408" t="s">
        <v>7</v>
      </c>
      <c r="X18" s="408" t="s">
        <v>7</v>
      </c>
      <c r="Y18" s="409" t="s">
        <v>926</v>
      </c>
    </row>
    <row r="19" spans="1:25" ht="121.5" customHeight="1">
      <c r="A19" s="404" t="s">
        <v>388</v>
      </c>
      <c r="B19" s="352" t="s">
        <v>829</v>
      </c>
      <c r="C19" s="198" t="s">
        <v>589</v>
      </c>
      <c r="D19" s="195" t="s">
        <v>672</v>
      </c>
      <c r="E19" s="195" t="s">
        <v>672</v>
      </c>
      <c r="F19" s="403" t="s">
        <v>883</v>
      </c>
      <c r="G19" s="404" t="s">
        <v>894</v>
      </c>
      <c r="H19" s="404" t="s">
        <v>917</v>
      </c>
      <c r="I19" s="404" t="s">
        <v>918</v>
      </c>
      <c r="J19" s="404" t="s">
        <v>919</v>
      </c>
      <c r="K19" s="405" t="s">
        <v>916</v>
      </c>
      <c r="L19" s="404" t="s">
        <v>389</v>
      </c>
      <c r="M19" s="406" t="s">
        <v>927</v>
      </c>
      <c r="N19" s="405">
        <v>1</v>
      </c>
      <c r="O19" s="407"/>
      <c r="P19" s="408" t="s">
        <v>7</v>
      </c>
      <c r="Q19" s="408">
        <v>0</v>
      </c>
      <c r="R19" s="408">
        <f t="shared" si="0"/>
        <v>0</v>
      </c>
      <c r="S19" s="408">
        <v>1</v>
      </c>
      <c r="T19" s="408" t="s">
        <v>7</v>
      </c>
      <c r="U19" s="408" t="s">
        <v>7</v>
      </c>
      <c r="V19" s="408" t="s">
        <v>7</v>
      </c>
      <c r="W19" s="408" t="s">
        <v>7</v>
      </c>
      <c r="X19" s="408" t="s">
        <v>7</v>
      </c>
      <c r="Y19" s="409" t="s">
        <v>926</v>
      </c>
    </row>
  </sheetData>
  <mergeCells count="2">
    <mergeCell ref="P4:R4"/>
    <mergeCell ref="S4:Y4"/>
  </mergeCells>
  <dataValidations count="1">
    <dataValidation type="list" allowBlank="1" showInputMessage="1" showErrorMessage="1" sqref="B18:B19">
      <formula1>#REF!</formula1>
    </dataValidation>
  </dataValidations>
  <pageMargins left="0.7" right="0.7" top="0.75" bottom="0.75" header="0.3" footer="0.3"/>
  <pageSetup paperSize="9" scale="47" fitToHeight="0"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tabColor rgb="FF92D050"/>
    <pageSetUpPr fitToPage="1"/>
  </sheetPr>
  <dimension ref="A1:F18"/>
  <sheetViews>
    <sheetView zoomScale="85" zoomScaleNormal="85" workbookViewId="0">
      <selection activeCell="D34" sqref="D34"/>
    </sheetView>
  </sheetViews>
  <sheetFormatPr defaultRowHeight="12.75"/>
  <cols>
    <col min="2" max="2" width="14.28515625" customWidth="1"/>
    <col min="3" max="3" width="17.5703125" customWidth="1"/>
    <col min="4" max="4" width="23.5703125" customWidth="1"/>
    <col min="5" max="5" width="23.42578125" customWidth="1"/>
    <col min="6" max="6" width="23" customWidth="1"/>
  </cols>
  <sheetData>
    <row r="1" spans="1:6" ht="13.5" thickBot="1">
      <c r="A1" s="416" t="s">
        <v>299</v>
      </c>
      <c r="B1" s="417"/>
      <c r="C1" s="417"/>
      <c r="D1" s="417"/>
      <c r="E1" s="418"/>
      <c r="F1" s="418"/>
    </row>
    <row r="2" spans="1:6">
      <c r="A2" s="419"/>
      <c r="B2" s="86"/>
      <c r="C2" s="86"/>
      <c r="D2" s="86"/>
      <c r="E2" s="96" t="s">
        <v>58</v>
      </c>
      <c r="F2" s="94" t="s">
        <v>52</v>
      </c>
    </row>
    <row r="3" spans="1:6" ht="13.5" thickBot="1">
      <c r="A3" s="88"/>
      <c r="B3" s="89"/>
      <c r="C3" s="89"/>
      <c r="D3" s="89"/>
      <c r="E3" s="97" t="s">
        <v>57</v>
      </c>
      <c r="F3" s="146">
        <v>2017</v>
      </c>
    </row>
    <row r="4" spans="1:6" ht="26.25" thickBot="1">
      <c r="A4" s="122" t="s">
        <v>0</v>
      </c>
      <c r="B4" s="122" t="s">
        <v>300</v>
      </c>
      <c r="C4" s="122" t="s">
        <v>301</v>
      </c>
      <c r="D4" s="122" t="s">
        <v>302</v>
      </c>
      <c r="E4" s="122" t="s">
        <v>303</v>
      </c>
      <c r="F4" s="104" t="s">
        <v>4</v>
      </c>
    </row>
    <row r="5" spans="1:6" ht="25.5">
      <c r="A5" s="404" t="s">
        <v>388</v>
      </c>
      <c r="B5" s="404" t="s">
        <v>869</v>
      </c>
      <c r="C5" s="404" t="s">
        <v>930</v>
      </c>
      <c r="D5" s="286" t="s">
        <v>931</v>
      </c>
      <c r="E5" s="64" t="s">
        <v>932</v>
      </c>
      <c r="F5" s="63"/>
    </row>
    <row r="6" spans="1:6" ht="25.5">
      <c r="A6" s="404" t="s">
        <v>388</v>
      </c>
      <c r="B6" s="404" t="s">
        <v>870</v>
      </c>
      <c r="C6" s="404" t="s">
        <v>933</v>
      </c>
      <c r="D6" s="286" t="s">
        <v>931</v>
      </c>
      <c r="E6" s="64" t="s">
        <v>932</v>
      </c>
      <c r="F6" s="420"/>
    </row>
    <row r="7" spans="1:6" ht="25.5">
      <c r="A7" s="404" t="s">
        <v>388</v>
      </c>
      <c r="B7" s="404" t="s">
        <v>873</v>
      </c>
      <c r="C7" s="404" t="s">
        <v>934</v>
      </c>
      <c r="D7" s="404" t="s">
        <v>935</v>
      </c>
      <c r="E7" s="366" t="s">
        <v>304</v>
      </c>
      <c r="F7" s="420"/>
    </row>
    <row r="8" spans="1:6" ht="25.5">
      <c r="A8" s="404" t="s">
        <v>388</v>
      </c>
      <c r="B8" s="404" t="s">
        <v>874</v>
      </c>
      <c r="C8" s="404" t="s">
        <v>936</v>
      </c>
      <c r="D8" s="404" t="s">
        <v>937</v>
      </c>
      <c r="E8" s="404" t="s">
        <v>304</v>
      </c>
      <c r="F8" s="420"/>
    </row>
    <row r="9" spans="1:6" ht="25.5">
      <c r="A9" s="404" t="s">
        <v>388</v>
      </c>
      <c r="B9" s="404" t="s">
        <v>876</v>
      </c>
      <c r="C9" s="404" t="s">
        <v>938</v>
      </c>
      <c r="D9" s="404" t="s">
        <v>939</v>
      </c>
      <c r="E9" s="404" t="s">
        <v>304</v>
      </c>
      <c r="F9" s="420"/>
    </row>
    <row r="10" spans="1:6" ht="38.25">
      <c r="A10" s="404" t="s">
        <v>388</v>
      </c>
      <c r="B10" s="404" t="s">
        <v>879</v>
      </c>
      <c r="C10" s="404" t="s">
        <v>940</v>
      </c>
      <c r="D10" s="404" t="s">
        <v>941</v>
      </c>
      <c r="E10" s="404" t="s">
        <v>942</v>
      </c>
      <c r="F10" s="420"/>
    </row>
    <row r="11" spans="1:6" ht="38.25">
      <c r="A11" s="404" t="s">
        <v>388</v>
      </c>
      <c r="B11" s="404" t="s">
        <v>881</v>
      </c>
      <c r="C11" s="404" t="s">
        <v>943</v>
      </c>
      <c r="D11" s="404" t="s">
        <v>941</v>
      </c>
      <c r="E11" s="404" t="s">
        <v>942</v>
      </c>
      <c r="F11" s="420"/>
    </row>
    <row r="12" spans="1:6" ht="25.5">
      <c r="A12" s="404" t="s">
        <v>388</v>
      </c>
      <c r="B12" s="414" t="s">
        <v>884</v>
      </c>
      <c r="C12" s="421" t="s">
        <v>944</v>
      </c>
      <c r="D12" s="405" t="s">
        <v>945</v>
      </c>
      <c r="E12" s="421" t="s">
        <v>946</v>
      </c>
      <c r="F12" s="420"/>
    </row>
    <row r="13" spans="1:6" ht="38.25">
      <c r="A13" s="404" t="s">
        <v>388</v>
      </c>
      <c r="B13" s="404" t="s">
        <v>886</v>
      </c>
      <c r="C13" s="421" t="s">
        <v>947</v>
      </c>
      <c r="D13" s="405" t="s">
        <v>945</v>
      </c>
      <c r="E13" s="421" t="s">
        <v>946</v>
      </c>
      <c r="F13" s="420"/>
    </row>
    <row r="14" spans="1:6" ht="38.25">
      <c r="A14" s="404" t="s">
        <v>388</v>
      </c>
      <c r="B14" s="404" t="s">
        <v>888</v>
      </c>
      <c r="C14" s="421" t="s">
        <v>948</v>
      </c>
      <c r="D14" s="405" t="s">
        <v>945</v>
      </c>
      <c r="E14" s="421" t="s">
        <v>946</v>
      </c>
      <c r="F14" s="420"/>
    </row>
    <row r="15" spans="1:6" ht="38.25">
      <c r="A15" s="404" t="s">
        <v>388</v>
      </c>
      <c r="B15" s="404" t="s">
        <v>890</v>
      </c>
      <c r="C15" s="421" t="s">
        <v>949</v>
      </c>
      <c r="D15" s="405" t="s">
        <v>945</v>
      </c>
      <c r="E15" s="421" t="s">
        <v>946</v>
      </c>
      <c r="F15" s="245"/>
    </row>
    <row r="16" spans="1:6" ht="25.5">
      <c r="A16" s="404" t="s">
        <v>388</v>
      </c>
      <c r="B16" s="404" t="s">
        <v>892</v>
      </c>
      <c r="C16" s="421" t="s">
        <v>950</v>
      </c>
      <c r="D16" s="405" t="s">
        <v>945</v>
      </c>
      <c r="E16" s="421" t="s">
        <v>946</v>
      </c>
      <c r="F16" s="245"/>
    </row>
    <row r="17" spans="1:6" ht="38.25">
      <c r="A17" s="404" t="s">
        <v>388</v>
      </c>
      <c r="B17" s="404" t="s">
        <v>893</v>
      </c>
      <c r="C17" s="421" t="s">
        <v>951</v>
      </c>
      <c r="D17" s="405" t="s">
        <v>952</v>
      </c>
      <c r="E17" s="404" t="s">
        <v>304</v>
      </c>
      <c r="F17" s="245"/>
    </row>
    <row r="18" spans="1:6" ht="38.25">
      <c r="A18" s="404" t="s">
        <v>388</v>
      </c>
      <c r="B18" s="404" t="s">
        <v>894</v>
      </c>
      <c r="C18" s="421" t="s">
        <v>953</v>
      </c>
      <c r="D18" s="405" t="s">
        <v>952</v>
      </c>
      <c r="E18" s="404" t="s">
        <v>304</v>
      </c>
      <c r="F18" s="245"/>
    </row>
  </sheetData>
  <pageMargins left="0.7" right="0.7" top="0.75" bottom="0.75" header="0.3" footer="0.3"/>
  <pageSetup paperSize="9" scale="97" fitToWidth="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'C:\Users\Angeliki\Desktop\NWP-INALE\RCM_MED\[ToR1_Med&amp;BS Table_2016 RCMMEDBS-LP Data Call.xlsx]Drop-down list'!#REF!</xm:f>
          </x14:formula1>
          <xm:sqref>A5:A16</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tabColor rgb="FF92D050"/>
    <pageSetUpPr fitToPage="1"/>
  </sheetPr>
  <dimension ref="A1:V14"/>
  <sheetViews>
    <sheetView topLeftCell="H1" zoomScale="90" zoomScaleNormal="90" workbookViewId="0">
      <selection activeCell="L27" sqref="L27"/>
    </sheetView>
  </sheetViews>
  <sheetFormatPr defaultRowHeight="12.75"/>
  <cols>
    <col min="2" max="2" width="31.42578125" customWidth="1"/>
    <col min="3" max="3" width="14.140625" customWidth="1"/>
    <col min="4" max="4" width="21.85546875" customWidth="1"/>
    <col min="5" max="5" width="21.28515625" customWidth="1"/>
    <col min="6" max="6" width="20.140625" customWidth="1"/>
    <col min="7" max="7" width="18.85546875" customWidth="1"/>
    <col min="8" max="8" width="16.85546875" customWidth="1"/>
    <col min="9" max="9" width="17.7109375" customWidth="1"/>
    <col min="10" max="10" width="20.28515625" customWidth="1"/>
    <col min="11" max="11" width="16.7109375" customWidth="1"/>
    <col min="12" max="12" width="18.140625" customWidth="1"/>
    <col min="13" max="13" width="18.28515625" customWidth="1"/>
    <col min="14" max="14" width="27" customWidth="1"/>
    <col min="15" max="15" width="18.7109375" customWidth="1"/>
    <col min="16" max="16" width="21" customWidth="1"/>
    <col min="17" max="18" width="22.28515625" customWidth="1"/>
    <col min="19" max="19" width="16.7109375" customWidth="1"/>
    <col min="20" max="20" width="21.140625" customWidth="1"/>
    <col min="21" max="21" width="15.85546875" customWidth="1"/>
    <col min="22" max="22" width="17" customWidth="1"/>
  </cols>
  <sheetData>
    <row r="1" spans="1:22" ht="13.5" thickBot="1">
      <c r="A1" s="124" t="s">
        <v>305</v>
      </c>
      <c r="B1" s="120"/>
      <c r="C1" s="120"/>
      <c r="D1" s="120"/>
      <c r="E1" s="62"/>
      <c r="F1" s="62"/>
      <c r="G1" s="62"/>
      <c r="H1" s="62"/>
      <c r="I1" s="62"/>
      <c r="J1" s="62"/>
      <c r="K1" s="62"/>
      <c r="L1" s="62"/>
      <c r="M1" s="62"/>
      <c r="N1" s="62"/>
    </row>
    <row r="2" spans="1:22">
      <c r="A2" s="121"/>
      <c r="B2" s="86"/>
      <c r="C2" s="86"/>
      <c r="D2" s="86"/>
      <c r="U2" s="96" t="s">
        <v>58</v>
      </c>
      <c r="V2" s="94" t="s">
        <v>52</v>
      </c>
    </row>
    <row r="3" spans="1:22" ht="13.5" thickBot="1">
      <c r="A3" s="85"/>
      <c r="B3" s="86"/>
      <c r="C3" s="86"/>
      <c r="D3" s="86"/>
      <c r="U3" s="97" t="s">
        <v>57</v>
      </c>
      <c r="V3" s="160">
        <v>2017</v>
      </c>
    </row>
    <row r="4" spans="1:22" ht="39" thickBot="1">
      <c r="A4" s="104" t="s">
        <v>0</v>
      </c>
      <c r="B4" s="104" t="s">
        <v>1</v>
      </c>
      <c r="C4" s="104" t="s">
        <v>5</v>
      </c>
      <c r="D4" s="99" t="s">
        <v>242</v>
      </c>
      <c r="E4" s="99" t="s">
        <v>62</v>
      </c>
      <c r="F4" s="123" t="s">
        <v>306</v>
      </c>
      <c r="G4" s="123" t="s">
        <v>307</v>
      </c>
      <c r="H4" s="104" t="s">
        <v>308</v>
      </c>
      <c r="I4" s="104" t="s">
        <v>309</v>
      </c>
      <c r="J4" s="104" t="s">
        <v>310</v>
      </c>
      <c r="K4" s="104" t="s">
        <v>311</v>
      </c>
      <c r="L4" s="104" t="s">
        <v>312</v>
      </c>
      <c r="M4" s="104" t="s">
        <v>313</v>
      </c>
      <c r="N4" s="104" t="s">
        <v>4</v>
      </c>
      <c r="O4" s="169" t="s">
        <v>314</v>
      </c>
      <c r="P4" s="169" t="s">
        <v>315</v>
      </c>
      <c r="Q4" s="169" t="s">
        <v>316</v>
      </c>
      <c r="R4" s="169" t="s">
        <v>382</v>
      </c>
      <c r="S4" s="169" t="s">
        <v>317</v>
      </c>
      <c r="T4" s="169" t="s">
        <v>318</v>
      </c>
      <c r="U4" s="169" t="s">
        <v>319</v>
      </c>
      <c r="V4" s="169" t="s">
        <v>63</v>
      </c>
    </row>
    <row r="5" spans="1:22">
      <c r="A5" s="275" t="s">
        <v>388</v>
      </c>
      <c r="B5" s="64" t="s">
        <v>677</v>
      </c>
      <c r="C5" s="65" t="s">
        <v>79</v>
      </c>
      <c r="D5" s="276" t="s">
        <v>713</v>
      </c>
      <c r="E5" s="66" t="s">
        <v>389</v>
      </c>
      <c r="F5" s="277" t="s">
        <v>714</v>
      </c>
      <c r="G5" s="67" t="s">
        <v>715</v>
      </c>
      <c r="H5" s="66" t="s">
        <v>716</v>
      </c>
      <c r="I5" s="68">
        <v>387</v>
      </c>
      <c r="J5" s="68">
        <v>1048</v>
      </c>
      <c r="K5" s="68">
        <f>L5+M5</f>
        <v>1857</v>
      </c>
      <c r="L5" s="68">
        <v>1372</v>
      </c>
      <c r="M5" s="68">
        <v>485</v>
      </c>
      <c r="N5" s="278"/>
      <c r="O5" s="439">
        <v>17</v>
      </c>
      <c r="P5" s="439">
        <v>368</v>
      </c>
      <c r="Q5" s="439">
        <v>901</v>
      </c>
      <c r="R5" s="440" t="s">
        <v>6</v>
      </c>
      <c r="S5" s="439">
        <f>T5+U5</f>
        <v>2087</v>
      </c>
      <c r="T5" s="439">
        <v>956</v>
      </c>
      <c r="U5" s="439">
        <v>1131</v>
      </c>
      <c r="V5" s="353"/>
    </row>
    <row r="6" spans="1:22">
      <c r="A6" s="275" t="s">
        <v>388</v>
      </c>
      <c r="B6" s="64" t="s">
        <v>677</v>
      </c>
      <c r="C6" s="65" t="s">
        <v>79</v>
      </c>
      <c r="D6" s="276" t="s">
        <v>713</v>
      </c>
      <c r="E6" s="66" t="s">
        <v>389</v>
      </c>
      <c r="F6" s="279" t="s">
        <v>717</v>
      </c>
      <c r="G6" s="280" t="s">
        <v>718</v>
      </c>
      <c r="H6" s="281">
        <v>7</v>
      </c>
      <c r="I6" s="282">
        <v>393</v>
      </c>
      <c r="J6" s="282">
        <v>570</v>
      </c>
      <c r="K6" s="282">
        <f>L6+M6</f>
        <v>13402</v>
      </c>
      <c r="L6" s="282">
        <v>417</v>
      </c>
      <c r="M6" s="282">
        <v>12985</v>
      </c>
      <c r="N6" s="283"/>
      <c r="O6" s="159">
        <v>16</v>
      </c>
      <c r="P6" s="159">
        <v>298</v>
      </c>
      <c r="Q6" s="159">
        <v>529</v>
      </c>
      <c r="R6" s="159" t="s">
        <v>6</v>
      </c>
      <c r="S6" s="439">
        <f>T6+U6</f>
        <v>16083</v>
      </c>
      <c r="T6" s="159">
        <v>113</v>
      </c>
      <c r="U6" s="159">
        <v>15970</v>
      </c>
      <c r="V6" s="353"/>
    </row>
    <row r="7" spans="1:22" ht="25.5">
      <c r="A7" s="275" t="s">
        <v>388</v>
      </c>
      <c r="B7" s="64" t="s">
        <v>677</v>
      </c>
      <c r="C7" s="65" t="s">
        <v>79</v>
      </c>
      <c r="D7" s="276" t="s">
        <v>713</v>
      </c>
      <c r="E7" s="66" t="s">
        <v>389</v>
      </c>
      <c r="F7" s="244" t="s">
        <v>689</v>
      </c>
      <c r="G7" s="67" t="s">
        <v>715</v>
      </c>
      <c r="H7" s="281">
        <v>1</v>
      </c>
      <c r="I7" s="282">
        <v>44</v>
      </c>
      <c r="J7" s="282">
        <v>142</v>
      </c>
      <c r="K7" s="282">
        <f>M7+L7</f>
        <v>108</v>
      </c>
      <c r="L7" s="282">
        <v>103</v>
      </c>
      <c r="M7" s="282">
        <v>5</v>
      </c>
      <c r="N7" s="283"/>
      <c r="O7" s="159">
        <v>2</v>
      </c>
      <c r="P7" s="159" t="s">
        <v>7</v>
      </c>
      <c r="Q7" s="159" t="s">
        <v>7</v>
      </c>
      <c r="R7" s="159" t="s">
        <v>6</v>
      </c>
      <c r="S7" s="159" t="s">
        <v>7</v>
      </c>
      <c r="T7" s="159" t="s">
        <v>7</v>
      </c>
      <c r="U7" s="159" t="s">
        <v>7</v>
      </c>
      <c r="V7" s="353" t="s">
        <v>732</v>
      </c>
    </row>
    <row r="8" spans="1:22" ht="25.5">
      <c r="A8" s="275" t="s">
        <v>388</v>
      </c>
      <c r="B8" s="64" t="s">
        <v>677</v>
      </c>
      <c r="C8" s="65" t="s">
        <v>79</v>
      </c>
      <c r="D8" s="276" t="s">
        <v>719</v>
      </c>
      <c r="E8" s="66" t="s">
        <v>389</v>
      </c>
      <c r="F8" s="279" t="s">
        <v>720</v>
      </c>
      <c r="G8" s="284" t="s">
        <v>721</v>
      </c>
      <c r="H8" s="210">
        <v>64</v>
      </c>
      <c r="I8" s="282">
        <v>2681</v>
      </c>
      <c r="J8" s="282">
        <v>4664</v>
      </c>
      <c r="K8" s="282">
        <v>451</v>
      </c>
      <c r="L8" s="282">
        <v>451</v>
      </c>
      <c r="M8" s="282">
        <v>0</v>
      </c>
      <c r="N8" s="283"/>
      <c r="O8" s="159">
        <v>62</v>
      </c>
      <c r="P8" s="159">
        <v>3512</v>
      </c>
      <c r="Q8" s="159">
        <v>3740</v>
      </c>
      <c r="R8" s="159" t="s">
        <v>6</v>
      </c>
      <c r="S8" s="159">
        <v>551</v>
      </c>
      <c r="T8" s="159">
        <v>551</v>
      </c>
      <c r="U8" s="159">
        <v>0</v>
      </c>
      <c r="V8" s="353"/>
    </row>
    <row r="9" spans="1:22" ht="25.5">
      <c r="A9" s="285" t="s">
        <v>388</v>
      </c>
      <c r="B9" s="286" t="s">
        <v>78</v>
      </c>
      <c r="C9" s="287" t="s">
        <v>79</v>
      </c>
      <c r="D9" s="288" t="s">
        <v>321</v>
      </c>
      <c r="E9" s="239" t="s">
        <v>389</v>
      </c>
      <c r="F9" s="279" t="s">
        <v>320</v>
      </c>
      <c r="G9" s="280" t="s">
        <v>722</v>
      </c>
      <c r="H9" s="210">
        <v>1</v>
      </c>
      <c r="I9" s="210">
        <v>57</v>
      </c>
      <c r="J9" s="250" t="s">
        <v>323</v>
      </c>
      <c r="K9" s="250" t="s">
        <v>323</v>
      </c>
      <c r="L9" s="250" t="s">
        <v>323</v>
      </c>
      <c r="M9" s="282">
        <v>0</v>
      </c>
      <c r="N9" s="289" t="s">
        <v>324</v>
      </c>
      <c r="O9" s="159">
        <v>2</v>
      </c>
      <c r="P9" s="159" t="s">
        <v>7</v>
      </c>
      <c r="Q9" s="159" t="s">
        <v>7</v>
      </c>
      <c r="R9" s="159" t="s">
        <v>6</v>
      </c>
      <c r="S9" s="159" t="s">
        <v>7</v>
      </c>
      <c r="T9" s="159" t="s">
        <v>7</v>
      </c>
      <c r="U9" s="159" t="s">
        <v>7</v>
      </c>
      <c r="V9" s="353" t="s">
        <v>732</v>
      </c>
    </row>
    <row r="10" spans="1:22" ht="25.5">
      <c r="A10" s="285" t="s">
        <v>388</v>
      </c>
      <c r="B10" s="286" t="s">
        <v>78</v>
      </c>
      <c r="C10" s="287" t="s">
        <v>79</v>
      </c>
      <c r="D10" s="288" t="s">
        <v>321</v>
      </c>
      <c r="E10" s="239" t="s">
        <v>389</v>
      </c>
      <c r="F10" s="279" t="s">
        <v>723</v>
      </c>
      <c r="G10" s="280" t="s">
        <v>724</v>
      </c>
      <c r="H10" s="210">
        <v>3</v>
      </c>
      <c r="I10" s="210">
        <v>153</v>
      </c>
      <c r="J10" s="282">
        <v>204</v>
      </c>
      <c r="K10" s="282">
        <v>1796</v>
      </c>
      <c r="L10" s="282">
        <v>0</v>
      </c>
      <c r="M10" s="282">
        <v>1796.35</v>
      </c>
      <c r="N10" s="283"/>
      <c r="O10" s="159">
        <v>0</v>
      </c>
      <c r="P10" s="159" t="s">
        <v>7</v>
      </c>
      <c r="Q10" s="159" t="s">
        <v>7</v>
      </c>
      <c r="R10" s="159" t="s">
        <v>7</v>
      </c>
      <c r="S10" s="159" t="s">
        <v>7</v>
      </c>
      <c r="T10" s="159" t="s">
        <v>7</v>
      </c>
      <c r="U10" s="159" t="s">
        <v>7</v>
      </c>
      <c r="V10" s="353"/>
    </row>
    <row r="11" spans="1:22" ht="51">
      <c r="A11" s="285" t="s">
        <v>388</v>
      </c>
      <c r="B11" s="286" t="s">
        <v>78</v>
      </c>
      <c r="C11" s="287" t="s">
        <v>79</v>
      </c>
      <c r="D11" s="288" t="s">
        <v>321</v>
      </c>
      <c r="E11" s="239" t="s">
        <v>389</v>
      </c>
      <c r="F11" s="279" t="s">
        <v>725</v>
      </c>
      <c r="G11" s="280" t="s">
        <v>726</v>
      </c>
      <c r="H11" s="210">
        <v>4</v>
      </c>
      <c r="I11" s="210">
        <v>229</v>
      </c>
      <c r="J11" s="282">
        <v>170</v>
      </c>
      <c r="K11" s="282">
        <v>39955</v>
      </c>
      <c r="L11" s="282">
        <v>0</v>
      </c>
      <c r="M11" s="282">
        <v>39955</v>
      </c>
      <c r="N11" s="283"/>
      <c r="O11" s="159">
        <v>2</v>
      </c>
      <c r="P11" s="159" t="s">
        <v>7</v>
      </c>
      <c r="Q11" s="159" t="s">
        <v>7</v>
      </c>
      <c r="R11" s="159" t="s">
        <v>82</v>
      </c>
      <c r="S11" s="159" t="s">
        <v>7</v>
      </c>
      <c r="T11" s="159" t="s">
        <v>7</v>
      </c>
      <c r="U11" s="159" t="s">
        <v>7</v>
      </c>
      <c r="V11" s="353" t="s">
        <v>732</v>
      </c>
    </row>
    <row r="12" spans="1:22" ht="25.5">
      <c r="A12" s="285" t="s">
        <v>388</v>
      </c>
      <c r="B12" s="250" t="s">
        <v>86</v>
      </c>
      <c r="C12" s="250" t="s">
        <v>322</v>
      </c>
      <c r="D12" s="250" t="s">
        <v>322</v>
      </c>
      <c r="E12" s="193" t="s">
        <v>389</v>
      </c>
      <c r="F12" s="290" t="s">
        <v>725</v>
      </c>
      <c r="G12" s="280" t="s">
        <v>727</v>
      </c>
      <c r="H12" s="210">
        <v>1</v>
      </c>
      <c r="I12" s="210">
        <v>1</v>
      </c>
      <c r="J12" s="250" t="s">
        <v>323</v>
      </c>
      <c r="K12" s="250" t="s">
        <v>323</v>
      </c>
      <c r="L12" s="250" t="s">
        <v>323</v>
      </c>
      <c r="M12" s="282">
        <v>4.2</v>
      </c>
      <c r="N12" s="289" t="s">
        <v>324</v>
      </c>
      <c r="O12" s="159">
        <v>0</v>
      </c>
      <c r="P12" s="159" t="s">
        <v>7</v>
      </c>
      <c r="Q12" s="159" t="s">
        <v>7</v>
      </c>
      <c r="R12" s="159" t="s">
        <v>6</v>
      </c>
      <c r="S12" s="159" t="s">
        <v>7</v>
      </c>
      <c r="T12" s="159" t="s">
        <v>7</v>
      </c>
      <c r="U12" s="159" t="s">
        <v>7</v>
      </c>
      <c r="V12" s="353"/>
    </row>
    <row r="13" spans="1:22" ht="51">
      <c r="A13" s="285" t="s">
        <v>388</v>
      </c>
      <c r="B13" s="286" t="s">
        <v>325</v>
      </c>
      <c r="C13" s="287" t="s">
        <v>632</v>
      </c>
      <c r="D13" s="239" t="s">
        <v>589</v>
      </c>
      <c r="E13" s="239" t="s">
        <v>389</v>
      </c>
      <c r="F13" s="290" t="s">
        <v>725</v>
      </c>
      <c r="G13" s="280" t="s">
        <v>728</v>
      </c>
      <c r="H13" s="210">
        <v>9</v>
      </c>
      <c r="I13" s="210">
        <v>294</v>
      </c>
      <c r="J13" s="282">
        <v>993</v>
      </c>
      <c r="K13" s="282">
        <v>271373</v>
      </c>
      <c r="L13" s="282">
        <v>0</v>
      </c>
      <c r="M13" s="282">
        <v>271373</v>
      </c>
      <c r="N13" s="283"/>
      <c r="O13" s="159">
        <v>3</v>
      </c>
      <c r="P13" s="159">
        <v>25</v>
      </c>
      <c r="Q13" s="159">
        <v>565</v>
      </c>
      <c r="R13" s="159" t="s">
        <v>82</v>
      </c>
      <c r="S13" s="159">
        <f>T13+U13</f>
        <v>43153</v>
      </c>
      <c r="T13" s="159">
        <v>0</v>
      </c>
      <c r="U13" s="159">
        <v>43153</v>
      </c>
      <c r="V13" s="353"/>
    </row>
    <row r="14" spans="1:22" ht="25.5">
      <c r="A14" s="285" t="s">
        <v>388</v>
      </c>
      <c r="B14" s="286" t="s">
        <v>325</v>
      </c>
      <c r="C14" s="286" t="s">
        <v>672</v>
      </c>
      <c r="D14" s="250" t="s">
        <v>729</v>
      </c>
      <c r="E14" s="193" t="s">
        <v>389</v>
      </c>
      <c r="F14" s="290" t="s">
        <v>725</v>
      </c>
      <c r="G14" s="291" t="s">
        <v>730</v>
      </c>
      <c r="H14" s="250">
        <v>1</v>
      </c>
      <c r="I14" s="250">
        <v>22</v>
      </c>
      <c r="J14" s="250" t="s">
        <v>323</v>
      </c>
      <c r="K14" s="250" t="s">
        <v>323</v>
      </c>
      <c r="L14" s="250" t="s">
        <v>323</v>
      </c>
      <c r="M14" s="282">
        <v>20919</v>
      </c>
      <c r="N14" s="289" t="s">
        <v>324</v>
      </c>
      <c r="O14" s="159">
        <v>1</v>
      </c>
      <c r="P14" s="159" t="s">
        <v>7</v>
      </c>
      <c r="Q14" s="159" t="s">
        <v>7</v>
      </c>
      <c r="R14" s="159" t="s">
        <v>82</v>
      </c>
      <c r="S14" s="159" t="s">
        <v>7</v>
      </c>
      <c r="T14" s="159" t="s">
        <v>7</v>
      </c>
      <c r="U14" s="159" t="s">
        <v>7</v>
      </c>
      <c r="V14" s="353" t="s">
        <v>731</v>
      </c>
    </row>
  </sheetData>
  <pageMargins left="0.7" right="0.7" top="0.75" bottom="0.75" header="0.3" footer="0.3"/>
  <pageSetup paperSize="9" scale="31"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'C:\Users\Angeliki\Desktop\NWP-INALE\RCM_MED\[ToR1_Med&amp;BS Table_2016 RCMMEDBS-LP Data Call.xlsx]Drop-down list'!#REF!</xm:f>
          </x14:formula1>
          <xm:sqref>A5:A14</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tabColor rgb="FF92D050"/>
    <pageSetUpPr fitToPage="1"/>
  </sheetPr>
  <dimension ref="A1:K6"/>
  <sheetViews>
    <sheetView workbookViewId="0">
      <selection activeCell="B9" sqref="B9"/>
    </sheetView>
  </sheetViews>
  <sheetFormatPr defaultRowHeight="12.75"/>
  <cols>
    <col min="2" max="2" width="19" customWidth="1"/>
    <col min="3" max="3" width="15.28515625" customWidth="1"/>
    <col min="4" max="4" width="14" customWidth="1"/>
    <col min="5" max="5" width="15.5703125" customWidth="1"/>
    <col min="6" max="6" width="18.42578125" customWidth="1"/>
    <col min="7" max="7" width="20.5703125" customWidth="1"/>
    <col min="8" max="8" width="21" customWidth="1"/>
    <col min="9" max="9" width="17.42578125" customWidth="1"/>
    <col min="10" max="10" width="19.42578125" customWidth="1"/>
    <col min="11" max="11" width="15.85546875" customWidth="1"/>
  </cols>
  <sheetData>
    <row r="1" spans="1:11" ht="13.5" thickBot="1">
      <c r="A1" s="7" t="s">
        <v>326</v>
      </c>
      <c r="B1" s="62"/>
      <c r="C1" s="62"/>
      <c r="D1" s="62"/>
      <c r="E1" s="62"/>
      <c r="F1" s="62"/>
      <c r="G1" s="62"/>
      <c r="H1" s="62"/>
      <c r="I1" s="62"/>
      <c r="J1" s="62"/>
      <c r="K1" s="62"/>
    </row>
    <row r="2" spans="1:11">
      <c r="A2" s="121"/>
      <c r="B2" s="86"/>
      <c r="C2" s="86"/>
      <c r="D2" s="86"/>
      <c r="E2" s="86"/>
      <c r="F2" s="86"/>
      <c r="G2" s="86"/>
      <c r="J2" s="96" t="s">
        <v>58</v>
      </c>
      <c r="K2" s="94" t="s">
        <v>52</v>
      </c>
    </row>
    <row r="3" spans="1:11" ht="13.5" thickBot="1">
      <c r="A3" s="86"/>
      <c r="B3" s="86"/>
      <c r="C3" s="86"/>
      <c r="D3" s="86"/>
      <c r="E3" s="86"/>
      <c r="F3" s="86"/>
      <c r="G3" s="86"/>
      <c r="J3" s="97" t="s">
        <v>57</v>
      </c>
      <c r="K3" s="146">
        <v>2017</v>
      </c>
    </row>
    <row r="4" spans="1:11" ht="39" thickBot="1">
      <c r="A4" s="105" t="s">
        <v>0</v>
      </c>
      <c r="B4" s="105" t="s">
        <v>1</v>
      </c>
      <c r="C4" s="99" t="s">
        <v>242</v>
      </c>
      <c r="D4" s="99" t="s">
        <v>62</v>
      </c>
      <c r="E4" s="125" t="s">
        <v>327</v>
      </c>
      <c r="F4" s="125" t="s">
        <v>328</v>
      </c>
      <c r="G4" s="125" t="s">
        <v>329</v>
      </c>
      <c r="H4" s="125" t="s">
        <v>330</v>
      </c>
      <c r="I4" s="125" t="s">
        <v>331</v>
      </c>
      <c r="J4" s="125" t="s">
        <v>332</v>
      </c>
      <c r="K4" s="125" t="s">
        <v>4</v>
      </c>
    </row>
    <row r="5" spans="1:11" ht="127.5">
      <c r="A5" s="292" t="s">
        <v>388</v>
      </c>
      <c r="B5" s="64" t="s">
        <v>677</v>
      </c>
      <c r="C5" s="293" t="s">
        <v>733</v>
      </c>
      <c r="D5" s="66" t="s">
        <v>389</v>
      </c>
      <c r="E5" s="64" t="s">
        <v>734</v>
      </c>
      <c r="F5" s="65">
        <v>1</v>
      </c>
      <c r="G5" s="65">
        <v>435</v>
      </c>
      <c r="H5" s="65">
        <v>2101</v>
      </c>
      <c r="I5" s="65">
        <v>2101</v>
      </c>
      <c r="J5" s="65">
        <v>0</v>
      </c>
      <c r="K5" s="64" t="s">
        <v>735</v>
      </c>
    </row>
    <row r="6" spans="1:11" ht="127.5">
      <c r="A6" s="292" t="s">
        <v>388</v>
      </c>
      <c r="B6" s="64" t="s">
        <v>677</v>
      </c>
      <c r="C6" s="293" t="s">
        <v>736</v>
      </c>
      <c r="D6" s="66" t="s">
        <v>389</v>
      </c>
      <c r="E6" s="286" t="s">
        <v>737</v>
      </c>
      <c r="F6" s="287">
        <v>29</v>
      </c>
      <c r="G6" s="287">
        <v>2681</v>
      </c>
      <c r="H6" s="287">
        <v>451</v>
      </c>
      <c r="I6" s="287">
        <v>451</v>
      </c>
      <c r="J6" s="287">
        <v>0</v>
      </c>
      <c r="K6" s="290" t="s">
        <v>738</v>
      </c>
    </row>
  </sheetData>
  <pageMargins left="0.7" right="0.7" top="0.75" bottom="0.75" header="0.3" footer="0.3"/>
  <pageSetup paperSize="9" scale="72"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'C:\Users\Angeliki\Desktop\NWP-INALE\RCM_MED\[ToR1_Med&amp;BS Table_2016 RCMMEDBS-LP Data Call.xlsx]Drop-down list'!#REF!</xm:f>
          </x14:formula1>
          <xm:sqref>A5:A6</xm:sqref>
        </x14:dataValidation>
      </x14:dataValidations>
    </ext>
  </extLs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6">
    <tabColor rgb="FF92D050"/>
    <pageSetUpPr fitToPage="1"/>
  </sheetPr>
  <dimension ref="A1:T24"/>
  <sheetViews>
    <sheetView zoomScale="70" zoomScaleNormal="70" workbookViewId="0">
      <selection activeCell="P5" sqref="P5"/>
    </sheetView>
  </sheetViews>
  <sheetFormatPr defaultColWidth="8.85546875" defaultRowHeight="12.75"/>
  <cols>
    <col min="1" max="1" width="7.42578125" style="76" customWidth="1"/>
    <col min="2" max="2" width="15" style="76" customWidth="1"/>
    <col min="3" max="3" width="11.42578125" style="76" customWidth="1"/>
    <col min="4" max="4" width="9.85546875" style="76" customWidth="1"/>
    <col min="5" max="5" width="11.28515625" style="76" customWidth="1"/>
    <col min="6" max="6" width="12.140625" style="76" customWidth="1"/>
    <col min="7" max="7" width="10.85546875" style="76" customWidth="1"/>
    <col min="8" max="8" width="15.7109375" style="76" customWidth="1"/>
    <col min="9" max="9" width="17.140625" style="76" customWidth="1"/>
    <col min="10" max="10" width="16.7109375" style="76" customWidth="1"/>
    <col min="11" max="11" width="14.85546875" style="76" customWidth="1"/>
    <col min="12" max="12" width="15.85546875" style="76" customWidth="1"/>
    <col min="13" max="13" width="12.7109375" style="76" customWidth="1"/>
    <col min="14" max="14" width="14" style="76" customWidth="1"/>
    <col min="15" max="15" width="18.85546875" style="76" customWidth="1"/>
    <col min="16" max="16" width="21.42578125" style="76" customWidth="1"/>
    <col min="17" max="17" width="14.7109375" style="76" customWidth="1"/>
    <col min="18" max="18" width="16.28515625" style="76" customWidth="1"/>
    <col min="19" max="19" width="14" style="76" customWidth="1"/>
    <col min="20" max="20" width="18.85546875" style="76" customWidth="1"/>
    <col min="21" max="21" width="15.140625" style="76" customWidth="1"/>
    <col min="22" max="16384" width="8.85546875" style="76"/>
  </cols>
  <sheetData>
    <row r="1" spans="1:20">
      <c r="A1" s="69" t="s">
        <v>49</v>
      </c>
    </row>
    <row r="2" spans="1:20" s="73" customFormat="1">
      <c r="B2" s="70"/>
      <c r="C2" s="70"/>
      <c r="D2" s="70"/>
      <c r="E2" s="70"/>
      <c r="F2" s="70"/>
      <c r="G2" s="70"/>
      <c r="H2" s="70"/>
      <c r="I2" s="70"/>
      <c r="J2" s="70"/>
      <c r="K2" s="70"/>
      <c r="L2" s="70"/>
      <c r="M2" s="70"/>
      <c r="N2" s="70"/>
      <c r="O2" s="70"/>
      <c r="P2" s="70"/>
      <c r="Q2" s="70"/>
      <c r="R2" s="70"/>
      <c r="S2" s="71" t="s">
        <v>58</v>
      </c>
      <c r="T2" s="72" t="s">
        <v>52</v>
      </c>
    </row>
    <row r="3" spans="1:20" ht="13.5" thickBot="1">
      <c r="A3" s="74"/>
      <c r="B3" s="75"/>
      <c r="C3" s="75"/>
      <c r="D3" s="75"/>
      <c r="E3" s="75"/>
      <c r="F3" s="75"/>
      <c r="G3" s="75"/>
      <c r="H3" s="75"/>
      <c r="I3" s="75"/>
      <c r="J3" s="75"/>
      <c r="K3" s="75"/>
      <c r="L3" s="75"/>
      <c r="M3" s="75"/>
      <c r="N3" s="75"/>
      <c r="O3" s="75"/>
      <c r="P3" s="75"/>
      <c r="Q3" s="75"/>
      <c r="R3" s="75"/>
      <c r="S3" s="436" t="s">
        <v>57</v>
      </c>
      <c r="T3" s="437">
        <v>2017</v>
      </c>
    </row>
    <row r="4" spans="1:20" ht="26.25" thickBot="1">
      <c r="A4" s="904"/>
      <c r="B4" s="904"/>
      <c r="C4" s="904"/>
      <c r="D4" s="904"/>
      <c r="E4" s="904"/>
      <c r="F4" s="904"/>
      <c r="G4" s="904"/>
      <c r="H4" s="905" t="s">
        <v>12</v>
      </c>
      <c r="I4" s="906"/>
      <c r="J4" s="176" t="s">
        <v>13</v>
      </c>
      <c r="K4" s="905" t="s">
        <v>14</v>
      </c>
      <c r="L4" s="906"/>
      <c r="M4" s="905" t="s">
        <v>15</v>
      </c>
      <c r="N4" s="906"/>
      <c r="O4" s="905" t="s">
        <v>16</v>
      </c>
      <c r="P4" s="906"/>
      <c r="Q4" s="907"/>
      <c r="R4" s="907"/>
      <c r="S4" s="438"/>
      <c r="T4" s="438"/>
    </row>
    <row r="5" spans="1:20" ht="132.75" customHeight="1" thickBot="1">
      <c r="A5" s="177" t="s">
        <v>0</v>
      </c>
      <c r="B5" s="178" t="s">
        <v>10</v>
      </c>
      <c r="C5" s="179" t="s">
        <v>43</v>
      </c>
      <c r="D5" s="179" t="s">
        <v>1</v>
      </c>
      <c r="E5" s="179" t="s">
        <v>5</v>
      </c>
      <c r="F5" s="180" t="s">
        <v>28</v>
      </c>
      <c r="G5" s="181" t="s">
        <v>29</v>
      </c>
      <c r="H5" s="181" t="s">
        <v>17</v>
      </c>
      <c r="I5" s="181" t="s">
        <v>30</v>
      </c>
      <c r="J5" s="181" t="s">
        <v>31</v>
      </c>
      <c r="K5" s="181" t="s">
        <v>38</v>
      </c>
      <c r="L5" s="181" t="s">
        <v>32</v>
      </c>
      <c r="M5" s="181" t="s">
        <v>33</v>
      </c>
      <c r="N5" s="181" t="s">
        <v>34</v>
      </c>
      <c r="O5" s="181" t="s">
        <v>39</v>
      </c>
      <c r="P5" s="169" t="s">
        <v>35</v>
      </c>
      <c r="Q5" s="181" t="s">
        <v>40</v>
      </c>
      <c r="R5" s="181" t="s">
        <v>41</v>
      </c>
      <c r="S5" s="181" t="s">
        <v>36</v>
      </c>
      <c r="T5" s="169" t="s">
        <v>227</v>
      </c>
    </row>
    <row r="6" spans="1:20" ht="51">
      <c r="A6" s="422" t="s">
        <v>388</v>
      </c>
      <c r="B6" s="423" t="s">
        <v>388</v>
      </c>
      <c r="C6" s="424">
        <v>2017</v>
      </c>
      <c r="D6" s="425" t="s">
        <v>83</v>
      </c>
      <c r="E6" s="424" t="s">
        <v>79</v>
      </c>
      <c r="F6" s="426" t="s">
        <v>964</v>
      </c>
      <c r="G6" s="424" t="s">
        <v>965</v>
      </c>
      <c r="H6" s="424" t="s">
        <v>6</v>
      </c>
      <c r="I6" s="424" t="s">
        <v>954</v>
      </c>
      <c r="J6" s="424" t="s">
        <v>82</v>
      </c>
      <c r="K6" s="424" t="s">
        <v>6</v>
      </c>
      <c r="L6" s="424" t="s">
        <v>955</v>
      </c>
      <c r="M6" s="424" t="s">
        <v>955</v>
      </c>
      <c r="N6" s="424" t="s">
        <v>956</v>
      </c>
      <c r="O6" s="424" t="s">
        <v>7</v>
      </c>
      <c r="P6" s="424" t="s">
        <v>7</v>
      </c>
      <c r="Q6" s="424" t="s">
        <v>82</v>
      </c>
      <c r="R6" s="433" t="s">
        <v>7</v>
      </c>
      <c r="S6" s="434"/>
      <c r="T6" s="435"/>
    </row>
    <row r="7" spans="1:20" ht="51">
      <c r="A7" s="427" t="s">
        <v>388</v>
      </c>
      <c r="B7" s="428" t="s">
        <v>388</v>
      </c>
      <c r="C7" s="429">
        <v>2017</v>
      </c>
      <c r="D7" s="430" t="s">
        <v>83</v>
      </c>
      <c r="E7" s="429" t="s">
        <v>79</v>
      </c>
      <c r="F7" s="431" t="s">
        <v>872</v>
      </c>
      <c r="G7" s="429" t="s">
        <v>935</v>
      </c>
      <c r="H7" s="429" t="s">
        <v>6</v>
      </c>
      <c r="I7" s="429" t="s">
        <v>954</v>
      </c>
      <c r="J7" s="429" t="s">
        <v>6</v>
      </c>
      <c r="K7" s="429" t="s">
        <v>82</v>
      </c>
      <c r="L7" s="429" t="s">
        <v>82</v>
      </c>
      <c r="M7" s="429" t="s">
        <v>741</v>
      </c>
      <c r="N7" s="429" t="s">
        <v>957</v>
      </c>
      <c r="O7" s="429" t="s">
        <v>7</v>
      </c>
      <c r="P7" s="429" t="s">
        <v>7</v>
      </c>
      <c r="Q7" s="429" t="s">
        <v>82</v>
      </c>
      <c r="R7" s="429" t="s">
        <v>7</v>
      </c>
      <c r="S7" s="430"/>
      <c r="T7" s="432"/>
    </row>
    <row r="8" spans="1:20" ht="38.25">
      <c r="A8" s="427" t="s">
        <v>388</v>
      </c>
      <c r="B8" s="428" t="s">
        <v>388</v>
      </c>
      <c r="C8" s="429">
        <v>2017</v>
      </c>
      <c r="D8" s="430" t="s">
        <v>83</v>
      </c>
      <c r="E8" s="429" t="s">
        <v>79</v>
      </c>
      <c r="F8" s="431" t="s">
        <v>872</v>
      </c>
      <c r="G8" s="429" t="s">
        <v>937</v>
      </c>
      <c r="H8" s="429" t="s">
        <v>6</v>
      </c>
      <c r="I8" s="429" t="s">
        <v>954</v>
      </c>
      <c r="J8" s="429" t="s">
        <v>6</v>
      </c>
      <c r="K8" s="429" t="s">
        <v>82</v>
      </c>
      <c r="L8" s="429" t="s">
        <v>82</v>
      </c>
      <c r="M8" s="429" t="s">
        <v>741</v>
      </c>
      <c r="N8" s="429" t="s">
        <v>957</v>
      </c>
      <c r="O8" s="429" t="s">
        <v>7</v>
      </c>
      <c r="P8" s="429" t="s">
        <v>7</v>
      </c>
      <c r="Q8" s="429" t="s">
        <v>82</v>
      </c>
      <c r="R8" s="429" t="s">
        <v>7</v>
      </c>
      <c r="S8" s="430"/>
      <c r="T8" s="432"/>
    </row>
    <row r="9" spans="1:20" ht="25.5">
      <c r="A9" s="427" t="s">
        <v>388</v>
      </c>
      <c r="B9" s="428" t="s">
        <v>388</v>
      </c>
      <c r="C9" s="429">
        <v>2017</v>
      </c>
      <c r="D9" s="430" t="s">
        <v>83</v>
      </c>
      <c r="E9" s="429" t="s">
        <v>79</v>
      </c>
      <c r="F9" s="431" t="s">
        <v>875</v>
      </c>
      <c r="G9" s="429" t="s">
        <v>939</v>
      </c>
      <c r="H9" s="429" t="s">
        <v>6</v>
      </c>
      <c r="I9" s="429" t="s">
        <v>954</v>
      </c>
      <c r="J9" s="429" t="s">
        <v>6</v>
      </c>
      <c r="K9" s="429" t="s">
        <v>82</v>
      </c>
      <c r="L9" s="429" t="s">
        <v>82</v>
      </c>
      <c r="M9" s="429" t="s">
        <v>741</v>
      </c>
      <c r="N9" s="429" t="s">
        <v>957</v>
      </c>
      <c r="O9" s="429" t="s">
        <v>7</v>
      </c>
      <c r="P9" s="429" t="s">
        <v>7</v>
      </c>
      <c r="Q9" s="429" t="s">
        <v>82</v>
      </c>
      <c r="R9" s="429" t="s">
        <v>7</v>
      </c>
      <c r="S9" s="430"/>
      <c r="T9" s="432"/>
    </row>
    <row r="10" spans="1:20" ht="25.5">
      <c r="A10" s="427" t="s">
        <v>388</v>
      </c>
      <c r="B10" s="428" t="s">
        <v>388</v>
      </c>
      <c r="C10" s="429">
        <v>2017</v>
      </c>
      <c r="D10" s="430" t="s">
        <v>83</v>
      </c>
      <c r="E10" s="429" t="s">
        <v>79</v>
      </c>
      <c r="F10" s="431" t="s">
        <v>878</v>
      </c>
      <c r="G10" s="429" t="s">
        <v>941</v>
      </c>
      <c r="H10" s="429" t="s">
        <v>6</v>
      </c>
      <c r="I10" s="429" t="s">
        <v>954</v>
      </c>
      <c r="J10" s="429" t="s">
        <v>6</v>
      </c>
      <c r="K10" s="429" t="s">
        <v>82</v>
      </c>
      <c r="L10" s="429" t="s">
        <v>82</v>
      </c>
      <c r="M10" s="429" t="s">
        <v>741</v>
      </c>
      <c r="N10" s="429" t="s">
        <v>957</v>
      </c>
      <c r="O10" s="429" t="s">
        <v>7</v>
      </c>
      <c r="P10" s="429" t="s">
        <v>7</v>
      </c>
      <c r="Q10" s="429" t="s">
        <v>82</v>
      </c>
      <c r="R10" s="429" t="s">
        <v>7</v>
      </c>
      <c r="S10" s="430"/>
      <c r="T10" s="432"/>
    </row>
    <row r="11" spans="1:20" ht="25.5">
      <c r="A11" s="427" t="s">
        <v>388</v>
      </c>
      <c r="B11" s="428" t="s">
        <v>388</v>
      </c>
      <c r="C11" s="429">
        <v>2017</v>
      </c>
      <c r="D11" s="430" t="s">
        <v>83</v>
      </c>
      <c r="E11" s="429" t="s">
        <v>79</v>
      </c>
      <c r="F11" s="431" t="s">
        <v>880</v>
      </c>
      <c r="G11" s="429" t="s">
        <v>941</v>
      </c>
      <c r="H11" s="429" t="s">
        <v>6</v>
      </c>
      <c r="I11" s="429" t="s">
        <v>954</v>
      </c>
      <c r="J11" s="429" t="s">
        <v>6</v>
      </c>
      <c r="K11" s="429" t="s">
        <v>82</v>
      </c>
      <c r="L11" s="429" t="s">
        <v>82</v>
      </c>
      <c r="M11" s="429" t="s">
        <v>741</v>
      </c>
      <c r="N11" s="429" t="s">
        <v>957</v>
      </c>
      <c r="O11" s="429" t="s">
        <v>7</v>
      </c>
      <c r="P11" s="429" t="s">
        <v>7</v>
      </c>
      <c r="Q11" s="429" t="s">
        <v>82</v>
      </c>
      <c r="R11" s="429" t="s">
        <v>7</v>
      </c>
      <c r="S11" s="430"/>
      <c r="T11" s="432"/>
    </row>
    <row r="12" spans="1:20" ht="38.25">
      <c r="A12" s="427" t="s">
        <v>388</v>
      </c>
      <c r="B12" s="428" t="s">
        <v>388</v>
      </c>
      <c r="C12" s="429">
        <v>2017</v>
      </c>
      <c r="D12" s="430" t="s">
        <v>83</v>
      </c>
      <c r="E12" s="429" t="s">
        <v>79</v>
      </c>
      <c r="F12" s="431" t="s">
        <v>966</v>
      </c>
      <c r="G12" s="429" t="s">
        <v>967</v>
      </c>
      <c r="H12" s="429" t="s">
        <v>6</v>
      </c>
      <c r="I12" s="429" t="s">
        <v>958</v>
      </c>
      <c r="J12" s="429" t="s">
        <v>82</v>
      </c>
      <c r="K12" s="429" t="s">
        <v>6</v>
      </c>
      <c r="L12" s="429" t="s">
        <v>7</v>
      </c>
      <c r="M12" s="429" t="s">
        <v>959</v>
      </c>
      <c r="N12" s="429" t="s">
        <v>960</v>
      </c>
      <c r="O12" s="429" t="s">
        <v>7</v>
      </c>
      <c r="P12" s="429" t="s">
        <v>7</v>
      </c>
      <c r="Q12" s="429" t="s">
        <v>82</v>
      </c>
      <c r="R12" s="429" t="s">
        <v>7</v>
      </c>
      <c r="S12" s="430"/>
      <c r="T12" s="432"/>
    </row>
    <row r="13" spans="1:20" ht="38.25">
      <c r="A13" s="427" t="s">
        <v>388</v>
      </c>
      <c r="B13" s="428" t="s">
        <v>388</v>
      </c>
      <c r="C13" s="429">
        <v>2017</v>
      </c>
      <c r="D13" s="430" t="s">
        <v>83</v>
      </c>
      <c r="E13" s="429" t="s">
        <v>79</v>
      </c>
      <c r="F13" s="431" t="s">
        <v>968</v>
      </c>
      <c r="G13" s="429" t="s">
        <v>967</v>
      </c>
      <c r="H13" s="429" t="s">
        <v>6</v>
      </c>
      <c r="I13" s="429" t="s">
        <v>958</v>
      </c>
      <c r="J13" s="429" t="s">
        <v>82</v>
      </c>
      <c r="K13" s="429" t="s">
        <v>6</v>
      </c>
      <c r="L13" s="429" t="s">
        <v>7</v>
      </c>
      <c r="M13" s="429" t="s">
        <v>959</v>
      </c>
      <c r="N13" s="429" t="s">
        <v>960</v>
      </c>
      <c r="O13" s="429" t="s">
        <v>7</v>
      </c>
      <c r="P13" s="429" t="s">
        <v>7</v>
      </c>
      <c r="Q13" s="429" t="s">
        <v>82</v>
      </c>
      <c r="R13" s="429" t="s">
        <v>7</v>
      </c>
      <c r="S13" s="430"/>
      <c r="T13" s="432"/>
    </row>
    <row r="14" spans="1:20" ht="38.25">
      <c r="A14" s="427" t="s">
        <v>388</v>
      </c>
      <c r="B14" s="428" t="s">
        <v>388</v>
      </c>
      <c r="C14" s="429">
        <v>2017</v>
      </c>
      <c r="D14" s="430" t="s">
        <v>83</v>
      </c>
      <c r="E14" s="429" t="s">
        <v>79</v>
      </c>
      <c r="F14" s="431" t="s">
        <v>969</v>
      </c>
      <c r="G14" s="429" t="s">
        <v>967</v>
      </c>
      <c r="H14" s="429" t="s">
        <v>6</v>
      </c>
      <c r="I14" s="429" t="s">
        <v>961</v>
      </c>
      <c r="J14" s="429" t="s">
        <v>82</v>
      </c>
      <c r="K14" s="429" t="s">
        <v>6</v>
      </c>
      <c r="L14" s="429" t="s">
        <v>7</v>
      </c>
      <c r="M14" s="429" t="s">
        <v>959</v>
      </c>
      <c r="N14" s="429" t="s">
        <v>960</v>
      </c>
      <c r="O14" s="429" t="s">
        <v>7</v>
      </c>
      <c r="P14" s="429" t="s">
        <v>7</v>
      </c>
      <c r="Q14" s="429" t="s">
        <v>82</v>
      </c>
      <c r="R14" s="429" t="s">
        <v>7</v>
      </c>
      <c r="S14" s="430"/>
      <c r="T14" s="432"/>
    </row>
    <row r="15" spans="1:20" ht="38.25">
      <c r="A15" s="427" t="s">
        <v>388</v>
      </c>
      <c r="B15" s="428" t="s">
        <v>388</v>
      </c>
      <c r="C15" s="429">
        <v>2017</v>
      </c>
      <c r="D15" s="430" t="s">
        <v>83</v>
      </c>
      <c r="E15" s="429" t="s">
        <v>79</v>
      </c>
      <c r="F15" s="431" t="s">
        <v>970</v>
      </c>
      <c r="G15" s="429" t="s">
        <v>967</v>
      </c>
      <c r="H15" s="429" t="s">
        <v>6</v>
      </c>
      <c r="I15" s="429" t="s">
        <v>962</v>
      </c>
      <c r="J15" s="429" t="s">
        <v>82</v>
      </c>
      <c r="K15" s="429" t="s">
        <v>6</v>
      </c>
      <c r="L15" s="429" t="s">
        <v>7</v>
      </c>
      <c r="M15" s="429" t="s">
        <v>959</v>
      </c>
      <c r="N15" s="429" t="s">
        <v>960</v>
      </c>
      <c r="O15" s="429" t="s">
        <v>7</v>
      </c>
      <c r="P15" s="429" t="s">
        <v>7</v>
      </c>
      <c r="Q15" s="429" t="s">
        <v>82</v>
      </c>
      <c r="R15" s="429" t="s">
        <v>7</v>
      </c>
      <c r="S15" s="430"/>
      <c r="T15" s="432"/>
    </row>
    <row r="16" spans="1:20" ht="38.25">
      <c r="A16" s="427" t="s">
        <v>388</v>
      </c>
      <c r="B16" s="428" t="s">
        <v>388</v>
      </c>
      <c r="C16" s="429">
        <v>2017</v>
      </c>
      <c r="D16" s="430" t="s">
        <v>83</v>
      </c>
      <c r="E16" s="429" t="s">
        <v>79</v>
      </c>
      <c r="F16" s="431" t="s">
        <v>971</v>
      </c>
      <c r="G16" s="429" t="s">
        <v>967</v>
      </c>
      <c r="H16" s="429" t="s">
        <v>6</v>
      </c>
      <c r="I16" s="429" t="s">
        <v>958</v>
      </c>
      <c r="J16" s="429" t="s">
        <v>82</v>
      </c>
      <c r="K16" s="429" t="s">
        <v>6</v>
      </c>
      <c r="L16" s="429" t="s">
        <v>7</v>
      </c>
      <c r="M16" s="429" t="s">
        <v>959</v>
      </c>
      <c r="N16" s="429" t="s">
        <v>960</v>
      </c>
      <c r="O16" s="429" t="s">
        <v>7</v>
      </c>
      <c r="P16" s="429" t="s">
        <v>7</v>
      </c>
      <c r="Q16" s="429" t="s">
        <v>82</v>
      </c>
      <c r="R16" s="429" t="s">
        <v>7</v>
      </c>
      <c r="S16" s="430"/>
      <c r="T16" s="432"/>
    </row>
    <row r="17" spans="1:20" ht="38.25">
      <c r="A17" s="427" t="s">
        <v>388</v>
      </c>
      <c r="B17" s="428" t="s">
        <v>388</v>
      </c>
      <c r="C17" s="429">
        <v>2017</v>
      </c>
      <c r="D17" s="430" t="s">
        <v>83</v>
      </c>
      <c r="E17" s="429" t="s">
        <v>79</v>
      </c>
      <c r="F17" s="431" t="s">
        <v>972</v>
      </c>
      <c r="G17" s="429" t="s">
        <v>967</v>
      </c>
      <c r="H17" s="429" t="s">
        <v>6</v>
      </c>
      <c r="I17" s="429" t="s">
        <v>963</v>
      </c>
      <c r="J17" s="429" t="s">
        <v>82</v>
      </c>
      <c r="K17" s="429" t="s">
        <v>6</v>
      </c>
      <c r="L17" s="429" t="s">
        <v>7</v>
      </c>
      <c r="M17" s="429" t="s">
        <v>959</v>
      </c>
      <c r="N17" s="429" t="s">
        <v>960</v>
      </c>
      <c r="O17" s="429" t="s">
        <v>7</v>
      </c>
      <c r="P17" s="429" t="s">
        <v>7</v>
      </c>
      <c r="Q17" s="429" t="s">
        <v>82</v>
      </c>
      <c r="R17" s="429" t="s">
        <v>7</v>
      </c>
      <c r="S17" s="430"/>
      <c r="T17" s="432"/>
    </row>
    <row r="18" spans="1:20" ht="51">
      <c r="A18" s="427" t="s">
        <v>388</v>
      </c>
      <c r="B18" s="428" t="s">
        <v>388</v>
      </c>
      <c r="C18" s="429">
        <v>2017</v>
      </c>
      <c r="D18" s="430" t="s">
        <v>78</v>
      </c>
      <c r="E18" s="429" t="s">
        <v>79</v>
      </c>
      <c r="F18" s="431" t="s">
        <v>883</v>
      </c>
      <c r="G18" s="429" t="s">
        <v>945</v>
      </c>
      <c r="H18" s="429" t="s">
        <v>6</v>
      </c>
      <c r="I18" s="429" t="s">
        <v>954</v>
      </c>
      <c r="J18" s="429" t="s">
        <v>6</v>
      </c>
      <c r="K18" s="429" t="s">
        <v>82</v>
      </c>
      <c r="L18" s="429" t="s">
        <v>82</v>
      </c>
      <c r="M18" s="429" t="s">
        <v>741</v>
      </c>
      <c r="N18" s="429" t="s">
        <v>957</v>
      </c>
      <c r="O18" s="429" t="s">
        <v>7</v>
      </c>
      <c r="P18" s="429" t="s">
        <v>7</v>
      </c>
      <c r="Q18" s="429" t="s">
        <v>82</v>
      </c>
      <c r="R18" s="429" t="s">
        <v>7</v>
      </c>
      <c r="S18" s="430"/>
      <c r="T18" s="432"/>
    </row>
    <row r="19" spans="1:20" ht="51">
      <c r="A19" s="427" t="s">
        <v>388</v>
      </c>
      <c r="B19" s="428" t="s">
        <v>388</v>
      </c>
      <c r="C19" s="429">
        <v>2017</v>
      </c>
      <c r="D19" s="430" t="s">
        <v>78</v>
      </c>
      <c r="E19" s="429" t="s">
        <v>79</v>
      </c>
      <c r="F19" s="431" t="s">
        <v>883</v>
      </c>
      <c r="G19" s="429" t="s">
        <v>945</v>
      </c>
      <c r="H19" s="429" t="s">
        <v>6</v>
      </c>
      <c r="I19" s="429" t="s">
        <v>954</v>
      </c>
      <c r="J19" s="429" t="s">
        <v>6</v>
      </c>
      <c r="K19" s="429" t="s">
        <v>82</v>
      </c>
      <c r="L19" s="429" t="s">
        <v>82</v>
      </c>
      <c r="M19" s="429" t="s">
        <v>741</v>
      </c>
      <c r="N19" s="429" t="s">
        <v>957</v>
      </c>
      <c r="O19" s="429" t="s">
        <v>7</v>
      </c>
      <c r="P19" s="429" t="s">
        <v>7</v>
      </c>
      <c r="Q19" s="429" t="s">
        <v>82</v>
      </c>
      <c r="R19" s="429" t="s">
        <v>7</v>
      </c>
      <c r="S19" s="430"/>
      <c r="T19" s="432"/>
    </row>
    <row r="20" spans="1:20" ht="25.5">
      <c r="A20" s="427" t="s">
        <v>388</v>
      </c>
      <c r="B20" s="428" t="s">
        <v>388</v>
      </c>
      <c r="C20" s="429">
        <v>2017</v>
      </c>
      <c r="D20" s="430" t="s">
        <v>86</v>
      </c>
      <c r="E20" s="429" t="s">
        <v>79</v>
      </c>
      <c r="F20" s="431" t="s">
        <v>883</v>
      </c>
      <c r="G20" s="429" t="s">
        <v>945</v>
      </c>
      <c r="H20" s="429" t="s">
        <v>6</v>
      </c>
      <c r="I20" s="429" t="s">
        <v>954</v>
      </c>
      <c r="J20" s="429" t="s">
        <v>6</v>
      </c>
      <c r="K20" s="429" t="s">
        <v>82</v>
      </c>
      <c r="L20" s="429" t="s">
        <v>82</v>
      </c>
      <c r="M20" s="429" t="s">
        <v>741</v>
      </c>
      <c r="N20" s="429" t="s">
        <v>957</v>
      </c>
      <c r="O20" s="429" t="s">
        <v>7</v>
      </c>
      <c r="P20" s="429" t="s">
        <v>7</v>
      </c>
      <c r="Q20" s="429" t="s">
        <v>82</v>
      </c>
      <c r="R20" s="429" t="s">
        <v>7</v>
      </c>
      <c r="S20" s="430"/>
      <c r="T20" s="432"/>
    </row>
    <row r="21" spans="1:20" ht="25.5">
      <c r="A21" s="427" t="s">
        <v>388</v>
      </c>
      <c r="B21" s="428" t="s">
        <v>388</v>
      </c>
      <c r="C21" s="429">
        <v>2017</v>
      </c>
      <c r="D21" s="430" t="s">
        <v>86</v>
      </c>
      <c r="E21" s="429" t="s">
        <v>79</v>
      </c>
      <c r="F21" s="431" t="s">
        <v>883</v>
      </c>
      <c r="G21" s="429" t="s">
        <v>945</v>
      </c>
      <c r="H21" s="429" t="s">
        <v>6</v>
      </c>
      <c r="I21" s="429" t="s">
        <v>954</v>
      </c>
      <c r="J21" s="429" t="s">
        <v>6</v>
      </c>
      <c r="K21" s="429" t="s">
        <v>82</v>
      </c>
      <c r="L21" s="429" t="s">
        <v>82</v>
      </c>
      <c r="M21" s="429" t="s">
        <v>741</v>
      </c>
      <c r="N21" s="429" t="s">
        <v>957</v>
      </c>
      <c r="O21" s="429" t="s">
        <v>7</v>
      </c>
      <c r="P21" s="429" t="s">
        <v>7</v>
      </c>
      <c r="Q21" s="429" t="s">
        <v>82</v>
      </c>
      <c r="R21" s="429" t="s">
        <v>7</v>
      </c>
      <c r="S21" s="430"/>
      <c r="T21" s="432"/>
    </row>
    <row r="22" spans="1:20" ht="25.5">
      <c r="A22" s="427" t="s">
        <v>388</v>
      </c>
      <c r="B22" s="428" t="s">
        <v>388</v>
      </c>
      <c r="C22" s="429">
        <v>2017</v>
      </c>
      <c r="D22" s="430" t="s">
        <v>86</v>
      </c>
      <c r="E22" s="429" t="s">
        <v>79</v>
      </c>
      <c r="F22" s="431" t="s">
        <v>883</v>
      </c>
      <c r="G22" s="429" t="s">
        <v>945</v>
      </c>
      <c r="H22" s="429" t="s">
        <v>6</v>
      </c>
      <c r="I22" s="429" t="s">
        <v>954</v>
      </c>
      <c r="J22" s="429" t="s">
        <v>6</v>
      </c>
      <c r="K22" s="429" t="s">
        <v>82</v>
      </c>
      <c r="L22" s="429" t="s">
        <v>82</v>
      </c>
      <c r="M22" s="429" t="s">
        <v>741</v>
      </c>
      <c r="N22" s="429" t="s">
        <v>957</v>
      </c>
      <c r="O22" s="429" t="s">
        <v>7</v>
      </c>
      <c r="P22" s="429" t="s">
        <v>7</v>
      </c>
      <c r="Q22" s="429" t="s">
        <v>82</v>
      </c>
      <c r="R22" s="429" t="s">
        <v>7</v>
      </c>
      <c r="S22" s="430"/>
      <c r="T22" s="432"/>
    </row>
    <row r="23" spans="1:20" ht="25.5">
      <c r="A23" s="427" t="s">
        <v>388</v>
      </c>
      <c r="B23" s="428" t="s">
        <v>828</v>
      </c>
      <c r="C23" s="429">
        <v>2017</v>
      </c>
      <c r="D23" s="430" t="s">
        <v>589</v>
      </c>
      <c r="E23" s="429" t="s">
        <v>632</v>
      </c>
      <c r="F23" s="431" t="s">
        <v>883</v>
      </c>
      <c r="G23" s="429" t="s">
        <v>952</v>
      </c>
      <c r="H23" s="429" t="s">
        <v>6</v>
      </c>
      <c r="I23" s="429" t="s">
        <v>954</v>
      </c>
      <c r="J23" s="429" t="s">
        <v>6</v>
      </c>
      <c r="K23" s="429" t="s">
        <v>82</v>
      </c>
      <c r="L23" s="429" t="s">
        <v>82</v>
      </c>
      <c r="M23" s="429" t="s">
        <v>741</v>
      </c>
      <c r="N23" s="429" t="s">
        <v>957</v>
      </c>
      <c r="O23" s="429" t="s">
        <v>7</v>
      </c>
      <c r="P23" s="429" t="s">
        <v>7</v>
      </c>
      <c r="Q23" s="429" t="s">
        <v>82</v>
      </c>
      <c r="R23" s="429" t="s">
        <v>7</v>
      </c>
      <c r="S23" s="430"/>
      <c r="T23" s="432"/>
    </row>
    <row r="24" spans="1:20" ht="25.5">
      <c r="A24" s="427" t="s">
        <v>388</v>
      </c>
      <c r="B24" s="428" t="s">
        <v>829</v>
      </c>
      <c r="C24" s="429">
        <v>2017</v>
      </c>
      <c r="D24" s="430" t="s">
        <v>589</v>
      </c>
      <c r="E24" s="429" t="s">
        <v>672</v>
      </c>
      <c r="F24" s="431" t="s">
        <v>883</v>
      </c>
      <c r="G24" s="429" t="s">
        <v>952</v>
      </c>
      <c r="H24" s="429" t="s">
        <v>6</v>
      </c>
      <c r="I24" s="429" t="s">
        <v>954</v>
      </c>
      <c r="J24" s="429" t="s">
        <v>6</v>
      </c>
      <c r="K24" s="429" t="s">
        <v>82</v>
      </c>
      <c r="L24" s="429" t="s">
        <v>82</v>
      </c>
      <c r="M24" s="429" t="s">
        <v>741</v>
      </c>
      <c r="N24" s="429" t="s">
        <v>957</v>
      </c>
      <c r="O24" s="429" t="s">
        <v>7</v>
      </c>
      <c r="P24" s="429" t="s">
        <v>7</v>
      </c>
      <c r="Q24" s="429" t="s">
        <v>82</v>
      </c>
      <c r="R24" s="429" t="s">
        <v>7</v>
      </c>
      <c r="S24" s="430"/>
      <c r="T24" s="432"/>
    </row>
  </sheetData>
  <mergeCells count="5">
    <mergeCell ref="A4:G4"/>
    <mergeCell ref="H4:I4"/>
    <mergeCell ref="K4:L4"/>
    <mergeCell ref="M4:N4"/>
    <mergeCell ref="O4:R4"/>
  </mergeCells>
  <dataValidations count="1">
    <dataValidation type="list" allowBlank="1" showInputMessage="1" showErrorMessage="1" sqref="A6:A24">
      <formula1>#REF!</formula1>
    </dataValidation>
  </dataValidations>
  <pageMargins left="0.7" right="0.7" top="0.75" bottom="0.75" header="0.3" footer="0.3"/>
  <pageSetup paperSize="9" scale="46" fitToHeight="0" orientation="landscape" r:id="rId1"/>
  <headerFooter alignWithMargins="0"/>
  <legacy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AI13"/>
  <sheetViews>
    <sheetView topLeftCell="A7" zoomScale="70" zoomScaleNormal="70" workbookViewId="0">
      <selection activeCell="AE10" sqref="AE10"/>
    </sheetView>
  </sheetViews>
  <sheetFormatPr defaultRowHeight="12.75"/>
  <cols>
    <col min="1" max="1" width="7.140625" customWidth="1"/>
    <col min="2" max="2" width="11.140625" customWidth="1"/>
    <col min="7" max="7" width="8.42578125" customWidth="1"/>
    <col min="30" max="30" width="5" customWidth="1"/>
    <col min="31" max="31" width="15.42578125" customWidth="1"/>
    <col min="32" max="32" width="28.85546875" style="295" customWidth="1"/>
    <col min="33" max="33" width="29.140625" customWidth="1"/>
    <col min="34" max="34" width="20.5703125" customWidth="1"/>
  </cols>
  <sheetData>
    <row r="1" spans="1:35">
      <c r="A1" s="7" t="s">
        <v>145</v>
      </c>
    </row>
    <row r="2" spans="1:35" ht="13.5" customHeight="1">
      <c r="B2" s="7"/>
      <c r="C2" s="7"/>
      <c r="D2" s="546"/>
      <c r="E2" s="546"/>
      <c r="F2" s="546"/>
      <c r="G2" s="546"/>
      <c r="H2" s="546"/>
      <c r="I2" s="546"/>
      <c r="J2" s="546"/>
      <c r="K2" s="546"/>
      <c r="L2" s="546"/>
      <c r="M2" s="546"/>
      <c r="N2" s="546"/>
      <c r="O2" s="546"/>
      <c r="P2" s="546"/>
      <c r="Q2" s="546"/>
      <c r="R2" s="546"/>
      <c r="S2" s="546"/>
      <c r="T2" s="546"/>
      <c r="U2" s="546"/>
      <c r="V2" s="546"/>
      <c r="W2" s="546"/>
      <c r="X2" s="546"/>
      <c r="Y2" s="546"/>
      <c r="Z2" s="546"/>
      <c r="AA2" s="546"/>
      <c r="AB2" s="546"/>
      <c r="AC2" s="546"/>
      <c r="AD2" s="546"/>
      <c r="AE2" s="546"/>
      <c r="AF2" s="547" t="s">
        <v>58</v>
      </c>
      <c r="AG2" s="544" t="s">
        <v>52</v>
      </c>
    </row>
    <row r="3" spans="1:35" ht="13.5" thickBot="1">
      <c r="A3" s="126"/>
      <c r="B3" s="126"/>
      <c r="C3" s="126"/>
      <c r="D3" s="126"/>
      <c r="E3" s="126"/>
      <c r="F3" s="126"/>
      <c r="G3" s="126"/>
      <c r="H3" s="126"/>
      <c r="I3" s="126"/>
      <c r="J3" s="126"/>
      <c r="K3" s="126"/>
      <c r="L3" s="126"/>
      <c r="M3" s="126"/>
      <c r="N3" s="126"/>
      <c r="O3" s="126"/>
      <c r="P3" s="126"/>
      <c r="Q3" s="126"/>
      <c r="R3" s="126"/>
      <c r="S3" s="126"/>
      <c r="T3" s="126"/>
      <c r="U3" s="126"/>
      <c r="V3" s="126"/>
      <c r="W3" s="126"/>
      <c r="X3" s="126"/>
      <c r="Y3" s="126"/>
      <c r="Z3" s="126"/>
      <c r="AA3" s="126"/>
      <c r="AB3" s="126"/>
      <c r="AC3" s="126"/>
      <c r="AD3" s="126"/>
      <c r="AE3" s="126"/>
      <c r="AF3" s="548" t="s">
        <v>57</v>
      </c>
      <c r="AG3" s="545">
        <v>2017</v>
      </c>
    </row>
    <row r="4" spans="1:35">
      <c r="A4" s="914"/>
      <c r="B4" s="915"/>
      <c r="C4" s="915"/>
      <c r="D4" s="915"/>
      <c r="E4" s="915"/>
      <c r="F4" s="915"/>
      <c r="G4" s="916"/>
      <c r="H4" s="920" t="s">
        <v>146</v>
      </c>
      <c r="I4" s="921"/>
      <c r="J4" s="921"/>
      <c r="K4" s="921"/>
      <c r="L4" s="921"/>
      <c r="M4" s="921" t="s">
        <v>147</v>
      </c>
      <c r="N4" s="921"/>
      <c r="O4" s="921"/>
      <c r="P4" s="921"/>
      <c r="Q4" s="921"/>
      <c r="R4" s="921"/>
      <c r="S4" s="921"/>
      <c r="T4" s="921"/>
      <c r="U4" s="921"/>
      <c r="V4" s="921"/>
      <c r="W4" s="921" t="s">
        <v>148</v>
      </c>
      <c r="X4" s="921"/>
      <c r="Y4" s="921"/>
      <c r="Z4" s="921"/>
      <c r="AA4" s="921"/>
      <c r="AB4" s="921"/>
      <c r="AC4" s="921"/>
      <c r="AD4" s="921"/>
      <c r="AE4" s="922"/>
      <c r="AF4" s="549"/>
      <c r="AG4" s="468"/>
    </row>
    <row r="5" spans="1:35" ht="77.25" thickBot="1">
      <c r="A5" s="917"/>
      <c r="B5" s="918"/>
      <c r="C5" s="918"/>
      <c r="D5" s="918"/>
      <c r="E5" s="918"/>
      <c r="F5" s="918"/>
      <c r="G5" s="919"/>
      <c r="H5" s="923" t="s">
        <v>149</v>
      </c>
      <c r="I5" s="908"/>
      <c r="J5" s="908" t="s">
        <v>150</v>
      </c>
      <c r="K5" s="908"/>
      <c r="L5" s="908"/>
      <c r="M5" s="908" t="s">
        <v>151</v>
      </c>
      <c r="N5" s="908"/>
      <c r="O5" s="908"/>
      <c r="P5" s="908" t="s">
        <v>152</v>
      </c>
      <c r="Q5" s="908"/>
      <c r="R5" s="908"/>
      <c r="S5" s="908"/>
      <c r="T5" s="908"/>
      <c r="U5" s="550" t="s">
        <v>153</v>
      </c>
      <c r="V5" s="550" t="s">
        <v>154</v>
      </c>
      <c r="W5" s="550" t="s">
        <v>155</v>
      </c>
      <c r="X5" s="908" t="s">
        <v>156</v>
      </c>
      <c r="Y5" s="908"/>
      <c r="Z5" s="550" t="s">
        <v>157</v>
      </c>
      <c r="AA5" s="908" t="s">
        <v>158</v>
      </c>
      <c r="AB5" s="908"/>
      <c r="AC5" s="908" t="s">
        <v>159</v>
      </c>
      <c r="AD5" s="908"/>
      <c r="AE5" s="909"/>
      <c r="AF5" s="910" t="s">
        <v>4</v>
      </c>
      <c r="AG5" s="912" t="s">
        <v>227</v>
      </c>
    </row>
    <row r="6" spans="1:35" ht="113.25" thickBot="1">
      <c r="A6" s="297" t="s">
        <v>0</v>
      </c>
      <c r="B6" s="298" t="s">
        <v>160</v>
      </c>
      <c r="C6" s="298" t="s">
        <v>161</v>
      </c>
      <c r="D6" s="298" t="s">
        <v>1</v>
      </c>
      <c r="E6" s="298" t="s">
        <v>162</v>
      </c>
      <c r="F6" s="298" t="s">
        <v>383</v>
      </c>
      <c r="G6" s="299" t="s">
        <v>384</v>
      </c>
      <c r="H6" s="551" t="s">
        <v>163</v>
      </c>
      <c r="I6" s="183" t="s">
        <v>164</v>
      </c>
      <c r="J6" s="183" t="s">
        <v>165</v>
      </c>
      <c r="K6" s="183" t="s">
        <v>166</v>
      </c>
      <c r="L6" s="183" t="s">
        <v>167</v>
      </c>
      <c r="M6" s="183" t="s">
        <v>168</v>
      </c>
      <c r="N6" s="183" t="s">
        <v>169</v>
      </c>
      <c r="O6" s="183" t="s">
        <v>170</v>
      </c>
      <c r="P6" s="183" t="s">
        <v>171</v>
      </c>
      <c r="Q6" s="183" t="s">
        <v>172</v>
      </c>
      <c r="R6" s="183" t="s">
        <v>173</v>
      </c>
      <c r="S6" s="183" t="s">
        <v>174</v>
      </c>
      <c r="T6" s="183" t="s">
        <v>175</v>
      </c>
      <c r="U6" s="183" t="s">
        <v>176</v>
      </c>
      <c r="V6" s="182" t="s">
        <v>177</v>
      </c>
      <c r="W6" s="182" t="s">
        <v>178</v>
      </c>
      <c r="X6" s="182" t="s">
        <v>179</v>
      </c>
      <c r="Y6" s="182" t="s">
        <v>180</v>
      </c>
      <c r="Z6" s="183" t="s">
        <v>181</v>
      </c>
      <c r="AA6" s="183" t="s">
        <v>182</v>
      </c>
      <c r="AB6" s="182" t="s">
        <v>183</v>
      </c>
      <c r="AC6" s="183" t="s">
        <v>184</v>
      </c>
      <c r="AD6" s="183" t="s">
        <v>185</v>
      </c>
      <c r="AE6" s="552" t="s">
        <v>186</v>
      </c>
      <c r="AF6" s="911"/>
      <c r="AG6" s="913"/>
    </row>
    <row r="7" spans="1:35" ht="145.5" customHeight="1">
      <c r="A7" s="553" t="s">
        <v>388</v>
      </c>
      <c r="B7" s="440" t="s">
        <v>742</v>
      </c>
      <c r="C7" s="554" t="s">
        <v>52</v>
      </c>
      <c r="D7" s="554" t="s">
        <v>739</v>
      </c>
      <c r="E7" s="554" t="s">
        <v>740</v>
      </c>
      <c r="F7" s="555" t="s">
        <v>124</v>
      </c>
      <c r="G7" s="554" t="s">
        <v>741</v>
      </c>
      <c r="H7" s="555" t="s">
        <v>6</v>
      </c>
      <c r="I7" s="555" t="s">
        <v>6</v>
      </c>
      <c r="J7" s="555" t="s">
        <v>6</v>
      </c>
      <c r="K7" s="555" t="s">
        <v>6</v>
      </c>
      <c r="L7" s="556" t="s">
        <v>82</v>
      </c>
      <c r="M7" s="555" t="s">
        <v>6</v>
      </c>
      <c r="N7" s="555" t="s">
        <v>6</v>
      </c>
      <c r="O7" s="555" t="s">
        <v>6</v>
      </c>
      <c r="P7" s="555" t="s">
        <v>6</v>
      </c>
      <c r="Q7" s="555" t="s">
        <v>6</v>
      </c>
      <c r="R7" s="555" t="s">
        <v>6</v>
      </c>
      <c r="S7" s="555" t="s">
        <v>6</v>
      </c>
      <c r="T7" s="556" t="s">
        <v>6</v>
      </c>
      <c r="U7" s="555" t="s">
        <v>6</v>
      </c>
      <c r="V7" s="555" t="s">
        <v>6</v>
      </c>
      <c r="W7" s="555" t="s">
        <v>6</v>
      </c>
      <c r="X7" s="555" t="s">
        <v>6</v>
      </c>
      <c r="Y7" s="556" t="s">
        <v>82</v>
      </c>
      <c r="Z7" s="555" t="s">
        <v>6</v>
      </c>
      <c r="AA7" s="555" t="s">
        <v>6</v>
      </c>
      <c r="AB7" s="555" t="s">
        <v>6</v>
      </c>
      <c r="AC7" s="556" t="s">
        <v>6</v>
      </c>
      <c r="AD7" s="555" t="s">
        <v>6</v>
      </c>
      <c r="AE7" s="557" t="s">
        <v>982</v>
      </c>
      <c r="AF7" s="558" t="s">
        <v>819</v>
      </c>
      <c r="AG7" s="558" t="s">
        <v>820</v>
      </c>
      <c r="AH7" s="294"/>
      <c r="AI7" s="294"/>
    </row>
    <row r="8" spans="1:35" ht="63.75">
      <c r="A8" s="170" t="s">
        <v>388</v>
      </c>
      <c r="B8" s="172" t="s">
        <v>1104</v>
      </c>
      <c r="C8" s="697" t="s">
        <v>52</v>
      </c>
      <c r="D8" s="697" t="s">
        <v>739</v>
      </c>
      <c r="E8" s="697" t="s">
        <v>7</v>
      </c>
      <c r="F8" s="697" t="s">
        <v>124</v>
      </c>
      <c r="G8" s="697" t="s">
        <v>1105</v>
      </c>
      <c r="H8" s="698" t="s">
        <v>6</v>
      </c>
      <c r="I8" s="698" t="s">
        <v>6</v>
      </c>
      <c r="J8" s="698" t="s">
        <v>6</v>
      </c>
      <c r="K8" s="698" t="s">
        <v>6</v>
      </c>
      <c r="L8" s="698" t="s">
        <v>6</v>
      </c>
      <c r="M8" s="698" t="s">
        <v>6</v>
      </c>
      <c r="N8" s="698" t="s">
        <v>6</v>
      </c>
      <c r="O8" s="698" t="s">
        <v>6</v>
      </c>
      <c r="P8" s="698" t="s">
        <v>6</v>
      </c>
      <c r="Q8" s="698" t="s">
        <v>6</v>
      </c>
      <c r="R8" s="698" t="s">
        <v>6</v>
      </c>
      <c r="S8" s="698" t="s">
        <v>6</v>
      </c>
      <c r="T8" s="698" t="s">
        <v>6</v>
      </c>
      <c r="U8" s="698" t="s">
        <v>6</v>
      </c>
      <c r="V8" s="698" t="s">
        <v>6</v>
      </c>
      <c r="W8" s="698" t="s">
        <v>6</v>
      </c>
      <c r="X8" s="698" t="s">
        <v>6</v>
      </c>
      <c r="Y8" s="698" t="s">
        <v>6</v>
      </c>
      <c r="Z8" s="698" t="s">
        <v>6</v>
      </c>
      <c r="AA8" s="698" t="s">
        <v>6</v>
      </c>
      <c r="AB8" s="698" t="s">
        <v>6</v>
      </c>
      <c r="AC8" s="698" t="s">
        <v>6</v>
      </c>
      <c r="AD8" s="698" t="s">
        <v>6</v>
      </c>
      <c r="AE8" s="783" t="s">
        <v>1106</v>
      </c>
      <c r="AF8" s="699"/>
      <c r="AG8" s="700"/>
    </row>
    <row r="9" spans="1:35" ht="63.75">
      <c r="A9" s="170" t="s">
        <v>388</v>
      </c>
      <c r="B9" s="701" t="s">
        <v>1107</v>
      </c>
      <c r="C9" s="697" t="s">
        <v>52</v>
      </c>
      <c r="D9" s="697" t="s">
        <v>7</v>
      </c>
      <c r="E9" s="697" t="s">
        <v>7</v>
      </c>
      <c r="F9" s="697" t="s">
        <v>124</v>
      </c>
      <c r="G9" s="697" t="s">
        <v>1105</v>
      </c>
      <c r="H9" s="698" t="s">
        <v>6</v>
      </c>
      <c r="I9" s="698" t="s">
        <v>6</v>
      </c>
      <c r="J9" s="698" t="s">
        <v>6</v>
      </c>
      <c r="K9" s="698" t="s">
        <v>6</v>
      </c>
      <c r="L9" s="698" t="s">
        <v>6</v>
      </c>
      <c r="M9" s="698" t="s">
        <v>6</v>
      </c>
      <c r="N9" s="698" t="s">
        <v>6</v>
      </c>
      <c r="O9" s="698" t="s">
        <v>6</v>
      </c>
      <c r="P9" s="698" t="s">
        <v>6</v>
      </c>
      <c r="Q9" s="698" t="s">
        <v>6</v>
      </c>
      <c r="R9" s="698" t="s">
        <v>6</v>
      </c>
      <c r="S9" s="698" t="s">
        <v>6</v>
      </c>
      <c r="T9" s="698" t="s">
        <v>6</v>
      </c>
      <c r="U9" s="698" t="s">
        <v>6</v>
      </c>
      <c r="V9" s="698" t="s">
        <v>6</v>
      </c>
      <c r="W9" s="698" t="s">
        <v>6</v>
      </c>
      <c r="X9" s="698" t="s">
        <v>6</v>
      </c>
      <c r="Y9" s="698" t="s">
        <v>6</v>
      </c>
      <c r="Z9" s="698" t="s">
        <v>6</v>
      </c>
      <c r="AA9" s="698" t="s">
        <v>6</v>
      </c>
      <c r="AB9" s="698" t="s">
        <v>6</v>
      </c>
      <c r="AC9" s="698" t="s">
        <v>6</v>
      </c>
      <c r="AD9" s="698" t="s">
        <v>6</v>
      </c>
      <c r="AE9" s="783" t="s">
        <v>1106</v>
      </c>
      <c r="AF9" s="699"/>
      <c r="AG9" s="700"/>
    </row>
    <row r="10" spans="1:35" ht="178.5">
      <c r="A10" s="170" t="s">
        <v>388</v>
      </c>
      <c r="B10" s="172" t="s">
        <v>1104</v>
      </c>
      <c r="C10" s="698" t="s">
        <v>52</v>
      </c>
      <c r="D10" s="698" t="s">
        <v>739</v>
      </c>
      <c r="E10" s="698" t="s">
        <v>740</v>
      </c>
      <c r="F10" s="698" t="s">
        <v>124</v>
      </c>
      <c r="G10" s="698" t="s">
        <v>741</v>
      </c>
      <c r="H10" s="698" t="s">
        <v>6</v>
      </c>
      <c r="I10" s="698" t="s">
        <v>6</v>
      </c>
      <c r="J10" s="698" t="s">
        <v>6</v>
      </c>
      <c r="K10" s="698" t="s">
        <v>6</v>
      </c>
      <c r="L10" s="698" t="s">
        <v>82</v>
      </c>
      <c r="M10" s="698" t="s">
        <v>6</v>
      </c>
      <c r="N10" s="698" t="s">
        <v>6</v>
      </c>
      <c r="O10" s="698" t="s">
        <v>6</v>
      </c>
      <c r="P10" s="698" t="s">
        <v>6</v>
      </c>
      <c r="Q10" s="698" t="s">
        <v>82</v>
      </c>
      <c r="R10" s="698" t="s">
        <v>6</v>
      </c>
      <c r="S10" s="698" t="s">
        <v>6</v>
      </c>
      <c r="T10" s="698" t="s">
        <v>82</v>
      </c>
      <c r="U10" s="698" t="s">
        <v>6</v>
      </c>
      <c r="V10" s="698" t="s">
        <v>6</v>
      </c>
      <c r="W10" s="698" t="s">
        <v>6</v>
      </c>
      <c r="X10" s="698" t="s">
        <v>6</v>
      </c>
      <c r="Y10" s="698" t="s">
        <v>82</v>
      </c>
      <c r="Z10" s="698" t="s">
        <v>6</v>
      </c>
      <c r="AA10" s="698" t="s">
        <v>6</v>
      </c>
      <c r="AB10" s="698" t="s">
        <v>6</v>
      </c>
      <c r="AC10" s="698" t="s">
        <v>82</v>
      </c>
      <c r="AD10" s="698" t="s">
        <v>6</v>
      </c>
      <c r="AE10" s="698" t="s">
        <v>7</v>
      </c>
      <c r="AF10" s="703" t="s">
        <v>1108</v>
      </c>
      <c r="AG10" s="700"/>
    </row>
    <row r="11" spans="1:35" ht="84" customHeight="1">
      <c r="A11" s="170" t="s">
        <v>388</v>
      </c>
      <c r="B11" s="172" t="s">
        <v>1109</v>
      </c>
      <c r="C11" s="698" t="s">
        <v>52</v>
      </c>
      <c r="D11" s="698" t="s">
        <v>7</v>
      </c>
      <c r="E11" s="698" t="s">
        <v>7</v>
      </c>
      <c r="F11" s="698" t="s">
        <v>7</v>
      </c>
      <c r="G11" s="698" t="s">
        <v>7</v>
      </c>
      <c r="H11" s="698" t="s">
        <v>7</v>
      </c>
      <c r="I11" s="698" t="s">
        <v>7</v>
      </c>
      <c r="J11" s="698" t="s">
        <v>7</v>
      </c>
      <c r="K11" s="698" t="s">
        <v>7</v>
      </c>
      <c r="L11" s="698" t="s">
        <v>7</v>
      </c>
      <c r="M11" s="698" t="s">
        <v>7</v>
      </c>
      <c r="N11" s="698" t="s">
        <v>7</v>
      </c>
      <c r="O11" s="698" t="s">
        <v>7</v>
      </c>
      <c r="P11" s="698" t="s">
        <v>7</v>
      </c>
      <c r="Q11" s="698" t="s">
        <v>7</v>
      </c>
      <c r="R11" s="698" t="s">
        <v>7</v>
      </c>
      <c r="S11" s="698" t="s">
        <v>7</v>
      </c>
      <c r="T11" s="698" t="s">
        <v>7</v>
      </c>
      <c r="U11" s="698" t="s">
        <v>7</v>
      </c>
      <c r="V11" s="698" t="s">
        <v>7</v>
      </c>
      <c r="W11" s="698" t="s">
        <v>7</v>
      </c>
      <c r="X11" s="698" t="s">
        <v>7</v>
      </c>
      <c r="Y11" s="698" t="s">
        <v>7</v>
      </c>
      <c r="Z11" s="698" t="s">
        <v>7</v>
      </c>
      <c r="AA11" s="698" t="s">
        <v>7</v>
      </c>
      <c r="AB11" s="698" t="s">
        <v>7</v>
      </c>
      <c r="AC11" s="698" t="s">
        <v>7</v>
      </c>
      <c r="AD11" s="698" t="s">
        <v>7</v>
      </c>
      <c r="AE11" s="698" t="s">
        <v>7</v>
      </c>
      <c r="AF11" s="702"/>
      <c r="AG11" s="703" t="s">
        <v>1083</v>
      </c>
    </row>
    <row r="12" spans="1:35">
      <c r="A12" s="36"/>
      <c r="B12" s="36"/>
      <c r="C12" s="36"/>
      <c r="D12" s="36"/>
      <c r="E12" s="36"/>
      <c r="F12" s="36"/>
      <c r="G12" s="36"/>
      <c r="H12" s="36"/>
      <c r="I12" s="36"/>
      <c r="J12" s="36"/>
      <c r="K12" s="36"/>
      <c r="L12" s="36"/>
      <c r="M12" s="36"/>
      <c r="N12" s="36"/>
      <c r="O12" s="36"/>
      <c r="P12" s="36"/>
      <c r="Q12" s="36"/>
      <c r="R12" s="36"/>
      <c r="S12" s="36"/>
      <c r="T12" s="36"/>
      <c r="U12" s="36"/>
      <c r="V12" s="36"/>
      <c r="W12" s="36"/>
      <c r="X12" s="36"/>
      <c r="Y12" s="36"/>
      <c r="Z12" s="36"/>
      <c r="AA12" s="36"/>
      <c r="AB12" s="36"/>
      <c r="AC12" s="36"/>
      <c r="AD12" s="36"/>
      <c r="AE12" s="36"/>
      <c r="AF12" s="296"/>
    </row>
    <row r="13" spans="1:35">
      <c r="A13" s="32"/>
      <c r="B13" s="36"/>
      <c r="C13" s="36"/>
      <c r="D13" s="36"/>
      <c r="E13" s="36"/>
      <c r="F13" s="36"/>
      <c r="G13" s="36"/>
      <c r="H13" s="36"/>
      <c r="I13" s="36"/>
      <c r="J13" s="36"/>
      <c r="K13" s="36"/>
      <c r="L13" s="36"/>
      <c r="M13" s="36"/>
      <c r="N13" s="36"/>
      <c r="O13" s="36"/>
      <c r="P13" s="36"/>
      <c r="Q13" s="36"/>
      <c r="R13" s="36"/>
      <c r="S13" s="36"/>
      <c r="T13" s="36"/>
      <c r="U13" s="36"/>
      <c r="V13" s="36"/>
      <c r="W13" s="36"/>
      <c r="X13" s="36"/>
      <c r="Y13" s="36"/>
      <c r="Z13" s="36"/>
      <c r="AA13" s="36"/>
      <c r="AB13" s="36"/>
      <c r="AC13" s="36"/>
      <c r="AD13" s="36"/>
      <c r="AE13" s="36"/>
      <c r="AF13" s="296"/>
    </row>
  </sheetData>
  <mergeCells count="13">
    <mergeCell ref="AC5:AE5"/>
    <mergeCell ref="AF5:AF6"/>
    <mergeCell ref="AG5:AG6"/>
    <mergeCell ref="A4:G5"/>
    <mergeCell ref="H4:L4"/>
    <mergeCell ref="M4:V4"/>
    <mergeCell ref="W4:AE4"/>
    <mergeCell ref="H5:I5"/>
    <mergeCell ref="J5:L5"/>
    <mergeCell ref="M5:O5"/>
    <mergeCell ref="P5:T5"/>
    <mergeCell ref="X5:Y5"/>
    <mergeCell ref="AA5:AB5"/>
  </mergeCells>
  <dataValidations count="2">
    <dataValidation type="list" allowBlank="1" showInputMessage="1" showErrorMessage="1" sqref="C7">
      <formula1>$A$4:$A$31</formula1>
    </dataValidation>
    <dataValidation type="list" allowBlank="1" showInputMessage="1" showErrorMessage="1" sqref="A8:A11">
      <formula1>$A$4:$A$28</formula1>
    </dataValidation>
  </dataValidations>
  <hyperlinks>
    <hyperlink ref="AE7" r:id="rId1"/>
    <hyperlink ref="AE8" r:id="rId2"/>
    <hyperlink ref="AE9" r:id="rId3"/>
  </hyperlinks>
  <pageMargins left="0.25" right="0.25" top="0.75" bottom="0.75" header="0.3" footer="0.3"/>
  <pageSetup paperSize="9" scale="42" fitToHeight="0" orientation="landscape" r:id="rId4"/>
  <extLst>
    <ext xmlns:x14="http://schemas.microsoft.com/office/spreadsheetml/2009/9/main" uri="{CCE6A557-97BC-4b89-ADB6-D9C93CAAB3DF}">
      <x14:dataValidations xmlns:xm="http://schemas.microsoft.com/office/excel/2006/main" count="1">
        <x14:dataValidation type="list" allowBlank="1" showInputMessage="1" showErrorMessage="1">
          <x14:formula1>
            <xm:f>'C:\Users\m138760\AppData\Local\Microsoft\Windows\Temporary Internet Files\Content.IE5\KOU5UX2M\[EWG_17-17_tables_AR_Draft_Economic_2a_3abc_7.xlsm]Drop-down list'!#REF!</xm:f>
          </x14:formula1>
          <xm:sqref>A7</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J12"/>
  <sheetViews>
    <sheetView workbookViewId="0">
      <selection activeCell="G27" sqref="G27"/>
    </sheetView>
  </sheetViews>
  <sheetFormatPr defaultColWidth="8.85546875" defaultRowHeight="12.75"/>
  <cols>
    <col min="1" max="1" width="8.42578125" style="1" customWidth="1"/>
    <col min="2" max="2" width="22.42578125" style="1" customWidth="1"/>
    <col min="3" max="3" width="18.140625" style="1" customWidth="1"/>
    <col min="4" max="4" width="21.85546875" style="39" customWidth="1"/>
    <col min="5" max="5" width="15" style="1" customWidth="1"/>
    <col min="6" max="6" width="25.42578125" style="1" customWidth="1"/>
    <col min="7" max="7" width="24.28515625" style="1" bestFit="1" customWidth="1"/>
    <col min="8" max="8" width="16.5703125" style="1" customWidth="1"/>
    <col min="9" max="9" width="15.85546875" style="1" customWidth="1"/>
    <col min="10" max="10" width="21.85546875" style="1" customWidth="1"/>
    <col min="11" max="16384" width="8.85546875" style="1"/>
  </cols>
  <sheetData>
    <row r="1" spans="1:10" ht="13.5" thickBot="1">
      <c r="A1" s="7" t="s">
        <v>274</v>
      </c>
      <c r="B1" s="55"/>
      <c r="C1" s="9"/>
      <c r="D1" s="6"/>
    </row>
    <row r="2" spans="1:10">
      <c r="A2" s="9"/>
      <c r="B2" s="9"/>
      <c r="C2" s="9"/>
      <c r="D2" s="9"/>
      <c r="E2" s="9"/>
      <c r="F2" s="9"/>
      <c r="G2" s="9"/>
      <c r="H2" s="9"/>
      <c r="I2" s="96" t="s">
        <v>58</v>
      </c>
      <c r="J2" s="94" t="s">
        <v>52</v>
      </c>
    </row>
    <row r="3" spans="1:10" ht="13.5" thickBot="1">
      <c r="A3" s="9"/>
      <c r="B3" s="9"/>
      <c r="C3" s="9"/>
      <c r="D3" s="9"/>
      <c r="E3" s="9"/>
      <c r="F3" s="9"/>
      <c r="G3" s="9"/>
      <c r="H3" s="9"/>
      <c r="I3" s="537" t="s">
        <v>57</v>
      </c>
      <c r="J3" s="443">
        <v>2017</v>
      </c>
    </row>
    <row r="4" spans="1:10" ht="39" thickBot="1">
      <c r="A4" s="104" t="s">
        <v>0</v>
      </c>
      <c r="B4" s="104" t="s">
        <v>275</v>
      </c>
      <c r="C4" s="104" t="s">
        <v>276</v>
      </c>
      <c r="D4" s="441" t="s">
        <v>277</v>
      </c>
      <c r="E4" s="104" t="s">
        <v>278</v>
      </c>
      <c r="F4" s="104" t="s">
        <v>279</v>
      </c>
      <c r="G4" s="104" t="s">
        <v>280</v>
      </c>
      <c r="H4" s="441" t="s">
        <v>4</v>
      </c>
      <c r="I4" s="169" t="s">
        <v>297</v>
      </c>
      <c r="J4" s="171" t="s">
        <v>227</v>
      </c>
    </row>
    <row r="5" spans="1:10">
      <c r="A5" s="559" t="s">
        <v>388</v>
      </c>
      <c r="B5" s="559" t="s">
        <v>743</v>
      </c>
      <c r="C5" s="559" t="s">
        <v>744</v>
      </c>
      <c r="D5" s="560" t="s">
        <v>201</v>
      </c>
      <c r="E5" s="559" t="s">
        <v>52</v>
      </c>
      <c r="F5" s="559" t="s">
        <v>52</v>
      </c>
      <c r="G5" s="559" t="s">
        <v>745</v>
      </c>
      <c r="H5" s="924" t="s">
        <v>759</v>
      </c>
      <c r="I5" s="462" t="s">
        <v>973</v>
      </c>
      <c r="J5" s="893" t="s">
        <v>983</v>
      </c>
    </row>
    <row r="6" spans="1:10">
      <c r="A6" s="559" t="s">
        <v>388</v>
      </c>
      <c r="B6" s="463" t="s">
        <v>746</v>
      </c>
      <c r="C6" s="463" t="s">
        <v>747</v>
      </c>
      <c r="D6" s="561" t="s">
        <v>201</v>
      </c>
      <c r="E6" s="559" t="s">
        <v>52</v>
      </c>
      <c r="F6" s="559" t="s">
        <v>52</v>
      </c>
      <c r="G6" s="559" t="s">
        <v>748</v>
      </c>
      <c r="H6" s="925"/>
      <c r="I6" s="462" t="s">
        <v>762</v>
      </c>
      <c r="J6" s="927"/>
    </row>
    <row r="7" spans="1:10" ht="12" customHeight="1">
      <c r="A7" s="559" t="s">
        <v>388</v>
      </c>
      <c r="B7" s="463" t="s">
        <v>749</v>
      </c>
      <c r="C7" s="463" t="s">
        <v>750</v>
      </c>
      <c r="D7" s="561" t="s">
        <v>201</v>
      </c>
      <c r="E7" s="559" t="s">
        <v>52</v>
      </c>
      <c r="F7" s="559" t="s">
        <v>52</v>
      </c>
      <c r="G7" s="559" t="s">
        <v>745</v>
      </c>
      <c r="H7" s="925"/>
      <c r="I7" s="462" t="s">
        <v>973</v>
      </c>
      <c r="J7" s="927"/>
    </row>
    <row r="8" spans="1:10">
      <c r="A8" s="559" t="s">
        <v>388</v>
      </c>
      <c r="B8" s="463" t="s">
        <v>751</v>
      </c>
      <c r="C8" s="463" t="s">
        <v>752</v>
      </c>
      <c r="D8" s="561" t="s">
        <v>753</v>
      </c>
      <c r="E8" s="559" t="s">
        <v>52</v>
      </c>
      <c r="F8" s="559" t="s">
        <v>52</v>
      </c>
      <c r="G8" s="559" t="s">
        <v>745</v>
      </c>
      <c r="H8" s="926"/>
      <c r="I8" s="462" t="s">
        <v>973</v>
      </c>
      <c r="J8" s="927"/>
    </row>
    <row r="9" spans="1:10">
      <c r="A9" s="562" t="s">
        <v>388</v>
      </c>
      <c r="B9" s="543" t="s">
        <v>284</v>
      </c>
      <c r="C9" s="543" t="s">
        <v>754</v>
      </c>
      <c r="D9" s="543" t="s">
        <v>201</v>
      </c>
      <c r="E9" s="543" t="s">
        <v>52</v>
      </c>
      <c r="F9" s="543" t="s">
        <v>52</v>
      </c>
      <c r="G9" s="543" t="s">
        <v>755</v>
      </c>
      <c r="H9" s="530"/>
      <c r="I9" s="462" t="s">
        <v>762</v>
      </c>
      <c r="J9" s="928"/>
    </row>
    <row r="10" spans="1:10" ht="63.75">
      <c r="A10" s="29" t="s">
        <v>388</v>
      </c>
      <c r="B10" s="37" t="s">
        <v>281</v>
      </c>
      <c r="C10" s="37" t="s">
        <v>282</v>
      </c>
      <c r="D10" s="704" t="s">
        <v>201</v>
      </c>
      <c r="E10" s="37" t="s">
        <v>52</v>
      </c>
      <c r="F10" s="38" t="s">
        <v>52</v>
      </c>
      <c r="G10" s="705" t="s">
        <v>756</v>
      </c>
      <c r="H10" s="706" t="s">
        <v>760</v>
      </c>
      <c r="I10" s="150" t="s">
        <v>1110</v>
      </c>
      <c r="J10" s="150"/>
    </row>
    <row r="11" spans="1:10" ht="51">
      <c r="A11" s="29" t="s">
        <v>388</v>
      </c>
      <c r="B11" s="707" t="s">
        <v>283</v>
      </c>
      <c r="C11" s="707" t="s">
        <v>757</v>
      </c>
      <c r="D11" s="708" t="s">
        <v>757</v>
      </c>
      <c r="E11" s="707" t="s">
        <v>757</v>
      </c>
      <c r="F11" s="709" t="s">
        <v>757</v>
      </c>
      <c r="G11" s="710" t="s">
        <v>757</v>
      </c>
      <c r="H11" s="711" t="s">
        <v>761</v>
      </c>
      <c r="I11" s="712" t="s">
        <v>7</v>
      </c>
      <c r="J11" s="712"/>
    </row>
    <row r="12" spans="1:10">
      <c r="A12" s="29" t="s">
        <v>388</v>
      </c>
      <c r="B12" s="707" t="s">
        <v>285</v>
      </c>
      <c r="C12" s="707" t="s">
        <v>758</v>
      </c>
      <c r="D12" s="708" t="s">
        <v>201</v>
      </c>
      <c r="E12" s="707" t="s">
        <v>215</v>
      </c>
      <c r="F12" s="709" t="s">
        <v>52</v>
      </c>
      <c r="G12" s="710" t="s">
        <v>756</v>
      </c>
      <c r="H12" s="711"/>
      <c r="I12" s="712" t="s">
        <v>1111</v>
      </c>
      <c r="J12" s="712"/>
    </row>
  </sheetData>
  <mergeCells count="2">
    <mergeCell ref="H5:H8"/>
    <mergeCell ref="J5:J9"/>
  </mergeCells>
  <dataValidations count="1">
    <dataValidation type="textLength" showInputMessage="1" showErrorMessage="1" sqref="I6:I9 H5:J5 H9 H10:J12">
      <formula1>0</formula1>
      <formula2>150</formula2>
    </dataValidation>
  </dataValidations>
  <pageMargins left="0.7" right="0.7" top="0.75" bottom="0.75" header="0.3" footer="0.3"/>
  <pageSetup paperSize="9" scale="70"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'Z:\KW\Data Collection Regns\Annual Report Guidance\AWP 2017\[WP_tables FINAL.xlsm]Drop-down list'!#REF!</xm:f>
          </x14:formula1>
          <xm:sqref>A10:A12</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tabColor rgb="FF7030A0"/>
    <pageSetUpPr fitToPage="1"/>
  </sheetPr>
  <dimension ref="A1:G31"/>
  <sheetViews>
    <sheetView zoomScaleNormal="100" workbookViewId="0">
      <selection activeCell="G29" sqref="G29"/>
    </sheetView>
  </sheetViews>
  <sheetFormatPr defaultColWidth="8.85546875" defaultRowHeight="12.75"/>
  <cols>
    <col min="1" max="1" width="22.42578125" style="1" customWidth="1"/>
    <col min="2" max="2" width="14.140625" style="1" customWidth="1"/>
    <col min="3" max="3" width="66.42578125" style="1" customWidth="1"/>
    <col min="4" max="4" width="24.140625" style="1" bestFit="1" customWidth="1"/>
    <col min="5" max="5" width="22.28515625" style="1" customWidth="1"/>
    <col min="6" max="6" width="17.7109375" style="1" customWidth="1"/>
    <col min="7" max="7" width="19.5703125" style="1" customWidth="1"/>
    <col min="8" max="16384" width="8.85546875" style="1"/>
  </cols>
  <sheetData>
    <row r="1" spans="1:7" ht="13.5" thickBot="1">
      <c r="A1" s="7" t="s">
        <v>187</v>
      </c>
    </row>
    <row r="2" spans="1:7">
      <c r="A2" s="944"/>
      <c r="B2" s="945"/>
      <c r="C2" s="945"/>
      <c r="D2" s="945"/>
      <c r="E2" s="598" t="s">
        <v>993</v>
      </c>
      <c r="F2" s="96" t="s">
        <v>58</v>
      </c>
      <c r="G2" s="94" t="s">
        <v>52</v>
      </c>
    </row>
    <row r="3" spans="1:7" ht="13.5" thickBot="1">
      <c r="A3" s="946"/>
      <c r="B3" s="947"/>
      <c r="C3" s="947"/>
      <c r="D3" s="947"/>
      <c r="E3" s="518" t="s">
        <v>994</v>
      </c>
      <c r="F3" s="717" t="s">
        <v>57</v>
      </c>
      <c r="G3" s="718">
        <v>2017</v>
      </c>
    </row>
    <row r="4" spans="1:7" ht="26.25" thickBot="1">
      <c r="A4" s="719" t="s">
        <v>0</v>
      </c>
      <c r="B4" s="134" t="s">
        <v>188</v>
      </c>
      <c r="C4" s="720" t="s">
        <v>189</v>
      </c>
      <c r="D4" s="721" t="s">
        <v>5</v>
      </c>
      <c r="E4" s="722" t="s">
        <v>190</v>
      </c>
      <c r="F4" s="102" t="s">
        <v>385</v>
      </c>
      <c r="G4" s="723" t="s">
        <v>227</v>
      </c>
    </row>
    <row r="5" spans="1:7" ht="12.75" customHeight="1">
      <c r="A5" s="935" t="s">
        <v>388</v>
      </c>
      <c r="B5" s="933" t="s">
        <v>763</v>
      </c>
      <c r="C5" s="942" t="s">
        <v>1122</v>
      </c>
      <c r="D5" s="935" t="s">
        <v>7</v>
      </c>
      <c r="E5" s="724" t="s">
        <v>1123</v>
      </c>
      <c r="F5" s="704">
        <v>1</v>
      </c>
      <c r="G5" s="725" t="s">
        <v>1124</v>
      </c>
    </row>
    <row r="6" spans="1:7" ht="26.25" thickBot="1">
      <c r="A6" s="948"/>
      <c r="B6" s="949"/>
      <c r="C6" s="950"/>
      <c r="D6" s="948"/>
      <c r="E6" s="726">
        <v>43084</v>
      </c>
      <c r="F6" s="727">
        <v>15</v>
      </c>
      <c r="G6" s="728" t="s">
        <v>1125</v>
      </c>
    </row>
    <row r="7" spans="1:7">
      <c r="A7" s="940" t="s">
        <v>388</v>
      </c>
      <c r="B7" s="933" t="s">
        <v>764</v>
      </c>
      <c r="C7" s="942" t="s">
        <v>765</v>
      </c>
      <c r="D7" s="935" t="s">
        <v>79</v>
      </c>
      <c r="E7" s="729" t="s">
        <v>1126</v>
      </c>
      <c r="F7" s="730">
        <v>1</v>
      </c>
      <c r="G7" s="731"/>
    </row>
    <row r="8" spans="1:7" ht="26.25" thickBot="1">
      <c r="A8" s="941"/>
      <c r="B8" s="934"/>
      <c r="C8" s="943"/>
      <c r="D8" s="936"/>
      <c r="E8" s="732" t="s">
        <v>1127</v>
      </c>
      <c r="F8" s="733">
        <v>1</v>
      </c>
      <c r="G8" s="734" t="s">
        <v>1128</v>
      </c>
    </row>
    <row r="9" spans="1:7" ht="51">
      <c r="A9" s="940" t="s">
        <v>388</v>
      </c>
      <c r="B9" s="933" t="s">
        <v>766</v>
      </c>
      <c r="C9" s="942" t="s">
        <v>767</v>
      </c>
      <c r="D9" s="935" t="s">
        <v>79</v>
      </c>
      <c r="E9" s="735" t="s">
        <v>1129</v>
      </c>
      <c r="F9" s="730">
        <v>1</v>
      </c>
      <c r="G9" s="736" t="s">
        <v>991</v>
      </c>
    </row>
    <row r="10" spans="1:7" ht="13.5" thickBot="1">
      <c r="A10" s="941"/>
      <c r="B10" s="934"/>
      <c r="C10" s="943"/>
      <c r="D10" s="936"/>
      <c r="E10" s="737" t="s">
        <v>1130</v>
      </c>
      <c r="F10" s="733">
        <v>1</v>
      </c>
      <c r="G10" s="738" t="s">
        <v>1131</v>
      </c>
    </row>
    <row r="11" spans="1:7" ht="26.25" thickBot="1">
      <c r="A11" s="739" t="s">
        <v>388</v>
      </c>
      <c r="B11" s="740" t="s">
        <v>768</v>
      </c>
      <c r="C11" s="741" t="s">
        <v>769</v>
      </c>
      <c r="D11" s="739" t="s">
        <v>79</v>
      </c>
      <c r="E11" s="742" t="s">
        <v>191</v>
      </c>
      <c r="F11" s="743">
        <v>0</v>
      </c>
      <c r="G11" s="744" t="s">
        <v>984</v>
      </c>
    </row>
    <row r="12" spans="1:7" ht="26.25" thickBot="1">
      <c r="A12" s="745" t="s">
        <v>388</v>
      </c>
      <c r="B12" s="746" t="s">
        <v>770</v>
      </c>
      <c r="C12" s="747" t="s">
        <v>771</v>
      </c>
      <c r="D12" s="748" t="s">
        <v>79</v>
      </c>
      <c r="E12" s="749" t="s">
        <v>191</v>
      </c>
      <c r="F12" s="750">
        <v>0</v>
      </c>
      <c r="G12" s="751" t="s">
        <v>984</v>
      </c>
    </row>
    <row r="13" spans="1:7" ht="13.5" thickBot="1">
      <c r="A13" s="739" t="s">
        <v>388</v>
      </c>
      <c r="B13" s="752" t="s">
        <v>772</v>
      </c>
      <c r="C13" s="741" t="s">
        <v>773</v>
      </c>
      <c r="D13" s="739" t="s">
        <v>79</v>
      </c>
      <c r="E13" s="742" t="s">
        <v>1132</v>
      </c>
      <c r="F13" s="743">
        <v>1</v>
      </c>
      <c r="G13" s="753"/>
    </row>
    <row r="14" spans="1:7" ht="26.25" thickBot="1">
      <c r="A14" s="754" t="s">
        <v>388</v>
      </c>
      <c r="B14" s="755" t="s">
        <v>774</v>
      </c>
      <c r="C14" s="755" t="s">
        <v>775</v>
      </c>
      <c r="D14" s="748"/>
      <c r="E14" s="749" t="s">
        <v>191</v>
      </c>
      <c r="F14" s="750">
        <v>0</v>
      </c>
      <c r="G14" s="751" t="s">
        <v>984</v>
      </c>
    </row>
    <row r="15" spans="1:7" ht="26.25" thickBot="1">
      <c r="A15" s="739" t="s">
        <v>388</v>
      </c>
      <c r="B15" s="740" t="s">
        <v>776</v>
      </c>
      <c r="C15" s="740" t="s">
        <v>777</v>
      </c>
      <c r="D15" s="739" t="s">
        <v>79</v>
      </c>
      <c r="E15" s="742" t="s">
        <v>191</v>
      </c>
      <c r="F15" s="756">
        <v>0</v>
      </c>
      <c r="G15" s="744" t="s">
        <v>984</v>
      </c>
    </row>
    <row r="16" spans="1:7" ht="13.5" thickBot="1">
      <c r="A16" s="745" t="s">
        <v>388</v>
      </c>
      <c r="B16" s="746" t="s">
        <v>778</v>
      </c>
      <c r="C16" s="746" t="s">
        <v>779</v>
      </c>
      <c r="D16" s="748" t="s">
        <v>79</v>
      </c>
      <c r="E16" s="749" t="s">
        <v>1133</v>
      </c>
      <c r="F16" s="750">
        <v>2</v>
      </c>
      <c r="G16" s="757"/>
    </row>
    <row r="17" spans="1:7" ht="26.25" thickBot="1">
      <c r="A17" s="37" t="s">
        <v>388</v>
      </c>
      <c r="B17" s="300" t="s">
        <v>780</v>
      </c>
      <c r="C17" s="300" t="s">
        <v>781</v>
      </c>
      <c r="D17" s="37" t="s">
        <v>79</v>
      </c>
      <c r="E17" s="758" t="s">
        <v>191</v>
      </c>
      <c r="F17" s="704">
        <v>0</v>
      </c>
      <c r="G17" s="751" t="s">
        <v>984</v>
      </c>
    </row>
    <row r="18" spans="1:7" ht="26.25" thickBot="1">
      <c r="A18" s="759" t="s">
        <v>388</v>
      </c>
      <c r="B18" s="760" t="s">
        <v>782</v>
      </c>
      <c r="C18" s="760" t="s">
        <v>783</v>
      </c>
      <c r="D18" s="759" t="s">
        <v>79</v>
      </c>
      <c r="E18" s="761" t="s">
        <v>191</v>
      </c>
      <c r="F18" s="762">
        <v>0</v>
      </c>
      <c r="G18" s="751" t="s">
        <v>984</v>
      </c>
    </row>
    <row r="19" spans="1:7" ht="13.5" thickBot="1">
      <c r="A19" s="745" t="s">
        <v>388</v>
      </c>
      <c r="B19" s="746" t="s">
        <v>784</v>
      </c>
      <c r="C19" s="746" t="s">
        <v>785</v>
      </c>
      <c r="D19" s="748" t="s">
        <v>79</v>
      </c>
      <c r="E19" s="749" t="s">
        <v>1134</v>
      </c>
      <c r="F19" s="750">
        <v>1</v>
      </c>
      <c r="G19" s="763"/>
    </row>
    <row r="20" spans="1:7">
      <c r="A20" s="951" t="s">
        <v>388</v>
      </c>
      <c r="B20" s="933" t="s">
        <v>786</v>
      </c>
      <c r="C20" s="933" t="s">
        <v>787</v>
      </c>
      <c r="D20" s="935" t="s">
        <v>79</v>
      </c>
      <c r="E20" s="735" t="s">
        <v>1135</v>
      </c>
      <c r="F20" s="730">
        <v>2</v>
      </c>
      <c r="G20" s="731"/>
    </row>
    <row r="21" spans="1:7" ht="39" thickBot="1">
      <c r="A21" s="952"/>
      <c r="B21" s="934"/>
      <c r="C21" s="934"/>
      <c r="D21" s="936"/>
      <c r="E21" s="737" t="s">
        <v>1136</v>
      </c>
      <c r="F21" s="733">
        <v>1</v>
      </c>
      <c r="G21" s="734" t="s">
        <v>1137</v>
      </c>
    </row>
    <row r="22" spans="1:7" ht="13.5" thickBot="1">
      <c r="A22" s="764" t="s">
        <v>388</v>
      </c>
      <c r="B22" s="765" t="s">
        <v>788</v>
      </c>
      <c r="C22" s="765" t="s">
        <v>789</v>
      </c>
      <c r="D22" s="766" t="s">
        <v>79</v>
      </c>
      <c r="E22" s="749" t="s">
        <v>1138</v>
      </c>
      <c r="F22" s="750">
        <v>1</v>
      </c>
      <c r="G22" s="757"/>
    </row>
    <row r="23" spans="1:7" ht="26.25" thickBot="1">
      <c r="A23" s="767" t="s">
        <v>388</v>
      </c>
      <c r="B23" s="768" t="s">
        <v>790</v>
      </c>
      <c r="C23" s="769" t="s">
        <v>791</v>
      </c>
      <c r="D23" s="766" t="s">
        <v>79</v>
      </c>
      <c r="E23" s="749" t="s">
        <v>1139</v>
      </c>
      <c r="F23" s="750">
        <v>1</v>
      </c>
      <c r="G23" s="757"/>
    </row>
    <row r="24" spans="1:7">
      <c r="A24" s="953" t="s">
        <v>388</v>
      </c>
      <c r="B24" s="956" t="s">
        <v>792</v>
      </c>
      <c r="C24" s="956" t="s">
        <v>793</v>
      </c>
      <c r="D24" s="937" t="s">
        <v>7</v>
      </c>
      <c r="E24" s="735" t="s">
        <v>1140</v>
      </c>
      <c r="F24" s="730">
        <v>4</v>
      </c>
      <c r="G24" s="770" t="s">
        <v>792</v>
      </c>
    </row>
    <row r="25" spans="1:7">
      <c r="A25" s="954"/>
      <c r="B25" s="957"/>
      <c r="C25" s="957"/>
      <c r="D25" s="938"/>
      <c r="E25" s="771" t="s">
        <v>1141</v>
      </c>
      <c r="F25" s="489">
        <v>1</v>
      </c>
      <c r="G25" s="772" t="s">
        <v>1142</v>
      </c>
    </row>
    <row r="26" spans="1:7">
      <c r="A26" s="954"/>
      <c r="B26" s="957"/>
      <c r="C26" s="957"/>
      <c r="D26" s="938"/>
      <c r="E26" s="929" t="s">
        <v>1143</v>
      </c>
      <c r="F26" s="931">
        <v>2</v>
      </c>
      <c r="G26" s="932" t="s">
        <v>1144</v>
      </c>
    </row>
    <row r="27" spans="1:7">
      <c r="A27" s="954"/>
      <c r="B27" s="957"/>
      <c r="C27" s="957"/>
      <c r="D27" s="938"/>
      <c r="E27" s="930"/>
      <c r="F27" s="931"/>
      <c r="G27" s="932"/>
    </row>
    <row r="28" spans="1:7" ht="64.5" thickBot="1">
      <c r="A28" s="955"/>
      <c r="B28" s="958"/>
      <c r="C28" s="958"/>
      <c r="D28" s="939"/>
      <c r="E28" s="737" t="s">
        <v>1143</v>
      </c>
      <c r="F28" s="733">
        <v>1</v>
      </c>
      <c r="G28" s="734" t="s">
        <v>1145</v>
      </c>
    </row>
    <row r="29" spans="1:7" ht="26.25" thickBot="1">
      <c r="A29" s="773" t="s">
        <v>388</v>
      </c>
      <c r="B29" s="774" t="s">
        <v>794</v>
      </c>
      <c r="C29" s="774" t="s">
        <v>795</v>
      </c>
      <c r="D29" s="739" t="s">
        <v>79</v>
      </c>
      <c r="E29" s="742" t="s">
        <v>191</v>
      </c>
      <c r="F29" s="756">
        <v>0</v>
      </c>
      <c r="G29" s="751" t="s">
        <v>984</v>
      </c>
    </row>
    <row r="30" spans="1:7" ht="13.5" thickBot="1">
      <c r="A30" s="767" t="s">
        <v>388</v>
      </c>
      <c r="B30" s="775" t="s">
        <v>796</v>
      </c>
      <c r="C30" s="775" t="s">
        <v>797</v>
      </c>
      <c r="D30" s="748" t="s">
        <v>79</v>
      </c>
      <c r="E30" s="776" t="s">
        <v>1146</v>
      </c>
      <c r="F30" s="777">
        <v>2</v>
      </c>
      <c r="G30" s="778"/>
    </row>
    <row r="31" spans="1:7" ht="26.25" thickBot="1">
      <c r="A31" s="779" t="s">
        <v>388</v>
      </c>
      <c r="B31" s="780" t="s">
        <v>974</v>
      </c>
      <c r="C31" s="780" t="s">
        <v>975</v>
      </c>
      <c r="D31" s="489" t="s">
        <v>79</v>
      </c>
      <c r="E31" s="781" t="s">
        <v>1147</v>
      </c>
      <c r="F31" s="489">
        <v>2</v>
      </c>
      <c r="G31" s="782" t="s">
        <v>976</v>
      </c>
    </row>
  </sheetData>
  <mergeCells count="24">
    <mergeCell ref="A20:A21"/>
    <mergeCell ref="B20:B21"/>
    <mergeCell ref="A24:A28"/>
    <mergeCell ref="B24:B28"/>
    <mergeCell ref="C24:C28"/>
    <mergeCell ref="A2:D3"/>
    <mergeCell ref="A5:A6"/>
    <mergeCell ref="B5:B6"/>
    <mergeCell ref="C5:C6"/>
    <mergeCell ref="D5:D6"/>
    <mergeCell ref="A7:A8"/>
    <mergeCell ref="B7:B8"/>
    <mergeCell ref="C7:C8"/>
    <mergeCell ref="D7:D8"/>
    <mergeCell ref="A9:A10"/>
    <mergeCell ref="B9:B10"/>
    <mergeCell ref="C9:C10"/>
    <mergeCell ref="D9:D10"/>
    <mergeCell ref="E26:E27"/>
    <mergeCell ref="F26:F27"/>
    <mergeCell ref="G26:G27"/>
    <mergeCell ref="C20:C21"/>
    <mergeCell ref="D20:D21"/>
    <mergeCell ref="D24:D28"/>
  </mergeCells>
  <dataValidations count="1">
    <dataValidation type="textLength" showInputMessage="1" showErrorMessage="1" sqref="F7:F10 G11:G12 G29 G17:G19 G14:G15">
      <formula1>0</formula1>
      <formula2>150</formula2>
    </dataValidation>
  </dataValidations>
  <pageMargins left="0.7" right="0.7" top="0.75" bottom="0.75" header="0.3" footer="0.3"/>
  <pageSetup paperSize="9" scale="71" fitToHeight="0"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K13"/>
  <sheetViews>
    <sheetView topLeftCell="A10" zoomScaleNormal="100" workbookViewId="0">
      <selection activeCell="H33" sqref="H33"/>
    </sheetView>
  </sheetViews>
  <sheetFormatPr defaultColWidth="8.85546875" defaultRowHeight="12.75"/>
  <cols>
    <col min="1" max="1" width="12.5703125" style="1" customWidth="1"/>
    <col min="2" max="2" width="7.42578125" style="1" bestFit="1" customWidth="1"/>
    <col min="3" max="3" width="16.7109375" style="5" customWidth="1"/>
    <col min="4" max="4" width="12.85546875" style="1" customWidth="1"/>
    <col min="5" max="5" width="11.28515625" style="1" customWidth="1"/>
    <col min="6" max="6" width="9.85546875" style="1" customWidth="1"/>
    <col min="7" max="7" width="18.140625" style="1" customWidth="1"/>
    <col min="8" max="8" width="29.140625" style="1" customWidth="1"/>
    <col min="9" max="9" width="24.140625" style="1" bestFit="1" customWidth="1"/>
    <col min="10" max="10" width="17.85546875" style="1" customWidth="1"/>
    <col min="11" max="11" width="22" style="1" customWidth="1"/>
    <col min="12" max="16384" width="8.85546875" style="1"/>
  </cols>
  <sheetData>
    <row r="1" spans="1:11" ht="13.5" thickBot="1">
      <c r="A1" s="9" t="s">
        <v>192</v>
      </c>
    </row>
    <row r="2" spans="1:11">
      <c r="A2" s="564"/>
      <c r="B2" s="56"/>
      <c r="C2" s="56"/>
      <c r="D2" s="56"/>
      <c r="E2" s="56"/>
      <c r="F2" s="56"/>
      <c r="G2" s="56"/>
      <c r="H2" s="56"/>
      <c r="I2" s="56"/>
      <c r="J2" s="96" t="s">
        <v>58</v>
      </c>
      <c r="K2" s="94" t="s">
        <v>52</v>
      </c>
    </row>
    <row r="3" spans="1:11" ht="13.5" thickBot="1">
      <c r="A3" s="128"/>
      <c r="B3" s="127"/>
      <c r="C3" s="127"/>
      <c r="D3" s="127"/>
      <c r="E3" s="127"/>
      <c r="F3" s="127"/>
      <c r="G3" s="127"/>
      <c r="H3" s="127"/>
      <c r="I3" s="127"/>
      <c r="J3" s="537" t="s">
        <v>57</v>
      </c>
      <c r="K3" s="443">
        <v>2017</v>
      </c>
    </row>
    <row r="4" spans="1:11" ht="26.25" thickBot="1">
      <c r="A4" s="169" t="s">
        <v>0</v>
      </c>
      <c r="B4" s="169" t="s">
        <v>1</v>
      </c>
      <c r="C4" s="169" t="s">
        <v>5</v>
      </c>
      <c r="D4" s="169" t="s">
        <v>193</v>
      </c>
      <c r="E4" s="169" t="s">
        <v>194</v>
      </c>
      <c r="F4" s="169" t="s">
        <v>195</v>
      </c>
      <c r="G4" s="169" t="s">
        <v>196</v>
      </c>
      <c r="H4" s="169" t="s">
        <v>197</v>
      </c>
      <c r="I4" s="169" t="s">
        <v>198</v>
      </c>
      <c r="J4" s="169" t="s">
        <v>4</v>
      </c>
      <c r="K4" s="167" t="s">
        <v>386</v>
      </c>
    </row>
    <row r="5" spans="1:11" ht="140.25" customHeight="1">
      <c r="A5" s="565" t="s">
        <v>388</v>
      </c>
      <c r="B5" s="566" t="s">
        <v>294</v>
      </c>
      <c r="C5" s="566" t="s">
        <v>79</v>
      </c>
      <c r="D5" s="567" t="s">
        <v>798</v>
      </c>
      <c r="E5" s="568" t="s">
        <v>799</v>
      </c>
      <c r="F5" s="566" t="s">
        <v>800</v>
      </c>
      <c r="G5" s="568" t="s">
        <v>7</v>
      </c>
      <c r="H5" s="566" t="s">
        <v>801</v>
      </c>
      <c r="I5" s="563" t="s">
        <v>802</v>
      </c>
      <c r="J5" s="959" t="s">
        <v>803</v>
      </c>
      <c r="K5" s="150" t="s">
        <v>821</v>
      </c>
    </row>
    <row r="6" spans="1:11" ht="114.75">
      <c r="A6" s="479" t="s">
        <v>388</v>
      </c>
      <c r="B6" s="569" t="s">
        <v>294</v>
      </c>
      <c r="C6" s="569" t="s">
        <v>79</v>
      </c>
      <c r="D6" s="570" t="s">
        <v>798</v>
      </c>
      <c r="E6" s="539" t="s">
        <v>799</v>
      </c>
      <c r="F6" s="569" t="s">
        <v>800</v>
      </c>
      <c r="G6" s="539" t="s">
        <v>7</v>
      </c>
      <c r="H6" s="566" t="s">
        <v>804</v>
      </c>
      <c r="I6" s="563" t="s">
        <v>802</v>
      </c>
      <c r="J6" s="960"/>
      <c r="K6" s="462" t="s">
        <v>985</v>
      </c>
    </row>
    <row r="7" spans="1:11" ht="165.75">
      <c r="A7" s="479" t="s">
        <v>388</v>
      </c>
      <c r="B7" s="569" t="s">
        <v>294</v>
      </c>
      <c r="C7" s="569" t="s">
        <v>79</v>
      </c>
      <c r="D7" s="570" t="s">
        <v>798</v>
      </c>
      <c r="E7" s="539" t="s">
        <v>799</v>
      </c>
      <c r="F7" s="569" t="s">
        <v>800</v>
      </c>
      <c r="G7" s="539" t="s">
        <v>7</v>
      </c>
      <c r="H7" s="566" t="s">
        <v>805</v>
      </c>
      <c r="I7" s="563" t="s">
        <v>802</v>
      </c>
      <c r="J7" s="960"/>
      <c r="K7" s="462" t="s">
        <v>986</v>
      </c>
    </row>
    <row r="8" spans="1:11" ht="153">
      <c r="A8" s="539" t="s">
        <v>388</v>
      </c>
      <c r="B8" s="571" t="s">
        <v>632</v>
      </c>
      <c r="C8" s="571" t="s">
        <v>632</v>
      </c>
      <c r="D8" s="539" t="s">
        <v>806</v>
      </c>
      <c r="E8" s="539" t="s">
        <v>7</v>
      </c>
      <c r="F8" s="572" t="s">
        <v>807</v>
      </c>
      <c r="G8" s="572" t="s">
        <v>808</v>
      </c>
      <c r="H8" s="573" t="s">
        <v>809</v>
      </c>
      <c r="I8" s="563" t="s">
        <v>810</v>
      </c>
      <c r="J8" s="960"/>
      <c r="K8" s="462" t="s">
        <v>987</v>
      </c>
    </row>
    <row r="9" spans="1:11" ht="38.25">
      <c r="A9" s="539" t="s">
        <v>388</v>
      </c>
      <c r="B9" s="571" t="s">
        <v>294</v>
      </c>
      <c r="C9" s="571" t="s">
        <v>294</v>
      </c>
      <c r="D9" s="539" t="s">
        <v>806</v>
      </c>
      <c r="E9" s="571" t="s">
        <v>811</v>
      </c>
      <c r="F9" s="574" t="s">
        <v>812</v>
      </c>
      <c r="G9" s="575" t="s">
        <v>813</v>
      </c>
      <c r="H9" s="576" t="s">
        <v>814</v>
      </c>
      <c r="I9" s="577" t="s">
        <v>815</v>
      </c>
      <c r="J9" s="960"/>
      <c r="K9" s="462" t="s">
        <v>988</v>
      </c>
    </row>
    <row r="10" spans="1:11" ht="140.25">
      <c r="A10" s="713" t="s">
        <v>388</v>
      </c>
      <c r="B10" s="602" t="s">
        <v>294</v>
      </c>
      <c r="C10" s="602" t="s">
        <v>294</v>
      </c>
      <c r="D10" s="602" t="s">
        <v>1112</v>
      </c>
      <c r="E10" s="714" t="s">
        <v>282</v>
      </c>
      <c r="F10" s="602" t="s">
        <v>1113</v>
      </c>
      <c r="G10" s="715">
        <v>12</v>
      </c>
      <c r="H10" s="602" t="s">
        <v>1114</v>
      </c>
      <c r="I10" s="602" t="s">
        <v>1115</v>
      </c>
      <c r="J10" s="960"/>
      <c r="K10" s="602" t="s">
        <v>1115</v>
      </c>
    </row>
    <row r="11" spans="1:11" ht="63.75">
      <c r="A11" s="713" t="s">
        <v>388</v>
      </c>
      <c r="B11" s="602" t="s">
        <v>294</v>
      </c>
      <c r="C11" s="602" t="s">
        <v>294</v>
      </c>
      <c r="D11" s="602" t="s">
        <v>1112</v>
      </c>
      <c r="E11" s="714" t="s">
        <v>282</v>
      </c>
      <c r="F11" s="602" t="s">
        <v>1113</v>
      </c>
      <c r="G11" s="490">
        <v>13</v>
      </c>
      <c r="H11" s="602" t="s">
        <v>1116</v>
      </c>
      <c r="I11" s="602" t="s">
        <v>1115</v>
      </c>
      <c r="J11" s="960"/>
      <c r="K11" s="602" t="s">
        <v>1115</v>
      </c>
    </row>
    <row r="12" spans="1:11" ht="127.5">
      <c r="A12" s="713" t="s">
        <v>388</v>
      </c>
      <c r="B12" s="602" t="s">
        <v>294</v>
      </c>
      <c r="C12" s="602" t="s">
        <v>294</v>
      </c>
      <c r="D12" s="602" t="s">
        <v>1112</v>
      </c>
      <c r="E12" s="716" t="s">
        <v>1117</v>
      </c>
      <c r="F12" s="602" t="s">
        <v>1113</v>
      </c>
      <c r="G12" s="716">
        <v>17</v>
      </c>
      <c r="H12" s="716" t="s">
        <v>1118</v>
      </c>
      <c r="I12" s="602" t="s">
        <v>1115</v>
      </c>
      <c r="J12" s="960"/>
      <c r="K12" s="602" t="s">
        <v>1115</v>
      </c>
    </row>
    <row r="13" spans="1:11" ht="102">
      <c r="A13" s="713" t="s">
        <v>388</v>
      </c>
      <c r="B13" s="602" t="s">
        <v>294</v>
      </c>
      <c r="C13" s="602" t="s">
        <v>294</v>
      </c>
      <c r="D13" s="716" t="s">
        <v>1119</v>
      </c>
      <c r="E13" s="716" t="s">
        <v>282</v>
      </c>
      <c r="F13" s="716" t="s">
        <v>1120</v>
      </c>
      <c r="G13" s="716">
        <v>14</v>
      </c>
      <c r="H13" s="716" t="s">
        <v>1121</v>
      </c>
      <c r="I13" s="602" t="s">
        <v>1115</v>
      </c>
      <c r="J13" s="961"/>
      <c r="K13" s="602" t="s">
        <v>1115</v>
      </c>
    </row>
  </sheetData>
  <mergeCells count="1">
    <mergeCell ref="J5:J13"/>
  </mergeCells>
  <dataValidations count="4">
    <dataValidation type="list" allowBlank="1" showInputMessage="1" showErrorMessage="1" sqref="C5:C7">
      <formula1>"ICES, NAFO"</formula1>
    </dataValidation>
    <dataValidation type="list" allowBlank="1" showInputMessage="1" showErrorMessage="1" sqref="B5:B7">
      <formula1>"Baltic, East Arctic, North Sea, All"</formula1>
    </dataValidation>
    <dataValidation type="list" allowBlank="1" showInputMessage="1" showErrorMessage="1" sqref="A5:A7">
      <formula1>"LTU,LVA,SWE"</formula1>
    </dataValidation>
    <dataValidation type="textLength" showInputMessage="1" showErrorMessage="1" sqref="K5:K9">
      <formula1>0</formula1>
      <formula2>150</formula2>
    </dataValidation>
  </dataValidations>
  <pageMargins left="0.7" right="0.7" top="0.75" bottom="0.75" header="0.3" footer="0.3"/>
  <pageSetup paperSize="9" scale="73"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'C:\Users\m138760\AppData\Local\Microsoft\Windows\Temporary Internet Files\Content.IE5\KOU5UX2M\[EWG_16-01_tables.xlsm]Drop-down list'!#REF!</xm:f>
          </x14:formula1>
          <xm:sqref>A10:A13</xm:sqref>
        </x14:dataValidation>
      </x14:dataValidation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I15"/>
  <sheetViews>
    <sheetView tabSelected="1" zoomScale="90" zoomScaleNormal="90" workbookViewId="0">
      <selection activeCell="D5" sqref="D5:D9"/>
    </sheetView>
  </sheetViews>
  <sheetFormatPr defaultColWidth="8.85546875" defaultRowHeight="12.75"/>
  <cols>
    <col min="2" max="2" width="33.7109375" customWidth="1"/>
    <col min="3" max="3" width="39" customWidth="1"/>
    <col min="4" max="4" width="28.5703125" customWidth="1"/>
    <col min="5" max="5" width="27.5703125" customWidth="1"/>
    <col min="6" max="6" width="27.85546875" customWidth="1"/>
    <col min="7" max="7" width="31.140625" customWidth="1"/>
    <col min="8" max="8" width="32" customWidth="1"/>
    <col min="9" max="9" width="39.28515625" style="1" customWidth="1"/>
    <col min="10" max="16384" width="8.85546875" style="1"/>
  </cols>
  <sheetData>
    <row r="1" spans="1:9" ht="13.5" thickBot="1">
      <c r="A1" s="41" t="s">
        <v>202</v>
      </c>
      <c r="B1" s="1"/>
      <c r="C1" s="1"/>
      <c r="D1" s="1"/>
      <c r="E1" s="1"/>
      <c r="F1" s="1"/>
      <c r="G1" s="1"/>
      <c r="H1" s="1"/>
    </row>
    <row r="2" spans="1:9">
      <c r="A2" s="944"/>
      <c r="B2" s="945"/>
      <c r="C2" s="945"/>
      <c r="D2" s="945"/>
      <c r="E2" s="945"/>
      <c r="F2" s="945"/>
      <c r="G2" s="945"/>
      <c r="H2" s="586" t="s">
        <v>993</v>
      </c>
      <c r="I2" s="94" t="s">
        <v>52</v>
      </c>
    </row>
    <row r="3" spans="1:9" ht="13.5" thickBot="1">
      <c r="A3" s="946"/>
      <c r="B3" s="947"/>
      <c r="C3" s="947"/>
      <c r="D3" s="947"/>
      <c r="E3" s="947"/>
      <c r="F3" s="947"/>
      <c r="G3" s="947"/>
      <c r="H3" s="587" t="s">
        <v>994</v>
      </c>
      <c r="I3" s="588">
        <v>2017</v>
      </c>
    </row>
    <row r="4" spans="1:9" ht="39" thickBot="1">
      <c r="A4" s="589" t="s">
        <v>203</v>
      </c>
      <c r="B4" s="590" t="s">
        <v>204</v>
      </c>
      <c r="C4" s="590" t="s">
        <v>205</v>
      </c>
      <c r="D4" s="590" t="s">
        <v>206</v>
      </c>
      <c r="E4" s="590" t="s">
        <v>207</v>
      </c>
      <c r="F4" s="590" t="s">
        <v>208</v>
      </c>
      <c r="G4" s="590" t="s">
        <v>209</v>
      </c>
      <c r="H4" s="590" t="s">
        <v>210</v>
      </c>
      <c r="I4" s="169" t="s">
        <v>227</v>
      </c>
    </row>
    <row r="5" spans="1:9" ht="25.5">
      <c r="A5" s="968" t="s">
        <v>211</v>
      </c>
      <c r="B5" s="591" t="s">
        <v>995</v>
      </c>
      <c r="C5" s="968" t="s">
        <v>996</v>
      </c>
      <c r="D5" s="968" t="s">
        <v>997</v>
      </c>
      <c r="E5" s="968" t="s">
        <v>998</v>
      </c>
      <c r="F5" s="968" t="s">
        <v>999</v>
      </c>
      <c r="G5" s="968" t="s">
        <v>1000</v>
      </c>
      <c r="H5" s="968" t="s">
        <v>1001</v>
      </c>
      <c r="I5" s="969" t="s">
        <v>1002</v>
      </c>
    </row>
    <row r="6" spans="1:9" ht="25.5">
      <c r="A6" s="968"/>
      <c r="B6" s="592" t="s">
        <v>1003</v>
      </c>
      <c r="C6" s="968"/>
      <c r="D6" s="968"/>
      <c r="E6" s="968"/>
      <c r="F6" s="968"/>
      <c r="G6" s="968"/>
      <c r="H6" s="968"/>
      <c r="I6" s="970"/>
    </row>
    <row r="7" spans="1:9" ht="25.5">
      <c r="A7" s="968"/>
      <c r="B7" s="592" t="s">
        <v>1004</v>
      </c>
      <c r="C7" s="968"/>
      <c r="D7" s="968"/>
      <c r="E7" s="968"/>
      <c r="F7" s="968"/>
      <c r="G7" s="968"/>
      <c r="H7" s="968"/>
      <c r="I7" s="970"/>
    </row>
    <row r="8" spans="1:9" ht="25.5">
      <c r="A8" s="968"/>
      <c r="B8" s="592" t="s">
        <v>1005</v>
      </c>
      <c r="C8" s="968"/>
      <c r="D8" s="968"/>
      <c r="E8" s="968"/>
      <c r="F8" s="968"/>
      <c r="G8" s="968"/>
      <c r="H8" s="968"/>
      <c r="I8" s="970"/>
    </row>
    <row r="9" spans="1:9" ht="25.5">
      <c r="A9" s="968"/>
      <c r="B9" s="391" t="s">
        <v>1006</v>
      </c>
      <c r="C9" s="968"/>
      <c r="D9" s="968"/>
      <c r="E9" s="968"/>
      <c r="F9" s="968"/>
      <c r="G9" s="968"/>
      <c r="H9" s="968"/>
      <c r="I9" s="971"/>
    </row>
    <row r="10" spans="1:9" s="594" customFormat="1" ht="25.5">
      <c r="A10" s="972" t="s">
        <v>1007</v>
      </c>
      <c r="B10" s="593" t="s">
        <v>995</v>
      </c>
      <c r="C10" s="972" t="s">
        <v>1008</v>
      </c>
      <c r="D10" s="972" t="s">
        <v>1009</v>
      </c>
      <c r="E10" s="972" t="s">
        <v>1010</v>
      </c>
      <c r="F10" s="972" t="s">
        <v>1011</v>
      </c>
      <c r="G10" s="975" t="s">
        <v>1012</v>
      </c>
      <c r="H10" s="972" t="s">
        <v>1013</v>
      </c>
      <c r="I10" s="976" t="s">
        <v>1014</v>
      </c>
    </row>
    <row r="11" spans="1:9" s="594" customFormat="1" ht="25.5">
      <c r="A11" s="973"/>
      <c r="B11" s="595" t="s">
        <v>1003</v>
      </c>
      <c r="C11" s="973"/>
      <c r="D11" s="973"/>
      <c r="E11" s="973"/>
      <c r="F11" s="973"/>
      <c r="G11" s="975"/>
      <c r="H11" s="973"/>
      <c r="I11" s="970"/>
    </row>
    <row r="12" spans="1:9" s="594" customFormat="1" ht="25.5">
      <c r="A12" s="973"/>
      <c r="B12" s="595" t="s">
        <v>1005</v>
      </c>
      <c r="C12" s="973"/>
      <c r="D12" s="973"/>
      <c r="E12" s="973"/>
      <c r="F12" s="973"/>
      <c r="G12" s="975"/>
      <c r="H12" s="973"/>
      <c r="I12" s="970"/>
    </row>
    <row r="13" spans="1:9" s="594" customFormat="1" ht="25.5">
      <c r="A13" s="974"/>
      <c r="B13" s="596" t="s">
        <v>1006</v>
      </c>
      <c r="C13" s="974"/>
      <c r="D13" s="974"/>
      <c r="E13" s="974"/>
      <c r="F13" s="974"/>
      <c r="G13" s="975"/>
      <c r="H13" s="974"/>
      <c r="I13" s="971"/>
    </row>
    <row r="14" spans="1:9" ht="61.5" customHeight="1">
      <c r="A14" s="966" t="s">
        <v>1015</v>
      </c>
      <c r="B14" s="461" t="s">
        <v>1016</v>
      </c>
      <c r="C14" s="962" t="s">
        <v>1017</v>
      </c>
      <c r="D14" s="962" t="s">
        <v>1018</v>
      </c>
      <c r="E14" s="962" t="s">
        <v>1019</v>
      </c>
      <c r="F14" s="962" t="s">
        <v>1020</v>
      </c>
      <c r="G14" s="962" t="s">
        <v>1021</v>
      </c>
      <c r="H14" s="962" t="s">
        <v>1022</v>
      </c>
      <c r="I14" s="964" t="s">
        <v>1023</v>
      </c>
    </row>
    <row r="15" spans="1:9" ht="74.25" customHeight="1">
      <c r="A15" s="967"/>
      <c r="B15" s="597" t="s">
        <v>1024</v>
      </c>
      <c r="C15" s="963"/>
      <c r="D15" s="963"/>
      <c r="E15" s="963"/>
      <c r="F15" s="963"/>
      <c r="G15" s="963"/>
      <c r="H15" s="963"/>
      <c r="I15" s="965"/>
    </row>
  </sheetData>
  <mergeCells count="25">
    <mergeCell ref="A2:G3"/>
    <mergeCell ref="A5:A9"/>
    <mergeCell ref="C5:C9"/>
    <mergeCell ref="D5:D9"/>
    <mergeCell ref="E5:E9"/>
    <mergeCell ref="F5:F9"/>
    <mergeCell ref="G5:G9"/>
    <mergeCell ref="H5:H9"/>
    <mergeCell ref="I5:I9"/>
    <mergeCell ref="A10:A13"/>
    <mergeCell ref="C10:C13"/>
    <mergeCell ref="D10:D13"/>
    <mergeCell ref="E10:E13"/>
    <mergeCell ref="F10:F13"/>
    <mergeCell ref="G10:G13"/>
    <mergeCell ref="H10:H13"/>
    <mergeCell ref="I10:I13"/>
    <mergeCell ref="H14:H15"/>
    <mergeCell ref="I14:I15"/>
    <mergeCell ref="A14:A15"/>
    <mergeCell ref="C14:C15"/>
    <mergeCell ref="D14:D15"/>
    <mergeCell ref="E14:E15"/>
    <mergeCell ref="F14:F15"/>
    <mergeCell ref="G14:G15"/>
  </mergeCells>
  <pageMargins left="0.7" right="0.7" top="0.75" bottom="0.75" header="0.3" footer="0.3"/>
  <pageSetup paperSize="9" scale="50"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22</vt:i4>
      </vt:variant>
      <vt:variant>
        <vt:lpstr>Named Ranges</vt:lpstr>
      </vt:variant>
      <vt:variant>
        <vt:i4>2</vt:i4>
      </vt:variant>
    </vt:vector>
  </HeadingPairs>
  <TitlesOfParts>
    <vt:vector size="24" baseType="lpstr">
      <vt:lpstr>Table1A List of required stocks</vt:lpstr>
      <vt:lpstr>Table1B Planning of sampling </vt:lpstr>
      <vt:lpstr>Table1C Sampling intensity</vt:lpstr>
      <vt:lpstr>Table1D Recreational Fisher </vt:lpstr>
      <vt:lpstr>Table1E Anadromous catadromous</vt:lpstr>
      <vt:lpstr>Table1F Incidental by catch</vt:lpstr>
      <vt:lpstr>Table1G List of research survey</vt:lpstr>
      <vt:lpstr>Table1H Research survey data</vt:lpstr>
      <vt:lpstr>Table2A Fishing activity variab</vt:lpstr>
      <vt:lpstr>Table3A  Pop segment fisher</vt:lpstr>
      <vt:lpstr>Table3B Pop segments aquacu</vt:lpstr>
      <vt:lpstr>Table3C Pop segments proces</vt:lpstr>
      <vt:lpstr>Table4A Sampling plan descripti</vt:lpstr>
      <vt:lpstr>Table4B Sampling frame descrip</vt:lpstr>
      <vt:lpstr>Table4C Data on the fisheries</vt:lpstr>
      <vt:lpstr>Table4D Landing locations</vt:lpstr>
      <vt:lpstr>Table5A Quality assurance frame</vt:lpstr>
      <vt:lpstr>Table5B Quality assurance frame</vt:lpstr>
      <vt:lpstr>Table6A_Data_availability</vt:lpstr>
      <vt:lpstr>Table7A_Planned Regional_coord</vt:lpstr>
      <vt:lpstr>Table7B_Follow up of Recommenda</vt:lpstr>
      <vt:lpstr>Table7C_Bi- and multilateral </vt:lpstr>
      <vt:lpstr>'Table1G List of research survey'!Print_Area</vt:lpstr>
      <vt:lpstr>'Table1H Research survey data'!Print_Area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KOSTOPOULOU Venetia (MARE)</dc:creator>
  <cp:lastModifiedBy>METTALA Jaana (MARE)</cp:lastModifiedBy>
  <cp:lastPrinted>2018-05-28T07:17:56Z</cp:lastPrinted>
  <dcterms:created xsi:type="dcterms:W3CDTF">2014-09-03T13:43:33Z</dcterms:created>
  <dcterms:modified xsi:type="dcterms:W3CDTF">2019-04-02T14:09:50Z</dcterms:modified>
</cp:coreProperties>
</file>