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600" windowWidth="24240" windowHeight="6180" tabRatio="847" activeTab="23"/>
  </bookViews>
  <sheets>
    <sheet name="II_B_1" sheetId="1" r:id="rId1"/>
    <sheet name="III_A_1" sheetId="2" r:id="rId2"/>
    <sheet name="III_B_1" sheetId="25" r:id="rId3"/>
    <sheet name="III_B_2" sheetId="4" r:id="rId4"/>
    <sheet name="III_B_3" sheetId="26"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 sheetId="30" r:id="rId15"/>
    <sheet name="III_F_2" sheetId="16" r:id="rId16"/>
    <sheet name="III_G_1" sheetId="17" r:id="rId17"/>
    <sheet name="IV_A_1" sheetId="18" r:id="rId18"/>
    <sheet name="IV_A_2" sheetId="19" r:id="rId19"/>
    <sheet name="IV_A_3 " sheetId="28" r:id="rId20"/>
    <sheet name="IV_B_1" sheetId="21" r:id="rId21"/>
    <sheet name="IV_B_2" sheetId="29" r:id="rId22"/>
    <sheet name="V_1" sheetId="23" r:id="rId23"/>
    <sheet name="VI_1" sheetId="24" r:id="rId24"/>
  </sheets>
  <externalReferences>
    <externalReference r:id="rId25"/>
  </externalReferences>
  <definedNames>
    <definedName name="_1Excel_BuiltIn_Print_Area_10_1_1">#REF!</definedName>
    <definedName name="Excel_BuiltIn_Print_Area_1_1">II_B_1!$A$1:$I$23</definedName>
    <definedName name="Excel_BuiltIn_Print_Area_1_1_1">II_B_1!$A$1:$G$3</definedName>
    <definedName name="Excel_BuiltIn_Print_Area_10_1">III_C_5!$A$1:$X$40</definedName>
    <definedName name="Excel_BuiltIn_Print_Area_10_1_1">#REF!</definedName>
    <definedName name="Excel_BuiltIn_Print_Area_11_1">III_C_6!$A$1:$S$66</definedName>
    <definedName name="Excel_BuiltIn_Print_Area_12_1">III_E_1!$A$1:$M$68</definedName>
    <definedName name="Excel_BuiltIn_Print_Area_12_1_1">III_E_1!$A$1:$L$68</definedName>
    <definedName name="Excel_BuiltIn_Print_Area_14_1">III_E_3!$A$1:$S$50</definedName>
    <definedName name="Excel_BuiltIn_Print_Area_15_1" localSheetId="14">'III_F_1 '!$A$1:$K$81</definedName>
    <definedName name="Excel_BuiltIn_Print_Area_15_1">#REF!</definedName>
    <definedName name="Excel_BuiltIn_Print_Area_24_1" localSheetId="2">#REF!</definedName>
    <definedName name="Excel_BuiltIn_Print_Area_24_1" localSheetId="4">#REF!</definedName>
    <definedName name="Excel_BuiltIn_Print_Area_24_1" localSheetId="14">#REF!</definedName>
    <definedName name="Excel_BuiltIn_Print_Area_24_1" localSheetId="19">#REF!</definedName>
    <definedName name="Excel_BuiltIn_Print_Area_24_1" localSheetId="21">#REF!</definedName>
    <definedName name="Excel_BuiltIn_Print_Area_24_1">#REF!</definedName>
    <definedName name="Excel_BuiltIn_Print_Area_4_1">III_B_2!$A$1:$H$42</definedName>
    <definedName name="Excel_BuiltIn_Print_Area_5_1" localSheetId="4">III_B_3!$A$1:$I$50</definedName>
    <definedName name="Excel_BuiltIn_Print_Area_5_1">#REF!</definedName>
    <definedName name="Excel_BuiltIn_Print_Area_7_1">III_C_2!$A$1:$I$70</definedName>
    <definedName name="Excel_BuiltIn_Print_Area_8_1" localSheetId="2">#REF!</definedName>
    <definedName name="Excel_BuiltIn_Print_Area_8_1" localSheetId="4">#REF!</definedName>
    <definedName name="Excel_BuiltIn_Print_Area_8_1" localSheetId="14">#REF!</definedName>
    <definedName name="Excel_BuiltIn_Print_Area_8_1" localSheetId="19">#REF!</definedName>
    <definedName name="Excel_BuiltIn_Print_Area_8_1" localSheetId="21">#REF!</definedName>
    <definedName name="Excel_BuiltIn_Print_Area_8_1">III_C_3!$A$1:$W$52</definedName>
    <definedName name="Excel_BuiltIn_Print_Area_9_1">III_C_4!$A$1:$X$37</definedName>
    <definedName name="Fleet_segments_vessels">'[1]drop down'!$B$4:$B$16</definedName>
    <definedName name="Fleet_segments_vessels_lenght_classes">'[1]drop down'!$G$4:$G$11</definedName>
    <definedName name="_xlnm.Print_Area" localSheetId="0">II_B_1!$A$1:$I$150</definedName>
    <definedName name="_xlnm.Print_Area" localSheetId="1">III_A_1!$A$1:$I$17</definedName>
    <definedName name="_xlnm.Print_Area" localSheetId="2">III_B_1!$A$1:$N$18</definedName>
    <definedName name="_xlnm.Print_Area" localSheetId="3">III_B_2!$A$1:$I$42</definedName>
    <definedName name="_xlnm.Print_Area" localSheetId="4">III_B_3!$A$1:$M$15</definedName>
    <definedName name="_xlnm.Print_Area" localSheetId="5">III_C_1!$A$1:$O$90</definedName>
    <definedName name="_xlnm.Print_Area" localSheetId="6">III_C_2!$A$1:$J$70</definedName>
    <definedName name="_xlnm.Print_Area" localSheetId="7">III_C_3!$A$1:$T$52</definedName>
    <definedName name="_xlnm.Print_Area" localSheetId="8">III_C_4!$A$1:$X$44</definedName>
    <definedName name="_xlnm.Print_Area" localSheetId="9">III_C_5!$A$1:$U$40</definedName>
    <definedName name="_xlnm.Print_Area" localSheetId="10">III_C_6!$A$1:$N$66</definedName>
    <definedName name="_xlnm.Print_Area" localSheetId="11">III_E_1!$A$1:$J$68</definedName>
    <definedName name="_xlnm.Print_Area" localSheetId="12">III_E_2!$A$1:$AJ$40</definedName>
    <definedName name="_xlnm.Print_Area" localSheetId="13">III_E_3!$A$1:$T$50</definedName>
    <definedName name="_xlnm.Print_Area" localSheetId="14">'III_F_1 '!$A$1:$K$31</definedName>
    <definedName name="_xlnm.Print_Area" localSheetId="15">III_F_2!$A$1:$D$50</definedName>
    <definedName name="_xlnm.Print_Area" localSheetId="16">III_G_1!$A$1:$T$40</definedName>
    <definedName name="_xlnm.Print_Area" localSheetId="17">IV_A_1!$A$1:$J$67</definedName>
    <definedName name="_xlnm.Print_Area" localSheetId="18">IV_A_2!$A$1:$K$17</definedName>
    <definedName name="_xlnm.Print_Area" localSheetId="19">'IV_A_3 '!$A$1:$J$16</definedName>
    <definedName name="_xlnm.Print_Area" localSheetId="20">IV_B_1!$A$1:$K$14</definedName>
    <definedName name="_xlnm.Print_Area" localSheetId="21">IV_B_2!$A$1:$J$18</definedName>
    <definedName name="_xlnm.Print_Area" localSheetId="22">V_1!$A$1:$H$61</definedName>
    <definedName name="_xlnm.Print_Area" localSheetId="23">VI_1!$A$1:$U$51</definedName>
  </definedNames>
  <calcPr calcId="145621"/>
</workbook>
</file>

<file path=xl/calcChain.xml><?xml version="1.0" encoding="utf-8"?>
<calcChain xmlns="http://schemas.openxmlformats.org/spreadsheetml/2006/main">
  <c r="M17" i="25" l="1"/>
  <c r="M16" i="25"/>
  <c r="M15" i="25"/>
  <c r="M14" i="25"/>
  <c r="M13" i="25"/>
  <c r="M12" i="25"/>
  <c r="M11" i="25"/>
  <c r="M10" i="25"/>
  <c r="M9" i="25"/>
  <c r="M8" i="25"/>
  <c r="M7" i="25"/>
  <c r="M6" i="25"/>
  <c r="M5" i="25"/>
  <c r="M4" i="25"/>
  <c r="S9" i="17" l="1"/>
  <c r="T9" i="17"/>
  <c r="S10" i="17"/>
  <c r="T10" i="17"/>
  <c r="S8" i="17"/>
  <c r="T8" i="17"/>
  <c r="J5" i="6" l="1"/>
  <c r="J4" i="6"/>
  <c r="S23" i="14" l="1"/>
  <c r="S5" i="17"/>
  <c r="T7" i="17"/>
  <c r="T6" i="17"/>
  <c r="T5" i="17"/>
  <c r="S7" i="17"/>
  <c r="S6" i="17"/>
  <c r="M9" i="11" l="1"/>
  <c r="M10" i="11"/>
  <c r="N10" i="11" s="1"/>
  <c r="L10" i="11"/>
  <c r="L9" i="11"/>
  <c r="M8" i="11"/>
  <c r="L8" i="11"/>
  <c r="M7" i="11"/>
  <c r="L7" i="11"/>
  <c r="N6" i="11"/>
  <c r="N11" i="11"/>
  <c r="N12" i="11"/>
  <c r="N13" i="11"/>
  <c r="N5" i="11"/>
  <c r="R8" i="10"/>
  <c r="P8" i="10"/>
  <c r="R7" i="10"/>
  <c r="P7" i="10"/>
  <c r="T5" i="10"/>
  <c r="T6" i="10"/>
  <c r="T49" i="14"/>
  <c r="S49" i="14"/>
  <c r="T48" i="14"/>
  <c r="S48" i="14"/>
  <c r="T47" i="14"/>
  <c r="S47" i="14"/>
  <c r="T46" i="14"/>
  <c r="S46" i="14"/>
  <c r="T45" i="14"/>
  <c r="S45" i="14"/>
  <c r="T44" i="14"/>
  <c r="S44" i="14"/>
  <c r="T43" i="14"/>
  <c r="S43" i="14"/>
  <c r="T42" i="14"/>
  <c r="S42" i="14"/>
  <c r="T41" i="14"/>
  <c r="S41" i="14"/>
  <c r="T40" i="14"/>
  <c r="S40" i="14"/>
  <c r="T39" i="14"/>
  <c r="S39" i="14"/>
  <c r="T38" i="14"/>
  <c r="S38" i="14"/>
  <c r="T37" i="14"/>
  <c r="S37" i="14"/>
  <c r="T36" i="14"/>
  <c r="S36" i="14"/>
  <c r="T35" i="14"/>
  <c r="S35" i="14"/>
  <c r="T34" i="14"/>
  <c r="S34" i="14"/>
  <c r="T33" i="14"/>
  <c r="S33" i="14"/>
  <c r="T32" i="14"/>
  <c r="S32" i="14"/>
  <c r="T31" i="14"/>
  <c r="S31" i="14"/>
  <c r="T30" i="14"/>
  <c r="S30" i="14"/>
  <c r="T29" i="14"/>
  <c r="S29" i="14"/>
  <c r="T28" i="14"/>
  <c r="S28" i="14"/>
  <c r="T27" i="14"/>
  <c r="S27" i="14"/>
  <c r="T26" i="14"/>
  <c r="S26" i="14"/>
  <c r="T25" i="14"/>
  <c r="S25" i="14"/>
  <c r="T24" i="14"/>
  <c r="S24" i="14"/>
  <c r="T23" i="14"/>
  <c r="T22" i="14"/>
  <c r="S22" i="14"/>
  <c r="T21" i="14"/>
  <c r="S21" i="14"/>
  <c r="T20" i="14"/>
  <c r="S20" i="14"/>
  <c r="T19" i="14"/>
  <c r="S19" i="14"/>
  <c r="T18" i="14"/>
  <c r="S18" i="14"/>
  <c r="T17" i="14"/>
  <c r="S17" i="14"/>
  <c r="T16" i="14"/>
  <c r="S16" i="14"/>
  <c r="T15" i="14"/>
  <c r="S15" i="14"/>
  <c r="T14" i="14"/>
  <c r="S14" i="14"/>
  <c r="T13" i="14"/>
  <c r="S13" i="14"/>
  <c r="T12" i="14"/>
  <c r="S12" i="14"/>
  <c r="T11" i="14"/>
  <c r="S11" i="14"/>
  <c r="T10" i="14"/>
  <c r="S10" i="14"/>
  <c r="T9" i="14"/>
  <c r="S9" i="14"/>
  <c r="T8" i="14"/>
  <c r="S8" i="14"/>
  <c r="T7" i="14"/>
  <c r="S7" i="14"/>
  <c r="T6" i="14"/>
  <c r="S6" i="14"/>
  <c r="T5" i="14"/>
  <c r="S5" i="14"/>
  <c r="T4" i="14"/>
  <c r="N25" i="11"/>
  <c r="N24" i="11"/>
  <c r="N23" i="11"/>
  <c r="N22" i="11"/>
  <c r="N21" i="11"/>
  <c r="N20" i="11"/>
  <c r="N19" i="11"/>
  <c r="N18" i="11"/>
  <c r="N17" i="11"/>
  <c r="N16" i="11"/>
  <c r="N15" i="11"/>
  <c r="N14" i="11"/>
  <c r="T23" i="10"/>
  <c r="T22" i="10"/>
  <c r="T21" i="10"/>
  <c r="T20" i="10"/>
  <c r="T19" i="10"/>
  <c r="T18" i="10"/>
  <c r="T17" i="10"/>
  <c r="T16" i="10"/>
  <c r="T15" i="10"/>
  <c r="T14" i="10"/>
  <c r="T13" i="10"/>
  <c r="T12" i="10"/>
  <c r="T11" i="10"/>
  <c r="T10" i="10"/>
  <c r="T9" i="10"/>
  <c r="T8" i="10"/>
  <c r="S6" i="9"/>
  <c r="S7" i="9"/>
  <c r="S8" i="9"/>
  <c r="S9" i="9"/>
  <c r="S10" i="9"/>
  <c r="S11" i="9"/>
  <c r="S12" i="9"/>
  <c r="S13" i="9"/>
  <c r="S14" i="9"/>
  <c r="S15" i="9"/>
  <c r="S16" i="9"/>
  <c r="V16" i="9" s="1"/>
  <c r="S5" i="9"/>
  <c r="V5" i="9" s="1"/>
  <c r="S4" i="9"/>
  <c r="V4" i="9" s="1"/>
  <c r="X16" i="9"/>
  <c r="W16" i="9"/>
  <c r="X15" i="9"/>
  <c r="W15" i="9"/>
  <c r="V15" i="9"/>
  <c r="X14" i="9"/>
  <c r="W14" i="9"/>
  <c r="V14" i="9"/>
  <c r="X13" i="9"/>
  <c r="W13" i="9"/>
  <c r="V13" i="9"/>
  <c r="X12" i="9"/>
  <c r="W12" i="9"/>
  <c r="V12" i="9"/>
  <c r="X11" i="9"/>
  <c r="W11" i="9"/>
  <c r="V11" i="9"/>
  <c r="X10" i="9"/>
  <c r="W10" i="9"/>
  <c r="V10" i="9"/>
  <c r="X9" i="9"/>
  <c r="W9" i="9"/>
  <c r="V9" i="9"/>
  <c r="X8" i="9"/>
  <c r="W8" i="9"/>
  <c r="V8" i="9"/>
  <c r="X7" i="9"/>
  <c r="W7" i="9"/>
  <c r="V7" i="9"/>
  <c r="X6" i="9"/>
  <c r="W6" i="9"/>
  <c r="V6" i="9"/>
  <c r="X5" i="9"/>
  <c r="W5" i="9"/>
  <c r="X4" i="9"/>
  <c r="W4" i="9"/>
  <c r="R5" i="8"/>
  <c r="R6" i="8"/>
  <c r="R7" i="8"/>
  <c r="R8" i="8"/>
  <c r="R9" i="8"/>
  <c r="R10" i="8"/>
  <c r="R11" i="8"/>
  <c r="R12" i="8"/>
  <c r="R13" i="8"/>
  <c r="R14" i="8"/>
  <c r="R15" i="8"/>
  <c r="R16" i="8"/>
  <c r="R4" i="8"/>
  <c r="T7" i="10" l="1"/>
  <c r="N7" i="11"/>
  <c r="N8" i="11"/>
  <c r="N9" i="11"/>
  <c r="S11" i="17"/>
  <c r="T11" i="17"/>
  <c r="S12" i="17"/>
  <c r="T12" i="17"/>
  <c r="S13" i="17"/>
  <c r="T13" i="17"/>
  <c r="S14" i="17"/>
  <c r="T14" i="17"/>
  <c r="S15" i="17"/>
  <c r="T15" i="17"/>
  <c r="S16" i="17"/>
  <c r="T16" i="17"/>
  <c r="S17" i="17"/>
  <c r="T17" i="17"/>
  <c r="S18" i="17"/>
  <c r="T18" i="17"/>
  <c r="S19" i="17"/>
  <c r="T19" i="17"/>
  <c r="S20" i="17"/>
  <c r="T20" i="17"/>
  <c r="S21" i="17"/>
  <c r="T21" i="17"/>
  <c r="S22" i="17"/>
  <c r="T22" i="17"/>
</calcChain>
</file>

<file path=xl/sharedStrings.xml><?xml version="1.0" encoding="utf-8"?>
<sst xmlns="http://schemas.openxmlformats.org/spreadsheetml/2006/main" count="6011" uniqueCount="826">
  <si>
    <t xml:space="preserve">  NP years</t>
  </si>
  <si>
    <t>MS</t>
  </si>
  <si>
    <t>Expert group</t>
  </si>
  <si>
    <t>RFMO</t>
  </si>
  <si>
    <t>Year</t>
  </si>
  <si>
    <t>Years for which a chairperson is provided by MS</t>
  </si>
  <si>
    <t>MS Participation</t>
  </si>
  <si>
    <t>Eligible under DCF</t>
  </si>
  <si>
    <t>Attendance</t>
  </si>
  <si>
    <t>2011-2013</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</si>
  <si>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</si>
  <si>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</si>
  <si>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</si>
  <si>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</si>
  <si>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</si>
  <si>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</si>
  <si>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</si>
  <si>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</si>
  <si>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</si>
  <si>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</si>
  <si>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</si>
  <si>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</si>
  <si>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</si>
  <si>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</si>
  <si>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</si>
  <si>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</si>
  <si>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</si>
  <si>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</si>
  <si>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</si>
  <si>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</si>
  <si>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</si>
  <si>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</si>
  <si>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</si>
  <si>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</si>
  <si>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</si>
  <si>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</si>
  <si>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</si>
  <si>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</si>
  <si>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</si>
  <si>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</si>
  <si>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Reference years</t>
  </si>
  <si>
    <t>Type of data collection scheme</t>
  </si>
  <si>
    <t>Achieved Sample  no.</t>
  </si>
  <si>
    <t>Achieved Sample rate</t>
  </si>
  <si>
    <t>Achieved Sample no. / Planned sampled no.</t>
  </si>
  <si>
    <t>Baltic Sea, North Sea and Eastern Arctic, and North Atlantic</t>
  </si>
  <si>
    <t>A</t>
  </si>
  <si>
    <t>B</t>
  </si>
  <si>
    <t>(b) planned sample can be modified based on updated information on the total population (fleet register)</t>
  </si>
  <si>
    <t>Table III.B.2 - Economic Clustering of fleet segments</t>
  </si>
  <si>
    <t>Name of the clustered fleet segments</t>
  </si>
  <si>
    <t>Total number of vessels in the cluster from the most recent information</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</si>
  <si>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</si>
  <si>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</si>
  <si>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t>Number of vessels in the segment from the most recent information</t>
  </si>
  <si>
    <r>
      <t>Number of vessels in the segment by the 1</t>
    </r>
    <r>
      <rPr>
        <b/>
        <vertAlign val="superscript"/>
        <sz val="10"/>
        <rFont val="Arial"/>
        <family val="2"/>
      </rPr>
      <t>st</t>
    </r>
    <r>
      <rPr>
        <b/>
        <sz val="10"/>
        <rFont val="Arial"/>
        <family val="2"/>
      </rPr>
      <t xml:space="preserve"> of January of the sampling year</t>
    </r>
  </si>
  <si>
    <t>Table III.B.3 - Economic Data collection strategy</t>
  </si>
  <si>
    <t>NP years</t>
  </si>
  <si>
    <t>Variable group</t>
  </si>
  <si>
    <t>Variables</t>
  </si>
  <si>
    <t>Data sources</t>
  </si>
  <si>
    <t>Income</t>
  </si>
  <si>
    <t>Gross value of landings</t>
  </si>
  <si>
    <t>all segments</t>
  </si>
  <si>
    <t>Other income</t>
  </si>
  <si>
    <t>questionnaires</t>
  </si>
  <si>
    <t>CV</t>
  </si>
  <si>
    <t>Table III.C.1 - List of identified metiers</t>
  </si>
  <si>
    <t>Fishing ground</t>
  </si>
  <si>
    <t>Gear LVL4</t>
  </si>
  <si>
    <t>Target Assemblage LVL5</t>
  </si>
  <si>
    <t>Metier LVL6</t>
  </si>
  <si>
    <t>Effort Days</t>
  </si>
  <si>
    <t>Total Landings (tonnes)</t>
  </si>
  <si>
    <t>Total Value (euros)</t>
  </si>
  <si>
    <t>Selected Effort</t>
  </si>
  <si>
    <t>Selected Landings</t>
  </si>
  <si>
    <t>Selected Value</t>
  </si>
  <si>
    <t>Selected Other (1)</t>
  </si>
  <si>
    <t>Selected Discards</t>
  </si>
  <si>
    <t>OTB</t>
  </si>
  <si>
    <t>Demersal fish</t>
  </si>
  <si>
    <t>Y</t>
  </si>
  <si>
    <t>N</t>
  </si>
  <si>
    <t>(1) selected for merging with another metier (should have an entry in III_C_2) or for other reasons such as targeting sensitive species (should have an entry in III_C_3)</t>
  </si>
  <si>
    <t>Metiers not selected for sampling (through ranking, mergers, discards or other reasons) should be shaded in grey</t>
  </si>
  <si>
    <t>Table III.C.2 - Merging and disaggregation of metiers (re-arrangement)</t>
  </si>
  <si>
    <t>Sampling year</t>
  </si>
  <si>
    <t>Is metier merged with other metiers for sampling purposes?</t>
  </si>
  <si>
    <t>Metiers that will be merged for sampling  purposes (Table III_C_1 column G)</t>
  </si>
  <si>
    <t>Metiers that will be further disaggregated</t>
  </si>
  <si>
    <t>Name of metier to sample (Table III_C_3 column H)</t>
  </si>
  <si>
    <t>Agreement at Regional level</t>
  </si>
  <si>
    <t>Yes</t>
  </si>
  <si>
    <t>Table III.C.3 - Expected sampled trips by metier</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</si>
  <si>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</si>
  <si>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</si>
  <si>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</si>
  <si>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</si>
  <si>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</si>
  <si>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</si>
  <si>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</si>
  <si>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</si>
  <si>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</si>
  <si>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Achieved number of trips</t>
  </si>
  <si>
    <t>Achieved no. trips at sea</t>
  </si>
  <si>
    <t>Achieved no. trips landings on shore</t>
  </si>
  <si>
    <t>Concurrent</t>
  </si>
  <si>
    <t>Other [Market stock specific sampling]</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</si>
  <si>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</si>
  <si>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</si>
  <si>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</si>
  <si>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</si>
  <si>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</si>
  <si>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</si>
  <si>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</si>
  <si>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Time stratification</t>
  </si>
  <si>
    <t>% achieved number of trips   ----- A/P*100</t>
  </si>
  <si>
    <t>% achieved number of trips at sea             ----- A/P*100</t>
  </si>
  <si>
    <t>% achieved number of trips on shore             ----- A/P*100</t>
  </si>
  <si>
    <t>Q</t>
  </si>
  <si>
    <t>All year</t>
  </si>
  <si>
    <t>MS partcipating in sampling</t>
  </si>
  <si>
    <t>Species</t>
  </si>
  <si>
    <t>Species Group</t>
  </si>
  <si>
    <t>Required annual Precision target (CV)</t>
  </si>
  <si>
    <t>Intensity agreed at the regional level</t>
  </si>
  <si>
    <t>From the unsorted
catches</t>
  </si>
  <si>
    <t>Precision (CV) achieved on unsorted catches</t>
  </si>
  <si>
    <t>From the retained
catches and/or landings</t>
  </si>
  <si>
    <t>Precision (CV) achieved on retained catches and/or landings</t>
  </si>
  <si>
    <t>From the discards</t>
  </si>
  <si>
    <t>Precision (CV) achieved on discards</t>
  </si>
  <si>
    <t>No</t>
  </si>
  <si>
    <t>Age</t>
  </si>
  <si>
    <t>-</t>
  </si>
  <si>
    <t>Bilateral agreement</t>
  </si>
  <si>
    <t>Metier level 6</t>
  </si>
  <si>
    <t>Achieved length sampling</t>
  </si>
  <si>
    <t>Table III.E.1 – List of required stocks (Appendix VII)</t>
  </si>
  <si>
    <t>Area / Stock</t>
  </si>
  <si>
    <t>Average
landings
---
tons</t>
  </si>
  <si>
    <t>Share in 
EU TAC
---
%</t>
  </si>
  <si>
    <t>Share in
EU landings
---
%</t>
  </si>
  <si>
    <t>Selected for sampling</t>
  </si>
  <si>
    <t>Gadus morhua</t>
  </si>
  <si>
    <t>6</t>
  </si>
  <si>
    <t>GFCM</t>
  </si>
  <si>
    <t>7</t>
  </si>
  <si>
    <t>Stocks not sampled should be shaded in grey</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</si>
  <si>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</si>
  <si>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</si>
  <si>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</si>
  <si>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</si>
  <si>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</si>
  <si>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</si>
  <si>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</si>
  <si>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</si>
  <si>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</si>
  <si>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Required precision target (CV)</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</si>
  <si>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</si>
  <si>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</si>
  <si>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</si>
  <si>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</si>
  <si>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</si>
  <si>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</si>
  <si>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Length @age</t>
  </si>
  <si>
    <t>Weight @age</t>
  </si>
  <si>
    <t>Sex-ratio @age</t>
  </si>
  <si>
    <t>Maturity @age</t>
  </si>
  <si>
    <t>Commercial</t>
  </si>
  <si>
    <t>Weight @length</t>
  </si>
  <si>
    <t>Maturity @length</t>
  </si>
  <si>
    <t>Sex-ratio @length</t>
  </si>
  <si>
    <t>Table III.F.1 – Transversal Variables Data collection strategy</t>
  </si>
  <si>
    <t>Capacity</t>
  </si>
  <si>
    <t>Number of vessels</t>
  </si>
  <si>
    <t>GT, kW, vessel age,</t>
  </si>
  <si>
    <t>Effort</t>
  </si>
  <si>
    <t>Days at sea</t>
  </si>
  <si>
    <t>Hours fished</t>
  </si>
  <si>
    <t>Fishing days</t>
  </si>
  <si>
    <t>kW* fishing days</t>
  </si>
  <si>
    <t>Landings</t>
  </si>
  <si>
    <t>Value of landings total and per species</t>
  </si>
  <si>
    <t>Live weight of landings total and per species</t>
  </si>
  <si>
    <t>Table III.F.2 - Conversion factors</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</si>
  <si>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</si>
  <si>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</si>
  <si>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</si>
  <si>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</si>
  <si>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</si>
  <si>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</si>
  <si>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</si>
  <si>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</si>
  <si>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</si>
  <si>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</si>
  <si>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</si>
  <si>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</si>
  <si>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</si>
  <si>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</si>
  <si>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</si>
  <si>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</si>
  <si>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</si>
  <si>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</si>
  <si>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Sept-Oct</t>
  </si>
  <si>
    <t>Fish Hauls</t>
  </si>
  <si>
    <t>1, 2, 3, 4</t>
  </si>
  <si>
    <t>NA</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</si>
  <si>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</si>
  <si>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</si>
  <si>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</si>
  <si>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</si>
  <si>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</si>
  <si>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</si>
  <si>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</si>
  <si>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</si>
  <si>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</si>
  <si>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</si>
  <si>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</si>
  <si>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</si>
  <si>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</si>
  <si>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</si>
  <si>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</si>
  <si>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</si>
  <si>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</si>
  <si>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</si>
  <si>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</si>
  <si>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</si>
  <si>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</si>
  <si>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</si>
  <si>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</si>
  <si>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</si>
  <si>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</si>
  <si>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</si>
  <si>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</si>
  <si>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(a) Salmo salar</t>
  </si>
  <si>
    <t>(b) Anguila anguilla</t>
  </si>
  <si>
    <t>(c) Dicentrarchus labrax and Sparus aurata</t>
  </si>
  <si>
    <t>(d) This row contains all other not listed marine species</t>
  </si>
  <si>
    <t>(e) Thunnus thynnus</t>
  </si>
  <si>
    <t>(f) Melanogrammus aeglefinus</t>
  </si>
  <si>
    <t>(g) Psetta maxima</t>
  </si>
  <si>
    <t>(h) Gadus morhua</t>
  </si>
  <si>
    <t>(i) Mytilus edulis, Mytilus galoprovincialis</t>
  </si>
  <si>
    <t>(j) Ostrea edulis, Crassostrea gigas</t>
  </si>
  <si>
    <t>(k) Venus verucosa or Veneridae</t>
  </si>
  <si>
    <t>(l) This row contains all other not listed shellfish species</t>
  </si>
  <si>
    <t>(m) This row contains all other not listed fresh water species</t>
  </si>
  <si>
    <t>(n) Salmo trutta and ....</t>
  </si>
  <si>
    <t>(o) Latin name</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</si>
  <si>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</si>
  <si>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</si>
  <si>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</si>
  <si>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</si>
  <si>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</si>
  <si>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</si>
  <si>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</si>
  <si>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</si>
  <si>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</si>
  <si>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</si>
  <si>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</si>
  <si>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</si>
  <si>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</si>
  <si>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</si>
  <si>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</si>
  <si>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</si>
  <si>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</si>
  <si>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</si>
  <si>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</si>
  <si>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</si>
  <si>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</si>
  <si>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</si>
  <si>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</si>
  <si>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</si>
  <si>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Distribution of fishing activities </t>
  </si>
  <si>
    <t xml:space="preserve">Position and vessel registration </t>
  </si>
  <si>
    <t xml:space="preserve">Aggregation of fishing activities </t>
  </si>
  <si>
    <t>Areas not impacted by mobile</t>
  </si>
  <si>
    <t>Discarding rates of commercially exploited species</t>
  </si>
  <si>
    <t xml:space="preserve">Species of catches and discards </t>
  </si>
  <si>
    <t>length of catches and discards</t>
  </si>
  <si>
    <t>abundance of catches and discards</t>
  </si>
  <si>
    <t>Fuel efficiency of fish capture</t>
  </si>
  <si>
    <t>Value of landings and cost of fuel.</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</si>
  <si>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</si>
  <si>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</si>
  <si>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</si>
  <si>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</si>
  <si>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</si>
  <si>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</si>
  <si>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</si>
  <si>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</si>
  <si>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</si>
  <si>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</si>
  <si>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</si>
  <si>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</si>
  <si>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</si>
  <si>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</si>
  <si>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</si>
  <si>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</si>
  <si>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Achieved no of fish measured at a national level by metier 
(= J + K + L)</t>
  </si>
  <si>
    <t>VI.1 – Achieved Data transmission</t>
  </si>
  <si>
    <t>Target 
population no. (b)
-----
N</t>
  </si>
  <si>
    <t>Planned minimum No of individuals to be measured at a national level</t>
  </si>
  <si>
    <t>Planned minimum No of individuals to be measured at the regional level</t>
  </si>
  <si>
    <t xml:space="preserve">Frame population no. 
----
F </t>
  </si>
  <si>
    <t>Metiers picked up by ranking system (Table III_C_1 column G)</t>
  </si>
  <si>
    <t>Reference year</t>
  </si>
  <si>
    <t>FPO</t>
  </si>
  <si>
    <t>Crustaceans</t>
  </si>
  <si>
    <t>GNS</t>
  </si>
  <si>
    <t>OTB_DEF_&gt;=105_1_110</t>
  </si>
  <si>
    <t>Concurrent-at-sea</t>
  </si>
  <si>
    <t>Small pelagic fish</t>
  </si>
  <si>
    <t>NAFO</t>
  </si>
  <si>
    <t>Planned total no. trips to be sampled by MS</t>
  </si>
  <si>
    <t>Expected total no. trips to be sampled by MS</t>
  </si>
  <si>
    <t>Type of data collection scheme  (a)</t>
  </si>
  <si>
    <t>Response rate</t>
  </si>
  <si>
    <t>Length class</t>
  </si>
  <si>
    <t>18-&lt; 24 m</t>
  </si>
  <si>
    <t>40 m or larger</t>
  </si>
  <si>
    <t>12-&lt; 18 m</t>
  </si>
  <si>
    <t>INFO dropdown list</t>
  </si>
  <si>
    <t>Table III.B.3</t>
  </si>
  <si>
    <t>Variable group (a)</t>
  </si>
  <si>
    <t>Fleet segments vessels (b)</t>
  </si>
  <si>
    <t>Fleet segments vessels lenght classes (b)</t>
  </si>
  <si>
    <t>Type of data collection scheme (c)</t>
  </si>
  <si>
    <t>Achieved sample rate</t>
  </si>
  <si>
    <t>Other variability indicators (d)</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</si>
  <si>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</si>
  <si>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</si>
  <si>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</si>
  <si>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</si>
  <si>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</si>
  <si>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</si>
  <si>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</si>
  <si>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</si>
  <si>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</si>
  <si>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</si>
  <si>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</si>
  <si>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</si>
  <si>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</si>
  <si>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</si>
  <si>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</si>
  <si>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</si>
  <si>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(b) MS should specify the segments for which a specific sampling strategy has been used. CV, achieved sample rate and response rate have to be reported for each segment and each variable</t>
  </si>
  <si>
    <t>Vessels using Pots and/or traps</t>
  </si>
  <si>
    <t>Vessels using other Passive gears</t>
  </si>
  <si>
    <t>(d) only in case of Non Probability Sampling, measures of variability other than CV could be provided and explained in the text</t>
  </si>
  <si>
    <t>Vessels using Polyvalent ‘passive’ gears only</t>
  </si>
  <si>
    <t>Vessels using active and passive gears</t>
  </si>
  <si>
    <t>(b) A - Census; B - Probability Sample Survey; C - Non-Probability Sample Survey</t>
  </si>
  <si>
    <t>Segments (b)</t>
  </si>
  <si>
    <t>(a) A - Census; B - Probability Sample Survey; C - Non-Probability Sample Survey</t>
  </si>
  <si>
    <t>Other variability indicators (c )</t>
  </si>
  <si>
    <t>(c) only in case of Non Probability Sampling, measures of variability other than CV could be provided and explained in the text</t>
  </si>
  <si>
    <t>Other variability indicators (b)</t>
  </si>
  <si>
    <t>Segments (c)</t>
  </si>
  <si>
    <t>(b) only in case of Non Probability Sampling, measures of variability other than CV could be provided and explained in the text</t>
  </si>
  <si>
    <t>Table III.C.5 – Sampling intensity for length compositions (all metiers combined)</t>
  </si>
  <si>
    <t>Frame population no. 
----
F</t>
  </si>
  <si>
    <t>National name of the survey (d)</t>
  </si>
  <si>
    <t xml:space="preserve">Achieved sample rate </t>
  </si>
  <si>
    <t xml:space="preserve">Response rate </t>
  </si>
  <si>
    <t xml:space="preserve">CV </t>
  </si>
  <si>
    <t>(b)  segments can be reported as "all segments" in the case the sampling strategy is the same for all segments, otherwise MS should specify the segments for which a specific sampling strategy has been used</t>
  </si>
  <si>
    <t>(c )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</si>
  <si>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</si>
  <si>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</si>
  <si>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</si>
  <si>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</si>
  <si>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</si>
  <si>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Fleet segment ( a)</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</si>
  <si>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</si>
  <si>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</si>
  <si>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</si>
  <si>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</si>
  <si>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</si>
  <si>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</si>
  <si>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</si>
  <si>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</si>
  <si>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</si>
  <si>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</si>
  <si>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</si>
  <si>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</si>
  <si>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Number of stock co-ordinators provided by MS</t>
  </si>
  <si>
    <t>Planned minimum no. of fish to be measured at national level</t>
  </si>
  <si>
    <t>Planned minimum no. of fish to be measured at the regional level</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</si>
  <si>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</si>
  <si>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</si>
  <si>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</si>
  <si>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</si>
  <si>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</si>
  <si>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</si>
  <si>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</si>
  <si>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(d) If data are used from SBS (Structural Business Statistics) and CV is not available for some variables, please indicate this by 'N.A. SBS'.</t>
  </si>
  <si>
    <r>
      <t xml:space="preserve">Table II.B.1 - </t>
    </r>
    <r>
      <rPr>
        <b/>
        <sz val="12"/>
        <rFont val="Antique Olive"/>
        <family val="2"/>
      </rPr>
      <t>International co-ordination</t>
    </r>
  </si>
  <si>
    <t>(a) capital value (apart from the value of quota and other fishing rights), capital costs and transversal variables should not be reported in this table.  Transversal variables have to be reported only in table III.F.1.</t>
  </si>
  <si>
    <t>Achieved no of fish measured at national level</t>
  </si>
  <si>
    <t>Achieved Sampled rate
-----
A/F</t>
  </si>
  <si>
    <r>
      <t>CV</t>
    </r>
    <r>
      <rPr>
        <b/>
        <sz val="10"/>
        <rFont val="Arial"/>
        <family val="2"/>
      </rPr>
      <t xml:space="preserve"> (d)</t>
    </r>
  </si>
  <si>
    <t>LTU</t>
  </si>
  <si>
    <t>inland</t>
  </si>
  <si>
    <t>Catadromus species (eel)</t>
  </si>
  <si>
    <t>FPO_CAT_0_0_0</t>
  </si>
  <si>
    <t>EEL1</t>
  </si>
  <si>
    <t>Other [Stock specific sampling]</t>
  </si>
  <si>
    <t>FYK</t>
  </si>
  <si>
    <t>FYK_CAT_0_0_0</t>
  </si>
  <si>
    <t>EEL2</t>
  </si>
  <si>
    <t>SD25-32</t>
  </si>
  <si>
    <t>PTM</t>
  </si>
  <si>
    <t>PTM_SPF_16-31_0_0</t>
  </si>
  <si>
    <t>BS1</t>
  </si>
  <si>
    <t>BS2</t>
  </si>
  <si>
    <t>GNS_DEF_110-156_0_0</t>
  </si>
  <si>
    <t>BS3</t>
  </si>
  <si>
    <t>ICES I, II</t>
  </si>
  <si>
    <t>OTB_CRU_32-69_0_0</t>
  </si>
  <si>
    <t>NS1</t>
  </si>
  <si>
    <t>OTM</t>
  </si>
  <si>
    <t>OTM_DEF_100-119_0_0</t>
  </si>
  <si>
    <t>NS2</t>
  </si>
  <si>
    <t>NAFO 3LM</t>
  </si>
  <si>
    <t>OTB_CRU_40-59_0_0</t>
  </si>
  <si>
    <t>NA1</t>
  </si>
  <si>
    <t>NAFO 3KLMNO</t>
  </si>
  <si>
    <t>Mixed demersal and deep water species</t>
  </si>
  <si>
    <t>OTB_MDD_130-219_0_0</t>
  </si>
  <si>
    <t>NA2</t>
  </si>
  <si>
    <t>OTB_MDD_220-280_0_0</t>
  </si>
  <si>
    <t>NA3</t>
  </si>
  <si>
    <t>V, VI, XII, XIV, SA 2+ (Div. 1F+3K)</t>
  </si>
  <si>
    <t>OTM_DEF_100-129_0_0</t>
  </si>
  <si>
    <t>NA4</t>
  </si>
  <si>
    <t>Other regions</t>
  </si>
  <si>
    <t>CECAF</t>
  </si>
  <si>
    <t>CECAF areas</t>
  </si>
  <si>
    <t>OTM_SPF_&gt;=40_0_0</t>
  </si>
  <si>
    <t>CE1</t>
  </si>
  <si>
    <t>POL-NED-GER</t>
  </si>
  <si>
    <t>SPRFMO</t>
  </si>
  <si>
    <t>Pacific areas</t>
  </si>
  <si>
    <t>PA1</t>
  </si>
  <si>
    <t>LTU-POL-LVA-NED-GER</t>
  </si>
  <si>
    <t>Trap fishing</t>
  </si>
  <si>
    <t>Inland lakes</t>
  </si>
  <si>
    <t>Fyke net fishing</t>
  </si>
  <si>
    <t>Inland lakes and Curonian Lagoon</t>
  </si>
  <si>
    <t>PTM targeting sprat</t>
  </si>
  <si>
    <t>26th subdiv.</t>
  </si>
  <si>
    <t>Jan – Apr, Oct – Dec</t>
  </si>
  <si>
    <t>OTB targeting cod and flounder</t>
  </si>
  <si>
    <t>Gillnetters targeting cod</t>
  </si>
  <si>
    <t>OTB targeting shrimp</t>
  </si>
  <si>
    <t>OTM targeting redfish</t>
  </si>
  <si>
    <t>Bottom trawlers</t>
  </si>
  <si>
    <t>NAFO, ICES</t>
  </si>
  <si>
    <t>Inland</t>
  </si>
  <si>
    <t>Anguilla anguilla</t>
  </si>
  <si>
    <t>5000/3000</t>
  </si>
  <si>
    <t>Platichthys flesus</t>
  </si>
  <si>
    <t>1430/1300</t>
  </si>
  <si>
    <t>Spratttus sprattus</t>
  </si>
  <si>
    <t>1230/1140</t>
  </si>
  <si>
    <t>Harengus membras</t>
  </si>
  <si>
    <t>1550/1420</t>
  </si>
  <si>
    <t>Pandalus borealis</t>
  </si>
  <si>
    <t>Sebastes marinus</t>
  </si>
  <si>
    <t>Sebastes mentela</t>
  </si>
  <si>
    <t>Trachurus spp.</t>
  </si>
  <si>
    <t>Sardinella aurita</t>
  </si>
  <si>
    <t>Engraulis encrasicolus</t>
  </si>
  <si>
    <t>Scomber japonicus</t>
  </si>
  <si>
    <t>Sardina pilchardus</t>
  </si>
  <si>
    <t>Katsuwonus pelamis</t>
  </si>
  <si>
    <t>all</t>
  </si>
  <si>
    <t>Sarda sarda</t>
  </si>
  <si>
    <t>87.2.6-3.3</t>
  </si>
  <si>
    <t>EIFAC</t>
  </si>
  <si>
    <t>Market samples</t>
  </si>
  <si>
    <t>25-32</t>
  </si>
  <si>
    <t>Commercial + surveys + market</t>
  </si>
  <si>
    <t>22-32</t>
  </si>
  <si>
    <t>25-29</t>
  </si>
  <si>
    <t>I, II</t>
  </si>
  <si>
    <t>NAFO 1F, 2J, ICES XII, XIV</t>
  </si>
  <si>
    <t>3LM</t>
  </si>
  <si>
    <t>POL-LAT-NED-GER</t>
  </si>
  <si>
    <t>CECAF Div.</t>
  </si>
  <si>
    <t>Morocco</t>
  </si>
  <si>
    <t>CECAF areas, excl. Madeira</t>
  </si>
  <si>
    <t>ICES WGBFAS</t>
  </si>
  <si>
    <t>Clupea harengus</t>
  </si>
  <si>
    <t>ICES IIId</t>
  </si>
  <si>
    <t>Sprattus sprattus</t>
  </si>
  <si>
    <t>ICES WGBIFS</t>
  </si>
  <si>
    <t>RCM Baltic</t>
  </si>
  <si>
    <t>all species</t>
  </si>
  <si>
    <t>Various aggregated data</t>
  </si>
  <si>
    <t>RCM NS&amp;EA</t>
  </si>
  <si>
    <t>&amp; NAFO</t>
  </si>
  <si>
    <t>ICES NWWG</t>
  </si>
  <si>
    <t>Sebastes mentella</t>
  </si>
  <si>
    <t>ICES XII-XIV</t>
  </si>
  <si>
    <t>13 months</t>
  </si>
  <si>
    <t>60 minutes</t>
  </si>
  <si>
    <t>2013</t>
  </si>
  <si>
    <t>Baltic International Trawl Survey - BITS Q1</t>
  </si>
  <si>
    <t>Cod and other demersal species abundance</t>
  </si>
  <si>
    <t>IIIb-d</t>
  </si>
  <si>
    <t>Feb-March</t>
  </si>
  <si>
    <t>Fig 1</t>
  </si>
  <si>
    <t>WGBIFS</t>
  </si>
  <si>
    <t>Baltic International Trawl Survey - BITS Q4</t>
  </si>
  <si>
    <t>Nov-Dec</t>
  </si>
  <si>
    <t>Fig 2</t>
  </si>
  <si>
    <t>Baltic International Acoustic Survey (Autumn) - BIAS</t>
  </si>
  <si>
    <t>Herring and sprat abundance</t>
  </si>
  <si>
    <t>Fig 3</t>
  </si>
  <si>
    <t>2</t>
  </si>
  <si>
    <t>120</t>
  </si>
  <si>
    <t>Sprat and herring abundance</t>
  </si>
  <si>
    <t>IIId</t>
  </si>
  <si>
    <t>May</t>
  </si>
  <si>
    <t>Fig 4</t>
  </si>
  <si>
    <t>Sprat Acoustic Survey - SAS</t>
  </si>
  <si>
    <t>RDB</t>
  </si>
  <si>
    <t>DATRAS</t>
  </si>
  <si>
    <t>InterCatch</t>
  </si>
  <si>
    <t>all areas</t>
  </si>
  <si>
    <t>April – May</t>
  </si>
  <si>
    <t>May – Oct</t>
  </si>
  <si>
    <t>1/Data collection: National and EU coordination</t>
  </si>
  <si>
    <t>National co-ordination</t>
  </si>
  <si>
    <t xml:space="preserve">National Correspondents Meeting 2013-01 </t>
  </si>
  <si>
    <t>National Correspondents Meeting 2013-02</t>
  </si>
  <si>
    <t xml:space="preserve">National Correspondents Meeting 2012-03 </t>
  </si>
  <si>
    <t>National Correspondents Meeting 2012-04</t>
  </si>
  <si>
    <t>2/ Data collection: Regional co-ordination</t>
  </si>
  <si>
    <t>RCM for  the Baltic - May/ June</t>
  </si>
  <si>
    <t>RCM for  the Baltic - September</t>
  </si>
  <si>
    <t>RCM for the North sea  - May/ June</t>
  </si>
  <si>
    <t>RCM for the North sea - September</t>
  </si>
  <si>
    <t>RCM for the North Atlantic - May/ June</t>
  </si>
  <si>
    <t>RCM for the North Atlantic - September</t>
  </si>
  <si>
    <t>RCM for the Mediterranean &amp; Black Sea  - May/ June</t>
  </si>
  <si>
    <t>RCM for the Mediterranean &amp; Black Sea - September</t>
  </si>
  <si>
    <t>RCM for the Long Distance Fisheries  - May/ June</t>
  </si>
  <si>
    <t>RCM for the Long Distance Fisheries - September</t>
  </si>
  <si>
    <t>10th Liaison Meeting (Chairs of the RCMs, the chair of ICES PGCCDBS, the chair of PGMED, the ICES representative, chair of PGECON, chairs of RDB steering groups, GFCM representative, the Chairs of STECF-EWG and the European Commission)</t>
  </si>
  <si>
    <t>11th Liaison Meeting (Chairs of the RCMs, the chair of ICES PGCCDBS, the chair of PGMED, the ICES representative, chair of PGECON, chairs of RDB steering groups, GFCM representative, the Chairs of STECF-EWG and the European Commission)</t>
  </si>
  <si>
    <t>Regional database training workshop - 2013-2</t>
  </si>
  <si>
    <t xml:space="preserve">Regional database training workshop - 2013-3 </t>
  </si>
  <si>
    <t>Regional database steering group meeting - Mediterranean</t>
  </si>
  <si>
    <t>Regional database steering group meeting - Baltic/N. Atlantic/N. Sea &amp; E. Arctic - 1</t>
  </si>
  <si>
    <t>Regional database steering group meeting - Baltic/N. Atlantic/N. Sea &amp; E. Arctic - 2</t>
  </si>
  <si>
    <t xml:space="preserve">Planning Group for Economists [PGECON] </t>
  </si>
  <si>
    <t xml:space="preserve">Economists workshop - 1 </t>
  </si>
  <si>
    <t xml:space="preserve">Economists workshop - 2 </t>
  </si>
  <si>
    <t>3/ ICES &amp; other Planning Groups or Workshops related to the Data Collection Framework</t>
  </si>
  <si>
    <t>Planning Group on Commercial Catches, Discards and Biological Sampling (PGCCDBS) (Belfast, 18-22 February, 2013)</t>
  </si>
  <si>
    <t>PGMed (Belfast, 18-22 February, 2013)</t>
  </si>
  <si>
    <t>Workshop on age validation studies of Gadoids (WKAVSG) (Mallorca, 6–10 May, 2013)</t>
  </si>
  <si>
    <t>Workshop on Micro increment daily growth in European Anchovy and Sardine (WKMIAS) (Mazara del Vallo, Sicily 21–25 October, 2013)</t>
  </si>
  <si>
    <t>Workshop of National Age Readings Coordinators (WKNARC) (Horta, Portugal, 13–17 May, 2013)</t>
  </si>
  <si>
    <t>Workshop on the Age Reading of Blue whiting (WKARBLUE) (Bergen,  10–14 June, 2013)</t>
  </si>
  <si>
    <t>Workshop on practical implementation of statistical sound catch sampling programmes (WKPICS3) (ICES HQ, November 19-22 2013)</t>
  </si>
  <si>
    <t>Study Group on Practical Implementation of Discard Sampling Plans (SGPIDS) (Lysekil, Sweden, 24–28 June, 2013)</t>
  </si>
  <si>
    <t>Workshop on Age Estimation Methods of Deep Water Species (WKAMDEEP) (Esporles, Spain, 21-25 October, 2013)</t>
  </si>
  <si>
    <t>4/ RFMOs</t>
  </si>
  <si>
    <t>GFCM Meeting of SAC Subcommittee on Economic and Social Sciences (SCESS)</t>
  </si>
  <si>
    <t xml:space="preserve">GFCM Meeting of SAC Subcommittee on  Statistics and Information (SCSI) </t>
  </si>
  <si>
    <t>GFCM Meeting of SAC Subcommittee on Stock Assessment (SCSA)</t>
  </si>
  <si>
    <t>GFCM Meeting of SAC Subcommittee on Marine Environment and Ecosystems (SCMEE)</t>
  </si>
  <si>
    <t>Working group on stock assessment of small pelagics in the Mediterranean</t>
  </si>
  <si>
    <t>Working group on stock assessment of demersal species and elasmobranches in the Mediterranean</t>
  </si>
  <si>
    <t xml:space="preserve">Working group on stocks assessment of small pelagic and demersal species in the Black Sea </t>
  </si>
  <si>
    <t>Ad-hoc WG on bio-ecological features, data collection and information system, and implementing issues for the Black Sea.</t>
  </si>
  <si>
    <t>Working Group on Bio-economic Analysis - Models used in the GFCM</t>
  </si>
  <si>
    <t xml:space="preserve">Working Group on Selectivity and Fishing Technology </t>
  </si>
  <si>
    <t>Meeting of Permanent Working Group on Stock Assessment  Methodology on: Time Series Analysis</t>
  </si>
  <si>
    <t>Working group for finalising the new TASK1 &amp; 2 data submission framework</t>
  </si>
  <si>
    <t>Second session of the GFCM working group for the Black Sea</t>
  </si>
  <si>
    <t>GFCM Workshop on management plans in the Black Sea</t>
  </si>
  <si>
    <t xml:space="preserve">Sub-regional meetings (western, central and eastern Mediterranean) on data collection and management plans </t>
  </si>
  <si>
    <r>
      <t xml:space="preserve"> </t>
    </r>
    <r>
      <rPr>
        <b/>
        <sz val="10"/>
        <rFont val="Arial"/>
        <family val="2"/>
      </rPr>
      <t>NAFO</t>
    </r>
  </si>
  <si>
    <t>NAFO Scientific Council June meeting and Standing Committees</t>
  </si>
  <si>
    <t>NAFO Scientific Council September meeting and Standing Committees</t>
  </si>
  <si>
    <t>NAFO WG on Ecosystems Approach to Fisheries Management</t>
  </si>
  <si>
    <t>Joint NAFO/ICES Pandalus Assessment WG (NIPAG)</t>
  </si>
  <si>
    <t>ICCAT</t>
  </si>
  <si>
    <t xml:space="preserve">Species Group Meeting </t>
  </si>
  <si>
    <t xml:space="preserve">Standing Committee on Research and statistics </t>
  </si>
  <si>
    <t>Working Group on Stock Assessment Methods</t>
  </si>
  <si>
    <t>Stock Assessment - Atlantic Swordfish</t>
  </si>
  <si>
    <t xml:space="preserve">Stock Assessment - Bigeye </t>
  </si>
  <si>
    <t>Working Group on Bluefin Tuna - Review of the biological parameters</t>
  </si>
  <si>
    <t>Working Group on Bluefin Tuna stock assessment methods</t>
  </si>
  <si>
    <t>Working Group on Albacore stock assessment</t>
  </si>
  <si>
    <t>IOTC</t>
  </si>
  <si>
    <t>Working Party on Tropical Tuna (WPTT) and/or Working Party on Methods </t>
  </si>
  <si>
    <t xml:space="preserve"> Working party on Ecosystems and Bycatch (WPEB) and/or Working party on Billfish (WPB)</t>
  </si>
  <si>
    <t xml:space="preserve">5/ Planning Groups on surveys at sea </t>
  </si>
  <si>
    <t xml:space="preserve">Working Group of International Pelagic Surveys (WGIPS) (venue and dates no established yet) </t>
  </si>
  <si>
    <t>Working Group on Integrating Surveys for the Ecosystem Approach (WGISUR) (Lisbon, Portugal, 15–17 January 2013)</t>
  </si>
  <si>
    <t xml:space="preserve">Baltic International Fish Survey Working Group (WGBIFS)(Tartu, Estonia, 21–25 March 2013) </t>
  </si>
  <si>
    <t xml:space="preserve">International Bottom Trawl Survey Working Group  (IBTSWG) (Lisbon (Portugal), from 8-12 April 2013) </t>
  </si>
  <si>
    <t>Study Group on Calibration of Acoustic Instruments in Fisheries Science (SGCal) (Pasaia, Spain, 20 April 2013)</t>
  </si>
  <si>
    <t>The Working Group on Fisheries Acoustics Science and Technology (WGFAST)(Pasaia, Spain, from 16–19 April 2013)</t>
  </si>
  <si>
    <t>Working Group on Beam Trawl Surveys (WGBEAM)(Ancona, Italy, 23–26 April 2013)</t>
  </si>
  <si>
    <t xml:space="preserve">Working Group on North-east Atlantic continental slope surveys (WGNEACS) (venue and dates not established yet) </t>
  </si>
  <si>
    <t>Working Group on Improving use of Survey Data for Assessment and Advice (WGISDAA) (Dublin, Ireland, 19–21 March 2013)</t>
  </si>
  <si>
    <t>Working Group on Redfish Surveys (WGRS) (ICES HQ, Copenhagen, 29-31 January) (venue and dates to be decided for meeting in July and September 2013)</t>
  </si>
  <si>
    <t>Workshop on the identification of clupeoid larvae (WKIDCL) (Hamburg, 2-6 September 2013)</t>
  </si>
  <si>
    <t>Workshop on DATRAS data Review Priorities and checking Procedures (WKDATR), (ICES, HQ, Denmark, 29-31 January, 2013)</t>
  </si>
  <si>
    <t>Study Group on Nephrops Surveys (SGNEPS)(Barcelona or Lisbon, November 2013)</t>
  </si>
  <si>
    <t>Workshop of SSGESST expert groups chairs (WKSSESST) (Reykjavik, Iceland 19–20 September 2013)</t>
  </si>
  <si>
    <t>Working Group 2 on North Sea Cod and Plaice Egg Surveys in the North Sea (WGEGGS2) (Bergen, 8–10 October 2013)</t>
  </si>
  <si>
    <t>Working Group on Atlantic Fish Larvae and Eggs Surveys (WGALES) (San Sebastian, Spain, dates no established yet)</t>
  </si>
  <si>
    <t>Workshop on transversal data collection (i.e. common understanding and statistical methodologies to estimate/re-evaluate them), with a special focus on the small-scale fisheries (France,20-26 May)</t>
  </si>
  <si>
    <t>Portuguese-Spanish surveys in Flemish Cap - coordination meeting for the survey, Vigo, Spain (1st quarter 2013)</t>
  </si>
  <si>
    <t>Coordination meeting for MEDITS (Mediterranean Demersal Trawl Surveys) Working Group</t>
  </si>
  <si>
    <t xml:space="preserve">Coordination meeting for MEDIAS (Pan Mediterranean Survey for Small Pelagics) </t>
  </si>
  <si>
    <t>6/ Support to Scientific Advice - ICES</t>
  </si>
  <si>
    <t xml:space="preserve">Annual Meeting of Advisory Working Group Chairs (WGCHAIRS) (ICES HQ, 29-31 January, 2013) </t>
  </si>
  <si>
    <t>Arctic Fisheries Working Group (AFWG) (ICES HQ, 18-24 April, 2013)</t>
  </si>
  <si>
    <t xml:space="preserve">Herring Assessment Working Group for the Area South of 62⁰N (HAWG) (ICES HQ, 14-21 March, 2013) </t>
  </si>
  <si>
    <t>North-Western Working Group (NWWG) (ICES HQ, 25 April -2 May, 2013)</t>
  </si>
  <si>
    <t xml:space="preserve">Baltic Salmon and Trout Assessment Working Group (WGBAST)(Tallinn, 3 - 12 April, 2013) </t>
  </si>
  <si>
    <t>Working Group on North Atlantic Salmon (WGNAS) (ICES HQ, 3-12 April, 2013)</t>
  </si>
  <si>
    <t>Baltic Fisheries Assessment Working Group (WGBFAS) (ICES HQ, 8-15 April, 2013)</t>
  </si>
  <si>
    <t>Working Group on the Assessment of Hake Monk and Megrim (WGHMM) (ICES HQ, 10-16 May, 2013)</t>
  </si>
  <si>
    <t>Working Group on the Assessment of Celtic Seas Stocks (WGCSE) (ICES HQ, 8-17 May, 2013)</t>
  </si>
  <si>
    <t xml:space="preserve">Working Group on the Assessment of Demersal Stocks in the North Sea and Skagerrak (WGNSSK) (ICES HQ, 24-30 April, 2013) </t>
  </si>
  <si>
    <t>Working Group on Widely Distributed Stocks (WGWIDE) (ICES HQ, 27 August- 2 September, 2013)</t>
  </si>
  <si>
    <t xml:space="preserve">Working Group on Southern Horse Mackerel, Anchovy and Sardine (WGHANSA) (Bilbao,  21-26 June, 2013) </t>
  </si>
  <si>
    <t xml:space="preserve">Working Group on the Biology and Assessment of Deep-Sea Fisheries Resources (WGDEEP) (ICES HQ, 14-20 March, 2013) </t>
  </si>
  <si>
    <t>Working Group on Elasmobranch Fishes (WGEF) (Lisbon, 17-21 June, 2013)</t>
  </si>
  <si>
    <t>Working Group on Assessment of New MoU Species (WGNEW) (ICES HQ, 18-22 March, 2013)</t>
  </si>
  <si>
    <t xml:space="preserve">Working Group on Mixed Fisheries Advice for the North Sea (WGMIXFISH) (ICES HQ, 20-24 May and 26-30 in August, 2013) </t>
  </si>
  <si>
    <t>Workshop of DCF indicators (WKIND) (ICES HQ, 21-25 October, 2013)</t>
  </si>
  <si>
    <t>ICES/NAFO Joint Working Group on Deep-water Ecology (WGDEC)  (Floedevigen, Norway, 11-15 February, 2013)</t>
  </si>
  <si>
    <t>Third Data Deficiency Coordination meeting with the RACs (WKDDRAC3) (ICES HQ, 16 January 2013)</t>
  </si>
  <si>
    <t>Benchmark Workshop on Pelagic Stocks (WKPELA)  (ICES HQ, 4-8 February 2013)</t>
  </si>
  <si>
    <t>Benchmark Workshop on Nephrops (WKPNEP) (ICES HQ, 25 February - 1 March, 2013)</t>
  </si>
  <si>
    <t xml:space="preserve">Benchmark Workshop on Western Waters Roundfish (WKROUND) (Aberdeen, 4-8 February, 2013) </t>
  </si>
  <si>
    <t>Benchmark Workshop on Greenland halibut (WKBUT) (venue not established yet, October 2013)</t>
  </si>
  <si>
    <t>Benchmark Workshop on sprat stocks (WKSPRAT)(ICES HQ, 11-14 February, 2013)</t>
  </si>
  <si>
    <t>Benchmark Workshop on Baltic Sea multispecies (WKBALT)(ICES HQ, 4-8 February, 2013)</t>
  </si>
  <si>
    <t>Study Group on VMS data, its storage, access and tools for analysis (SGVMS) (ICES HQ, 11-13 September 2013)</t>
  </si>
  <si>
    <t>Workshop on the Development of Quantitative Assessment Methodologies based on LIFE history traits, exploitation characteristics, and other key parameters for data limited stocks (WKLIFE3) (ICES HQ, 7-11 October 2013)</t>
  </si>
  <si>
    <t>Workshop to consider reference points for all stocks (WKMSYREF) (ICES HQ, 23-25 January, 2013)</t>
  </si>
  <si>
    <t>Working Group on Multispecies Assessment Methods (WGSAM)  (venue and dates not established yet)</t>
  </si>
  <si>
    <t>Workshop on guidelines for management strategy evaluations (WKGMSE) (ICES HQ, 21-23 January 2013)</t>
  </si>
  <si>
    <t xml:space="preserve">Workshop on indicators for multiannual advice (WKMULTI) (ICES HQ, November 2013) </t>
  </si>
  <si>
    <t>Workshop on data data compilation for the 2014 benchmarks 1</t>
  </si>
  <si>
    <t>Workshop on data data compilation for the 2014 benchmarks 2</t>
  </si>
  <si>
    <t>Workshop on data data compilation for the 2014 benchmarks 3</t>
  </si>
  <si>
    <t>Workshop on data data compilation for the 2014 benchmarks 4</t>
  </si>
  <si>
    <t>Workshop on data data compilation for the 2014 benchmarks 5</t>
  </si>
  <si>
    <t>LT</t>
  </si>
  <si>
    <r>
      <t>Workshop on sexual maturity staging of cod, whiting, haddock, saithe and hake [WKMSGAD] (</t>
    </r>
    <r>
      <rPr>
        <sz val="11"/>
        <rFont val="Calibri"/>
        <family val="2"/>
      </rPr>
      <t>San Sebastian, Spain, 14-18 October)</t>
    </r>
  </si>
  <si>
    <r>
      <t>Joint EIFAC/ICES Working Group on Eels (WGEEL) (</t>
    </r>
    <r>
      <rPr>
        <sz val="11"/>
        <rFont val="Calibri"/>
        <family val="2"/>
      </rPr>
      <t>Sukarietta, Spain, 18-22 March and ICES HQ, 5-11 September)</t>
    </r>
  </si>
  <si>
    <t xml:space="preserve">No </t>
  </si>
  <si>
    <t>Fleet Register</t>
  </si>
  <si>
    <t>GT, fishing days</t>
  </si>
  <si>
    <t>Number of trips</t>
  </si>
  <si>
    <t>Number of rings</t>
  </si>
  <si>
    <t>N/A</t>
  </si>
  <si>
    <t>Number of fishing operations</t>
  </si>
  <si>
    <t>Number of nets/Length</t>
  </si>
  <si>
    <t>Number of hooks, Number of lines</t>
  </si>
  <si>
    <t>Number of Ports, traps</t>
  </si>
  <si>
    <t>Soaking time</t>
  </si>
  <si>
    <t>IFDIS</t>
  </si>
  <si>
    <t>Prices per commercial species</t>
  </si>
  <si>
    <t>Commission Regulation Nr.404/2011  Annex XIII</t>
  </si>
  <si>
    <t xml:space="preserve">Conversion factors are in accordance with CR No 404/2011 Annex XIII  </t>
  </si>
  <si>
    <t>Fishing logbook</t>
  </si>
  <si>
    <t>Fleet Register, Fishing logbook</t>
  </si>
  <si>
    <t>Conversion factor per spiecies</t>
  </si>
  <si>
    <t>IFDIS on basis of fishing logbook</t>
  </si>
  <si>
    <t>Fleet Register, IFDIS on basis of fishing logbook</t>
  </si>
  <si>
    <t>IFDIS on basis of monthly reports</t>
  </si>
  <si>
    <t>Fleet Register, IFDIS on basis of monthly reports</t>
  </si>
  <si>
    <t xml:space="preserve">Fleet Register,IFDIS on basis of monthly reports </t>
  </si>
  <si>
    <t>Commission Regulation Nr.404/2011 Annex XIII</t>
  </si>
  <si>
    <t>Fishing Logbook</t>
  </si>
  <si>
    <t>SFVD, Fishing logbooks</t>
  </si>
  <si>
    <t>Fleet Register, Fishing logbooks</t>
  </si>
  <si>
    <t>2007-2008</t>
  </si>
  <si>
    <t>YES</t>
  </si>
  <si>
    <t>NO</t>
  </si>
  <si>
    <t>OTM_SPF_16-31_0_0</t>
  </si>
  <si>
    <t>OTM_DEF_&gt;=105_1_110</t>
  </si>
  <si>
    <t>LLS</t>
  </si>
  <si>
    <t>LLS_DEF_0_0_0</t>
  </si>
  <si>
    <t>OTM_SPF_32-89_0_0</t>
  </si>
  <si>
    <t>Freshwater species</t>
  </si>
  <si>
    <t>GNS_FWS_0_0_0</t>
  </si>
  <si>
    <t>ICES V, VI, XII, XIV, SA 2+ (Div. 1F+3K)</t>
  </si>
  <si>
    <t>PTM_SPF_16-31_0_0
OTM_SPF_16-31_0_0</t>
  </si>
  <si>
    <t>OTB_DEF_&gt;=105_1_110
OTM_DEF_&gt;=105_1_110</t>
  </si>
  <si>
    <t>12</t>
  </si>
  <si>
    <t>none</t>
  </si>
  <si>
    <t>&lt; 10</t>
  </si>
  <si>
    <t>Salmo salar</t>
  </si>
  <si>
    <t>22-31/32</t>
  </si>
  <si>
    <t>&lt; 200</t>
  </si>
  <si>
    <t>Psetta maxima</t>
  </si>
  <si>
    <t>Stizostedion lucioperca</t>
  </si>
  <si>
    <t>ICES, NAFO</t>
  </si>
  <si>
    <t>Sub areas V, VI, XII, XIV &amp; NAFO SA 2 + (Div. 1F + 3K)</t>
  </si>
  <si>
    <t>Coryphaenoides rupestris</t>
  </si>
  <si>
    <t>Scomber scombrus</t>
  </si>
  <si>
    <t>II, IIIa, IV, V, VI, VII, VIII, IX</t>
  </si>
  <si>
    <t>Reinhardtius hippoglossoides</t>
  </si>
  <si>
    <t>VI</t>
  </si>
  <si>
    <t>Sebastes spp</t>
  </si>
  <si>
    <t>3NO</t>
  </si>
  <si>
    <t>&gt; 10</t>
  </si>
  <si>
    <t>3KLMNO</t>
  </si>
  <si>
    <t>&lt;200</t>
  </si>
  <si>
    <t>Glyptocephalus cynoglossus</t>
  </si>
  <si>
    <t>Hippoglossoides platessoides</t>
  </si>
  <si>
    <t>3MNO</t>
  </si>
  <si>
    <t>Limanda ferruginea</t>
  </si>
  <si>
    <t>3LNO</t>
  </si>
  <si>
    <t>CECAF FAO 34</t>
  </si>
  <si>
    <t>Morocco-Guinea Bissau</t>
  </si>
  <si>
    <t>T</t>
  </si>
  <si>
    <t>shaded</t>
  </si>
  <si>
    <t>data will not be collected</t>
  </si>
  <si>
    <t>ICES WGEEL</t>
  </si>
  <si>
    <t>Fleet segments (a)</t>
  </si>
  <si>
    <t>Type of data collection scheme (b)</t>
  </si>
  <si>
    <t>Achieved sample rate (c )</t>
  </si>
  <si>
    <t>Response rate (c )</t>
  </si>
  <si>
    <t>CV (c )</t>
  </si>
  <si>
    <t>not applicable</t>
  </si>
  <si>
    <t>(a) MS should specify the segments for which a specific sampling strategy has been used. CV, achieved sample rate and response rate have to be reported for each segment and each variable</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</si>
  <si>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</si>
  <si>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r>
      <t>Regional database training workshop (</t>
    </r>
    <r>
      <rPr>
        <sz val="11"/>
        <rFont val="Calibri"/>
        <family val="2"/>
        <charset val="186"/>
      </rPr>
      <t>Hands-on workshop) (ICES HQ,  May/June 2013</t>
    </r>
    <r>
      <rPr>
        <sz val="11"/>
        <rFont val="Calibri"/>
        <family val="2"/>
      </rPr>
      <t>)</t>
    </r>
  </si>
  <si>
    <r>
      <t>Working Party on Data Collection and Statistics (WPDCS) and/or Scientific Committee 16</t>
    </r>
    <r>
      <rPr>
        <vertAlign val="superscript"/>
        <sz val="10"/>
        <rFont val="Arial"/>
        <family val="2"/>
      </rPr>
      <t>th</t>
    </r>
    <r>
      <rPr>
        <sz val="10"/>
        <rFont val="Arial"/>
        <family val="2"/>
      </rPr>
      <t xml:space="preserve"> Session </t>
    </r>
  </si>
  <si>
    <r>
      <t>Working Group on Recreational Fisheries Surveys (WGRFS) (</t>
    </r>
    <r>
      <rPr>
        <sz val="11"/>
        <rFont val="Calibri"/>
        <family val="2"/>
        <charset val="186"/>
      </rPr>
      <t>Esporales, 22-26 April, 2013</t>
    </r>
    <r>
      <rPr>
        <sz val="11"/>
        <rFont val="Calibri"/>
        <family val="2"/>
      </rPr>
      <t>)</t>
    </r>
  </si>
  <si>
    <r>
      <t>Working Group on the Ecosystem Effects of Fishing Activities (</t>
    </r>
    <r>
      <rPr>
        <sz val="11"/>
        <rFont val="Calibri"/>
        <family val="2"/>
        <charset val="186"/>
      </rPr>
      <t>WGECO) (ICES HQ, 1-8 May, 2013</t>
    </r>
    <r>
      <rPr>
        <sz val="11"/>
        <rFont val="Calibri"/>
        <family val="2"/>
      </rPr>
      <t>)</t>
    </r>
  </si>
  <si>
    <t>Active gears - pelagic trawlers</t>
  </si>
  <si>
    <t>Active gears - demersal trawler,pelagic trawlers</t>
  </si>
  <si>
    <t>Passive gears - Drift and/or fixed netters; Active gears - demersal trawler,pelagic trawlers</t>
  </si>
  <si>
    <t>2012</t>
  </si>
  <si>
    <t>first sale notes, questionnaires</t>
  </si>
  <si>
    <t>Income from leasing out quota or other fishing rights</t>
  </si>
  <si>
    <t>Prohibited by national law</t>
  </si>
  <si>
    <t>Direct subsidies</t>
  </si>
  <si>
    <t>Personal costs</t>
  </si>
  <si>
    <t>Wages and salaries of crew</t>
  </si>
  <si>
    <t>Imputed value of unpaid labour</t>
  </si>
  <si>
    <t>questionnaires, estimation</t>
  </si>
  <si>
    <t>Repair and maintenance costs</t>
  </si>
  <si>
    <t>Variable costs</t>
  </si>
  <si>
    <t>Non-variable costs</t>
  </si>
  <si>
    <t>Lease/rental payments for quota or other fishing rights**</t>
  </si>
  <si>
    <t>Investments</t>
  </si>
  <si>
    <t>Investments in physical capital</t>
  </si>
  <si>
    <t>Financial Position</t>
  </si>
  <si>
    <t>Debt/asset ratio</t>
  </si>
  <si>
    <t>Employment</t>
  </si>
  <si>
    <t>Engaged crew</t>
  </si>
  <si>
    <t>FTE National</t>
  </si>
  <si>
    <t>questionnaires, calculations</t>
  </si>
  <si>
    <t>FTE harmonised</t>
  </si>
  <si>
    <t>Drift and/or fixed netters*</t>
  </si>
  <si>
    <t>Pelagic trawlers*</t>
  </si>
  <si>
    <t>Demersal trawlers and/or demersal seiners*</t>
  </si>
  <si>
    <t>Capital Value</t>
  </si>
  <si>
    <t>Value of quota and other fishing rights</t>
  </si>
  <si>
    <t>all gears</t>
  </si>
  <si>
    <t>Passive gears : Drift and/or fixed netters 10-&lt;12 m*</t>
  </si>
  <si>
    <t>Passive gears : Drift and/or fixed netters 24-&lt;40 m*</t>
  </si>
  <si>
    <t>Active gears: pelagic trawlers 24-&lt;40 m*</t>
  </si>
  <si>
    <t>Active gears: pelagic trawlers &gt;40 m*</t>
  </si>
  <si>
    <t>Active gears: pelagic and demersal trawlers &gt;40 m*; long distance fleet</t>
  </si>
  <si>
    <t>Active gears: demersal trawlers &gt;40 m*</t>
  </si>
  <si>
    <t>Passive gears</t>
  </si>
  <si>
    <t>Passive gears - Drift and/or fixed netters*</t>
  </si>
  <si>
    <t>Active gears - demersal trawler</t>
  </si>
  <si>
    <t>Active gears - pelagic trawlers*</t>
  </si>
  <si>
    <t>Active gears - demersal trawlers*</t>
  </si>
  <si>
    <t>None</t>
  </si>
  <si>
    <t>Inactive</t>
  </si>
  <si>
    <t>No DCF data collection for aquaculture</t>
  </si>
  <si>
    <t>All segments (as was reported in data call)</t>
  </si>
  <si>
    <t>81</t>
  </si>
  <si>
    <t>0,1</t>
  </si>
  <si>
    <t>Subsidies</t>
  </si>
  <si>
    <t>0</t>
  </si>
  <si>
    <t>0,2</t>
  </si>
  <si>
    <t>Wages and salaries of staff</t>
  </si>
  <si>
    <t>0,11</t>
  </si>
  <si>
    <t>Purchase of fish and other raw material for production</t>
  </si>
  <si>
    <t>0,07</t>
  </si>
  <si>
    <t>Depreciation of capital</t>
  </si>
  <si>
    <t>Financial costs, net</t>
  </si>
  <si>
    <t>0,08</t>
  </si>
  <si>
    <t>Extraordinary costs, net</t>
  </si>
  <si>
    <t>Total value of assets</t>
  </si>
  <si>
    <t>Net Investments</t>
  </si>
  <si>
    <t>0,3</t>
  </si>
  <si>
    <t>Debt</t>
  </si>
  <si>
    <t>0,12</t>
  </si>
  <si>
    <t>Number of persons employed</t>
  </si>
  <si>
    <t>0,04</t>
  </si>
  <si>
    <t>Number of enterprises</t>
  </si>
  <si>
    <t>National Veterinary Services, ŽF-1 form</t>
  </si>
  <si>
    <t>100</t>
  </si>
  <si>
    <t>JRC and STECF                                            (Fishing Effort management schemes related to recovery and management plans in the Baltic Sea, the North Sea, to Western waters to the deep sea fisheries and review of fisheries located in the Celtic Sea)</t>
  </si>
  <si>
    <t>JRC and STECF                                            (Fleet economic scientific data concerning 2008-2013)</t>
  </si>
  <si>
    <t>JRC and STECF                                            (Data concerning the EU fish processing industry 2008-2011)</t>
  </si>
  <si>
    <t>Fish processing enterprises</t>
  </si>
  <si>
    <t xml:space="preserve">All Lithuanian fishing fleet </t>
  </si>
  <si>
    <t>Baltic sea</t>
  </si>
  <si>
    <t>Spieces - cod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</si>
</sst>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66">
    <font>
      <sz val="10"/>
      <name val="Arial"/>
      <family val="2"/>
    </font>
    <font>
      <sz val="10"/>
      <name val="Arial"/>
      <family val="2"/>
      <charset val="186"/>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b/>
      <sz val="10"/>
      <color indexed="10"/>
      <name val="Arial"/>
      <family val="2"/>
    </font>
    <font>
      <i/>
      <sz val="10"/>
      <name val="Arial"/>
      <family val="2"/>
    </font>
    <font>
      <b/>
      <sz val="14"/>
      <name val="Arial"/>
      <family val="2"/>
    </font>
    <font>
      <b/>
      <sz val="11"/>
      <color indexed="8"/>
      <name val="Arial"/>
      <family val="2"/>
    </font>
    <font>
      <sz val="10"/>
      <name val="Arial"/>
      <family val="2"/>
    </font>
    <font>
      <b/>
      <sz val="8"/>
      <name val="Arial"/>
      <family val="2"/>
    </font>
    <font>
      <b/>
      <sz val="10"/>
      <name val="Arial"/>
      <family val="2"/>
      <charset val="186"/>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b/>
      <sz val="11"/>
      <name val="Arial"/>
      <family val="2"/>
      <charset val="186"/>
    </font>
    <font>
      <i/>
      <sz val="10"/>
      <name val="Arial"/>
      <family val="2"/>
      <charset val="186"/>
    </font>
    <font>
      <sz val="10"/>
      <color theme="1"/>
      <name val="Arial"/>
      <family val="2"/>
    </font>
    <font>
      <sz val="11"/>
      <color rgb="FF3F3F76"/>
      <name val="Calibri"/>
      <family val="2"/>
      <charset val="186"/>
      <scheme val="minor"/>
    </font>
    <font>
      <sz val="11"/>
      <color rgb="FF9C0006"/>
      <name val="Calibri"/>
      <family val="2"/>
      <charset val="186"/>
      <scheme val="minor"/>
    </font>
    <font>
      <vertAlign val="superscript"/>
      <sz val="10"/>
      <name val="Arial"/>
      <family val="2"/>
    </font>
    <font>
      <sz val="11"/>
      <name val="Calibri"/>
      <family val="2"/>
    </font>
    <font>
      <sz val="11"/>
      <name val="Calibri"/>
      <family val="2"/>
      <scheme val="minor"/>
    </font>
    <font>
      <sz val="11"/>
      <name val="Calibri"/>
      <family val="2"/>
      <charset val="186"/>
      <scheme val="minor"/>
    </font>
    <font>
      <i/>
      <sz val="10"/>
      <color indexed="8"/>
      <name val="Arial"/>
      <family val="2"/>
    </font>
    <font>
      <sz val="11"/>
      <name val="Calibri"/>
      <family val="2"/>
      <charset val="186"/>
    </font>
    <font>
      <sz val="10"/>
      <color rgb="FFFF0000"/>
      <name val="Arial"/>
      <family val="2"/>
    </font>
    <font>
      <b/>
      <sz val="10"/>
      <color rgb="FFFF0000"/>
      <name val="Arial"/>
      <family val="2"/>
    </font>
    <font>
      <b/>
      <sz val="12"/>
      <color rgb="FFFF0000"/>
      <name val="Arial"/>
      <family val="2"/>
    </font>
    <font>
      <b/>
      <sz val="11"/>
      <color rgb="FFFF0000"/>
      <name val="Arial"/>
      <family val="2"/>
    </font>
    <font>
      <sz val="8"/>
      <color rgb="FFFF0000"/>
      <name val="Arial"/>
      <family val="2"/>
    </font>
    <font>
      <sz val="10"/>
      <color indexed="8"/>
      <name val="Times New Roman"/>
      <family val="1"/>
      <charset val="186"/>
    </font>
  </fonts>
  <fills count="6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theme="0" tint="-4.9989318521683403E-2"/>
        <bgColor indexed="64"/>
      </patternFill>
    </fill>
    <fill>
      <patternFill patternType="solid">
        <fgColor theme="0" tint="-4.9989318521683403E-2"/>
        <bgColor indexed="34"/>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theme="0" tint="-0.14999847407452621"/>
        <bgColor indexed="41"/>
      </patternFill>
    </fill>
    <fill>
      <patternFill patternType="solid">
        <fgColor theme="0" tint="-0.14999847407452621"/>
        <bgColor indexed="64"/>
      </patternFill>
    </fill>
    <fill>
      <patternFill patternType="solid">
        <fgColor indexed="24"/>
        <bgColor indexed="64"/>
      </patternFill>
    </fill>
    <fill>
      <patternFill patternType="solid">
        <fgColor indexed="22"/>
        <bgColor indexed="64"/>
      </patternFill>
    </fill>
    <fill>
      <patternFill patternType="solid">
        <fgColor theme="0" tint="-4.9989318521683403E-2"/>
        <bgColor indexed="41"/>
      </patternFill>
    </fill>
  </fills>
  <borders count="1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thin">
        <color indexed="8"/>
      </left>
      <right/>
      <top style="thin">
        <color indexed="8"/>
      </top>
      <bottom style="medium">
        <color indexed="8"/>
      </bottom>
      <diagonal/>
    </border>
    <border>
      <left style="hair">
        <color indexed="8"/>
      </left>
      <right style="hair">
        <color indexed="8"/>
      </right>
      <top style="hair">
        <color indexed="8"/>
      </top>
      <bottom style="medium">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style="hair">
        <color indexed="8"/>
      </left>
      <right style="hair">
        <color indexed="8"/>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medium">
        <color indexed="8"/>
      </left>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right style="thin">
        <color indexed="8"/>
      </right>
      <top style="medium">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medium">
        <color indexed="8"/>
      </left>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right style="thin">
        <color indexed="8"/>
      </right>
      <top style="thin">
        <color indexed="8"/>
      </top>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8"/>
      </left>
      <right/>
      <top style="thin">
        <color indexed="8"/>
      </top>
      <bottom style="medium">
        <color indexed="8"/>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style="medium">
        <color indexed="8"/>
      </right>
      <top style="thin">
        <color indexed="8"/>
      </top>
      <bottom style="thin">
        <color indexed="64"/>
      </bottom>
      <diagonal/>
    </border>
    <border>
      <left/>
      <right style="medium">
        <color indexed="8"/>
      </right>
      <top style="thin">
        <color indexed="8"/>
      </top>
      <bottom style="thin">
        <color indexed="8"/>
      </bottom>
      <diagonal/>
    </border>
    <border>
      <left/>
      <right style="medium">
        <color indexed="8"/>
      </right>
      <top style="medium">
        <color indexed="8"/>
      </top>
      <bottom style="medium">
        <color indexed="8"/>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64"/>
      </left>
      <right/>
      <top/>
      <bottom style="thin">
        <color indexed="64"/>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style="medium">
        <color indexed="8"/>
      </left>
      <right style="thin">
        <color indexed="64"/>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medium">
        <color indexed="64"/>
      </right>
      <top style="thin">
        <color indexed="8"/>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8"/>
      </right>
      <top/>
      <bottom style="thin">
        <color indexed="8"/>
      </bottom>
      <diagonal/>
    </border>
    <border>
      <left style="thin">
        <color indexed="8"/>
      </left>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8"/>
      </top>
      <bottom/>
      <diagonal/>
    </border>
    <border>
      <left style="thin">
        <color indexed="64"/>
      </left>
      <right style="thin">
        <color indexed="64"/>
      </right>
      <top/>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medium">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s>
  <cellStyleXfs count="10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3"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4"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18" borderId="0" applyNumberFormat="0" applyBorder="0" applyAlignment="0" applyProtection="0"/>
    <xf numFmtId="0" fontId="5" fillId="23"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3" borderId="0" applyNumberFormat="0" applyBorder="0" applyAlignment="0" applyProtection="0"/>
    <xf numFmtId="0" fontId="19" fillId="15" borderId="0" applyNumberFormat="0" applyBorder="0" applyAlignment="0" applyProtection="0"/>
    <xf numFmtId="0" fontId="37" fillId="0" borderId="0"/>
    <xf numFmtId="0" fontId="37" fillId="0" borderId="0"/>
    <xf numFmtId="0" fontId="37" fillId="0" borderId="0"/>
    <xf numFmtId="0" fontId="37" fillId="0" borderId="0"/>
    <xf numFmtId="9" fontId="37" fillId="0" borderId="0" applyFill="0" applyBorder="0" applyAlignment="0" applyProtection="0"/>
    <xf numFmtId="0" fontId="20" fillId="3" borderId="0" applyNumberFormat="0" applyBorder="0" applyAlignment="0" applyProtection="0"/>
    <xf numFmtId="0" fontId="21" fillId="0" borderId="0" applyNumberFormat="0" applyFill="0" applyBorder="0" applyAlignment="0" applyProtection="0"/>
    <xf numFmtId="0" fontId="22" fillId="0" borderId="6" applyNumberFormat="0" applyFill="0" applyAlignment="0" applyProtection="0"/>
    <xf numFmtId="0" fontId="41" fillId="32" borderId="0" applyNumberFormat="0" applyBorder="0" applyAlignment="0" applyProtection="0"/>
    <xf numFmtId="0" fontId="42" fillId="33" borderId="0" applyNumberFormat="0" applyBorder="0" applyAlignment="0" applyProtection="0"/>
    <xf numFmtId="0" fontId="43" fillId="34" borderId="76" applyNumberFormat="0" applyAlignment="0" applyProtection="0"/>
    <xf numFmtId="0" fontId="44" fillId="35" borderId="77" applyNumberFormat="0" applyAlignment="0" applyProtection="0"/>
    <xf numFmtId="0" fontId="45" fillId="35" borderId="76" applyNumberFormat="0" applyAlignment="0" applyProtection="0"/>
    <xf numFmtId="0" fontId="46" fillId="0" borderId="0" applyNumberFormat="0" applyFill="0" applyBorder="0" applyAlignment="0" applyProtection="0"/>
    <xf numFmtId="0" fontId="47" fillId="36" borderId="0" applyNumberFormat="0" applyBorder="0" applyAlignment="0" applyProtection="0"/>
    <xf numFmtId="0" fontId="48" fillId="37" borderId="0" applyNumberFormat="0" applyBorder="0" applyAlignment="0" applyProtection="0"/>
    <xf numFmtId="0" fontId="48" fillId="38" borderId="0" applyNumberFormat="0" applyBorder="0" applyAlignment="0" applyProtection="0"/>
    <xf numFmtId="0" fontId="47" fillId="39" borderId="0" applyNumberFormat="0" applyBorder="0" applyAlignment="0" applyProtection="0"/>
    <xf numFmtId="0" fontId="47" fillId="40" borderId="0" applyNumberFormat="0" applyBorder="0" applyAlignment="0" applyProtection="0"/>
    <xf numFmtId="0" fontId="48" fillId="41" borderId="0" applyNumberFormat="0" applyBorder="0" applyAlignment="0" applyProtection="0"/>
    <xf numFmtId="0" fontId="48" fillId="42" borderId="0" applyNumberFormat="0" applyBorder="0" applyAlignment="0" applyProtection="0"/>
    <xf numFmtId="0" fontId="47" fillId="43" borderId="0" applyNumberFormat="0" applyBorder="0" applyAlignment="0" applyProtection="0"/>
    <xf numFmtId="0" fontId="47" fillId="44"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7" fillId="47" borderId="0" applyNumberFormat="0" applyBorder="0" applyAlignment="0" applyProtection="0"/>
    <xf numFmtId="0" fontId="47" fillId="48"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47" fillId="51" borderId="0" applyNumberFormat="0" applyBorder="0" applyAlignment="0" applyProtection="0"/>
    <xf numFmtId="0" fontId="47" fillId="52"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7" fillId="55" borderId="0" applyNumberFormat="0" applyBorder="0" applyAlignment="0" applyProtection="0"/>
    <xf numFmtId="0" fontId="47" fillId="56" borderId="0" applyNumberFormat="0" applyBorder="0" applyAlignment="0" applyProtection="0"/>
    <xf numFmtId="0" fontId="48" fillId="57" borderId="0" applyNumberFormat="0" applyBorder="0" applyAlignment="0" applyProtection="0"/>
    <xf numFmtId="0" fontId="48" fillId="58" borderId="0" applyNumberFormat="0" applyBorder="0" applyAlignment="0" applyProtection="0"/>
    <xf numFmtId="0" fontId="47" fillId="59" borderId="0" applyNumberFormat="0" applyBorder="0" applyAlignment="0" applyProtection="0"/>
    <xf numFmtId="0" fontId="37" fillId="0" borderId="0"/>
    <xf numFmtId="0" fontId="41" fillId="32" borderId="0" applyNumberFormat="0" applyBorder="0" applyAlignment="0" applyProtection="0"/>
    <xf numFmtId="0" fontId="52" fillId="34" borderId="76" applyNumberFormat="0" applyAlignment="0" applyProtection="0"/>
    <xf numFmtId="0" fontId="53" fillId="33" borderId="0" applyNumberFormat="0" applyBorder="0" applyAlignment="0" applyProtection="0"/>
    <xf numFmtId="0" fontId="37" fillId="0" borderId="0"/>
  </cellStyleXfs>
  <cellXfs count="919">
    <xf numFmtId="0" fontId="0" fillId="0" borderId="0" xfId="0"/>
    <xf numFmtId="0" fontId="0" fillId="0" borderId="0" xfId="0" applyFont="1"/>
    <xf numFmtId="49" fontId="23" fillId="0" borderId="0" xfId="0" applyNumberFormat="1" applyFont="1" applyFill="1" applyBorder="1" applyAlignment="1">
      <alignment vertical="center"/>
    </xf>
    <xf numFmtId="0" fontId="24" fillId="0" borderId="7" xfId="0" applyFont="1" applyFill="1" applyBorder="1" applyAlignment="1">
      <alignment horizontal="left" vertical="center"/>
    </xf>
    <xf numFmtId="49" fontId="24" fillId="0" borderId="7" xfId="0" applyNumberFormat="1" applyFont="1" applyFill="1" applyBorder="1" applyAlignment="1">
      <alignment vertical="center"/>
    </xf>
    <xf numFmtId="0" fontId="25" fillId="0" borderId="8" xfId="0" applyFont="1" applyFill="1" applyBorder="1" applyAlignment="1">
      <alignment horizontal="center" vertical="center" wrapText="1"/>
    </xf>
    <xf numFmtId="0" fontId="26" fillId="0" borderId="9" xfId="0" applyFont="1" applyBorder="1" applyAlignment="1">
      <alignment horizontal="center"/>
    </xf>
    <xf numFmtId="0" fontId="0" fillId="0" borderId="9" xfId="0" applyFont="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7" fillId="0" borderId="10" xfId="0" applyNumberFormat="1" applyFont="1" applyFill="1" applyBorder="1" applyAlignment="1">
      <alignment vertical="center"/>
    </xf>
    <xf numFmtId="0" fontId="0" fillId="0" borderId="11" xfId="0" applyFont="1" applyFill="1" applyBorder="1" applyAlignment="1">
      <alignment horizontal="center" vertical="center"/>
    </xf>
    <xf numFmtId="49" fontId="27" fillId="0" borderId="11" xfId="0" applyNumberFormat="1" applyFont="1" applyFill="1" applyBorder="1" applyAlignment="1">
      <alignment vertical="center"/>
    </xf>
    <xf numFmtId="49" fontId="27" fillId="0" borderId="12" xfId="0" applyNumberFormat="1" applyFont="1" applyFill="1" applyBorder="1" applyAlignment="1">
      <alignment vertical="center"/>
    </xf>
    <xf numFmtId="0" fontId="28" fillId="0" borderId="13" xfId="0" applyFont="1" applyFill="1" applyBorder="1" applyAlignment="1">
      <alignment horizontal="left" vertical="center"/>
    </xf>
    <xf numFmtId="0" fontId="0" fillId="0" borderId="15" xfId="0" applyFont="1" applyBorder="1"/>
    <xf numFmtId="49" fontId="27" fillId="0" borderId="16" xfId="0" applyNumberFormat="1" applyFont="1" applyFill="1" applyBorder="1" applyAlignment="1">
      <alignment vertical="center"/>
    </xf>
    <xf numFmtId="49" fontId="27" fillId="0" borderId="17" xfId="0" applyNumberFormat="1" applyFont="1" applyFill="1" applyBorder="1" applyAlignment="1">
      <alignment vertical="center"/>
    </xf>
    <xf numFmtId="49" fontId="25" fillId="0" borderId="18" xfId="0" applyNumberFormat="1" applyFont="1" applyFill="1" applyBorder="1" applyAlignment="1">
      <alignment horizontal="center" vertical="center" wrapText="1"/>
    </xf>
    <xf numFmtId="0" fontId="0" fillId="0" borderId="7" xfId="0" applyFont="1" applyBorder="1"/>
    <xf numFmtId="0" fontId="0" fillId="0" borderId="14" xfId="0" applyFont="1" applyFill="1" applyBorder="1" applyAlignment="1">
      <alignment horizontal="center" vertical="center"/>
    </xf>
    <xf numFmtId="49" fontId="0" fillId="0" borderId="7" xfId="0" applyNumberFormat="1" applyFont="1" applyFill="1" applyBorder="1" applyAlignment="1">
      <alignment horizontal="left" vertical="center"/>
    </xf>
    <xf numFmtId="49" fontId="0" fillId="0" borderId="7" xfId="0" applyNumberFormat="1" applyFont="1" applyFill="1" applyBorder="1" applyAlignment="1">
      <alignment horizontal="center" vertical="center"/>
    </xf>
    <xf numFmtId="49" fontId="25" fillId="0" borderId="19" xfId="0" applyNumberFormat="1" applyFont="1" applyFill="1" applyBorder="1" applyAlignment="1">
      <alignment horizontal="center" vertical="center" wrapText="1"/>
    </xf>
    <xf numFmtId="0" fontId="0" fillId="0" borderId="0" xfId="0" applyFont="1" applyFill="1" applyBorder="1" applyAlignment="1">
      <alignment vertical="center"/>
    </xf>
    <xf numFmtId="0" fontId="30" fillId="0" borderId="20" xfId="0" applyFont="1" applyFill="1" applyBorder="1" applyAlignment="1">
      <alignment horizontal="left" vertical="center"/>
    </xf>
    <xf numFmtId="0" fontId="30" fillId="0" borderId="0" xfId="0" applyFont="1" applyFill="1" applyBorder="1" applyAlignment="1">
      <alignment horizontal="left" vertical="center"/>
    </xf>
    <xf numFmtId="49" fontId="27" fillId="0" borderId="0" xfId="65" applyNumberFormat="1" applyFont="1" applyFill="1" applyBorder="1" applyAlignment="1">
      <alignment vertical="center"/>
    </xf>
    <xf numFmtId="0" fontId="0" fillId="0" borderId="0" xfId="0" applyFont="1" applyBorder="1"/>
    <xf numFmtId="0" fontId="28" fillId="0" borderId="13" xfId="65" applyFont="1" applyFill="1" applyBorder="1" applyAlignment="1">
      <alignment horizontal="left" vertical="center"/>
    </xf>
    <xf numFmtId="49" fontId="28" fillId="0" borderId="13" xfId="65" applyNumberFormat="1" applyFont="1" applyFill="1" applyBorder="1" applyAlignment="1">
      <alignment vertical="center"/>
    </xf>
    <xf numFmtId="49" fontId="27" fillId="0" borderId="16" xfId="65" applyNumberFormat="1" applyFont="1" applyFill="1" applyBorder="1" applyAlignment="1">
      <alignment vertical="center"/>
    </xf>
    <xf numFmtId="0" fontId="0" fillId="0" borderId="16" xfId="0" applyFont="1" applyBorder="1"/>
    <xf numFmtId="0" fontId="25" fillId="0" borderId="13" xfId="0" applyFont="1" applyBorder="1" applyAlignment="1">
      <alignment horizontal="center"/>
    </xf>
    <xf numFmtId="49" fontId="25" fillId="0" borderId="8" xfId="65" applyNumberFormat="1" applyFont="1" applyFill="1" applyBorder="1" applyAlignment="1">
      <alignment horizontal="center" vertical="center"/>
    </xf>
    <xf numFmtId="49" fontId="25" fillId="0" borderId="8" xfId="65" applyNumberFormat="1" applyFont="1" applyFill="1" applyBorder="1" applyAlignment="1">
      <alignment vertical="center"/>
    </xf>
    <xf numFmtId="49" fontId="25" fillId="0" borderId="8" xfId="65" applyNumberFormat="1" applyFont="1" applyFill="1" applyBorder="1" applyAlignment="1">
      <alignment horizontal="center" vertical="center" wrapText="1"/>
    </xf>
    <xf numFmtId="49" fontId="25" fillId="0" borderId="8" xfId="65" applyNumberFormat="1" applyFont="1" applyFill="1" applyBorder="1" applyAlignment="1">
      <alignment vertical="center" wrapText="1"/>
    </xf>
    <xf numFmtId="49" fontId="29" fillId="0" borderId="14" xfId="65" applyNumberFormat="1" applyFont="1" applyFill="1" applyBorder="1" applyAlignment="1">
      <alignment vertical="center"/>
    </xf>
    <xf numFmtId="49" fontId="30" fillId="0" borderId="0" xfId="65" applyNumberFormat="1" applyFont="1" applyFill="1" applyBorder="1" applyAlignment="1">
      <alignment horizontal="left" vertical="center"/>
    </xf>
    <xf numFmtId="0" fontId="0" fillId="0" borderId="21" xfId="0" applyBorder="1"/>
    <xf numFmtId="0" fontId="28" fillId="0" borderId="13" xfId="65" applyFont="1" applyFill="1" applyBorder="1" applyAlignment="1">
      <alignment horizontal="center" vertical="center"/>
    </xf>
    <xf numFmtId="49" fontId="28" fillId="0" borderId="13" xfId="65" applyNumberFormat="1" applyFont="1" applyFill="1" applyBorder="1" applyAlignment="1">
      <alignment horizontal="center" vertical="center"/>
    </xf>
    <xf numFmtId="0" fontId="0" fillId="0" borderId="17" xfId="0" applyBorder="1"/>
    <xf numFmtId="0" fontId="25" fillId="0" borderId="8" xfId="0" applyFont="1" applyBorder="1" applyAlignment="1">
      <alignment horizontal="center" vertical="center"/>
    </xf>
    <xf numFmtId="0" fontId="25" fillId="0" borderId="8" xfId="0" applyFont="1" applyBorder="1" applyAlignment="1">
      <alignment horizontal="center" vertical="center" wrapText="1"/>
    </xf>
    <xf numFmtId="0" fontId="0" fillId="0" borderId="14" xfId="0" applyFont="1" applyBorder="1"/>
    <xf numFmtId="0" fontId="0" fillId="0" borderId="7" xfId="0" applyFont="1" applyFill="1" applyBorder="1"/>
    <xf numFmtId="49" fontId="27" fillId="0" borderId="0" xfId="63" applyNumberFormat="1" applyFont="1" applyFill="1" applyBorder="1" applyAlignment="1">
      <alignment vertical="center"/>
    </xf>
    <xf numFmtId="49" fontId="27" fillId="0" borderId="16" xfId="63" applyNumberFormat="1" applyFont="1" applyFill="1" applyBorder="1" applyAlignment="1">
      <alignment vertical="center"/>
    </xf>
    <xf numFmtId="49" fontId="25" fillId="0" borderId="8" xfId="63" applyNumberFormat="1" applyFont="1" applyFill="1" applyBorder="1" applyAlignment="1">
      <alignment horizontal="center" vertical="center" wrapText="1"/>
    </xf>
    <xf numFmtId="49" fontId="0" fillId="0" borderId="7" xfId="63" applyNumberFormat="1" applyFont="1" applyFill="1" applyBorder="1" applyAlignment="1">
      <alignment vertical="center" wrapText="1"/>
    </xf>
    <xf numFmtId="49" fontId="0" fillId="0" borderId="7" xfId="63" applyNumberFormat="1" applyFont="1" applyFill="1" applyBorder="1" applyAlignment="1">
      <alignment horizontal="center" vertical="center"/>
    </xf>
    <xf numFmtId="49" fontId="30" fillId="0" borderId="0" xfId="63" applyNumberFormat="1" applyFont="1" applyFill="1" applyBorder="1" applyAlignment="1">
      <alignment vertical="center"/>
    </xf>
    <xf numFmtId="0" fontId="30" fillId="0" borderId="0" xfId="0" applyFont="1" applyBorder="1" applyAlignment="1">
      <alignment wrapText="1"/>
    </xf>
    <xf numFmtId="0" fontId="27" fillId="0" borderId="0" xfId="0" applyFont="1" applyBorder="1" applyAlignment="1">
      <alignment vertical="center"/>
    </xf>
    <xf numFmtId="0" fontId="32" fillId="0" borderId="21" xfId="0" applyFont="1" applyBorder="1" applyAlignment="1">
      <alignment horizontal="center" vertical="center"/>
    </xf>
    <xf numFmtId="0" fontId="28" fillId="0" borderId="13" xfId="0" applyFont="1" applyFill="1" applyBorder="1" applyAlignment="1">
      <alignment horizontal="center" vertical="center"/>
    </xf>
    <xf numFmtId="0" fontId="32" fillId="0" borderId="0" xfId="0" applyFont="1" applyAlignment="1">
      <alignment horizontal="center" vertical="center"/>
    </xf>
    <xf numFmtId="0" fontId="27" fillId="0" borderId="16" xfId="0" applyFont="1" applyBorder="1" applyAlignment="1">
      <alignment vertical="center"/>
    </xf>
    <xf numFmtId="0" fontId="32" fillId="0" borderId="17" xfId="0" applyFont="1" applyBorder="1" applyAlignment="1">
      <alignment horizontal="center" vertical="center"/>
    </xf>
    <xf numFmtId="0" fontId="0" fillId="0" borderId="13" xfId="0" applyFont="1" applyFill="1" applyBorder="1" applyAlignment="1">
      <alignment vertical="center"/>
    </xf>
    <xf numFmtId="0" fontId="25" fillId="0" borderId="0" xfId="0" applyFont="1" applyAlignment="1">
      <alignment horizontal="center" vertical="center"/>
    </xf>
    <xf numFmtId="0" fontId="0" fillId="0" borderId="0" xfId="0" applyFont="1" applyAlignment="1">
      <alignment horizontal="center" vertical="center"/>
    </xf>
    <xf numFmtId="0" fontId="0" fillId="0" borderId="7" xfId="0" applyFont="1" applyBorder="1" applyAlignment="1">
      <alignment horizontal="center" vertical="center"/>
    </xf>
    <xf numFmtId="0" fontId="0" fillId="0" borderId="7" xfId="0" applyFont="1" applyFill="1" applyBorder="1" applyAlignment="1">
      <alignment horizontal="center" vertical="center"/>
    </xf>
    <xf numFmtId="0" fontId="0" fillId="0" borderId="7" xfId="0" applyFont="1" applyBorder="1" applyAlignment="1">
      <alignment horizontal="center"/>
    </xf>
    <xf numFmtId="0" fontId="0" fillId="0" borderId="0" xfId="0" applyFont="1" applyAlignment="1">
      <alignment horizontal="center"/>
    </xf>
    <xf numFmtId="0" fontId="0" fillId="0" borderId="0" xfId="0" applyBorder="1"/>
    <xf numFmtId="0" fontId="0" fillId="0" borderId="16" xfId="0" applyBorder="1"/>
    <xf numFmtId="0" fontId="0" fillId="0" borderId="13" xfId="0" applyFont="1" applyBorder="1" applyAlignment="1">
      <alignment horizontal="center" vertical="center"/>
    </xf>
    <xf numFmtId="0" fontId="32" fillId="0" borderId="0" xfId="0" applyFont="1" applyBorder="1" applyAlignment="1">
      <alignment horizontal="center" vertical="center"/>
    </xf>
    <xf numFmtId="0" fontId="25" fillId="0" borderId="0" xfId="0" applyFont="1" applyFill="1" applyBorder="1" applyAlignment="1">
      <alignment horizontal="center" vertical="center"/>
    </xf>
    <xf numFmtId="0" fontId="0" fillId="0" borderId="7" xfId="0" applyFont="1" applyBorder="1" applyAlignment="1">
      <alignment horizontal="left" vertical="center"/>
    </xf>
    <xf numFmtId="0" fontId="0" fillId="0" borderId="7" xfId="0" applyFont="1" applyBorder="1" applyAlignment="1">
      <alignment horizontal="left"/>
    </xf>
    <xf numFmtId="0" fontId="27" fillId="0" borderId="0" xfId="0" applyFont="1" applyFill="1" applyBorder="1" applyAlignment="1">
      <alignment vertical="center"/>
    </xf>
    <xf numFmtId="0" fontId="27" fillId="0" borderId="16" xfId="0" applyFont="1" applyFill="1" applyBorder="1" applyAlignment="1">
      <alignment vertical="center"/>
    </xf>
    <xf numFmtId="0" fontId="25" fillId="0" borderId="22"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0" fillId="0" borderId="0" xfId="0" applyFont="1" applyFill="1"/>
    <xf numFmtId="49" fontId="25"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1" xfId="0" applyNumberFormat="1" applyFont="1" applyFill="1" applyBorder="1" applyAlignment="1">
      <alignment vertical="center"/>
    </xf>
    <xf numFmtId="49" fontId="27" fillId="0" borderId="11" xfId="0" applyNumberFormat="1" applyFont="1" applyFill="1" applyBorder="1" applyAlignment="1">
      <alignment vertical="center" wrapText="1"/>
    </xf>
    <xf numFmtId="49" fontId="28" fillId="0" borderId="13" xfId="0" applyNumberFormat="1" applyFont="1" applyFill="1" applyBorder="1" applyAlignment="1">
      <alignment horizontal="left" vertical="center"/>
    </xf>
    <xf numFmtId="49" fontId="27" fillId="0" borderId="16" xfId="0" applyNumberFormat="1" applyFont="1" applyFill="1" applyBorder="1" applyAlignment="1">
      <alignment vertical="center" wrapText="1"/>
    </xf>
    <xf numFmtId="0" fontId="25" fillId="0" borderId="24" xfId="0" applyFont="1" applyBorder="1" applyAlignment="1">
      <alignment horizontal="center" vertical="center"/>
    </xf>
    <xf numFmtId="49" fontId="25" fillId="0" borderId="24" xfId="0" applyNumberFormat="1" applyFont="1" applyFill="1" applyBorder="1" applyAlignment="1">
      <alignment horizontal="center" vertical="center"/>
    </xf>
    <xf numFmtId="49" fontId="25" fillId="0" borderId="24" xfId="0" applyNumberFormat="1" applyFont="1" applyFill="1" applyBorder="1" applyAlignment="1">
      <alignment horizontal="center" vertical="center" wrapText="1"/>
    </xf>
    <xf numFmtId="0" fontId="25" fillId="0" borderId="24" xfId="0" applyFont="1" applyFill="1" applyBorder="1" applyAlignment="1">
      <alignment horizontal="center" vertical="center" wrapText="1"/>
    </xf>
    <xf numFmtId="0" fontId="0" fillId="0" borderId="7"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7" fillId="0" borderId="0" xfId="0" applyNumberFormat="1" applyFont="1" applyFill="1" applyBorder="1" applyAlignment="1">
      <alignment vertical="center"/>
    </xf>
    <xf numFmtId="0" fontId="0" fillId="0" borderId="0" xfId="0" applyFont="1" applyBorder="1" applyAlignment="1"/>
    <xf numFmtId="0" fontId="0" fillId="0" borderId="21" xfId="0" applyFont="1" applyBorder="1" applyAlignment="1"/>
    <xf numFmtId="0" fontId="0" fillId="0" borderId="16" xfId="0" applyFont="1" applyBorder="1" applyAlignment="1"/>
    <xf numFmtId="0" fontId="0" fillId="0" borderId="17" xfId="0" applyFont="1" applyBorder="1" applyAlignment="1"/>
    <xf numFmtId="0" fontId="25" fillId="0" borderId="25" xfId="0" applyFont="1" applyBorder="1" applyAlignment="1">
      <alignment horizontal="center" vertical="center"/>
    </xf>
    <xf numFmtId="49" fontId="25" fillId="0" borderId="26" xfId="0" applyNumberFormat="1" applyFont="1" applyFill="1" applyBorder="1" applyAlignment="1">
      <alignment horizontal="center" vertical="center"/>
    </xf>
    <xf numFmtId="0" fontId="25" fillId="0" borderId="26" xfId="0" applyFont="1" applyBorder="1" applyAlignment="1">
      <alignment horizontal="center" vertical="center"/>
    </xf>
    <xf numFmtId="49" fontId="25" fillId="0" borderId="27" xfId="0" applyNumberFormat="1" applyFont="1" applyFill="1" applyBorder="1" applyAlignment="1">
      <alignment horizontal="center" vertical="center"/>
    </xf>
    <xf numFmtId="49" fontId="25" fillId="0" borderId="28" xfId="0" applyNumberFormat="1" applyFont="1" applyFill="1" applyBorder="1" applyAlignment="1">
      <alignment horizontal="center" vertical="center" wrapText="1"/>
    </xf>
    <xf numFmtId="49" fontId="25" fillId="0" borderId="25" xfId="0" applyNumberFormat="1" applyFont="1" applyFill="1" applyBorder="1" applyAlignment="1">
      <alignment horizontal="center" vertical="center" wrapText="1"/>
    </xf>
    <xf numFmtId="0" fontId="25" fillId="0" borderId="29" xfId="0" applyFont="1" applyBorder="1" applyAlignment="1">
      <alignment horizontal="center" vertical="center"/>
    </xf>
    <xf numFmtId="49" fontId="25" fillId="0" borderId="30" xfId="0" applyNumberFormat="1" applyFont="1" applyFill="1" applyBorder="1" applyAlignment="1">
      <alignment horizontal="center" vertical="center"/>
    </xf>
    <xf numFmtId="0" fontId="25" fillId="0" borderId="30" xfId="0" applyFont="1" applyBorder="1" applyAlignment="1">
      <alignment horizontal="center" vertical="center"/>
    </xf>
    <xf numFmtId="49" fontId="25" fillId="0" borderId="31" xfId="0" applyNumberFormat="1" applyFont="1" applyFill="1" applyBorder="1" applyAlignment="1">
      <alignment horizontal="center" vertical="center"/>
    </xf>
    <xf numFmtId="49" fontId="25" fillId="0" borderId="32" xfId="0" applyNumberFormat="1" applyFont="1" applyFill="1" applyBorder="1" applyAlignment="1">
      <alignment horizontal="center" vertical="center" wrapText="1"/>
    </xf>
    <xf numFmtId="49" fontId="25" fillId="0" borderId="29" xfId="0" applyNumberFormat="1" applyFont="1" applyFill="1" applyBorder="1" applyAlignment="1">
      <alignment horizontal="center" vertical="center" wrapText="1"/>
    </xf>
    <xf numFmtId="0" fontId="25" fillId="0" borderId="33" xfId="0" applyFont="1" applyBorder="1" applyAlignment="1">
      <alignment horizontal="center" vertical="center" textRotation="90"/>
    </xf>
    <xf numFmtId="0" fontId="25" fillId="0" borderId="34" xfId="0" applyFont="1" applyFill="1" applyBorder="1" applyAlignment="1">
      <alignment horizontal="center" vertical="center" textRotation="90"/>
    </xf>
    <xf numFmtId="0" fontId="25" fillId="0" borderId="35" xfId="0" applyFont="1" applyFill="1" applyBorder="1" applyAlignment="1">
      <alignment horizontal="center" vertical="center" textRotation="90"/>
    </xf>
    <xf numFmtId="0" fontId="25" fillId="0" borderId="36" xfId="0" applyFont="1" applyBorder="1" applyAlignment="1">
      <alignment horizontal="center" vertical="center" textRotation="90"/>
    </xf>
    <xf numFmtId="0" fontId="25" fillId="0" borderId="7" xfId="0" applyFont="1" applyFill="1" applyBorder="1" applyAlignment="1">
      <alignment horizontal="center" vertical="center" textRotation="90"/>
    </xf>
    <xf numFmtId="0" fontId="25" fillId="0" borderId="37" xfId="0" applyFont="1" applyFill="1" applyBorder="1" applyAlignment="1">
      <alignment horizontal="center" vertical="center" textRotation="90"/>
    </xf>
    <xf numFmtId="49" fontId="0" fillId="0" borderId="14" xfId="0" applyNumberFormat="1" applyFont="1" applyFill="1" applyBorder="1" applyAlignment="1">
      <alignment vertical="center"/>
    </xf>
    <xf numFmtId="49" fontId="0" fillId="0" borderId="40" xfId="0" applyNumberFormat="1" applyFont="1" applyFill="1" applyBorder="1" applyAlignment="1">
      <alignment vertical="center"/>
    </xf>
    <xf numFmtId="49" fontId="0" fillId="0" borderId="37" xfId="0" applyNumberFormat="1" applyFont="1" applyFill="1" applyBorder="1" applyAlignment="1">
      <alignment horizontal="center" vertical="center"/>
    </xf>
    <xf numFmtId="49" fontId="0" fillId="0" borderId="36" xfId="0" applyNumberFormat="1" applyFont="1" applyFill="1" applyBorder="1" applyAlignment="1">
      <alignment horizontal="center" vertical="center"/>
    </xf>
    <xf numFmtId="0" fontId="25" fillId="0" borderId="42" xfId="0" applyFont="1" applyBorder="1" applyAlignment="1">
      <alignment horizontal="center" vertical="center"/>
    </xf>
    <xf numFmtId="0" fontId="0" fillId="0" borderId="0" xfId="0" applyFont="1" applyBorder="1" applyAlignment="1">
      <alignment horizontal="center"/>
    </xf>
    <xf numFmtId="49" fontId="28" fillId="0" borderId="13" xfId="63" applyNumberFormat="1" applyFont="1" applyFill="1" applyBorder="1" applyAlignment="1">
      <alignment horizontal="center" vertical="center"/>
    </xf>
    <xf numFmtId="0" fontId="0" fillId="0" borderId="0" xfId="0" applyFont="1" applyFill="1" applyBorder="1"/>
    <xf numFmtId="49" fontId="0" fillId="0" borderId="7" xfId="63" applyNumberFormat="1" applyFont="1" applyFill="1" applyBorder="1" applyAlignment="1">
      <alignment horizontal="left" vertical="center" wrapText="1"/>
    </xf>
    <xf numFmtId="0" fontId="0" fillId="0" borderId="21" xfId="0" applyFont="1" applyBorder="1"/>
    <xf numFmtId="49" fontId="0" fillId="0" borderId="0" xfId="0" applyNumberFormat="1" applyFill="1" applyBorder="1" applyAlignment="1">
      <alignment vertical="center"/>
    </xf>
    <xf numFmtId="49" fontId="28" fillId="0" borderId="13" xfId="0" applyNumberFormat="1" applyFont="1" applyFill="1" applyBorder="1" applyAlignment="1">
      <alignment horizontal="center" vertical="center"/>
    </xf>
    <xf numFmtId="0" fontId="0" fillId="0" borderId="43" xfId="0" applyFont="1" applyBorder="1"/>
    <xf numFmtId="49" fontId="25" fillId="0" borderId="44" xfId="0" applyNumberFormat="1" applyFont="1" applyFill="1" applyBorder="1" applyAlignment="1">
      <alignment horizontal="center" vertical="center"/>
    </xf>
    <xf numFmtId="49" fontId="25" fillId="0" borderId="45" xfId="0" applyNumberFormat="1" applyFont="1" applyFill="1" applyBorder="1" applyAlignment="1">
      <alignment horizontal="center" vertical="center"/>
    </xf>
    <xf numFmtId="49" fontId="25" fillId="0" borderId="44" xfId="0" applyNumberFormat="1" applyFont="1" applyFill="1" applyBorder="1" applyAlignment="1">
      <alignment horizontal="center" vertical="center" wrapText="1"/>
    </xf>
    <xf numFmtId="0" fontId="25" fillId="0" borderId="44" xfId="0" applyFont="1" applyFill="1" applyBorder="1" applyAlignment="1">
      <alignment horizontal="center" vertical="center"/>
    </xf>
    <xf numFmtId="49" fontId="25" fillId="0" borderId="46"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7"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wrapText="1"/>
    </xf>
    <xf numFmtId="0" fontId="0" fillId="0" borderId="7" xfId="0" applyFont="1" applyFill="1" applyBorder="1" applyAlignment="1">
      <alignment horizontal="center" wrapText="1"/>
    </xf>
    <xf numFmtId="1" fontId="0" fillId="0" borderId="7" xfId="0" applyNumberFormat="1" applyFont="1" applyFill="1" applyBorder="1" applyAlignment="1">
      <alignment horizontal="center" vertical="center" wrapText="1"/>
    </xf>
    <xf numFmtId="49" fontId="0" fillId="0" borderId="40"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xf>
    <xf numFmtId="1" fontId="0" fillId="0" borderId="7" xfId="0" applyNumberFormat="1" applyFont="1" applyFill="1" applyBorder="1" applyAlignment="1">
      <alignment horizontal="center" vertical="center"/>
    </xf>
    <xf numFmtId="49" fontId="0" fillId="0" borderId="40"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7" xfId="0" applyNumberFormat="1" applyFont="1" applyFill="1" applyBorder="1" applyAlignment="1">
      <alignment vertical="center"/>
    </xf>
    <xf numFmtId="0" fontId="0" fillId="0" borderId="0" xfId="0" applyNumberFormat="1" applyFont="1" applyFill="1" applyBorder="1" applyAlignment="1">
      <alignment vertical="center"/>
    </xf>
    <xf numFmtId="0" fontId="28" fillId="0" borderId="13" xfId="0" applyFont="1" applyBorder="1" applyAlignment="1">
      <alignment horizontal="center" vertical="center"/>
    </xf>
    <xf numFmtId="0" fontId="0" fillId="0" borderId="7" xfId="0" applyFont="1" applyFill="1" applyBorder="1" applyAlignment="1">
      <alignment horizontal="center"/>
    </xf>
    <xf numFmtId="49" fontId="25" fillId="0" borderId="42" xfId="65" applyNumberFormat="1" applyFont="1" applyFill="1" applyBorder="1" applyAlignment="1">
      <alignment horizontal="center" vertical="center" wrapText="1"/>
    </xf>
    <xf numFmtId="0" fontId="0" fillId="0" borderId="34" xfId="0" applyFont="1" applyBorder="1"/>
    <xf numFmtId="49" fontId="0" fillId="0" borderId="51" xfId="65" applyNumberFormat="1" applyFont="1" applyFill="1" applyBorder="1" applyAlignment="1">
      <alignment vertical="center" wrapText="1"/>
    </xf>
    <xf numFmtId="49" fontId="0" fillId="0" borderId="14" xfId="63" applyNumberFormat="1" applyFont="1" applyFill="1" applyBorder="1" applyAlignment="1">
      <alignment vertical="center"/>
    </xf>
    <xf numFmtId="49" fontId="0" fillId="0" borderId="7" xfId="63" applyNumberFormat="1" applyFont="1" applyFill="1" applyBorder="1" applyAlignment="1">
      <alignment horizontal="center" vertical="center" wrapText="1"/>
    </xf>
    <xf numFmtId="49" fontId="30" fillId="0" borderId="0" xfId="63" applyNumberFormat="1" applyFont="1" applyFill="1" applyBorder="1" applyAlignment="1">
      <alignment horizontal="left" vertical="center" wrapText="1"/>
    </xf>
    <xf numFmtId="0" fontId="0" fillId="0" borderId="17" xfId="0" applyFont="1" applyBorder="1"/>
    <xf numFmtId="49" fontId="25" fillId="0" borderId="8" xfId="0" applyNumberFormat="1" applyFont="1" applyFill="1" applyBorder="1" applyAlignment="1">
      <alignment vertical="center"/>
    </xf>
    <xf numFmtId="49" fontId="25" fillId="0" borderId="8"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wrapText="1"/>
    </xf>
    <xf numFmtId="49" fontId="0" fillId="0" borderId="34" xfId="0" applyNumberFormat="1" applyFont="1" applyFill="1" applyBorder="1" applyAlignment="1">
      <alignment vertical="center"/>
    </xf>
    <xf numFmtId="0" fontId="0" fillId="0" borderId="34" xfId="0" applyNumberFormat="1" applyFont="1" applyFill="1" applyBorder="1" applyAlignment="1">
      <alignment horizontal="center" vertical="center"/>
    </xf>
    <xf numFmtId="0" fontId="0" fillId="0" borderId="34" xfId="0" applyNumberFormat="1" applyFont="1" applyFill="1" applyBorder="1" applyAlignment="1">
      <alignment horizontal="center" vertical="center" wrapText="1"/>
    </xf>
    <xf numFmtId="49" fontId="0" fillId="0" borderId="34" xfId="0" applyNumberFormat="1" applyFont="1" applyFill="1" applyBorder="1" applyAlignment="1">
      <alignment vertical="center" wrapText="1"/>
    </xf>
    <xf numFmtId="49" fontId="25" fillId="0" borderId="52" xfId="63" applyNumberFormat="1" applyFont="1" applyFill="1" applyBorder="1" applyAlignment="1">
      <alignment horizontal="center" vertical="center" wrapText="1"/>
    </xf>
    <xf numFmtId="0" fontId="0" fillId="0" borderId="16" xfId="0" applyFont="1" applyFill="1" applyBorder="1" applyAlignment="1">
      <alignment vertical="center"/>
    </xf>
    <xf numFmtId="0" fontId="0" fillId="0" borderId="0" xfId="0" applyFill="1" applyAlignment="1">
      <alignment horizontal="center" vertical="center"/>
    </xf>
    <xf numFmtId="0" fontId="0" fillId="0" borderId="0" xfId="0" applyFill="1" applyAlignment="1">
      <alignment vertical="center"/>
    </xf>
    <xf numFmtId="49" fontId="35" fillId="0" borderId="0" xfId="0" applyNumberFormat="1" applyFont="1" applyFill="1" applyBorder="1" applyAlignment="1">
      <alignment vertical="center"/>
    </xf>
    <xf numFmtId="49" fontId="35" fillId="0" borderId="21" xfId="0" applyNumberFormat="1" applyFont="1" applyFill="1" applyBorder="1" applyAlignment="1">
      <alignment vertical="center"/>
    </xf>
    <xf numFmtId="49" fontId="35" fillId="0" borderId="16" xfId="0" applyNumberFormat="1" applyFont="1" applyFill="1" applyBorder="1" applyAlignment="1">
      <alignment vertical="center"/>
    </xf>
    <xf numFmtId="49" fontId="35" fillId="0" borderId="17" xfId="0" applyNumberFormat="1" applyFont="1" applyFill="1" applyBorder="1" applyAlignment="1">
      <alignment vertical="center"/>
    </xf>
    <xf numFmtId="0" fontId="0" fillId="0" borderId="54" xfId="0" applyFont="1" applyBorder="1" applyAlignment="1">
      <alignment horizontal="center"/>
    </xf>
    <xf numFmtId="0" fontId="0" fillId="0" borderId="54" xfId="0" applyFont="1" applyFill="1" applyBorder="1" applyAlignment="1">
      <alignment horizontal="center" vertical="center"/>
    </xf>
    <xf numFmtId="0" fontId="0" fillId="0" borderId="54" xfId="0" applyBorder="1"/>
    <xf numFmtId="0" fontId="0" fillId="0" borderId="54" xfId="0" applyFont="1" applyBorder="1"/>
    <xf numFmtId="0" fontId="26" fillId="0" borderId="0" xfId="0" applyFont="1" applyFill="1" applyAlignment="1">
      <alignment horizontal="center" vertical="center" wrapText="1"/>
    </xf>
    <xf numFmtId="0" fontId="26" fillId="0" borderId="0" xfId="0" applyFont="1" applyAlignment="1">
      <alignment horizontal="center" vertical="center"/>
    </xf>
    <xf numFmtId="0" fontId="26" fillId="0" borderId="0" xfId="0" applyFont="1" applyFill="1" applyAlignment="1">
      <alignment vertical="center"/>
    </xf>
    <xf numFmtId="0" fontId="0" fillId="0" borderId="7" xfId="0" applyFont="1" applyBorder="1" applyAlignment="1">
      <alignment horizontal="right"/>
    </xf>
    <xf numFmtId="0" fontId="27" fillId="0" borderId="0" xfId="0" applyFont="1" applyBorder="1" applyAlignment="1">
      <alignment horizontal="left" vertical="center"/>
    </xf>
    <xf numFmtId="0" fontId="27" fillId="0" borderId="16" xfId="0" applyFont="1" applyBorder="1" applyAlignment="1">
      <alignment horizontal="left" vertical="center"/>
    </xf>
    <xf numFmtId="0" fontId="0" fillId="0" borderId="0" xfId="0" applyFont="1" applyAlignment="1">
      <alignment horizontal="left"/>
    </xf>
    <xf numFmtId="0" fontId="0" fillId="0" borderId="40" xfId="0" applyFont="1" applyBorder="1" applyAlignment="1">
      <alignment horizontal="center" vertical="center"/>
    </xf>
    <xf numFmtId="0" fontId="0" fillId="0" borderId="40" xfId="0" applyFont="1" applyBorder="1" applyAlignment="1">
      <alignment horizontal="center"/>
    </xf>
    <xf numFmtId="0" fontId="0" fillId="0" borderId="32" xfId="0" applyFont="1" applyBorder="1" applyAlignment="1">
      <alignment horizontal="center" vertical="center"/>
    </xf>
    <xf numFmtId="0" fontId="0" fillId="0" borderId="54" xfId="0" applyFont="1" applyFill="1" applyBorder="1" applyAlignment="1">
      <alignment horizontal="center"/>
    </xf>
    <xf numFmtId="0" fontId="0" fillId="0" borderId="54" xfId="0" applyFont="1" applyBorder="1" applyAlignment="1">
      <alignment horizontal="center" vertical="center"/>
    </xf>
    <xf numFmtId="0" fontId="26" fillId="0" borderId="0" xfId="0" applyFont="1"/>
    <xf numFmtId="0" fontId="0" fillId="0" borderId="7" xfId="0" applyFont="1" applyBorder="1" applyAlignment="1"/>
    <xf numFmtId="49" fontId="25" fillId="0" borderId="56" xfId="0" applyNumberFormat="1" applyFont="1" applyFill="1" applyBorder="1" applyAlignment="1">
      <alignment horizontal="center" vertical="center" wrapText="1"/>
    </xf>
    <xf numFmtId="1" fontId="0" fillId="0" borderId="40" xfId="0" applyNumberFormat="1" applyFont="1" applyFill="1" applyBorder="1" applyAlignment="1">
      <alignment horizontal="center" vertical="center" wrapText="1"/>
    </xf>
    <xf numFmtId="49" fontId="0" fillId="0" borderId="34" xfId="0" applyNumberFormat="1" applyFont="1" applyFill="1" applyBorder="1" applyAlignment="1">
      <alignment horizontal="center" vertical="center" wrapText="1"/>
    </xf>
    <xf numFmtId="1" fontId="0" fillId="0" borderId="32" xfId="0" applyNumberFormat="1" applyFont="1" applyFill="1" applyBorder="1" applyAlignment="1">
      <alignment horizontal="center" vertical="center" wrapText="1"/>
    </xf>
    <xf numFmtId="0" fontId="0" fillId="0" borderId="40" xfId="0" applyFont="1" applyBorder="1"/>
    <xf numFmtId="0" fontId="0" fillId="0" borderId="14" xfId="0" applyFont="1" applyBorder="1" applyAlignment="1">
      <alignment horizontal="center" vertical="center"/>
    </xf>
    <xf numFmtId="49" fontId="25" fillId="0" borderId="57" xfId="65" applyNumberFormat="1" applyFont="1" applyFill="1" applyBorder="1" applyAlignment="1">
      <alignment vertical="center"/>
    </xf>
    <xf numFmtId="49" fontId="37" fillId="26" borderId="50" xfId="65" applyNumberFormat="1" applyFont="1" applyFill="1" applyBorder="1" applyAlignment="1">
      <alignment vertical="center"/>
    </xf>
    <xf numFmtId="0" fontId="37" fillId="26" borderId="7" xfId="65" applyNumberFormat="1" applyFont="1" applyFill="1" applyBorder="1" applyAlignment="1">
      <alignment horizontal="center" vertical="center"/>
    </xf>
    <xf numFmtId="0" fontId="37" fillId="26" borderId="7" xfId="65" applyNumberFormat="1" applyFont="1" applyFill="1" applyBorder="1" applyAlignment="1">
      <alignment horizontal="center" vertical="center" wrapText="1"/>
    </xf>
    <xf numFmtId="49" fontId="37" fillId="26" borderId="40" xfId="65" applyNumberFormat="1" applyFont="1" applyFill="1" applyBorder="1" applyAlignment="1">
      <alignment vertical="center" wrapText="1"/>
    </xf>
    <xf numFmtId="49" fontId="37" fillId="0" borderId="0" xfId="65" applyNumberFormat="1" applyFont="1" applyFill="1" applyBorder="1" applyAlignment="1">
      <alignment horizontal="left" vertical="center"/>
    </xf>
    <xf numFmtId="49" fontId="29" fillId="0" borderId="0" xfId="65" applyNumberFormat="1" applyFont="1" applyFill="1" applyBorder="1" applyAlignment="1">
      <alignment vertical="center"/>
    </xf>
    <xf numFmtId="49" fontId="27" fillId="0" borderId="0" xfId="64" applyNumberFormat="1" applyFont="1" applyFill="1" applyBorder="1" applyAlignment="1">
      <alignment vertical="center"/>
    </xf>
    <xf numFmtId="49" fontId="27" fillId="0" borderId="16" xfId="64" applyNumberFormat="1" applyFont="1" applyFill="1" applyBorder="1" applyAlignment="1">
      <alignment vertical="center"/>
    </xf>
    <xf numFmtId="0" fontId="38" fillId="0" borderId="0" xfId="0" applyFont="1"/>
    <xf numFmtId="0" fontId="30" fillId="0" borderId="0" xfId="0" applyFont="1"/>
    <xf numFmtId="49" fontId="25" fillId="0" borderId="8" xfId="64" applyNumberFormat="1" applyFont="1" applyFill="1" applyBorder="1" applyAlignment="1">
      <alignment horizontal="center" vertical="center" wrapText="1"/>
    </xf>
    <xf numFmtId="49" fontId="37" fillId="0" borderId="7" xfId="64" applyNumberFormat="1" applyFont="1" applyFill="1" applyBorder="1" applyAlignment="1">
      <alignment vertical="center"/>
    </xf>
    <xf numFmtId="49" fontId="37" fillId="0" borderId="40" xfId="64" applyNumberFormat="1" applyFont="1" applyFill="1" applyBorder="1" applyAlignment="1">
      <alignment vertical="center" wrapText="1"/>
    </xf>
    <xf numFmtId="49" fontId="37" fillId="0" borderId="0" xfId="64" applyNumberFormat="1" applyFont="1" applyFill="1" applyBorder="1" applyAlignment="1">
      <alignment vertical="center"/>
    </xf>
    <xf numFmtId="0" fontId="0" fillId="0" borderId="0" xfId="0" applyFont="1" applyAlignment="1"/>
    <xf numFmtId="0" fontId="25" fillId="0" borderId="54" xfId="0" applyFont="1" applyFill="1" applyBorder="1" applyAlignment="1">
      <alignment horizontal="center" vertical="center" wrapText="1"/>
    </xf>
    <xf numFmtId="0" fontId="37" fillId="0" borderId="0" xfId="0" applyFont="1" applyBorder="1"/>
    <xf numFmtId="0" fontId="37" fillId="0" borderId="7" xfId="0" applyFont="1" applyBorder="1"/>
    <xf numFmtId="0" fontId="37" fillId="27" borderId="0" xfId="0" applyFont="1" applyFill="1" applyBorder="1"/>
    <xf numFmtId="0" fontId="0" fillId="28" borderId="0" xfId="0" applyFont="1" applyFill="1"/>
    <xf numFmtId="49" fontId="0" fillId="0" borderId="0" xfId="64" applyNumberFormat="1" applyFont="1" applyFill="1" applyBorder="1" applyAlignment="1">
      <alignment vertical="center"/>
    </xf>
    <xf numFmtId="0" fontId="28" fillId="0" borderId="58" xfId="0" applyFont="1" applyFill="1" applyBorder="1" applyAlignment="1">
      <alignment horizontal="left" vertical="center"/>
    </xf>
    <xf numFmtId="0" fontId="25" fillId="0" borderId="59" xfId="0" applyFont="1" applyFill="1" applyBorder="1" applyAlignment="1">
      <alignment horizontal="center" vertical="center" wrapText="1"/>
    </xf>
    <xf numFmtId="0" fontId="0" fillId="0" borderId="60" xfId="0" applyFont="1" applyBorder="1"/>
    <xf numFmtId="49" fontId="0" fillId="0" borderId="54" xfId="0" applyNumberFormat="1" applyFont="1" applyFill="1" applyBorder="1" applyAlignment="1">
      <alignment vertical="center"/>
    </xf>
    <xf numFmtId="0" fontId="0" fillId="0" borderId="54"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wrapText="1"/>
    </xf>
    <xf numFmtId="49" fontId="0" fillId="0" borderId="54" xfId="0" applyNumberFormat="1" applyFont="1" applyFill="1" applyBorder="1" applyAlignment="1">
      <alignment vertical="center" wrapText="1"/>
    </xf>
    <xf numFmtId="0" fontId="28" fillId="0" borderId="13" xfId="0" applyFont="1" applyBorder="1" applyAlignment="1">
      <alignment horizontal="center"/>
    </xf>
    <xf numFmtId="0" fontId="37" fillId="27" borderId="61" xfId="0" applyFont="1" applyFill="1" applyBorder="1"/>
    <xf numFmtId="0" fontId="25" fillId="0" borderId="57" xfId="0" applyFont="1" applyFill="1" applyBorder="1" applyAlignment="1">
      <alignment horizontal="center" vertical="center" wrapText="1"/>
    </xf>
    <xf numFmtId="0" fontId="25" fillId="30" borderId="8" xfId="0" applyFont="1" applyFill="1" applyBorder="1" applyAlignment="1">
      <alignment horizontal="center" vertical="center" wrapText="1"/>
    </xf>
    <xf numFmtId="0" fontId="25" fillId="30" borderId="42" xfId="0" applyFont="1" applyFill="1" applyBorder="1" applyAlignment="1">
      <alignment horizontal="center" vertical="center" wrapText="1"/>
    </xf>
    <xf numFmtId="0" fontId="0" fillId="30" borderId="7" xfId="0" applyFont="1" applyFill="1" applyBorder="1"/>
    <xf numFmtId="0" fontId="0" fillId="30" borderId="40" xfId="0" applyFont="1" applyFill="1" applyBorder="1"/>
    <xf numFmtId="49" fontId="28" fillId="30" borderId="13" xfId="65" applyNumberFormat="1" applyFont="1" applyFill="1" applyBorder="1" applyAlignment="1">
      <alignment vertical="center"/>
    </xf>
    <xf numFmtId="0" fontId="25" fillId="30" borderId="8" xfId="0" applyFont="1" applyFill="1" applyBorder="1" applyAlignment="1">
      <alignment horizontal="center" wrapText="1"/>
    </xf>
    <xf numFmtId="49" fontId="28" fillId="30" borderId="13" xfId="65" applyNumberFormat="1" applyFont="1" applyFill="1" applyBorder="1" applyAlignment="1">
      <alignment horizontal="center" vertical="center"/>
    </xf>
    <xf numFmtId="0" fontId="40" fillId="0" borderId="7" xfId="0" applyFont="1" applyFill="1" applyBorder="1"/>
    <xf numFmtId="0" fontId="40" fillId="0" borderId="7" xfId="65" applyNumberFormat="1" applyFont="1" applyFill="1" applyBorder="1" applyAlignment="1">
      <alignment horizontal="center" vertical="center"/>
    </xf>
    <xf numFmtId="49" fontId="25" fillId="30" borderId="28" xfId="64" applyNumberFormat="1" applyFont="1" applyFill="1" applyBorder="1" applyAlignment="1">
      <alignment horizontal="center" vertical="center" wrapText="1"/>
    </xf>
    <xf numFmtId="49" fontId="25" fillId="30" borderId="43" xfId="64" applyNumberFormat="1" applyFont="1" applyFill="1" applyBorder="1" applyAlignment="1">
      <alignment horizontal="center" vertical="center" wrapText="1"/>
    </xf>
    <xf numFmtId="49" fontId="25" fillId="31" borderId="28" xfId="64" applyNumberFormat="1" applyFont="1" applyFill="1" applyBorder="1" applyAlignment="1">
      <alignment horizontal="center" vertical="center" wrapText="1"/>
    </xf>
    <xf numFmtId="0" fontId="37" fillId="31" borderId="54" xfId="0" applyFont="1" applyFill="1" applyBorder="1"/>
    <xf numFmtId="0" fontId="40" fillId="0" borderId="7" xfId="0" applyFont="1" applyBorder="1" applyAlignment="1">
      <alignment horizontal="center" vertical="center"/>
    </xf>
    <xf numFmtId="0" fontId="40" fillId="0" borderId="0" xfId="0" applyFont="1" applyFill="1" applyBorder="1" applyAlignment="1">
      <alignment horizontal="center" vertical="center"/>
    </xf>
    <xf numFmtId="0" fontId="25" fillId="31" borderId="8" xfId="0" applyFont="1" applyFill="1" applyBorder="1" applyAlignment="1">
      <alignment horizontal="center" vertical="center" wrapText="1"/>
    </xf>
    <xf numFmtId="0" fontId="0" fillId="31" borderId="7" xfId="0" applyFont="1" applyFill="1" applyBorder="1" applyAlignment="1">
      <alignment horizontal="center" vertical="center"/>
    </xf>
    <xf numFmtId="0" fontId="0" fillId="31" borderId="7" xfId="0" applyFont="1" applyFill="1" applyBorder="1"/>
    <xf numFmtId="0" fontId="0" fillId="30" borderId="7" xfId="0" applyFont="1" applyFill="1" applyBorder="1" applyAlignment="1">
      <alignment horizontal="center" vertical="center"/>
    </xf>
    <xf numFmtId="0" fontId="40" fillId="0" borderId="0" xfId="0" applyFont="1"/>
    <xf numFmtId="0" fontId="40" fillId="0" borderId="54" xfId="0" applyFont="1" applyBorder="1"/>
    <xf numFmtId="0" fontId="40" fillId="30" borderId="7" xfId="0" applyFont="1" applyFill="1" applyBorder="1"/>
    <xf numFmtId="9" fontId="40" fillId="30" borderId="7" xfId="0" applyNumberFormat="1" applyFont="1" applyFill="1" applyBorder="1"/>
    <xf numFmtId="9" fontId="0" fillId="30" borderId="7" xfId="0" applyNumberFormat="1" applyFont="1" applyFill="1" applyBorder="1" applyAlignment="1">
      <alignment horizontal="center" vertical="center"/>
    </xf>
    <xf numFmtId="9" fontId="0" fillId="30" borderId="7" xfId="0" applyNumberFormat="1" applyFont="1" applyFill="1" applyBorder="1"/>
    <xf numFmtId="49" fontId="25" fillId="30" borderId="70" xfId="0" applyNumberFormat="1" applyFont="1" applyFill="1" applyBorder="1" applyAlignment="1">
      <alignment horizontal="center" vertical="center"/>
    </xf>
    <xf numFmtId="49" fontId="25" fillId="30" borderId="71" xfId="0" applyNumberFormat="1" applyFont="1" applyFill="1" applyBorder="1" applyAlignment="1">
      <alignment horizontal="center" vertical="center" wrapText="1"/>
    </xf>
    <xf numFmtId="49" fontId="25" fillId="30" borderId="23" xfId="0" applyNumberFormat="1" applyFont="1" applyFill="1" applyBorder="1" applyAlignment="1">
      <alignment horizontal="center" vertical="center" wrapText="1"/>
    </xf>
    <xf numFmtId="49" fontId="25" fillId="30" borderId="18" xfId="0" applyNumberFormat="1" applyFont="1" applyFill="1" applyBorder="1" applyAlignment="1">
      <alignment horizontal="center" vertical="center" wrapText="1"/>
    </xf>
    <xf numFmtId="0" fontId="28" fillId="30" borderId="13" xfId="0" applyFont="1" applyFill="1" applyBorder="1" applyAlignment="1">
      <alignment horizontal="center" vertical="center"/>
    </xf>
    <xf numFmtId="0" fontId="0" fillId="30" borderId="14" xfId="0" applyFont="1" applyFill="1" applyBorder="1" applyAlignment="1">
      <alignment horizontal="center" vertical="center"/>
    </xf>
    <xf numFmtId="0" fontId="40" fillId="0" borderId="7" xfId="0" applyNumberFormat="1" applyFont="1" applyFill="1" applyBorder="1" applyAlignment="1">
      <alignment horizontal="center" vertical="center"/>
    </xf>
    <xf numFmtId="49" fontId="40" fillId="0" borderId="0" xfId="0" applyNumberFormat="1" applyFont="1" applyFill="1" applyBorder="1" applyAlignment="1">
      <alignment vertical="center"/>
    </xf>
    <xf numFmtId="0" fontId="40" fillId="0" borderId="0" xfId="0" applyFont="1" applyBorder="1" applyAlignment="1">
      <alignment horizontal="center" vertical="center"/>
    </xf>
    <xf numFmtId="0" fontId="25" fillId="30" borderId="52" xfId="0" applyFont="1" applyFill="1" applyBorder="1" applyAlignment="1">
      <alignment horizontal="center" vertical="center" wrapText="1"/>
    </xf>
    <xf numFmtId="0" fontId="40" fillId="0" borderId="7" xfId="0" applyNumberFormat="1" applyFont="1" applyFill="1" applyBorder="1" applyAlignment="1">
      <alignment horizontal="center" vertical="center" wrapText="1"/>
    </xf>
    <xf numFmtId="49" fontId="0" fillId="30" borderId="11" xfId="0" applyNumberFormat="1" applyFont="1" applyFill="1" applyBorder="1" applyAlignment="1">
      <alignment vertical="center"/>
    </xf>
    <xf numFmtId="49" fontId="25" fillId="30" borderId="44" xfId="0" applyNumberFormat="1" applyFont="1" applyFill="1" applyBorder="1" applyAlignment="1">
      <alignment horizontal="center" vertical="center" wrapText="1"/>
    </xf>
    <xf numFmtId="49" fontId="0" fillId="30" borderId="7" xfId="0" applyNumberFormat="1" applyFont="1" applyFill="1" applyBorder="1" applyAlignment="1">
      <alignment horizontal="center" vertical="center" wrapText="1"/>
    </xf>
    <xf numFmtId="9" fontId="0" fillId="30" borderId="7" xfId="0" applyNumberFormat="1" applyFont="1" applyFill="1" applyBorder="1" applyAlignment="1">
      <alignment horizontal="center" vertical="center" wrapText="1"/>
    </xf>
    <xf numFmtId="49" fontId="0" fillId="30" borderId="7" xfId="0" applyNumberFormat="1" applyFont="1" applyFill="1" applyBorder="1" applyAlignment="1">
      <alignment horizontal="center" vertical="center"/>
    </xf>
    <xf numFmtId="49" fontId="0" fillId="30" borderId="7" xfId="0" applyNumberFormat="1" applyFont="1" applyFill="1" applyBorder="1" applyAlignment="1">
      <alignment vertical="center"/>
    </xf>
    <xf numFmtId="49" fontId="40" fillId="0" borderId="7" xfId="63" applyNumberFormat="1" applyFont="1" applyFill="1" applyBorder="1" applyAlignment="1">
      <alignment horizontal="center" vertical="center" wrapText="1"/>
    </xf>
    <xf numFmtId="0" fontId="25" fillId="30" borderId="44" xfId="0" applyFont="1" applyFill="1" applyBorder="1" applyAlignment="1">
      <alignment horizontal="center" vertical="center" wrapText="1"/>
    </xf>
    <xf numFmtId="9" fontId="0" fillId="30" borderId="34" xfId="0" applyNumberFormat="1" applyFont="1" applyFill="1" applyBorder="1"/>
    <xf numFmtId="49" fontId="25" fillId="30" borderId="8" xfId="65" applyNumberFormat="1" applyFont="1" applyFill="1" applyBorder="1" applyAlignment="1">
      <alignment horizontal="center" vertical="center" wrapText="1"/>
    </xf>
    <xf numFmtId="0" fontId="0" fillId="30" borderId="34" xfId="0" applyFont="1" applyFill="1" applyBorder="1"/>
    <xf numFmtId="49" fontId="29" fillId="30" borderId="7" xfId="63" applyNumberFormat="1" applyFont="1" applyFill="1" applyBorder="1" applyAlignment="1">
      <alignment horizontal="center" vertical="center" wrapText="1"/>
    </xf>
    <xf numFmtId="0" fontId="0" fillId="30" borderId="13" xfId="0" applyFont="1" applyFill="1" applyBorder="1"/>
    <xf numFmtId="49" fontId="40" fillId="0" borderId="7" xfId="63" applyNumberFormat="1" applyFont="1" applyFill="1" applyBorder="1" applyAlignment="1">
      <alignment horizontal="center" vertical="center"/>
    </xf>
    <xf numFmtId="49" fontId="40" fillId="0" borderId="14" xfId="63" applyNumberFormat="1" applyFont="1" applyFill="1" applyBorder="1" applyAlignment="1">
      <alignment vertical="center"/>
    </xf>
    <xf numFmtId="49" fontId="40" fillId="0" borderId="7" xfId="0" applyNumberFormat="1" applyFont="1" applyFill="1" applyBorder="1" applyAlignment="1">
      <alignment vertical="center"/>
    </xf>
    <xf numFmtId="49" fontId="40" fillId="0" borderId="7" xfId="65" applyNumberFormat="1" applyFont="1" applyFill="1" applyBorder="1" applyAlignment="1">
      <alignment horizontal="center" vertical="center" wrapText="1"/>
    </xf>
    <xf numFmtId="0" fontId="0" fillId="30" borderId="54" xfId="0" applyFont="1" applyFill="1" applyBorder="1"/>
    <xf numFmtId="49" fontId="39" fillId="30" borderId="7" xfId="63" applyNumberFormat="1" applyFont="1" applyFill="1" applyBorder="1" applyAlignment="1">
      <alignment horizontal="center" vertical="center" wrapText="1"/>
    </xf>
    <xf numFmtId="49" fontId="40" fillId="0" borderId="7" xfId="63" applyNumberFormat="1" applyFont="1" applyFill="1" applyBorder="1" applyAlignment="1">
      <alignment horizontal="left" vertical="center"/>
    </xf>
    <xf numFmtId="49" fontId="40" fillId="30" borderId="7" xfId="63" applyNumberFormat="1" applyFont="1" applyFill="1" applyBorder="1" applyAlignment="1">
      <alignment horizontal="center" vertical="center" wrapText="1"/>
    </xf>
    <xf numFmtId="0" fontId="40" fillId="0" borderId="0" xfId="0" applyFont="1" applyBorder="1"/>
    <xf numFmtId="0" fontId="25" fillId="30" borderId="73" xfId="0" applyFont="1" applyFill="1" applyBorder="1" applyAlignment="1">
      <alignment horizontal="center" vertical="center" wrapText="1"/>
    </xf>
    <xf numFmtId="0" fontId="25" fillId="30" borderId="45" xfId="0" applyFont="1" applyFill="1" applyBorder="1" applyAlignment="1">
      <alignment horizontal="center" vertical="center" wrapText="1"/>
    </xf>
    <xf numFmtId="0" fontId="25" fillId="30" borderId="74" xfId="0" applyFont="1" applyFill="1" applyBorder="1" applyAlignment="1">
      <alignment horizontal="center" vertical="center" wrapText="1"/>
    </xf>
    <xf numFmtId="0" fontId="25" fillId="30" borderId="75" xfId="0" applyFont="1" applyFill="1" applyBorder="1" applyAlignment="1">
      <alignment horizontal="center" vertical="center" textRotation="90"/>
    </xf>
    <xf numFmtId="0" fontId="25" fillId="30" borderId="46" xfId="0" applyFont="1" applyFill="1" applyBorder="1" applyAlignment="1">
      <alignment horizontal="center" vertical="center" textRotation="90"/>
    </xf>
    <xf numFmtId="0" fontId="25" fillId="30" borderId="67" xfId="0" applyFont="1" applyFill="1" applyBorder="1" applyAlignment="1">
      <alignment horizontal="center" vertical="center" textRotation="90"/>
    </xf>
    <xf numFmtId="0" fontId="25" fillId="30" borderId="44" xfId="0" applyFont="1" applyFill="1" applyBorder="1" applyAlignment="1">
      <alignment horizontal="center" vertical="center" textRotation="90"/>
    </xf>
    <xf numFmtId="0" fontId="25" fillId="30" borderId="74" xfId="0" applyFont="1" applyFill="1" applyBorder="1" applyAlignment="1">
      <alignment horizontal="center" vertical="center" textRotation="90"/>
    </xf>
    <xf numFmtId="0" fontId="25" fillId="30" borderId="45" xfId="0" applyFont="1" applyFill="1" applyBorder="1" applyAlignment="1">
      <alignment horizontal="center" vertical="center" textRotation="90"/>
    </xf>
    <xf numFmtId="0" fontId="40" fillId="0" borderId="0" xfId="0" applyFont="1" applyFill="1" applyAlignment="1">
      <alignment vertical="center"/>
    </xf>
    <xf numFmtId="0" fontId="40" fillId="0" borderId="7" xfId="0" applyFont="1" applyFill="1" applyBorder="1" applyAlignment="1">
      <alignment horizontal="center" vertical="center"/>
    </xf>
    <xf numFmtId="0" fontId="40" fillId="30" borderId="7" xfId="0" applyFont="1" applyFill="1" applyBorder="1" applyAlignment="1">
      <alignment horizontal="center" vertical="center"/>
    </xf>
    <xf numFmtId="0" fontId="0" fillId="0" borderId="40" xfId="0" applyFont="1" applyFill="1" applyBorder="1" applyAlignment="1">
      <alignment horizontal="center" vertical="center"/>
    </xf>
    <xf numFmtId="0" fontId="0" fillId="0" borderId="54" xfId="0" applyFont="1" applyFill="1" applyBorder="1" applyAlignment="1">
      <alignment horizontal="center" vertical="center" wrapText="1"/>
    </xf>
    <xf numFmtId="0" fontId="0" fillId="31" borderId="14" xfId="0" applyFont="1" applyFill="1" applyBorder="1" applyAlignment="1">
      <alignment horizontal="center" vertical="center"/>
    </xf>
    <xf numFmtId="0" fontId="0" fillId="0" borderId="51" xfId="0" applyFont="1" applyBorder="1" applyAlignment="1">
      <alignment horizontal="center" vertical="center"/>
    </xf>
    <xf numFmtId="0" fontId="0" fillId="0" borderId="14" xfId="0" applyFont="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vertical="center"/>
    </xf>
    <xf numFmtId="0" fontId="26" fillId="0" borderId="0" xfId="0" applyFont="1" applyAlignment="1">
      <alignment vertical="center"/>
    </xf>
    <xf numFmtId="0" fontId="0" fillId="0" borderId="0" xfId="0" applyFont="1" applyAlignment="1">
      <alignment vertical="center"/>
    </xf>
    <xf numFmtId="0" fontId="0" fillId="0" borderId="34" xfId="0" applyFont="1" applyBorder="1" applyAlignment="1">
      <alignment horizontal="center"/>
    </xf>
    <xf numFmtId="49" fontId="0" fillId="0" borderId="40" xfId="65" applyNumberFormat="1" applyFont="1" applyFill="1" applyBorder="1" applyAlignment="1">
      <alignment horizontal="center" vertical="center" wrapText="1"/>
    </xf>
    <xf numFmtId="0" fontId="0" fillId="0" borderId="14" xfId="0" applyFont="1" applyBorder="1" applyAlignment="1">
      <alignment horizontal="center"/>
    </xf>
    <xf numFmtId="0" fontId="1" fillId="0" borderId="32" xfId="0" applyFont="1" applyFill="1" applyBorder="1" applyAlignment="1">
      <alignment horizontal="center" vertical="center"/>
    </xf>
    <xf numFmtId="0" fontId="1" fillId="0" borderId="7" xfId="0" applyFont="1" applyFill="1" applyBorder="1" applyAlignment="1">
      <alignment horizontal="center" vertical="center"/>
    </xf>
    <xf numFmtId="0" fontId="0" fillId="0" borderId="34" xfId="0" applyFont="1" applyFill="1" applyBorder="1" applyAlignment="1">
      <alignment horizontal="center" vertical="center"/>
    </xf>
    <xf numFmtId="0" fontId="37" fillId="0" borderId="7" xfId="0" applyFont="1" applyFill="1" applyBorder="1" applyAlignment="1">
      <alignment horizontal="center" vertical="center"/>
    </xf>
    <xf numFmtId="0" fontId="1" fillId="0" borderId="34" xfId="0" applyFont="1" applyFill="1" applyBorder="1" applyAlignment="1">
      <alignment horizontal="center" vertical="center"/>
    </xf>
    <xf numFmtId="164" fontId="1" fillId="0" borderId="34" xfId="0" applyNumberFormat="1" applyFont="1" applyFill="1" applyBorder="1" applyAlignment="1">
      <alignment horizontal="center" vertical="center"/>
    </xf>
    <xf numFmtId="0" fontId="1" fillId="0" borderId="51" xfId="0" applyFont="1" applyFill="1" applyBorder="1" applyAlignment="1">
      <alignment horizontal="center" vertical="center"/>
    </xf>
    <xf numFmtId="164" fontId="1" fillId="0" borderId="7" xfId="0" applyNumberFormat="1" applyFont="1" applyFill="1" applyBorder="1" applyAlignment="1">
      <alignment horizontal="center" vertical="center"/>
    </xf>
    <xf numFmtId="0" fontId="34" fillId="0" borderId="34" xfId="0" applyFont="1" applyFill="1" applyBorder="1" applyAlignment="1">
      <alignment horizontal="left" vertical="center"/>
    </xf>
    <xf numFmtId="164" fontId="0" fillId="0" borderId="34" xfId="0" applyNumberFormat="1" applyFont="1" applyFill="1" applyBorder="1" applyAlignment="1">
      <alignment horizontal="center" vertical="center"/>
    </xf>
    <xf numFmtId="0" fontId="0" fillId="0" borderId="34" xfId="0" applyFill="1" applyBorder="1" applyAlignment="1">
      <alignment horizontal="center" vertical="center"/>
    </xf>
    <xf numFmtId="0" fontId="34" fillId="0" borderId="7" xfId="0" applyFont="1" applyFill="1" applyBorder="1" applyAlignment="1">
      <alignment horizontal="left" vertical="center"/>
    </xf>
    <xf numFmtId="164" fontId="0" fillId="0" borderId="7" xfId="0" applyNumberFormat="1" applyFont="1" applyFill="1" applyBorder="1" applyAlignment="1">
      <alignment horizontal="center" vertical="center"/>
    </xf>
    <xf numFmtId="0" fontId="37" fillId="0" borderId="7" xfId="0" applyFont="1" applyBorder="1" applyAlignment="1">
      <alignment horizontal="center" vertical="center"/>
    </xf>
    <xf numFmtId="0" fontId="0" fillId="0" borderId="7" xfId="0" applyFill="1" applyBorder="1" applyAlignment="1">
      <alignment horizontal="center" vertical="center"/>
    </xf>
    <xf numFmtId="0" fontId="0" fillId="0" borderId="7" xfId="0" applyFill="1" applyBorder="1" applyAlignment="1">
      <alignment horizontal="center" vertical="center" wrapText="1"/>
    </xf>
    <xf numFmtId="0" fontId="0" fillId="0" borderId="7" xfId="0" applyBorder="1" applyAlignment="1">
      <alignment horizontal="center" vertical="center"/>
    </xf>
    <xf numFmtId="0" fontId="1" fillId="0" borderId="54" xfId="0" applyFont="1" applyBorder="1" applyAlignment="1">
      <alignment horizontal="center" vertical="center"/>
    </xf>
    <xf numFmtId="0" fontId="37" fillId="60" borderId="7" xfId="0" applyFont="1" applyFill="1" applyBorder="1" applyAlignment="1">
      <alignment horizontal="center" vertical="center"/>
    </xf>
    <xf numFmtId="0" fontId="0" fillId="60" borderId="7" xfId="0" applyFill="1" applyBorder="1" applyAlignment="1">
      <alignment horizontal="center" vertical="center"/>
    </xf>
    <xf numFmtId="0" fontId="0" fillId="30" borderId="7" xfId="0" applyFont="1" applyFill="1" applyBorder="1" applyAlignment="1">
      <alignment horizontal="center" vertical="center" wrapText="1"/>
    </xf>
    <xf numFmtId="0" fontId="0" fillId="30" borderId="7" xfId="0" applyFill="1" applyBorder="1" applyAlignment="1">
      <alignment horizontal="center" vertical="center" wrapText="1"/>
    </xf>
    <xf numFmtId="0" fontId="50" fillId="30" borderId="7" xfId="0" applyFont="1" applyFill="1" applyBorder="1" applyAlignment="1">
      <alignment horizontal="center" vertical="center"/>
    </xf>
    <xf numFmtId="0" fontId="0" fillId="30" borderId="40" xfId="0" applyFont="1" applyFill="1" applyBorder="1" applyAlignment="1">
      <alignment horizontal="center" vertical="center"/>
    </xf>
    <xf numFmtId="0" fontId="1" fillId="30" borderId="7" xfId="0" applyFont="1" applyFill="1" applyBorder="1" applyAlignment="1">
      <alignment horizontal="center" vertical="center"/>
    </xf>
    <xf numFmtId="0" fontId="0" fillId="30" borderId="7" xfId="0" applyFill="1" applyBorder="1" applyAlignment="1">
      <alignment horizontal="center" vertical="center"/>
    </xf>
    <xf numFmtId="0" fontId="37" fillId="0" borderId="7" xfId="0" applyFont="1" applyFill="1" applyBorder="1" applyAlignment="1">
      <alignment horizontal="center" vertical="center" wrapText="1"/>
    </xf>
    <xf numFmtId="0" fontId="37" fillId="0" borderId="32" xfId="0" applyFont="1" applyFill="1" applyBorder="1" applyAlignment="1">
      <alignment horizontal="center" vertical="center" wrapText="1"/>
    </xf>
    <xf numFmtId="0" fontId="0" fillId="30" borderId="32"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0" borderId="55" xfId="0" applyNumberFormat="1" applyFont="1" applyFill="1" applyBorder="1" applyAlignment="1">
      <alignment horizontal="center" vertical="center"/>
    </xf>
    <xf numFmtId="0" fontId="1" fillId="0" borderId="54" xfId="0" applyFont="1" applyFill="1" applyBorder="1" applyAlignment="1">
      <alignment horizontal="center" vertical="center"/>
    </xf>
    <xf numFmtId="49" fontId="0" fillId="0" borderId="41" xfId="0" applyNumberFormat="1" applyFont="1" applyFill="1" applyBorder="1" applyAlignment="1">
      <alignment horizontal="center" vertical="center"/>
    </xf>
    <xf numFmtId="49" fontId="0" fillId="0" borderId="0" xfId="0" applyNumberFormat="1" applyFont="1" applyAlignment="1">
      <alignment horizontal="center" vertical="center"/>
    </xf>
    <xf numFmtId="0" fontId="1" fillId="0" borderId="79" xfId="0" applyFont="1" applyFill="1" applyBorder="1" applyAlignment="1">
      <alignment horizontal="center" vertical="center"/>
    </xf>
    <xf numFmtId="0" fontId="1" fillId="0" borderId="40" xfId="0" applyFont="1" applyFill="1" applyBorder="1" applyAlignment="1">
      <alignment horizontal="center" vertical="center"/>
    </xf>
    <xf numFmtId="49" fontId="0" fillId="0" borderId="54" xfId="0" applyNumberFormat="1" applyFont="1" applyBorder="1" applyAlignment="1">
      <alignment horizontal="center" vertical="center"/>
    </xf>
    <xf numFmtId="0" fontId="1" fillId="0" borderId="80" xfId="0" applyFont="1" applyFill="1" applyBorder="1" applyAlignment="1">
      <alignment horizontal="center" vertical="center"/>
    </xf>
    <xf numFmtId="0" fontId="0" fillId="0" borderId="47" xfId="0" applyNumberFormat="1" applyFont="1" applyFill="1" applyBorder="1" applyAlignment="1">
      <alignment horizontal="center" vertical="center"/>
    </xf>
    <xf numFmtId="0" fontId="34" fillId="0" borderId="51" xfId="0" applyFont="1" applyFill="1" applyBorder="1" applyAlignment="1">
      <alignment horizontal="left" vertical="center"/>
    </xf>
    <xf numFmtId="0" fontId="1" fillId="0" borderId="14" xfId="0" applyFont="1" applyFill="1" applyBorder="1" applyAlignment="1">
      <alignment horizontal="center" vertical="center"/>
    </xf>
    <xf numFmtId="0" fontId="34" fillId="0" borderId="40" xfId="0" applyFont="1" applyFill="1" applyBorder="1" applyAlignment="1">
      <alignment horizontal="left" vertical="center"/>
    </xf>
    <xf numFmtId="165" fontId="0" fillId="30" borderId="7" xfId="0" applyNumberFormat="1" applyFont="1" applyFill="1" applyBorder="1" applyAlignment="1">
      <alignment horizontal="center" vertical="center"/>
    </xf>
    <xf numFmtId="0" fontId="37" fillId="0" borderId="54" xfId="0" applyFont="1" applyBorder="1" applyAlignment="1">
      <alignment horizontal="center" vertical="center"/>
    </xf>
    <xf numFmtId="49" fontId="0" fillId="0" borderId="14" xfId="0" applyNumberFormat="1" applyFill="1" applyBorder="1" applyAlignment="1">
      <alignment horizontal="center" vertical="center"/>
    </xf>
    <xf numFmtId="0" fontId="37" fillId="0" borderId="54" xfId="101" applyFont="1" applyBorder="1" applyAlignment="1">
      <alignment horizontal="center" vertical="center"/>
    </xf>
    <xf numFmtId="0" fontId="37" fillId="60" borderId="54" xfId="0" applyFont="1" applyFill="1" applyBorder="1" applyAlignment="1">
      <alignment horizontal="center" vertical="center"/>
    </xf>
    <xf numFmtId="49" fontId="37" fillId="8" borderId="72" xfId="0" applyNumberFormat="1" applyFont="1" applyFill="1" applyBorder="1" applyAlignment="1">
      <alignment horizontal="center" vertical="center"/>
    </xf>
    <xf numFmtId="49" fontId="34" fillId="8" borderId="7" xfId="0" applyNumberFormat="1" applyFont="1" applyFill="1" applyBorder="1" applyAlignment="1">
      <alignment horizontal="left" vertical="center"/>
    </xf>
    <xf numFmtId="49" fontId="0" fillId="8" borderId="36" xfId="0" applyNumberFormat="1" applyFont="1" applyFill="1" applyBorder="1" applyAlignment="1">
      <alignment horizontal="center" vertical="center"/>
    </xf>
    <xf numFmtId="49" fontId="0" fillId="8" borderId="40" xfId="0" applyNumberFormat="1" applyFont="1" applyFill="1" applyBorder="1" applyAlignment="1">
      <alignment horizontal="center" vertical="center"/>
    </xf>
    <xf numFmtId="49" fontId="0" fillId="8" borderId="39" xfId="0" applyNumberFormat="1" applyFont="1" applyFill="1" applyBorder="1" applyAlignment="1">
      <alignment horizontal="center" vertical="center"/>
    </xf>
    <xf numFmtId="49" fontId="0" fillId="8" borderId="7" xfId="0" applyNumberFormat="1" applyFont="1" applyFill="1" applyBorder="1" applyAlignment="1">
      <alignment horizontal="center" vertical="center"/>
    </xf>
    <xf numFmtId="49" fontId="0" fillId="8" borderId="37" xfId="0" applyNumberFormat="1" applyFont="1" applyFill="1" applyBorder="1" applyAlignment="1">
      <alignment horizontal="center" vertical="center"/>
    </xf>
    <xf numFmtId="49" fontId="0" fillId="8" borderId="14" xfId="0" applyNumberFormat="1" applyFont="1" applyFill="1" applyBorder="1" applyAlignment="1">
      <alignment horizontal="center" vertical="center"/>
    </xf>
    <xf numFmtId="49" fontId="34" fillId="8" borderId="14" xfId="0" applyNumberFormat="1" applyFont="1" applyFill="1" applyBorder="1" applyAlignment="1">
      <alignment horizontal="left" vertical="center"/>
    </xf>
    <xf numFmtId="49" fontId="37" fillId="8" borderId="14" xfId="0" applyNumberFormat="1" applyFont="1" applyFill="1" applyBorder="1" applyAlignment="1">
      <alignment horizontal="center" vertical="center"/>
    </xf>
    <xf numFmtId="49" fontId="1" fillId="8" borderId="7" xfId="0" applyNumberFormat="1" applyFont="1" applyFill="1" applyBorder="1" applyAlignment="1">
      <alignment horizontal="left" vertical="center"/>
    </xf>
    <xf numFmtId="49" fontId="0" fillId="8" borderId="81" xfId="0" applyNumberFormat="1" applyFill="1" applyBorder="1" applyAlignment="1">
      <alignment horizontal="right" vertical="center"/>
    </xf>
    <xf numFmtId="49" fontId="0" fillId="8" borderId="82" xfId="0" applyNumberFormat="1" applyFont="1" applyFill="1" applyBorder="1" applyAlignment="1">
      <alignment horizontal="left" vertical="center"/>
    </xf>
    <xf numFmtId="0" fontId="0" fillId="0" borderId="40" xfId="0" applyFont="1" applyFill="1" applyBorder="1" applyAlignment="1">
      <alignment horizontal="center" vertical="center" wrapText="1"/>
    </xf>
    <xf numFmtId="0" fontId="0" fillId="0" borderId="14" xfId="0" applyFont="1" applyFill="1" applyBorder="1" applyAlignment="1">
      <alignment horizontal="center"/>
    </xf>
    <xf numFmtId="0" fontId="0" fillId="0" borderId="32" xfId="0" applyFont="1" applyBorder="1"/>
    <xf numFmtId="0" fontId="0" fillId="30" borderId="32" xfId="0" applyFont="1" applyFill="1" applyBorder="1" applyAlignment="1">
      <alignment horizontal="center"/>
    </xf>
    <xf numFmtId="0" fontId="37" fillId="0" borderId="80" xfId="0" applyFont="1" applyFill="1" applyBorder="1" applyAlignment="1">
      <alignment horizontal="center" vertical="center"/>
    </xf>
    <xf numFmtId="0" fontId="37" fillId="0" borderId="7" xfId="0" applyFont="1" applyFill="1" applyBorder="1" applyAlignment="1">
      <alignment horizontal="center"/>
    </xf>
    <xf numFmtId="0" fontId="0" fillId="8" borderId="40" xfId="0" applyFont="1" applyFill="1" applyBorder="1" applyAlignment="1">
      <alignment horizontal="center"/>
    </xf>
    <xf numFmtId="0" fontId="0" fillId="0" borderId="34" xfId="0" applyFont="1" applyBorder="1" applyAlignment="1">
      <alignment horizontal="center" vertical="center"/>
    </xf>
    <xf numFmtId="0" fontId="0" fillId="0" borderId="7"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32" xfId="0" applyFont="1" applyBorder="1" applyAlignment="1">
      <alignment horizontal="center" vertical="center" wrapText="1"/>
    </xf>
    <xf numFmtId="0" fontId="0" fillId="30" borderId="34" xfId="0" applyFont="1" applyFill="1" applyBorder="1" applyAlignment="1">
      <alignment horizontal="center" vertical="center"/>
    </xf>
    <xf numFmtId="0" fontId="50" fillId="0" borderId="34" xfId="0" applyFont="1" applyFill="1" applyBorder="1" applyAlignment="1">
      <alignment horizontal="center" vertical="center"/>
    </xf>
    <xf numFmtId="0" fontId="34" fillId="0" borderId="34" xfId="0" applyFont="1" applyFill="1" applyBorder="1" applyAlignment="1">
      <alignment horizontal="center" vertical="center"/>
    </xf>
    <xf numFmtId="0" fontId="34" fillId="0" borderId="7" xfId="0" applyFont="1" applyFill="1" applyBorder="1" applyAlignment="1">
      <alignment horizontal="center" vertical="center"/>
    </xf>
    <xf numFmtId="2" fontId="37" fillId="0" borderId="0" xfId="101" applyNumberFormat="1" applyFont="1" applyAlignment="1">
      <alignment horizontal="center" vertical="center" wrapText="1"/>
    </xf>
    <xf numFmtId="0" fontId="51" fillId="30" borderId="7" xfId="0" applyFont="1" applyFill="1" applyBorder="1" applyAlignment="1">
      <alignment horizontal="center" vertical="center"/>
    </xf>
    <xf numFmtId="0" fontId="40" fillId="30" borderId="32" xfId="0" applyFont="1" applyFill="1" applyBorder="1" applyAlignment="1">
      <alignment horizontal="center" vertical="center"/>
    </xf>
    <xf numFmtId="0" fontId="37" fillId="0" borderId="54" xfId="0" applyFont="1" applyBorder="1" applyAlignment="1">
      <alignment horizontal="center" vertical="center" wrapText="1"/>
    </xf>
    <xf numFmtId="0" fontId="37" fillId="0" borderId="7" xfId="0" applyFont="1" applyBorder="1" applyAlignment="1">
      <alignment horizontal="center" vertical="center" wrapText="1"/>
    </xf>
    <xf numFmtId="2" fontId="37" fillId="0" borderId="54" xfId="101" applyNumberFormat="1" applyFont="1" applyBorder="1" applyAlignment="1">
      <alignment horizontal="center" vertical="center" wrapText="1"/>
    </xf>
    <xf numFmtId="0" fontId="28" fillId="0" borderId="13" xfId="0" applyFont="1" applyFill="1" applyBorder="1" applyAlignment="1">
      <alignment horizontal="center" vertical="center"/>
    </xf>
    <xf numFmtId="49" fontId="0" fillId="0" borderId="7" xfId="0" applyNumberFormat="1" applyFill="1" applyBorder="1" applyAlignment="1">
      <alignment horizontal="center" vertical="center" wrapText="1"/>
    </xf>
    <xf numFmtId="1" fontId="37" fillId="0" borderId="7"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0" fillId="0" borderId="14" xfId="0" applyNumberFormat="1" applyFill="1" applyBorder="1" applyAlignment="1">
      <alignment horizontal="center" vertical="center" wrapText="1"/>
    </xf>
    <xf numFmtId="49" fontId="0" fillId="30" borderId="7" xfId="0" applyNumberFormat="1" applyFill="1" applyBorder="1" applyAlignment="1">
      <alignment horizontal="center" vertical="center" wrapText="1"/>
    </xf>
    <xf numFmtId="49" fontId="0" fillId="8" borderId="14" xfId="0" applyNumberFormat="1" applyFill="1" applyBorder="1" applyAlignment="1">
      <alignment horizontal="center" vertical="center"/>
    </xf>
    <xf numFmtId="49" fontId="0" fillId="8" borderId="37" xfId="0" applyNumberFormat="1" applyFill="1" applyBorder="1" applyAlignment="1">
      <alignment horizontal="center" vertical="center"/>
    </xf>
    <xf numFmtId="49" fontId="1" fillId="8" borderId="14" xfId="0" applyNumberFormat="1" applyFont="1" applyFill="1" applyBorder="1" applyAlignment="1">
      <alignment horizontal="left" vertical="center"/>
    </xf>
    <xf numFmtId="0" fontId="28" fillId="0" borderId="13" xfId="0" applyFont="1" applyFill="1" applyBorder="1" applyAlignment="1">
      <alignment horizontal="center" vertical="center"/>
    </xf>
    <xf numFmtId="49" fontId="0" fillId="8" borderId="36" xfId="0" applyNumberFormat="1" applyFill="1" applyBorder="1" applyAlignment="1">
      <alignment horizontal="center" vertical="center"/>
    </xf>
    <xf numFmtId="164" fontId="0" fillId="30" borderId="7" xfId="0" applyNumberFormat="1" applyFont="1" applyFill="1" applyBorder="1" applyAlignment="1">
      <alignment horizontal="center" vertical="center"/>
    </xf>
    <xf numFmtId="0" fontId="0" fillId="0" borderId="0" xfId="0" applyBorder="1" applyAlignment="1">
      <alignment vertical="center"/>
    </xf>
    <xf numFmtId="0" fontId="49" fillId="0" borderId="53" xfId="0" applyFont="1" applyBorder="1" applyAlignment="1">
      <alignment horizontal="center" vertical="center"/>
    </xf>
    <xf numFmtId="0" fontId="49" fillId="30" borderId="53" xfId="0" applyFont="1" applyFill="1" applyBorder="1" applyAlignment="1">
      <alignment horizontal="center" vertical="center"/>
    </xf>
    <xf numFmtId="0" fontId="49" fillId="0" borderId="13" xfId="0" applyFont="1" applyBorder="1" applyAlignment="1">
      <alignment horizontal="center" vertical="center"/>
    </xf>
    <xf numFmtId="0" fontId="25" fillId="0" borderId="8" xfId="0" applyFont="1" applyFill="1" applyBorder="1" applyAlignment="1">
      <alignment horizontal="center" vertical="center" wrapText="1"/>
    </xf>
    <xf numFmtId="49" fontId="24" fillId="30" borderId="7" xfId="0" applyNumberFormat="1" applyFont="1" applyFill="1" applyBorder="1" applyAlignment="1">
      <alignment horizontal="center" vertical="center"/>
    </xf>
    <xf numFmtId="0" fontId="25" fillId="0" borderId="85" xfId="0" applyFont="1" applyFill="1" applyBorder="1" applyAlignment="1">
      <alignment vertical="center" wrapText="1"/>
    </xf>
    <xf numFmtId="0" fontId="25" fillId="0" borderId="86" xfId="0" applyFont="1" applyFill="1" applyBorder="1" applyAlignment="1">
      <alignment vertical="center" wrapText="1"/>
    </xf>
    <xf numFmtId="0" fontId="25" fillId="0" borderId="54" xfId="0" applyFont="1" applyFill="1" applyBorder="1" applyAlignment="1">
      <alignment vertical="center" wrapText="1"/>
    </xf>
    <xf numFmtId="0" fontId="0" fillId="0" borderId="9" xfId="0" applyFont="1" applyBorder="1" applyAlignment="1">
      <alignment horizontal="center"/>
    </xf>
    <xf numFmtId="0" fontId="56" fillId="61" borderId="54" xfId="102" applyFont="1" applyFill="1" applyBorder="1" applyAlignment="1">
      <alignment wrapText="1"/>
    </xf>
    <xf numFmtId="49" fontId="24" fillId="0" borderId="0" xfId="0" applyNumberFormat="1" applyFont="1" applyFill="1" applyBorder="1" applyAlignment="1">
      <alignment horizontal="center" vertical="center"/>
    </xf>
    <xf numFmtId="0" fontId="0" fillId="0" borderId="9" xfId="0" applyFont="1" applyFill="1" applyBorder="1" applyAlignment="1">
      <alignment horizontal="center" vertical="center"/>
    </xf>
    <xf numFmtId="0" fontId="0" fillId="0" borderId="9" xfId="0" applyFont="1" applyBorder="1" applyAlignment="1">
      <alignment horizontal="center" vertical="center"/>
    </xf>
    <xf numFmtId="0" fontId="0" fillId="62" borderId="9" xfId="0" applyFont="1" applyFill="1" applyBorder="1" applyAlignment="1">
      <alignment horizontal="center"/>
    </xf>
    <xf numFmtId="0" fontId="0" fillId="62" borderId="9" xfId="0" applyFont="1" applyFill="1" applyBorder="1" applyAlignment="1">
      <alignment horizontal="center" vertical="center"/>
    </xf>
    <xf numFmtId="0" fontId="0" fillId="63" borderId="9" xfId="0" applyFont="1" applyFill="1" applyBorder="1" applyAlignment="1">
      <alignment horizontal="center" vertical="center"/>
    </xf>
    <xf numFmtId="0" fontId="49" fillId="0" borderId="14" xfId="0" applyFont="1" applyFill="1" applyBorder="1" applyAlignment="1">
      <alignment horizontal="center" vertical="center"/>
    </xf>
    <xf numFmtId="0" fontId="25" fillId="8" borderId="67" xfId="0" applyFont="1" applyFill="1" applyBorder="1" applyAlignment="1">
      <alignment horizontal="center"/>
    </xf>
    <xf numFmtId="0" fontId="28" fillId="8" borderId="62" xfId="0" applyFont="1" applyFill="1" applyBorder="1" applyAlignment="1">
      <alignment horizontal="center" vertical="center"/>
    </xf>
    <xf numFmtId="49" fontId="0" fillId="60" borderId="7" xfId="0" applyNumberFormat="1" applyFill="1" applyBorder="1" applyAlignment="1">
      <alignment horizontal="center" vertical="center"/>
    </xf>
    <xf numFmtId="49" fontId="0" fillId="0" borderId="7" xfId="0" applyNumberFormat="1" applyFill="1" applyBorder="1" applyAlignment="1">
      <alignment horizontal="center" vertical="center"/>
    </xf>
    <xf numFmtId="0" fontId="25" fillId="0" borderId="8" xfId="0" applyFont="1" applyBorder="1" applyAlignment="1">
      <alignment horizontal="center" vertical="center"/>
    </xf>
    <xf numFmtId="0" fontId="37" fillId="0" borderId="14" xfId="0" applyFont="1" applyBorder="1"/>
    <xf numFmtId="0" fontId="37" fillId="0" borderId="7" xfId="0" applyFont="1" applyFill="1" applyBorder="1" applyAlignment="1">
      <alignment horizontal="left" vertical="center"/>
    </xf>
    <xf numFmtId="0" fontId="37" fillId="0" borderId="14" xfId="0" applyFont="1" applyFill="1" applyBorder="1"/>
    <xf numFmtId="49" fontId="37" fillId="0" borderId="7" xfId="63" applyNumberFormat="1" applyFont="1" applyFill="1" applyBorder="1" applyAlignment="1">
      <alignment vertical="center"/>
    </xf>
    <xf numFmtId="49" fontId="37" fillId="0" borderId="7" xfId="63" applyNumberFormat="1" applyFont="1" applyFill="1" applyBorder="1" applyAlignment="1">
      <alignment horizontal="center" vertical="center" wrapText="1"/>
    </xf>
    <xf numFmtId="49" fontId="37" fillId="0" borderId="7" xfId="63" applyNumberFormat="1" applyFont="1" applyFill="1" applyBorder="1" applyAlignment="1">
      <alignment horizontal="center" vertical="center"/>
    </xf>
    <xf numFmtId="0" fontId="0" fillId="0" borderId="7" xfId="0" applyFont="1" applyBorder="1"/>
    <xf numFmtId="0" fontId="0" fillId="0" borderId="7" xfId="0" applyFont="1" applyBorder="1" applyAlignment="1">
      <alignment horizontal="center"/>
    </xf>
    <xf numFmtId="49" fontId="27" fillId="0" borderId="0" xfId="66" applyNumberFormat="1" applyFont="1" applyFill="1" applyBorder="1" applyAlignment="1">
      <alignment vertical="center"/>
    </xf>
    <xf numFmtId="49" fontId="28" fillId="0" borderId="26" xfId="66" applyNumberFormat="1" applyFont="1" applyFill="1" applyBorder="1" applyAlignment="1">
      <alignment horizontal="center" vertical="center"/>
    </xf>
    <xf numFmtId="49" fontId="28" fillId="0" borderId="13" xfId="66" applyNumberFormat="1" applyFont="1" applyFill="1" applyBorder="1" applyAlignment="1">
      <alignment horizontal="center" vertical="center"/>
    </xf>
    <xf numFmtId="49" fontId="27" fillId="0" borderId="17" xfId="66" applyNumberFormat="1" applyFont="1" applyFill="1" applyBorder="1" applyAlignment="1">
      <alignment vertical="center" wrapText="1"/>
    </xf>
    <xf numFmtId="49" fontId="25" fillId="0" borderId="41" xfId="66" applyNumberFormat="1" applyFont="1" applyFill="1" applyBorder="1" applyAlignment="1">
      <alignment vertical="center"/>
    </xf>
    <xf numFmtId="49" fontId="25" fillId="0" borderId="32" xfId="66" applyNumberFormat="1" applyFont="1" applyFill="1" applyBorder="1" applyAlignment="1">
      <alignment vertical="center" wrapText="1"/>
    </xf>
    <xf numFmtId="49" fontId="25" fillId="0" borderId="32" xfId="66" applyNumberFormat="1" applyFont="1" applyFill="1" applyBorder="1" applyAlignment="1">
      <alignment horizontal="center" vertical="center" wrapText="1"/>
    </xf>
    <xf numFmtId="49" fontId="0" fillId="0" borderId="14" xfId="66" applyNumberFormat="1" applyFont="1" applyFill="1" applyBorder="1" applyAlignment="1">
      <alignment horizontal="left" vertical="center"/>
    </xf>
    <xf numFmtId="49" fontId="0" fillId="0" borderId="7" xfId="66" applyNumberFormat="1" applyFont="1" applyFill="1" applyBorder="1" applyAlignment="1">
      <alignment vertical="center" wrapText="1"/>
    </xf>
    <xf numFmtId="2" fontId="0" fillId="0" borderId="7" xfId="66" applyNumberFormat="1" applyFont="1" applyFill="1" applyBorder="1" applyAlignment="1">
      <alignment horizontal="center" vertical="center"/>
    </xf>
    <xf numFmtId="0" fontId="37" fillId="0" borderId="0" xfId="0" applyFont="1"/>
    <xf numFmtId="0" fontId="37" fillId="0" borderId="21" xfId="0" applyFont="1" applyBorder="1"/>
    <xf numFmtId="0" fontId="37" fillId="0" borderId="16" xfId="0" applyFont="1" applyBorder="1"/>
    <xf numFmtId="0" fontId="37" fillId="0" borderId="13" xfId="0" applyFont="1" applyBorder="1" applyAlignment="1">
      <alignment horizontal="center"/>
    </xf>
    <xf numFmtId="0" fontId="0" fillId="0" borderId="32" xfId="0" applyFont="1" applyFill="1" applyBorder="1" applyAlignment="1">
      <alignment horizontal="center" vertical="center" wrapText="1"/>
    </xf>
    <xf numFmtId="0" fontId="28" fillId="0" borderId="13" xfId="0" applyFont="1" applyFill="1" applyBorder="1" applyAlignment="1">
      <alignment horizontal="center" vertical="center"/>
    </xf>
    <xf numFmtId="0" fontId="0" fillId="0" borderId="13" xfId="0" applyFont="1" applyBorder="1"/>
    <xf numFmtId="0" fontId="25" fillId="0" borderId="28" xfId="0" applyFont="1" applyBorder="1" applyAlignment="1">
      <alignment horizontal="center" vertical="center"/>
    </xf>
    <xf numFmtId="0" fontId="37" fillId="0" borderId="7" xfId="105" applyFont="1" applyFill="1" applyBorder="1" applyAlignment="1">
      <alignment horizontal="left" vertical="center"/>
    </xf>
    <xf numFmtId="0" fontId="37" fillId="0" borderId="14" xfId="105" applyFont="1" applyFill="1" applyBorder="1"/>
    <xf numFmtId="0" fontId="37" fillId="0" borderId="14" xfId="105" applyFont="1" applyBorder="1"/>
    <xf numFmtId="0" fontId="25" fillId="0" borderId="28" xfId="0" applyFont="1" applyBorder="1" applyAlignment="1">
      <alignment horizontal="center" vertical="center" wrapText="1"/>
    </xf>
    <xf numFmtId="3" fontId="1" fillId="0" borderId="54" xfId="0" applyNumberFormat="1" applyFont="1" applyFill="1" applyBorder="1" applyAlignment="1">
      <alignment horizontal="center" vertical="center"/>
    </xf>
    <xf numFmtId="3" fontId="1" fillId="0" borderId="54" xfId="0" applyNumberFormat="1" applyFont="1" applyFill="1" applyBorder="1" applyAlignment="1">
      <alignment horizontal="center" vertical="center" wrapText="1"/>
    </xf>
    <xf numFmtId="0" fontId="1" fillId="0" borderId="66" xfId="0" applyFont="1" applyFill="1" applyBorder="1" applyAlignment="1">
      <alignment horizontal="center" vertical="center"/>
    </xf>
    <xf numFmtId="1" fontId="1" fillId="0" borderId="54" xfId="0" applyNumberFormat="1" applyFont="1" applyFill="1" applyBorder="1" applyAlignment="1">
      <alignment horizontal="center" vertical="center" wrapText="1"/>
    </xf>
    <xf numFmtId="3" fontId="1" fillId="0" borderId="32" xfId="0" applyNumberFormat="1" applyFont="1" applyFill="1" applyBorder="1" applyAlignment="1">
      <alignment horizontal="center" vertical="center"/>
    </xf>
    <xf numFmtId="3" fontId="1" fillId="0" borderId="55" xfId="0" applyNumberFormat="1" applyFont="1" applyFill="1" applyBorder="1" applyAlignment="1">
      <alignment horizontal="center" vertical="center"/>
    </xf>
    <xf numFmtId="3" fontId="1" fillId="0" borderId="59" xfId="0" applyNumberFormat="1" applyFont="1" applyBorder="1" applyAlignment="1">
      <alignment horizontal="center" vertical="center"/>
    </xf>
    <xf numFmtId="0" fontId="0" fillId="0" borderId="54" xfId="0" applyBorder="1" applyAlignment="1">
      <alignment horizontal="center" vertical="center"/>
    </xf>
    <xf numFmtId="0" fontId="1" fillId="0" borderId="41" xfId="0" applyFont="1" applyFill="1" applyBorder="1" applyAlignment="1">
      <alignment horizontal="center" vertical="center"/>
    </xf>
    <xf numFmtId="3" fontId="1" fillId="0" borderId="7" xfId="0" applyNumberFormat="1" applyFont="1" applyFill="1" applyBorder="1" applyAlignment="1">
      <alignment horizontal="center" vertical="center"/>
    </xf>
    <xf numFmtId="3" fontId="1" fillId="0" borderId="40" xfId="0" applyNumberFormat="1" applyFont="1" applyFill="1" applyBorder="1" applyAlignment="1">
      <alignment horizontal="center" vertical="center"/>
    </xf>
    <xf numFmtId="3" fontId="1" fillId="0" borderId="54" xfId="0" applyNumberFormat="1" applyFont="1" applyBorder="1" applyAlignment="1">
      <alignment horizontal="center" vertical="center"/>
    </xf>
    <xf numFmtId="0" fontId="1" fillId="64" borderId="7" xfId="0" applyFont="1" applyFill="1" applyBorder="1" applyAlignment="1">
      <alignment horizontal="center" vertical="center"/>
    </xf>
    <xf numFmtId="0" fontId="0" fillId="64" borderId="7" xfId="0" applyFont="1" applyFill="1" applyBorder="1" applyAlignment="1">
      <alignment horizontal="center" vertical="center"/>
    </xf>
    <xf numFmtId="3" fontId="0" fillId="0" borderId="7" xfId="0" applyNumberFormat="1" applyFont="1" applyFill="1" applyBorder="1" applyAlignment="1">
      <alignment horizontal="center" vertical="center"/>
    </xf>
    <xf numFmtId="3" fontId="0" fillId="0" borderId="7" xfId="0" applyNumberFormat="1" applyFont="1" applyBorder="1" applyAlignment="1">
      <alignment horizontal="center" vertical="center"/>
    </xf>
    <xf numFmtId="2" fontId="37" fillId="0" borderId="0" xfId="101" applyNumberFormat="1" applyFont="1" applyAlignment="1">
      <alignment vertical="center"/>
    </xf>
    <xf numFmtId="0" fontId="25" fillId="0" borderId="64" xfId="0" applyFont="1" applyBorder="1" applyAlignment="1">
      <alignment horizontal="center" vertical="center" wrapText="1"/>
    </xf>
    <xf numFmtId="0" fontId="1" fillId="0" borderId="54" xfId="0" applyFont="1" applyFill="1" applyBorder="1" applyAlignment="1">
      <alignment horizontal="center" vertical="center" wrapText="1"/>
    </xf>
    <xf numFmtId="0" fontId="1" fillId="0" borderId="55" xfId="0" applyFont="1" applyFill="1" applyBorder="1" applyAlignment="1">
      <alignment horizontal="center" vertical="center"/>
    </xf>
    <xf numFmtId="0" fontId="0" fillId="0" borderId="59" xfId="0" applyFont="1" applyFill="1" applyBorder="1" applyAlignment="1">
      <alignment horizontal="center" vertical="center" wrapText="1"/>
    </xf>
    <xf numFmtId="0" fontId="29" fillId="0" borderId="47" xfId="0" applyFont="1" applyFill="1" applyBorder="1" applyAlignment="1">
      <alignment vertical="center" wrapText="1"/>
    </xf>
    <xf numFmtId="0" fontId="29" fillId="0" borderId="51" xfId="0" applyFont="1" applyFill="1" applyBorder="1" applyAlignment="1">
      <alignment vertical="center" wrapText="1"/>
    </xf>
    <xf numFmtId="0" fontId="0" fillId="0" borderId="32" xfId="0" applyFill="1" applyBorder="1" applyAlignment="1">
      <alignment horizontal="center" vertical="center"/>
    </xf>
    <xf numFmtId="0" fontId="0" fillId="0" borderId="40" xfId="0" applyFill="1" applyBorder="1" applyAlignment="1">
      <alignment horizontal="center" vertical="center"/>
    </xf>
    <xf numFmtId="0" fontId="0" fillId="0" borderId="7" xfId="0" applyFill="1" applyBorder="1"/>
    <xf numFmtId="0" fontId="0" fillId="0" borderId="51" xfId="0" applyFill="1" applyBorder="1" applyAlignment="1">
      <alignment horizontal="center" vertical="center"/>
    </xf>
    <xf numFmtId="0" fontId="0" fillId="0" borderId="65" xfId="0" applyFont="1" applyFill="1" applyBorder="1" applyAlignment="1">
      <alignment horizontal="center" vertical="center"/>
    </xf>
    <xf numFmtId="0" fontId="0" fillId="0" borderId="54" xfId="0" applyFill="1" applyBorder="1" applyAlignment="1">
      <alignment horizontal="center" vertical="center"/>
    </xf>
    <xf numFmtId="0" fontId="0" fillId="0" borderId="48" xfId="0" applyFill="1" applyBorder="1" applyAlignment="1">
      <alignment horizontal="center" vertical="center"/>
    </xf>
    <xf numFmtId="0" fontId="0" fillId="0" borderId="91" xfId="0" applyFont="1" applyFill="1" applyBorder="1" applyAlignment="1">
      <alignment horizontal="center" vertical="center" wrapText="1"/>
    </xf>
    <xf numFmtId="0" fontId="29" fillId="0" borderId="20" xfId="0" applyFont="1" applyFill="1" applyBorder="1" applyAlignment="1">
      <alignment vertical="center" wrapText="1"/>
    </xf>
    <xf numFmtId="0" fontId="0" fillId="0" borderId="50" xfId="0" applyFont="1" applyFill="1" applyBorder="1" applyAlignment="1">
      <alignment horizontal="center" vertical="center"/>
    </xf>
    <xf numFmtId="0" fontId="37" fillId="0" borderId="54" xfId="0" applyFont="1" applyFill="1" applyBorder="1" applyAlignment="1">
      <alignment horizontal="center" vertical="center"/>
    </xf>
    <xf numFmtId="0" fontId="0" fillId="0" borderId="50" xfId="0" applyFont="1" applyBorder="1" applyAlignment="1">
      <alignment horizontal="center" vertical="center"/>
    </xf>
    <xf numFmtId="0" fontId="0" fillId="0" borderId="40" xfId="0" applyBorder="1" applyAlignment="1">
      <alignment horizontal="center" vertical="center"/>
    </xf>
    <xf numFmtId="0" fontId="0" fillId="0" borderId="51" xfId="0" applyBorder="1" applyAlignment="1">
      <alignment horizontal="center" vertical="center"/>
    </xf>
    <xf numFmtId="49" fontId="37" fillId="0" borderId="7" xfId="0" applyNumberFormat="1" applyFont="1" applyFill="1" applyBorder="1" applyAlignment="1">
      <alignment horizontal="center" vertical="center"/>
    </xf>
    <xf numFmtId="49" fontId="34" fillId="0" borderId="14" xfId="0" applyNumberFormat="1" applyFont="1" applyFill="1" applyBorder="1" applyAlignment="1">
      <alignment horizontal="center" vertical="center"/>
    </xf>
    <xf numFmtId="49" fontId="37" fillId="0" borderId="32" xfId="0" applyNumberFormat="1" applyFont="1" applyFill="1" applyBorder="1" applyAlignment="1">
      <alignment horizontal="center" vertical="center"/>
    </xf>
    <xf numFmtId="0" fontId="37" fillId="0" borderId="7" xfId="0" applyNumberFormat="1" applyFont="1" applyFill="1" applyBorder="1" applyAlignment="1">
      <alignment horizontal="center" vertical="center"/>
    </xf>
    <xf numFmtId="0" fontId="1" fillId="0" borderId="7" xfId="0" applyNumberFormat="1" applyFont="1" applyFill="1" applyBorder="1" applyAlignment="1">
      <alignment horizontal="center" vertical="center"/>
    </xf>
    <xf numFmtId="49" fontId="58" fillId="0" borderId="7" xfId="0" applyNumberFormat="1" applyFont="1" applyFill="1" applyBorder="1" applyAlignment="1">
      <alignment horizontal="center" vertical="center"/>
    </xf>
    <xf numFmtId="49" fontId="0" fillId="0" borderId="3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49" fontId="0" fillId="64" borderId="7" xfId="0" applyNumberFormat="1" applyFont="1" applyFill="1" applyBorder="1" applyAlignment="1">
      <alignment horizontal="center" vertical="center"/>
    </xf>
    <xf numFmtId="49" fontId="58" fillId="64" borderId="7" xfId="0" applyNumberFormat="1" applyFont="1" applyFill="1" applyBorder="1" applyAlignment="1">
      <alignment horizontal="center" vertical="center"/>
    </xf>
    <xf numFmtId="49" fontId="2" fillId="64" borderId="7" xfId="0" applyNumberFormat="1" applyFont="1" applyFill="1" applyBorder="1" applyAlignment="1">
      <alignment horizontal="center" vertical="center"/>
    </xf>
    <xf numFmtId="0" fontId="2" fillId="64" borderId="7" xfId="0" applyNumberFormat="1" applyFont="1" applyFill="1" applyBorder="1" applyAlignment="1">
      <alignment horizontal="center" vertical="center"/>
    </xf>
    <xf numFmtId="49" fontId="37" fillId="64" borderId="7" xfId="0" applyNumberFormat="1" applyFont="1" applyFill="1" applyBorder="1" applyAlignment="1">
      <alignment horizontal="center" vertical="center"/>
    </xf>
    <xf numFmtId="49" fontId="0" fillId="64" borderId="7" xfId="0" applyNumberFormat="1" applyFill="1" applyBorder="1" applyAlignment="1">
      <alignment horizontal="center" vertical="center"/>
    </xf>
    <xf numFmtId="49" fontId="2" fillId="0" borderId="54" xfId="0" applyNumberFormat="1" applyFont="1" applyFill="1" applyBorder="1" applyAlignment="1">
      <alignment horizontal="center" vertical="center"/>
    </xf>
    <xf numFmtId="0" fontId="0" fillId="0" borderId="7" xfId="0" applyNumberFormat="1" applyFill="1" applyBorder="1" applyAlignment="1">
      <alignment horizontal="center" vertical="center"/>
    </xf>
    <xf numFmtId="0" fontId="37" fillId="0" borderId="54" xfId="0" applyNumberFormat="1" applyFont="1" applyFill="1" applyBorder="1" applyAlignment="1">
      <alignment horizontal="center" vertical="center"/>
    </xf>
    <xf numFmtId="0" fontId="0" fillId="0" borderId="7" xfId="0" applyNumberFormat="1" applyFill="1" applyBorder="1" applyAlignment="1">
      <alignment horizontal="center" vertical="center" wrapText="1"/>
    </xf>
    <xf numFmtId="49" fontId="50" fillId="64" borderId="7" xfId="0" applyNumberFormat="1" applyFont="1" applyFill="1" applyBorder="1" applyAlignment="1">
      <alignment horizontal="center" vertical="center"/>
    </xf>
    <xf numFmtId="0" fontId="0" fillId="64" borderId="7" xfId="0" applyNumberFormat="1" applyFill="1" applyBorder="1" applyAlignment="1">
      <alignment horizontal="center" vertical="center"/>
    </xf>
    <xf numFmtId="49" fontId="0" fillId="64" borderId="7" xfId="0" applyNumberFormat="1" applyFill="1" applyBorder="1" applyAlignment="1">
      <alignment horizontal="center" vertical="center" wrapText="1"/>
    </xf>
    <xf numFmtId="49" fontId="50" fillId="0" borderId="7" xfId="0" applyNumberFormat="1" applyFont="1" applyFill="1" applyBorder="1" applyAlignment="1">
      <alignment horizontal="center" vertical="center"/>
    </xf>
    <xf numFmtId="49" fontId="2" fillId="0" borderId="40" xfId="0" applyNumberFormat="1" applyFont="1" applyFill="1" applyBorder="1" applyAlignment="1">
      <alignment horizontal="center" vertical="center"/>
    </xf>
    <xf numFmtId="0" fontId="0" fillId="64" borderId="14" xfId="0" applyFont="1" applyFill="1" applyBorder="1" applyAlignment="1">
      <alignment horizontal="center" vertical="center"/>
    </xf>
    <xf numFmtId="49" fontId="50" fillId="64" borderId="14" xfId="0" applyNumberFormat="1" applyFont="1" applyFill="1" applyBorder="1" applyAlignment="1">
      <alignment horizontal="center" vertical="center"/>
    </xf>
    <xf numFmtId="0" fontId="0" fillId="0" borderId="7" xfId="0" applyFill="1" applyBorder="1" applyAlignment="1">
      <alignment horizontal="center"/>
    </xf>
    <xf numFmtId="49" fontId="37" fillId="0" borderId="92" xfId="0" applyNumberFormat="1" applyFont="1" applyFill="1" applyBorder="1" applyAlignment="1">
      <alignment horizontal="center" vertical="center"/>
    </xf>
    <xf numFmtId="49" fontId="34" fillId="0" borderId="93" xfId="0" applyNumberFormat="1" applyFont="1" applyFill="1" applyBorder="1" applyAlignment="1">
      <alignment horizontal="left" vertical="center"/>
    </xf>
    <xf numFmtId="0" fontId="37" fillId="0" borderId="93" xfId="0" applyFont="1" applyFill="1" applyBorder="1" applyAlignment="1">
      <alignment horizontal="center" vertical="center"/>
    </xf>
    <xf numFmtId="49" fontId="37" fillId="0" borderId="41" xfId="0" applyNumberFormat="1" applyFont="1" applyFill="1" applyBorder="1" applyAlignment="1">
      <alignment horizontal="center" vertical="center"/>
    </xf>
    <xf numFmtId="0" fontId="37" fillId="0" borderId="94" xfId="0" applyNumberFormat="1" applyFont="1" applyFill="1" applyBorder="1" applyAlignment="1">
      <alignment horizontal="center" vertical="center"/>
    </xf>
    <xf numFmtId="0" fontId="37" fillId="0" borderId="95" xfId="0" applyNumberFormat="1" applyFont="1" applyFill="1" applyBorder="1" applyAlignment="1">
      <alignment horizontal="center" vertical="center"/>
    </xf>
    <xf numFmtId="0" fontId="37" fillId="0" borderId="14" xfId="0" applyNumberFormat="1" applyFont="1" applyFill="1" applyBorder="1" applyAlignment="1">
      <alignment horizontal="center" vertical="center"/>
    </xf>
    <xf numFmtId="49" fontId="37" fillId="0" borderId="31" xfId="0" applyNumberFormat="1" applyFont="1" applyFill="1" applyBorder="1" applyAlignment="1">
      <alignment horizontal="center" vertical="center"/>
    </xf>
    <xf numFmtId="49" fontId="0" fillId="0" borderId="92" xfId="0" applyNumberFormat="1" applyFont="1" applyFill="1" applyBorder="1" applyAlignment="1">
      <alignment horizontal="center" vertical="center"/>
    </xf>
    <xf numFmtId="0" fontId="34" fillId="0" borderId="96" xfId="0" applyFont="1" applyFill="1" applyBorder="1" applyAlignment="1">
      <alignment horizontal="left" vertical="center"/>
    </xf>
    <xf numFmtId="0" fontId="1" fillId="0" borderId="93" xfId="0" applyFont="1" applyFill="1" applyBorder="1" applyAlignment="1">
      <alignment horizontal="center" vertical="center"/>
    </xf>
    <xf numFmtId="0" fontId="0" fillId="0" borderId="29" xfId="0" applyNumberFormat="1" applyFont="1" applyFill="1" applyBorder="1" applyAlignment="1">
      <alignment horizontal="center" vertical="center"/>
    </xf>
    <xf numFmtId="0" fontId="0" fillId="0" borderId="37"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0" fontId="34" fillId="0" borderId="93" xfId="0" applyFont="1" applyFill="1" applyBorder="1" applyAlignment="1">
      <alignment horizontal="left" vertical="center"/>
    </xf>
    <xf numFmtId="0" fontId="0" fillId="0" borderId="37" xfId="0" applyNumberFormat="1" applyFill="1" applyBorder="1" applyAlignment="1">
      <alignment horizontal="center" vertical="center"/>
    </xf>
    <xf numFmtId="0" fontId="0" fillId="0" borderId="93" xfId="0" applyFont="1" applyBorder="1" applyAlignment="1">
      <alignment horizontal="left" vertical="center"/>
    </xf>
    <xf numFmtId="49" fontId="0" fillId="0" borderId="36" xfId="0" applyNumberFormat="1" applyFill="1" applyBorder="1" applyAlignment="1">
      <alignment horizontal="center" vertical="center"/>
    </xf>
    <xf numFmtId="49" fontId="0" fillId="0" borderId="37" xfId="0" applyNumberFormat="1" applyFill="1" applyBorder="1" applyAlignment="1">
      <alignment horizontal="center" vertical="center"/>
    </xf>
    <xf numFmtId="49" fontId="0" fillId="65" borderId="36" xfId="0" applyNumberFormat="1" applyFill="1" applyBorder="1" applyAlignment="1">
      <alignment horizontal="center" vertical="center"/>
    </xf>
    <xf numFmtId="49" fontId="0" fillId="65" borderId="7" xfId="0" applyNumberFormat="1" applyFill="1" applyBorder="1" applyAlignment="1">
      <alignment horizontal="center" vertical="center"/>
    </xf>
    <xf numFmtId="49" fontId="0" fillId="65" borderId="37" xfId="0" applyNumberFormat="1" applyFill="1" applyBorder="1" applyAlignment="1">
      <alignment horizontal="center" vertical="center"/>
    </xf>
    <xf numFmtId="0" fontId="0" fillId="65" borderId="7" xfId="0" applyNumberFormat="1" applyFont="1" applyFill="1" applyBorder="1" applyAlignment="1">
      <alignment horizontal="center" vertical="center"/>
    </xf>
    <xf numFmtId="0" fontId="0" fillId="65" borderId="37" xfId="0" applyNumberFormat="1" applyFont="1" applyFill="1" applyBorder="1" applyAlignment="1">
      <alignment horizontal="center" vertical="center"/>
    </xf>
    <xf numFmtId="0" fontId="0" fillId="65" borderId="7" xfId="0" applyNumberFormat="1" applyFill="1" applyBorder="1" applyAlignment="1">
      <alignment horizontal="center" vertical="center"/>
    </xf>
    <xf numFmtId="0" fontId="0" fillId="0" borderId="93" xfId="0" applyFont="1" applyFill="1" applyBorder="1" applyAlignment="1">
      <alignment horizontal="center" vertical="center"/>
    </xf>
    <xf numFmtId="0" fontId="0" fillId="65" borderId="34" xfId="0" applyNumberFormat="1" applyFont="1" applyFill="1" applyBorder="1" applyAlignment="1">
      <alignment horizontal="center" vertical="center"/>
    </xf>
    <xf numFmtId="0" fontId="0" fillId="65" borderId="35" xfId="0" applyNumberFormat="1" applyFont="1" applyFill="1" applyBorder="1" applyAlignment="1">
      <alignment horizontal="center" vertical="center"/>
    </xf>
    <xf numFmtId="0" fontId="0" fillId="0" borderId="34" xfId="0" applyNumberFormat="1" applyFill="1" applyBorder="1" applyAlignment="1">
      <alignment horizontal="center" vertical="center"/>
    </xf>
    <xf numFmtId="49" fontId="0" fillId="65" borderId="33" xfId="0" applyNumberFormat="1" applyFill="1" applyBorder="1" applyAlignment="1">
      <alignment horizontal="center" vertical="center"/>
    </xf>
    <xf numFmtId="0" fontId="0" fillId="65" borderId="34" xfId="0" applyNumberFormat="1" applyFill="1" applyBorder="1" applyAlignment="1">
      <alignment horizontal="center" vertical="center"/>
    </xf>
    <xf numFmtId="0" fontId="0" fillId="0" borderId="40" xfId="0" applyNumberFormat="1" applyFill="1" applyBorder="1" applyAlignment="1">
      <alignment horizontal="center" vertical="center"/>
    </xf>
    <xf numFmtId="49" fontId="0" fillId="0" borderId="97" xfId="0" applyNumberFormat="1" applyFont="1" applyFill="1" applyBorder="1" applyAlignment="1">
      <alignment horizontal="center" vertical="center"/>
    </xf>
    <xf numFmtId="49" fontId="0" fillId="0" borderId="98" xfId="0" applyNumberFormat="1" applyFont="1" applyFill="1" applyBorder="1" applyAlignment="1">
      <alignment horizontal="center" vertical="center"/>
    </xf>
    <xf numFmtId="49" fontId="0" fillId="0" borderId="99" xfId="0" applyNumberFormat="1" applyFont="1" applyFill="1" applyBorder="1" applyAlignment="1">
      <alignment horizontal="center" vertical="center"/>
    </xf>
    <xf numFmtId="49" fontId="0" fillId="65" borderId="97" xfId="0" applyNumberFormat="1" applyFont="1" applyFill="1" applyBorder="1" applyAlignment="1">
      <alignment horizontal="center" vertical="center"/>
    </xf>
    <xf numFmtId="49" fontId="0" fillId="65" borderId="98" xfId="0" applyNumberFormat="1" applyFont="1" applyFill="1" applyBorder="1" applyAlignment="1">
      <alignment horizontal="center" vertical="center"/>
    </xf>
    <xf numFmtId="49" fontId="0" fillId="65" borderId="99" xfId="0" applyNumberFormat="1" applyFont="1" applyFill="1" applyBorder="1" applyAlignment="1">
      <alignment horizontal="center" vertical="center"/>
    </xf>
    <xf numFmtId="49" fontId="0" fillId="65" borderId="98" xfId="0" applyNumberFormat="1" applyFont="1" applyFill="1" applyBorder="1" applyAlignment="1" applyProtection="1">
      <alignment horizontal="center" vertical="center"/>
      <protection locked="0"/>
    </xf>
    <xf numFmtId="49" fontId="0" fillId="65" borderId="99" xfId="0" applyNumberFormat="1" applyFont="1" applyFill="1" applyBorder="1" applyAlignment="1" applyProtection="1">
      <alignment horizontal="center" vertical="center"/>
      <protection locked="0"/>
    </xf>
    <xf numFmtId="0" fontId="37" fillId="0" borderId="34" xfId="0" applyFont="1" applyBorder="1" applyAlignment="1">
      <alignment horizontal="center" vertical="center"/>
    </xf>
    <xf numFmtId="49" fontId="0" fillId="0" borderId="31" xfId="0" applyNumberFormat="1" applyFont="1" applyFill="1" applyBorder="1" applyAlignment="1">
      <alignment horizontal="center" vertical="center"/>
    </xf>
    <xf numFmtId="49" fontId="0" fillId="0" borderId="32" xfId="0" applyNumberFormat="1" applyFill="1" applyBorder="1" applyAlignment="1">
      <alignment horizontal="center" vertical="center"/>
    </xf>
    <xf numFmtId="49" fontId="0" fillId="0" borderId="29" xfId="0" applyNumberFormat="1" applyFont="1" applyFill="1" applyBorder="1" applyAlignment="1">
      <alignment horizontal="center" vertical="center"/>
    </xf>
    <xf numFmtId="49" fontId="0" fillId="65" borderId="31" xfId="0" applyNumberFormat="1" applyFont="1" applyFill="1" applyBorder="1" applyAlignment="1">
      <alignment horizontal="center" vertical="center"/>
    </xf>
    <xf numFmtId="49" fontId="0" fillId="65" borderId="32" xfId="0" applyNumberFormat="1" applyFont="1" applyFill="1" applyBorder="1" applyAlignment="1">
      <alignment horizontal="center" vertical="center"/>
    </xf>
    <xf numFmtId="49" fontId="0" fillId="65" borderId="32" xfId="0" applyNumberFormat="1" applyFill="1" applyBorder="1" applyAlignment="1">
      <alignment horizontal="center" vertical="center"/>
    </xf>
    <xf numFmtId="49" fontId="0" fillId="65" borderId="29" xfId="0" applyNumberFormat="1" applyFont="1" applyFill="1" applyBorder="1" applyAlignment="1">
      <alignment horizontal="center" vertical="center"/>
    </xf>
    <xf numFmtId="0" fontId="0" fillId="0" borderId="93" xfId="0" applyBorder="1" applyAlignment="1">
      <alignment horizontal="center" vertical="center"/>
    </xf>
    <xf numFmtId="49" fontId="0" fillId="0" borderId="50" xfId="0" applyNumberFormat="1" applyFill="1" applyBorder="1" applyAlignment="1">
      <alignment horizontal="center" vertical="center"/>
    </xf>
    <xf numFmtId="0" fontId="37" fillId="0" borderId="54" xfId="101" applyFont="1" applyBorder="1" applyAlignment="1">
      <alignment horizontal="center"/>
    </xf>
    <xf numFmtId="0" fontId="0" fillId="0" borderId="83" xfId="0" applyNumberFormat="1" applyFill="1" applyBorder="1" applyAlignment="1">
      <alignment horizontal="center" vertical="center"/>
    </xf>
    <xf numFmtId="49" fontId="0" fillId="65" borderId="36" xfId="0" applyNumberFormat="1" applyFont="1" applyFill="1" applyBorder="1" applyAlignment="1">
      <alignment horizontal="center" vertical="center"/>
    </xf>
    <xf numFmtId="49" fontId="0" fillId="65" borderId="7" xfId="0" applyNumberFormat="1" applyFont="1" applyFill="1" applyBorder="1" applyAlignment="1">
      <alignment horizontal="center" vertical="center"/>
    </xf>
    <xf numFmtId="49" fontId="0" fillId="65" borderId="37" xfId="0" applyNumberFormat="1" applyFont="1" applyFill="1" applyBorder="1" applyAlignment="1">
      <alignment horizontal="center" vertical="center"/>
    </xf>
    <xf numFmtId="0" fontId="0" fillId="65" borderId="54" xfId="0" applyFill="1" applyBorder="1"/>
    <xf numFmtId="0" fontId="25" fillId="0" borderId="8" xfId="0" applyFont="1" applyFill="1" applyBorder="1" applyAlignment="1">
      <alignment horizontal="center" vertical="center" wrapText="1"/>
    </xf>
    <xf numFmtId="0" fontId="25" fillId="30" borderId="8" xfId="0" applyFont="1" applyFill="1" applyBorder="1" applyAlignment="1">
      <alignment horizontal="center" vertical="center" wrapText="1"/>
    </xf>
    <xf numFmtId="49" fontId="25" fillId="0" borderId="28" xfId="64" applyNumberFormat="1" applyFont="1" applyFill="1" applyBorder="1" applyAlignment="1">
      <alignment horizontal="left" vertical="center" wrapText="1"/>
    </xf>
    <xf numFmtId="49" fontId="25" fillId="0" borderId="28" xfId="64" applyNumberFormat="1" applyFont="1" applyFill="1" applyBorder="1" applyAlignment="1">
      <alignment horizontal="center" vertical="center" wrapText="1"/>
    </xf>
    <xf numFmtId="0" fontId="0" fillId="0" borderId="40" xfId="0" applyFill="1" applyBorder="1" applyAlignment="1">
      <alignment horizontal="center"/>
    </xf>
    <xf numFmtId="49" fontId="0" fillId="0" borderId="54" xfId="64" applyNumberFormat="1" applyFont="1" applyFill="1" applyBorder="1" applyAlignment="1">
      <alignment vertical="center" wrapText="1"/>
    </xf>
    <xf numFmtId="0" fontId="0" fillId="31" borderId="54" xfId="0" applyFill="1" applyBorder="1"/>
    <xf numFmtId="49" fontId="37" fillId="0" borderId="54" xfId="64" applyNumberFormat="1" applyFont="1" applyFill="1" applyBorder="1" applyAlignment="1">
      <alignment vertical="center" wrapText="1"/>
    </xf>
    <xf numFmtId="0" fontId="37" fillId="0" borderId="14" xfId="0" applyFont="1" applyFill="1" applyBorder="1" applyAlignment="1">
      <alignment horizontal="center"/>
    </xf>
    <xf numFmtId="0" fontId="0" fillId="0" borderId="101" xfId="0" applyFont="1" applyFill="1" applyBorder="1" applyAlignment="1">
      <alignment horizontal="center" vertical="center" wrapText="1"/>
    </xf>
    <xf numFmtId="0" fontId="0" fillId="0" borderId="102" xfId="0" applyFont="1" applyFill="1" applyBorder="1" applyAlignment="1">
      <alignment horizontal="center" vertical="center"/>
    </xf>
    <xf numFmtId="0" fontId="0" fillId="0" borderId="103" xfId="0" applyFont="1" applyFill="1" applyBorder="1" applyAlignment="1">
      <alignment horizontal="center"/>
    </xf>
    <xf numFmtId="0" fontId="0" fillId="0" borderId="104" xfId="0" applyFont="1" applyBorder="1"/>
    <xf numFmtId="0" fontId="0" fillId="0" borderId="102" xfId="0" applyFont="1" applyBorder="1"/>
    <xf numFmtId="0" fontId="0" fillId="8" borderId="101" xfId="0" applyFont="1" applyFill="1" applyBorder="1" applyAlignment="1">
      <alignment horizontal="center"/>
    </xf>
    <xf numFmtId="0" fontId="0" fillId="30" borderId="102" xfId="0" applyFont="1" applyFill="1" applyBorder="1" applyAlignment="1">
      <alignment horizontal="center"/>
    </xf>
    <xf numFmtId="0" fontId="0" fillId="0" borderId="55" xfId="0" applyFont="1" applyFill="1" applyBorder="1" applyAlignment="1">
      <alignment horizontal="center" vertical="center" wrapText="1"/>
    </xf>
    <xf numFmtId="0" fontId="37" fillId="0" borderId="32" xfId="0" applyFont="1" applyFill="1" applyBorder="1" applyAlignment="1">
      <alignment horizontal="center" vertical="center"/>
    </xf>
    <xf numFmtId="0" fontId="0" fillId="0" borderId="41" xfId="0" applyFont="1" applyFill="1" applyBorder="1" applyAlignment="1">
      <alignment horizontal="center"/>
    </xf>
    <xf numFmtId="0" fontId="0" fillId="8" borderId="55" xfId="0" applyFont="1" applyFill="1" applyBorder="1" applyAlignment="1">
      <alignment horizontal="center"/>
    </xf>
    <xf numFmtId="0" fontId="0" fillId="0" borderId="86" xfId="0" applyFont="1" applyFill="1" applyBorder="1" applyAlignment="1">
      <alignment vertical="center" wrapText="1"/>
    </xf>
    <xf numFmtId="0" fontId="56" fillId="61" borderId="86" xfId="102" applyFont="1" applyFill="1" applyBorder="1" applyAlignment="1">
      <alignment vertical="center" wrapText="1"/>
    </xf>
    <xf numFmtId="0" fontId="57" fillId="61" borderId="86" xfId="104" applyFont="1" applyFill="1" applyBorder="1" applyAlignment="1">
      <alignment vertical="center" wrapText="1"/>
    </xf>
    <xf numFmtId="0" fontId="0" fillId="0" borderId="65" xfId="0" applyFont="1" applyFill="1" applyBorder="1" applyAlignment="1">
      <alignment vertical="center" wrapText="1"/>
    </xf>
    <xf numFmtId="0" fontId="0" fillId="0" borderId="87" xfId="0" applyFont="1" applyFill="1" applyBorder="1" applyAlignment="1">
      <alignment vertical="center" wrapText="1"/>
    </xf>
    <xf numFmtId="0" fontId="0" fillId="0" borderId="54" xfId="0" applyFont="1" applyFill="1" applyBorder="1" applyAlignment="1">
      <alignment vertical="center" wrapText="1"/>
    </xf>
    <xf numFmtId="0" fontId="0" fillId="0" borderId="0" xfId="0" applyFont="1" applyFill="1" applyBorder="1" applyAlignment="1">
      <alignment vertical="center" wrapText="1"/>
    </xf>
    <xf numFmtId="0" fontId="0" fillId="0" borderId="54" xfId="0" applyFont="1" applyFill="1" applyBorder="1" applyAlignment="1">
      <alignment wrapText="1"/>
    </xf>
    <xf numFmtId="0" fontId="57" fillId="61" borderId="54" xfId="104" applyFont="1" applyFill="1" applyBorder="1" applyAlignment="1">
      <alignment wrapText="1"/>
    </xf>
    <xf numFmtId="0" fontId="0" fillId="61" borderId="54" xfId="0" applyFont="1" applyFill="1" applyBorder="1" applyAlignment="1">
      <alignment wrapText="1"/>
    </xf>
    <xf numFmtId="0" fontId="60" fillId="30" borderId="7" xfId="0" applyFont="1" applyFill="1" applyBorder="1" applyAlignment="1">
      <alignment horizontal="center" vertical="center"/>
    </xf>
    <xf numFmtId="0" fontId="25" fillId="0" borderId="8" xfId="0" applyFont="1" applyFill="1" applyBorder="1" applyAlignment="1">
      <alignment horizontal="center" vertical="center" wrapText="1"/>
    </xf>
    <xf numFmtId="0" fontId="25" fillId="30" borderId="8" xfId="0" applyFont="1" applyFill="1" applyBorder="1" applyAlignment="1">
      <alignment horizontal="center" vertical="center" wrapText="1"/>
    </xf>
    <xf numFmtId="0" fontId="25" fillId="0" borderId="28" xfId="0" applyFont="1" applyBorder="1" applyAlignment="1">
      <alignment horizontal="center" vertical="center"/>
    </xf>
    <xf numFmtId="49" fontId="30" fillId="0" borderId="7" xfId="63" applyNumberFormat="1" applyFont="1" applyFill="1" applyBorder="1" applyAlignment="1">
      <alignment horizontal="center" vertical="center" wrapText="1"/>
    </xf>
    <xf numFmtId="0" fontId="0" fillId="0" borderId="7" xfId="0" applyFont="1" applyFill="1" applyBorder="1" applyAlignment="1">
      <alignment horizontal="left" vertical="center"/>
    </xf>
    <xf numFmtId="0" fontId="0" fillId="61" borderId="9" xfId="0" applyFont="1" applyFill="1" applyBorder="1" applyAlignment="1">
      <alignment horizontal="center" vertical="center"/>
    </xf>
    <xf numFmtId="0" fontId="37" fillId="31" borderId="60" xfId="0" applyFont="1" applyFill="1" applyBorder="1" applyAlignment="1">
      <alignment wrapText="1"/>
    </xf>
    <xf numFmtId="49" fontId="51" fillId="0" borderId="105" xfId="64" applyNumberFormat="1" applyFont="1" applyFill="1" applyBorder="1" applyAlignment="1">
      <alignment horizontal="left" vertical="center"/>
    </xf>
    <xf numFmtId="49" fontId="51" fillId="0" borderId="106" xfId="64" applyNumberFormat="1" applyFont="1" applyFill="1" applyBorder="1" applyAlignment="1">
      <alignment horizontal="left" vertical="center" wrapText="1"/>
    </xf>
    <xf numFmtId="49" fontId="51" fillId="0" borderId="106" xfId="63" applyNumberFormat="1" applyFont="1" applyFill="1" applyBorder="1" applyAlignment="1">
      <alignment vertical="center" wrapText="1"/>
    </xf>
    <xf numFmtId="49" fontId="51" fillId="0" borderId="106" xfId="64" applyNumberFormat="1" applyFont="1" applyFill="1" applyBorder="1" applyAlignment="1">
      <alignment vertical="center"/>
    </xf>
    <xf numFmtId="49" fontId="51" fillId="0" borderId="106" xfId="64" applyNumberFormat="1" applyFont="1" applyFill="1" applyBorder="1" applyAlignment="1">
      <alignment horizontal="center" vertical="center"/>
    </xf>
    <xf numFmtId="49" fontId="51" fillId="0" borderId="106" xfId="64" applyNumberFormat="1" applyFont="1" applyFill="1" applyBorder="1" applyAlignment="1">
      <alignment vertical="center" wrapText="1"/>
    </xf>
    <xf numFmtId="49" fontId="51" fillId="0" borderId="106" xfId="64" applyNumberFormat="1" applyFont="1" applyFill="1" applyBorder="1" applyAlignment="1">
      <alignment horizontal="center" vertical="center" wrapText="1"/>
    </xf>
    <xf numFmtId="9" fontId="51" fillId="63" borderId="106" xfId="0" applyNumberFormat="1" applyFont="1" applyFill="1" applyBorder="1" applyAlignment="1">
      <alignment vertical="center"/>
    </xf>
    <xf numFmtId="9" fontId="37" fillId="63" borderId="106" xfId="0" applyNumberFormat="1" applyFont="1" applyFill="1" applyBorder="1" applyAlignment="1">
      <alignment vertical="center"/>
    </xf>
    <xf numFmtId="0" fontId="37" fillId="63" borderId="106" xfId="0" applyFont="1" applyFill="1" applyBorder="1" applyAlignment="1">
      <alignment horizontal="center" vertical="center"/>
    </xf>
    <xf numFmtId="0" fontId="37" fillId="63" borderId="107" xfId="0" applyFont="1" applyFill="1" applyBorder="1" applyAlignment="1">
      <alignment vertical="center"/>
    </xf>
    <xf numFmtId="49" fontId="51" fillId="0" borderId="86" xfId="64" applyNumberFormat="1" applyFont="1" applyFill="1" applyBorder="1" applyAlignment="1">
      <alignment horizontal="left" vertical="center"/>
    </xf>
    <xf numFmtId="49" fontId="51" fillId="0" borderId="54" xfId="64" applyNumberFormat="1" applyFont="1" applyFill="1" applyBorder="1" applyAlignment="1">
      <alignment horizontal="left" vertical="center" wrapText="1"/>
    </xf>
    <xf numFmtId="49" fontId="51" fillId="0" borderId="54" xfId="63" applyNumberFormat="1" applyFont="1" applyFill="1" applyBorder="1" applyAlignment="1">
      <alignment vertical="center" wrapText="1"/>
    </xf>
    <xf numFmtId="49" fontId="51" fillId="0" borderId="54" xfId="64" applyNumberFormat="1" applyFont="1" applyFill="1" applyBorder="1" applyAlignment="1">
      <alignment horizontal="left" vertical="center"/>
    </xf>
    <xf numFmtId="49" fontId="51" fillId="0" borderId="54" xfId="64" applyNumberFormat="1" applyFont="1" applyFill="1" applyBorder="1" applyAlignment="1">
      <alignment horizontal="center" vertical="center"/>
    </xf>
    <xf numFmtId="49" fontId="51" fillId="0" borderId="54" xfId="64" applyNumberFormat="1" applyFont="1" applyFill="1" applyBorder="1" applyAlignment="1">
      <alignment vertical="center"/>
    </xf>
    <xf numFmtId="49" fontId="51" fillId="0" borderId="54" xfId="64" applyNumberFormat="1" applyFont="1" applyFill="1" applyBorder="1" applyAlignment="1">
      <alignment horizontal="center" vertical="center" wrapText="1"/>
    </xf>
    <xf numFmtId="9" fontId="51" fillId="63" borderId="54" xfId="0" applyNumberFormat="1" applyFont="1" applyFill="1" applyBorder="1" applyAlignment="1">
      <alignment vertical="center"/>
    </xf>
    <xf numFmtId="9" fontId="37" fillId="63" borderId="54" xfId="0" applyNumberFormat="1" applyFont="1" applyFill="1" applyBorder="1" applyAlignment="1">
      <alignment vertical="center"/>
    </xf>
    <xf numFmtId="164" fontId="37" fillId="63" borderId="54" xfId="67" applyNumberFormat="1" applyFont="1" applyFill="1" applyBorder="1" applyAlignment="1">
      <alignment horizontal="center" vertical="center"/>
    </xf>
    <xf numFmtId="0" fontId="37" fillId="63" borderId="108" xfId="0" applyFont="1" applyFill="1" applyBorder="1" applyAlignment="1">
      <alignment vertical="center"/>
    </xf>
    <xf numFmtId="0" fontId="37" fillId="63" borderId="54" xfId="0" applyFont="1" applyFill="1" applyBorder="1" applyAlignment="1">
      <alignment horizontal="center" vertical="center"/>
    </xf>
    <xf numFmtId="0" fontId="51" fillId="0" borderId="54" xfId="0" applyFont="1" applyBorder="1" applyAlignment="1">
      <alignment vertical="center" wrapText="1"/>
    </xf>
    <xf numFmtId="49" fontId="51" fillId="0" borderId="54" xfId="64" applyNumberFormat="1" applyFont="1" applyFill="1" applyBorder="1" applyAlignment="1">
      <alignment vertical="center" wrapText="1"/>
    </xf>
    <xf numFmtId="49" fontId="51" fillId="0" borderId="54" xfId="63" applyNumberFormat="1" applyFont="1" applyFill="1" applyBorder="1" applyAlignment="1">
      <alignment horizontal="left" vertical="center" wrapText="1"/>
    </xf>
    <xf numFmtId="49" fontId="51" fillId="0" borderId="54" xfId="0" applyNumberFormat="1" applyFont="1" applyBorder="1" applyAlignment="1">
      <alignment vertical="center" wrapText="1"/>
    </xf>
    <xf numFmtId="49" fontId="51" fillId="0" borderId="54" xfId="0" applyNumberFormat="1" applyFont="1" applyBorder="1" applyAlignment="1">
      <alignment vertical="center"/>
    </xf>
    <xf numFmtId="49" fontId="51" fillId="0" borderId="54" xfId="0" applyNumberFormat="1" applyFont="1" applyBorder="1" applyAlignment="1">
      <alignment horizontal="center" vertical="center"/>
    </xf>
    <xf numFmtId="0" fontId="51" fillId="0" borderId="54" xfId="0" applyFont="1" applyBorder="1" applyAlignment="1">
      <alignment vertical="center"/>
    </xf>
    <xf numFmtId="9" fontId="0" fillId="63" borderId="54" xfId="0" applyNumberFormat="1" applyFill="1" applyBorder="1" applyAlignment="1">
      <alignment vertical="center"/>
    </xf>
    <xf numFmtId="49" fontId="60" fillId="0" borderId="86" xfId="64" applyNumberFormat="1" applyFont="1" applyFill="1" applyBorder="1" applyAlignment="1">
      <alignment horizontal="left" vertical="center"/>
    </xf>
    <xf numFmtId="49" fontId="60" fillId="0" borderId="54" xfId="64" applyNumberFormat="1" applyFont="1" applyFill="1" applyBorder="1" applyAlignment="1">
      <alignment horizontal="left" vertical="center" wrapText="1"/>
    </xf>
    <xf numFmtId="0" fontId="60" fillId="0" borderId="54" xfId="0" applyFont="1" applyBorder="1" applyAlignment="1">
      <alignment vertical="center" wrapText="1"/>
    </xf>
    <xf numFmtId="49" fontId="60" fillId="0" borderId="54" xfId="0" applyNumberFormat="1" applyFont="1" applyBorder="1" applyAlignment="1">
      <alignment vertical="center" wrapText="1"/>
    </xf>
    <xf numFmtId="49" fontId="60" fillId="0" borderId="54" xfId="0" applyNumberFormat="1" applyFont="1" applyBorder="1" applyAlignment="1">
      <alignment horizontal="center" vertical="center"/>
    </xf>
    <xf numFmtId="49" fontId="60" fillId="0" borderId="54" xfId="64" applyNumberFormat="1" applyFont="1" applyFill="1" applyBorder="1" applyAlignment="1">
      <alignment horizontal="center" vertical="center" wrapText="1"/>
    </xf>
    <xf numFmtId="9" fontId="60" fillId="63" borderId="54" xfId="0" applyNumberFormat="1" applyFont="1" applyFill="1" applyBorder="1" applyAlignment="1">
      <alignment vertical="center"/>
    </xf>
    <xf numFmtId="0" fontId="60" fillId="63" borderId="54" xfId="0" applyFont="1" applyFill="1" applyBorder="1" applyAlignment="1">
      <alignment horizontal="center" vertical="center"/>
    </xf>
    <xf numFmtId="0" fontId="60" fillId="63" borderId="108" xfId="0" applyFont="1" applyFill="1" applyBorder="1" applyAlignment="1">
      <alignment vertical="center"/>
    </xf>
    <xf numFmtId="49" fontId="60" fillId="0" borderId="54" xfId="0" applyNumberFormat="1" applyFont="1" applyBorder="1" applyAlignment="1">
      <alignment vertical="center"/>
    </xf>
    <xf numFmtId="49" fontId="51" fillId="0" borderId="109" xfId="64" applyNumberFormat="1" applyFont="1" applyFill="1" applyBorder="1" applyAlignment="1">
      <alignment horizontal="left" vertical="center"/>
    </xf>
    <xf numFmtId="49" fontId="51" fillId="0" borderId="110" xfId="64" applyNumberFormat="1" applyFont="1" applyFill="1" applyBorder="1" applyAlignment="1">
      <alignment horizontal="left" vertical="center" wrapText="1"/>
    </xf>
    <xf numFmtId="0" fontId="51" fillId="0" borderId="110" xfId="0" applyFont="1" applyBorder="1" applyAlignment="1">
      <alignment vertical="center" wrapText="1"/>
    </xf>
    <xf numFmtId="49" fontId="51" fillId="0" borderId="110" xfId="0" applyNumberFormat="1" applyFont="1" applyBorder="1" applyAlignment="1">
      <alignment vertical="center"/>
    </xf>
    <xf numFmtId="49" fontId="51" fillId="0" borderId="110" xfId="0" applyNumberFormat="1" applyFont="1" applyBorder="1" applyAlignment="1">
      <alignment horizontal="center" vertical="center"/>
    </xf>
    <xf numFmtId="49" fontId="51" fillId="0" borderId="110" xfId="64" applyNumberFormat="1" applyFont="1" applyFill="1" applyBorder="1" applyAlignment="1">
      <alignment horizontal="center" vertical="center" wrapText="1"/>
    </xf>
    <xf numFmtId="0" fontId="37" fillId="63" borderId="110" xfId="0" applyFont="1" applyFill="1" applyBorder="1" applyAlignment="1">
      <alignment horizontal="center" vertical="center"/>
    </xf>
    <xf numFmtId="0" fontId="37" fillId="63" borderId="111" xfId="0" applyFont="1" applyFill="1" applyBorder="1" applyAlignment="1">
      <alignment vertical="center"/>
    </xf>
    <xf numFmtId="0" fontId="0" fillId="63" borderId="106" xfId="0" applyFill="1" applyBorder="1" applyAlignment="1">
      <alignment horizontal="center" vertical="center"/>
    </xf>
    <xf numFmtId="164" fontId="0" fillId="63" borderId="54" xfId="67" applyNumberFormat="1" applyFont="1" applyFill="1" applyBorder="1" applyAlignment="1">
      <alignment horizontal="center" vertical="center"/>
    </xf>
    <xf numFmtId="9" fontId="51" fillId="63" borderId="110" xfId="0" applyNumberFormat="1" applyFont="1" applyFill="1" applyBorder="1" applyAlignment="1">
      <alignment vertical="center"/>
    </xf>
    <xf numFmtId="9" fontId="37" fillId="63" borderId="110" xfId="0" applyNumberFormat="1" applyFont="1" applyFill="1" applyBorder="1" applyAlignment="1">
      <alignment vertical="center"/>
    </xf>
    <xf numFmtId="49" fontId="51" fillId="26" borderId="50" xfId="65" applyNumberFormat="1" applyFont="1" applyFill="1" applyBorder="1" applyAlignment="1">
      <alignment vertical="center"/>
    </xf>
    <xf numFmtId="49" fontId="51" fillId="0" borderId="87" xfId="64" applyNumberFormat="1" applyFont="1" applyFill="1" applyBorder="1" applyAlignment="1">
      <alignment horizontal="left" vertical="center"/>
    </xf>
    <xf numFmtId="49" fontId="51" fillId="0" borderId="60" xfId="64" applyNumberFormat="1" applyFont="1" applyFill="1" applyBorder="1" applyAlignment="1">
      <alignment horizontal="left" vertical="center" wrapText="1"/>
    </xf>
    <xf numFmtId="0" fontId="51" fillId="0" borderId="60" xfId="0" applyFont="1" applyBorder="1" applyAlignment="1">
      <alignment vertical="center" wrapText="1"/>
    </xf>
    <xf numFmtId="49" fontId="51" fillId="0" borderId="60" xfId="0" applyNumberFormat="1" applyFont="1" applyBorder="1" applyAlignment="1">
      <alignment vertical="center"/>
    </xf>
    <xf numFmtId="49" fontId="51" fillId="0" borderId="60" xfId="0" applyNumberFormat="1" applyFont="1" applyBorder="1" applyAlignment="1">
      <alignment horizontal="center" vertical="center"/>
    </xf>
    <xf numFmtId="49" fontId="51" fillId="0" borderId="60" xfId="64" applyNumberFormat="1" applyFont="1" applyFill="1" applyBorder="1" applyAlignment="1">
      <alignment horizontal="center" vertical="center" wrapText="1"/>
    </xf>
    <xf numFmtId="9" fontId="51" fillId="63" borderId="60" xfId="0" applyNumberFormat="1" applyFont="1" applyFill="1" applyBorder="1" applyAlignment="1">
      <alignment vertical="center"/>
    </xf>
    <xf numFmtId="0" fontId="37" fillId="63" borderId="60" xfId="0" applyFont="1" applyFill="1" applyBorder="1" applyAlignment="1">
      <alignment horizontal="center" vertical="center"/>
    </xf>
    <xf numFmtId="0" fontId="37" fillId="63" borderId="112" xfId="0" applyFont="1" applyFill="1" applyBorder="1" applyAlignment="1">
      <alignment vertical="center"/>
    </xf>
    <xf numFmtId="49" fontId="60" fillId="0" borderId="87" xfId="64" applyNumberFormat="1" applyFont="1" applyFill="1" applyBorder="1" applyAlignment="1">
      <alignment horizontal="left" vertical="center"/>
    </xf>
    <xf numFmtId="49" fontId="60" fillId="0" borderId="60" xfId="64" applyNumberFormat="1" applyFont="1" applyFill="1" applyBorder="1" applyAlignment="1">
      <alignment horizontal="left" vertical="center" wrapText="1"/>
    </xf>
    <xf numFmtId="0" fontId="60" fillId="0" borderId="60" xfId="0" applyFont="1" applyBorder="1" applyAlignment="1">
      <alignment vertical="center" wrapText="1"/>
    </xf>
    <xf numFmtId="49" fontId="60" fillId="0" borderId="60" xfId="0" applyNumberFormat="1" applyFont="1" applyBorder="1" applyAlignment="1">
      <alignment vertical="center" wrapText="1"/>
    </xf>
    <xf numFmtId="49" fontId="60" fillId="0" borderId="60" xfId="0" applyNumberFormat="1" applyFont="1" applyBorder="1" applyAlignment="1">
      <alignment horizontal="center" vertical="center"/>
    </xf>
    <xf numFmtId="49" fontId="60" fillId="0" borderId="60" xfId="64" applyNumberFormat="1" applyFont="1" applyFill="1" applyBorder="1" applyAlignment="1">
      <alignment horizontal="center" vertical="center" wrapText="1"/>
    </xf>
    <xf numFmtId="9" fontId="60" fillId="63" borderId="60" xfId="0" applyNumberFormat="1" applyFont="1" applyFill="1" applyBorder="1" applyAlignment="1">
      <alignment vertical="center"/>
    </xf>
    <xf numFmtId="0" fontId="60" fillId="63" borderId="60" xfId="0" applyFont="1" applyFill="1" applyBorder="1" applyAlignment="1">
      <alignment horizontal="center" vertical="center"/>
    </xf>
    <xf numFmtId="0" fontId="60" fillId="63" borderId="112" xfId="0" applyFont="1" applyFill="1" applyBorder="1" applyAlignment="1">
      <alignment vertical="center"/>
    </xf>
    <xf numFmtId="49" fontId="60" fillId="0" borderId="109" xfId="64" applyNumberFormat="1" applyFont="1" applyFill="1" applyBorder="1" applyAlignment="1">
      <alignment horizontal="left" vertical="center"/>
    </xf>
    <xf numFmtId="49" fontId="60" fillId="0" borderId="110" xfId="64" applyNumberFormat="1" applyFont="1" applyFill="1" applyBorder="1" applyAlignment="1">
      <alignment horizontal="left" vertical="center" wrapText="1"/>
    </xf>
    <xf numFmtId="0" fontId="60" fillId="0" borderId="110" xfId="0" applyFont="1" applyBorder="1" applyAlignment="1">
      <alignment vertical="center" wrapText="1"/>
    </xf>
    <xf numFmtId="49" fontId="60" fillId="0" borderId="110" xfId="0" applyNumberFormat="1" applyFont="1" applyBorder="1" applyAlignment="1">
      <alignment vertical="center" wrapText="1"/>
    </xf>
    <xf numFmtId="49" fontId="60" fillId="0" borderId="110" xfId="0" applyNumberFormat="1" applyFont="1" applyBorder="1" applyAlignment="1">
      <alignment horizontal="center" vertical="center"/>
    </xf>
    <xf numFmtId="49" fontId="60" fillId="0" borderId="110" xfId="64" applyNumberFormat="1" applyFont="1" applyFill="1" applyBorder="1" applyAlignment="1">
      <alignment horizontal="center" vertical="center" wrapText="1"/>
    </xf>
    <xf numFmtId="9" fontId="60" fillId="63" borderId="110" xfId="0" applyNumberFormat="1" applyFont="1" applyFill="1" applyBorder="1" applyAlignment="1">
      <alignment vertical="center"/>
    </xf>
    <xf numFmtId="0" fontId="60" fillId="63" borderId="110" xfId="0" applyFont="1" applyFill="1" applyBorder="1" applyAlignment="1">
      <alignment horizontal="center" vertical="center"/>
    </xf>
    <xf numFmtId="0" fontId="60" fillId="63" borderId="111" xfId="0" applyFont="1" applyFill="1" applyBorder="1" applyAlignment="1">
      <alignment vertical="center"/>
    </xf>
    <xf numFmtId="0" fontId="37" fillId="0" borderId="54" xfId="0" applyFont="1" applyBorder="1"/>
    <xf numFmtId="49" fontId="37" fillId="0" borderId="54" xfId="65" applyNumberFormat="1" applyFont="1" applyFill="1" applyBorder="1" applyAlignment="1">
      <alignment horizontal="left" vertical="center" wrapText="1"/>
    </xf>
    <xf numFmtId="0" fontId="37" fillId="30" borderId="54" xfId="0" applyFont="1" applyFill="1" applyBorder="1" applyAlignment="1">
      <alignment horizontal="center" vertical="center"/>
    </xf>
    <xf numFmtId="0" fontId="37" fillId="0" borderId="54" xfId="0" applyFont="1" applyBorder="1" applyAlignment="1">
      <alignment vertical="center" wrapText="1"/>
    </xf>
    <xf numFmtId="0" fontId="51" fillId="0" borderId="7" xfId="0" applyFont="1" applyFill="1" applyBorder="1"/>
    <xf numFmtId="49" fontId="51" fillId="0" borderId="50" xfId="65" applyNumberFormat="1" applyFont="1" applyFill="1" applyBorder="1" applyAlignment="1">
      <alignment vertical="center" wrapText="1"/>
    </xf>
    <xf numFmtId="49" fontId="51" fillId="0" borderId="59" xfId="65" applyNumberFormat="1" applyFont="1" applyFill="1" applyBorder="1" applyAlignment="1">
      <alignment vertical="center" wrapText="1"/>
    </xf>
    <xf numFmtId="49" fontId="51" fillId="0" borderId="14" xfId="65" applyNumberFormat="1" applyFont="1" applyFill="1" applyBorder="1" applyAlignment="1">
      <alignment vertical="center"/>
    </xf>
    <xf numFmtId="0" fontId="51" fillId="0" borderId="7" xfId="65" applyNumberFormat="1" applyFont="1" applyFill="1" applyBorder="1" applyAlignment="1">
      <alignment horizontal="center" vertical="center"/>
    </xf>
    <xf numFmtId="0" fontId="51" fillId="0" borderId="7" xfId="65" applyNumberFormat="1" applyFont="1" applyFill="1" applyBorder="1" applyAlignment="1">
      <alignment horizontal="center" vertical="center" wrapText="1"/>
    </xf>
    <xf numFmtId="49" fontId="51" fillId="0" borderId="40" xfId="65" applyNumberFormat="1" applyFont="1" applyFill="1" applyBorder="1" applyAlignment="1">
      <alignment vertical="center" wrapText="1"/>
    </xf>
    <xf numFmtId="0" fontId="51" fillId="30" borderId="7" xfId="0" applyFont="1" applyFill="1" applyBorder="1"/>
    <xf numFmtId="0" fontId="51" fillId="30" borderId="40" xfId="0" applyFont="1" applyFill="1" applyBorder="1"/>
    <xf numFmtId="49" fontId="51" fillId="0" borderId="54" xfId="65" applyNumberFormat="1" applyFont="1" applyFill="1" applyBorder="1" applyAlignment="1">
      <alignment horizontal="left" vertical="center" wrapText="1"/>
    </xf>
    <xf numFmtId="49" fontId="51" fillId="0" borderId="54" xfId="65" applyNumberFormat="1" applyFont="1" applyFill="1" applyBorder="1" applyAlignment="1">
      <alignment vertical="center" wrapText="1"/>
    </xf>
    <xf numFmtId="0" fontId="51" fillId="0" borderId="40" xfId="65" applyNumberFormat="1" applyFont="1" applyFill="1" applyBorder="1" applyAlignment="1">
      <alignment horizontal="center" vertical="center"/>
    </xf>
    <xf numFmtId="1" fontId="51" fillId="0" borderId="40" xfId="65" applyNumberFormat="1" applyFont="1" applyFill="1" applyBorder="1" applyAlignment="1">
      <alignment horizontal="center" vertical="center"/>
    </xf>
    <xf numFmtId="0" fontId="51" fillId="26" borderId="7" xfId="65" applyNumberFormat="1" applyFont="1" applyFill="1" applyBorder="1" applyAlignment="1">
      <alignment horizontal="center" vertical="center"/>
    </xf>
    <xf numFmtId="0" fontId="51" fillId="26" borderId="7" xfId="65" applyNumberFormat="1" applyFont="1" applyFill="1" applyBorder="1" applyAlignment="1">
      <alignment horizontal="center" vertical="center" wrapText="1"/>
    </xf>
    <xf numFmtId="49" fontId="51" fillId="26" borderId="40" xfId="65" applyNumberFormat="1" applyFont="1" applyFill="1" applyBorder="1" applyAlignment="1">
      <alignment vertical="center" wrapText="1"/>
    </xf>
    <xf numFmtId="49" fontId="51" fillId="26" borderId="7" xfId="65" applyNumberFormat="1" applyFont="1" applyFill="1" applyBorder="1" applyAlignment="1">
      <alignment vertical="center"/>
    </xf>
    <xf numFmtId="0" fontId="61" fillId="0" borderId="0" xfId="0" applyFont="1" applyBorder="1" applyAlignment="1">
      <alignment vertical="center"/>
    </xf>
    <xf numFmtId="0" fontId="61" fillId="0" borderId="21" xfId="0" applyFont="1" applyBorder="1" applyAlignment="1">
      <alignment vertical="center"/>
    </xf>
    <xf numFmtId="0" fontId="61" fillId="0" borderId="13" xfId="0" applyFont="1" applyBorder="1" applyAlignment="1">
      <alignment horizontal="center" vertical="center"/>
    </xf>
    <xf numFmtId="0" fontId="61" fillId="0" borderId="16" xfId="0" applyFont="1" applyBorder="1" applyAlignment="1">
      <alignment vertical="center"/>
    </xf>
    <xf numFmtId="0" fontId="61" fillId="0" borderId="17" xfId="0" applyFont="1" applyBorder="1" applyAlignment="1">
      <alignment vertical="center"/>
    </xf>
    <xf numFmtId="0" fontId="61" fillId="0" borderId="26" xfId="0" applyFont="1" applyBorder="1" applyAlignment="1">
      <alignment horizontal="center"/>
    </xf>
    <xf numFmtId="0" fontId="60" fillId="0" borderId="47" xfId="0" applyFont="1" applyBorder="1"/>
    <xf numFmtId="0" fontId="61" fillId="0" borderId="48" xfId="0" applyFont="1" applyBorder="1" applyAlignment="1"/>
    <xf numFmtId="0" fontId="61" fillId="0" borderId="7" xfId="0" applyFont="1" applyFill="1" applyBorder="1" applyAlignment="1">
      <alignment horizontal="center" vertical="top" wrapText="1"/>
    </xf>
    <xf numFmtId="0" fontId="61" fillId="0" borderId="44" xfId="0" applyFont="1" applyBorder="1" applyAlignment="1">
      <alignment horizontal="center" vertical="center"/>
    </xf>
    <xf numFmtId="0" fontId="61" fillId="0" borderId="18" xfId="0" applyFont="1" applyFill="1" applyBorder="1" applyAlignment="1">
      <alignment horizontal="center" vertical="top" wrapText="1"/>
    </xf>
    <xf numFmtId="0" fontId="60" fillId="0" borderId="7" xfId="0" applyFont="1" applyBorder="1"/>
    <xf numFmtId="0" fontId="60" fillId="0" borderId="7" xfId="0" applyFont="1" applyFill="1" applyBorder="1" applyAlignment="1">
      <alignment horizontal="justify" vertical="top" wrapText="1"/>
    </xf>
    <xf numFmtId="0" fontId="60" fillId="0" borderId="115" xfId="0" applyFont="1" applyFill="1" applyBorder="1" applyAlignment="1">
      <alignment horizontal="justify" vertical="top" wrapText="1"/>
    </xf>
    <xf numFmtId="0" fontId="60" fillId="0" borderId="116" xfId="0" applyFont="1" applyFill="1" applyBorder="1" applyAlignment="1">
      <alignment horizontal="justify" vertical="top" wrapText="1"/>
    </xf>
    <xf numFmtId="0" fontId="60" fillId="0" borderId="92" xfId="0" applyFont="1" applyFill="1" applyBorder="1" applyAlignment="1">
      <alignment horizontal="justify" vertical="top" wrapText="1"/>
    </xf>
    <xf numFmtId="0" fontId="60" fillId="0" borderId="7" xfId="0" applyFont="1" applyFill="1" applyBorder="1" applyAlignment="1">
      <alignment horizontal="center"/>
    </xf>
    <xf numFmtId="0" fontId="60" fillId="0" borderId="92" xfId="0" applyFont="1" applyBorder="1"/>
    <xf numFmtId="0" fontId="60" fillId="0" borderId="7" xfId="0" applyFont="1" applyFill="1" applyBorder="1" applyAlignment="1">
      <alignment horizontal="center" vertical="top" wrapText="1"/>
    </xf>
    <xf numFmtId="0" fontId="60" fillId="0" borderId="102" xfId="0" applyFont="1" applyFill="1" applyBorder="1" applyAlignment="1">
      <alignment horizontal="justify" vertical="top" wrapText="1"/>
    </xf>
    <xf numFmtId="0" fontId="60" fillId="0" borderId="117" xfId="0" applyFont="1" applyFill="1" applyBorder="1" applyAlignment="1">
      <alignment horizontal="justify" vertical="top" wrapText="1"/>
    </xf>
    <xf numFmtId="0" fontId="60" fillId="28" borderId="0" xfId="0" applyFont="1" applyFill="1"/>
    <xf numFmtId="0" fontId="60" fillId="29" borderId="0" xfId="0" applyFont="1" applyFill="1"/>
    <xf numFmtId="49" fontId="62" fillId="0" borderId="0" xfId="65" applyNumberFormat="1" applyFont="1" applyFill="1" applyBorder="1" applyAlignment="1">
      <alignment vertical="center"/>
    </xf>
    <xf numFmtId="0" fontId="60" fillId="0" borderId="0" xfId="0" applyFont="1"/>
    <xf numFmtId="0" fontId="60" fillId="0" borderId="0" xfId="0" applyFont="1" applyBorder="1"/>
    <xf numFmtId="0" fontId="63" fillId="0" borderId="58" xfId="65" applyFont="1" applyFill="1" applyBorder="1" applyAlignment="1">
      <alignment horizontal="left" vertical="center"/>
    </xf>
    <xf numFmtId="49" fontId="62" fillId="0" borderId="16" xfId="65" applyNumberFormat="1" applyFont="1" applyFill="1" applyBorder="1" applyAlignment="1">
      <alignment vertical="center"/>
    </xf>
    <xf numFmtId="49" fontId="61" fillId="0" borderId="8" xfId="65" applyNumberFormat="1" applyFont="1" applyFill="1" applyBorder="1" applyAlignment="1">
      <alignment horizontal="center" vertical="center" wrapText="1"/>
    </xf>
    <xf numFmtId="49" fontId="61" fillId="0" borderId="11" xfId="65" applyNumberFormat="1" applyFont="1" applyFill="1" applyBorder="1" applyAlignment="1">
      <alignment vertical="center"/>
    </xf>
    <xf numFmtId="49" fontId="61" fillId="0" borderId="43" xfId="65" applyNumberFormat="1" applyFont="1" applyFill="1" applyBorder="1" applyAlignment="1">
      <alignment horizontal="center" vertical="center" wrapText="1"/>
    </xf>
    <xf numFmtId="49" fontId="61" fillId="0" borderId="28" xfId="65" applyNumberFormat="1" applyFont="1" applyFill="1" applyBorder="1" applyAlignment="1">
      <alignment horizontal="center" vertical="center" wrapText="1"/>
    </xf>
    <xf numFmtId="49" fontId="61" fillId="0" borderId="42" xfId="65" applyNumberFormat="1" applyFont="1" applyFill="1" applyBorder="1" applyAlignment="1">
      <alignment horizontal="center" vertical="center" wrapText="1"/>
    </xf>
    <xf numFmtId="49" fontId="61" fillId="30" borderId="8" xfId="65" applyNumberFormat="1" applyFont="1" applyFill="1" applyBorder="1" applyAlignment="1">
      <alignment horizontal="center" vertical="center" wrapText="1"/>
    </xf>
    <xf numFmtId="0" fontId="61" fillId="30" borderId="44" xfId="0" applyFont="1" applyFill="1" applyBorder="1" applyAlignment="1">
      <alignment horizontal="center" vertical="center" wrapText="1"/>
    </xf>
    <xf numFmtId="0" fontId="61" fillId="0" borderId="59" xfId="0" applyFont="1" applyFill="1" applyBorder="1" applyAlignment="1">
      <alignment horizontal="center" vertical="center" wrapText="1"/>
    </xf>
    <xf numFmtId="0" fontId="60" fillId="0" borderId="40" xfId="0" applyFont="1" applyFill="1" applyBorder="1" applyAlignment="1">
      <alignment vertical="center"/>
    </xf>
    <xf numFmtId="49" fontId="60" fillId="0" borderId="54" xfId="65" applyNumberFormat="1" applyFont="1" applyFill="1" applyBorder="1" applyAlignment="1">
      <alignment vertical="center" wrapText="1"/>
    </xf>
    <xf numFmtId="0" fontId="60" fillId="0" borderId="54" xfId="65" applyNumberFormat="1" applyFont="1" applyFill="1" applyBorder="1" applyAlignment="1">
      <alignment horizontal="center" vertical="center"/>
    </xf>
    <xf numFmtId="1" fontId="60" fillId="0" borderId="54" xfId="65" applyNumberFormat="1" applyFont="1" applyFill="1" applyBorder="1" applyAlignment="1">
      <alignment horizontal="center" vertical="center"/>
    </xf>
    <xf numFmtId="0" fontId="60" fillId="0" borderId="54" xfId="65" applyNumberFormat="1" applyFont="1" applyFill="1" applyBorder="1" applyAlignment="1">
      <alignment horizontal="center" vertical="center" wrapText="1"/>
    </xf>
    <xf numFmtId="49" fontId="60" fillId="0" borderId="50" xfId="65" applyNumberFormat="1" applyFont="1" applyFill="1" applyBorder="1" applyAlignment="1">
      <alignment horizontal="center" vertical="center" wrapText="1"/>
    </xf>
    <xf numFmtId="0" fontId="60" fillId="30" borderId="7" xfId="0" applyFont="1" applyFill="1" applyBorder="1"/>
    <xf numFmtId="9" fontId="60" fillId="30" borderId="7" xfId="0" applyNumberFormat="1" applyFont="1" applyFill="1" applyBorder="1"/>
    <xf numFmtId="0" fontId="60" fillId="0" borderId="54" xfId="0" applyFont="1" applyBorder="1"/>
    <xf numFmtId="0" fontId="40" fillId="0" borderId="40" xfId="0" applyFont="1" applyFill="1" applyBorder="1"/>
    <xf numFmtId="49" fontId="40" fillId="0" borderId="54" xfId="65" applyNumberFormat="1" applyFont="1" applyFill="1" applyBorder="1" applyAlignment="1">
      <alignment vertical="center" wrapText="1"/>
    </xf>
    <xf numFmtId="49" fontId="40" fillId="0" borderId="54" xfId="63" applyNumberFormat="1" applyFont="1" applyFill="1" applyBorder="1" applyAlignment="1">
      <alignment horizontal="center" vertical="center" wrapText="1"/>
    </xf>
    <xf numFmtId="0" fontId="40" fillId="0" borderId="54" xfId="65" applyNumberFormat="1" applyFont="1" applyFill="1" applyBorder="1" applyAlignment="1">
      <alignment horizontal="center" vertical="center"/>
    </xf>
    <xf numFmtId="1" fontId="40" fillId="0" borderId="54" xfId="65" applyNumberFormat="1" applyFont="1" applyFill="1" applyBorder="1" applyAlignment="1">
      <alignment horizontal="center" vertical="center"/>
    </xf>
    <xf numFmtId="0" fontId="40" fillId="0" borderId="54" xfId="65" applyNumberFormat="1" applyFont="1" applyFill="1" applyBorder="1" applyAlignment="1">
      <alignment horizontal="center" vertical="center" wrapText="1"/>
    </xf>
    <xf numFmtId="49" fontId="40" fillId="0" borderId="50" xfId="65" applyNumberFormat="1" applyFont="1" applyFill="1" applyBorder="1" applyAlignment="1">
      <alignment horizontal="center" vertical="center" wrapText="1"/>
    </xf>
    <xf numFmtId="49" fontId="0" fillId="0" borderId="54" xfId="65" applyNumberFormat="1" applyFont="1" applyFill="1" applyBorder="1" applyAlignment="1">
      <alignment vertical="center"/>
    </xf>
    <xf numFmtId="0" fontId="0" fillId="0" borderId="54" xfId="65" applyNumberFormat="1" applyFont="1" applyFill="1" applyBorder="1" applyAlignment="1">
      <alignment horizontal="center" vertical="center"/>
    </xf>
    <xf numFmtId="1" fontId="0" fillId="0" borderId="54" xfId="65" applyNumberFormat="1" applyFont="1" applyFill="1" applyBorder="1" applyAlignment="1">
      <alignment horizontal="center" vertical="center"/>
    </xf>
    <xf numFmtId="0" fontId="0" fillId="0" borderId="54" xfId="65" applyNumberFormat="1" applyFont="1" applyFill="1" applyBorder="1" applyAlignment="1">
      <alignment horizontal="center" vertical="center" wrapText="1"/>
    </xf>
    <xf numFmtId="49" fontId="0" fillId="0" borderId="50" xfId="65" applyNumberFormat="1" applyFont="1" applyFill="1" applyBorder="1" applyAlignment="1">
      <alignment vertical="center" wrapText="1"/>
    </xf>
    <xf numFmtId="49" fontId="0" fillId="0" borderId="0" xfId="65" applyNumberFormat="1" applyFont="1" applyFill="1" applyBorder="1" applyAlignment="1">
      <alignment vertical="center"/>
    </xf>
    <xf numFmtId="0" fontId="0" fillId="0" borderId="47" xfId="65" applyNumberFormat="1" applyFont="1" applyFill="1" applyBorder="1" applyAlignment="1">
      <alignment horizontal="center" vertical="center"/>
    </xf>
    <xf numFmtId="0" fontId="0" fillId="0" borderId="47" xfId="65" applyNumberFormat="1" applyFont="1" applyFill="1" applyBorder="1" applyAlignment="1">
      <alignment horizontal="center" vertical="center" wrapText="1"/>
    </xf>
    <xf numFmtId="49" fontId="62" fillId="0" borderId="0" xfId="63" applyNumberFormat="1" applyFont="1" applyFill="1" applyBorder="1" applyAlignment="1">
      <alignment vertical="center"/>
    </xf>
    <xf numFmtId="49" fontId="63" fillId="0" borderId="13" xfId="63" applyNumberFormat="1" applyFont="1" applyFill="1" applyBorder="1" applyAlignment="1">
      <alignment horizontal="center" vertical="center"/>
    </xf>
    <xf numFmtId="0" fontId="60" fillId="0" borderId="13" xfId="0" applyFont="1" applyBorder="1" applyAlignment="1">
      <alignment horizontal="center"/>
    </xf>
    <xf numFmtId="49" fontId="62" fillId="0" borderId="16" xfId="63" applyNumberFormat="1" applyFont="1" applyFill="1" applyBorder="1" applyAlignment="1">
      <alignment vertical="center"/>
    </xf>
    <xf numFmtId="0" fontId="60" fillId="8" borderId="13" xfId="0" applyFont="1" applyFill="1" applyBorder="1" applyAlignment="1">
      <alignment horizontal="center"/>
    </xf>
    <xf numFmtId="49" fontId="61" fillId="0" borderId="8" xfId="63" applyNumberFormat="1" applyFont="1" applyFill="1" applyBorder="1" applyAlignment="1">
      <alignment horizontal="center" vertical="center" wrapText="1"/>
    </xf>
    <xf numFmtId="49" fontId="61" fillId="8" borderId="7" xfId="63" applyNumberFormat="1" applyFont="1" applyFill="1" applyBorder="1" applyAlignment="1">
      <alignment vertical="center" wrapText="1"/>
    </xf>
    <xf numFmtId="49" fontId="60" fillId="0" borderId="54" xfId="65" applyNumberFormat="1" applyFont="1" applyFill="1" applyBorder="1" applyAlignment="1">
      <alignment vertical="center"/>
    </xf>
    <xf numFmtId="49" fontId="60" fillId="0" borderId="32" xfId="63" applyNumberFormat="1" applyFont="1" applyFill="1" applyBorder="1" applyAlignment="1">
      <alignment horizontal="center" vertical="center"/>
    </xf>
    <xf numFmtId="49" fontId="60" fillId="0" borderId="32" xfId="63" applyNumberFormat="1" applyFont="1" applyFill="1" applyBorder="1" applyAlignment="1">
      <alignment horizontal="center" vertical="center" wrapText="1"/>
    </xf>
    <xf numFmtId="49" fontId="60" fillId="8" borderId="7" xfId="63" applyNumberFormat="1" applyFont="1" applyFill="1" applyBorder="1" applyAlignment="1">
      <alignment vertical="center" wrapText="1"/>
    </xf>
    <xf numFmtId="49" fontId="60" fillId="8" borderId="32" xfId="63" applyNumberFormat="1" applyFont="1" applyFill="1" applyBorder="1" applyAlignment="1">
      <alignment horizontal="center" vertical="center" wrapText="1"/>
    </xf>
    <xf numFmtId="49" fontId="60" fillId="0" borderId="7" xfId="63" applyNumberFormat="1" applyFont="1" applyFill="1" applyBorder="1" applyAlignment="1">
      <alignment horizontal="center" vertical="center"/>
    </xf>
    <xf numFmtId="49" fontId="60" fillId="0" borderId="14" xfId="63" applyNumberFormat="1" applyFont="1" applyFill="1" applyBorder="1" applyAlignment="1">
      <alignment vertical="center"/>
    </xf>
    <xf numFmtId="49" fontId="60" fillId="0" borderId="7" xfId="63" applyNumberFormat="1" applyFont="1" applyFill="1" applyBorder="1" applyAlignment="1">
      <alignment horizontal="center" vertical="center" wrapText="1"/>
    </xf>
    <xf numFmtId="49" fontId="60" fillId="8" borderId="7" xfId="63" applyNumberFormat="1" applyFont="1" applyFill="1" applyBorder="1" applyAlignment="1">
      <alignment horizontal="center" vertical="center" wrapText="1"/>
    </xf>
    <xf numFmtId="49" fontId="60" fillId="0" borderId="7" xfId="63" applyNumberFormat="1" applyFont="1" applyFill="1" applyBorder="1" applyAlignment="1">
      <alignment vertical="center" wrapText="1"/>
    </xf>
    <xf numFmtId="49" fontId="64" fillId="0" borderId="0" xfId="63" applyNumberFormat="1" applyFont="1" applyFill="1" applyBorder="1" applyAlignment="1">
      <alignment vertical="center"/>
    </xf>
    <xf numFmtId="49" fontId="64" fillId="0" borderId="0" xfId="63" applyNumberFormat="1" applyFont="1" applyFill="1" applyBorder="1" applyAlignment="1">
      <alignment horizontal="left" vertical="center" wrapText="1"/>
    </xf>
    <xf numFmtId="0" fontId="64" fillId="0" borderId="0" xfId="0" applyFont="1"/>
    <xf numFmtId="49" fontId="51" fillId="0" borderId="7" xfId="0" applyNumberFormat="1" applyFont="1" applyFill="1" applyBorder="1" applyAlignment="1">
      <alignment vertical="center" wrapText="1"/>
    </xf>
    <xf numFmtId="49" fontId="51" fillId="0" borderId="7" xfId="63" applyNumberFormat="1" applyFont="1" applyFill="1" applyBorder="1" applyAlignment="1">
      <alignment horizontal="center" vertical="center"/>
    </xf>
    <xf numFmtId="0" fontId="51" fillId="0" borderId="7" xfId="0" applyNumberFormat="1" applyFont="1" applyFill="1" applyBorder="1" applyAlignment="1">
      <alignment horizontal="center" vertical="center"/>
    </xf>
    <xf numFmtId="0" fontId="51" fillId="0" borderId="7" xfId="0" applyNumberFormat="1" applyFont="1" applyFill="1" applyBorder="1" applyAlignment="1">
      <alignment horizontal="center" vertical="center" wrapText="1"/>
    </xf>
    <xf numFmtId="49" fontId="51" fillId="0" borderId="7" xfId="65" applyNumberFormat="1" applyFont="1" applyFill="1" applyBorder="1" applyAlignment="1">
      <alignment horizontal="center" vertical="center" wrapText="1"/>
    </xf>
    <xf numFmtId="9" fontId="51" fillId="30" borderId="7" xfId="0" applyNumberFormat="1" applyFont="1" applyFill="1" applyBorder="1"/>
    <xf numFmtId="10" fontId="51" fillId="30" borderId="7" xfId="0" applyNumberFormat="1" applyFont="1" applyFill="1" applyBorder="1"/>
    <xf numFmtId="0" fontId="51" fillId="0" borderId="54" xfId="0" applyFont="1" applyBorder="1"/>
    <xf numFmtId="0" fontId="0" fillId="0" borderId="13" xfId="0" applyBorder="1" applyAlignment="1">
      <alignment horizontal="center"/>
    </xf>
    <xf numFmtId="49" fontId="0" fillId="0" borderId="7" xfId="63" applyNumberFormat="1" applyFont="1" applyFill="1" applyBorder="1" applyAlignment="1">
      <alignment horizontal="left" vertical="center"/>
    </xf>
    <xf numFmtId="49" fontId="0" fillId="30" borderId="7" xfId="63" applyNumberFormat="1" applyFont="1" applyFill="1" applyBorder="1" applyAlignment="1">
      <alignment horizontal="center" vertical="center" wrapText="1"/>
    </xf>
    <xf numFmtId="0" fontId="0" fillId="61" borderId="9" xfId="0" applyFont="1" applyFill="1" applyBorder="1" applyAlignment="1">
      <alignment horizontal="center"/>
    </xf>
    <xf numFmtId="0" fontId="57" fillId="61" borderId="76" xfId="103" applyFont="1" applyFill="1" applyAlignment="1">
      <alignment vertical="center" wrapText="1"/>
    </xf>
    <xf numFmtId="0" fontId="0" fillId="61" borderId="9" xfId="0" applyFont="1" applyFill="1" applyBorder="1"/>
    <xf numFmtId="0" fontId="57" fillId="61" borderId="65" xfId="104" applyFont="1" applyFill="1" applyBorder="1" applyAlignment="1">
      <alignment vertical="center" wrapText="1"/>
    </xf>
    <xf numFmtId="0" fontId="57" fillId="61" borderId="76" xfId="103" applyFont="1" applyFill="1" applyAlignment="1">
      <alignment wrapText="1"/>
    </xf>
    <xf numFmtId="0" fontId="1" fillId="61" borderId="7" xfId="0" applyFont="1" applyFill="1" applyBorder="1" applyAlignment="1">
      <alignment horizontal="center" vertical="center"/>
    </xf>
    <xf numFmtId="0" fontId="0" fillId="61" borderId="7" xfId="0" applyFont="1" applyFill="1" applyBorder="1" applyAlignment="1">
      <alignment horizontal="center" vertical="center"/>
    </xf>
    <xf numFmtId="3" fontId="1" fillId="61" borderId="7" xfId="0" applyNumberFormat="1" applyFont="1" applyFill="1" applyBorder="1" applyAlignment="1">
      <alignment horizontal="center" vertical="center"/>
    </xf>
    <xf numFmtId="3" fontId="1" fillId="61" borderId="40" xfId="0" applyNumberFormat="1" applyFont="1" applyFill="1" applyBorder="1" applyAlignment="1">
      <alignment horizontal="center" vertical="center"/>
    </xf>
    <xf numFmtId="3" fontId="1" fillId="61" borderId="54" xfId="0" applyNumberFormat="1" applyFont="1" applyFill="1" applyBorder="1" applyAlignment="1">
      <alignment horizontal="center" vertical="center"/>
    </xf>
    <xf numFmtId="0" fontId="1" fillId="61" borderId="59" xfId="0" applyFont="1" applyFill="1" applyBorder="1" applyAlignment="1">
      <alignment horizontal="center" vertical="center"/>
    </xf>
    <xf numFmtId="2" fontId="1" fillId="61" borderId="59" xfId="0" applyNumberFormat="1" applyFont="1" applyFill="1" applyBorder="1" applyAlignment="1">
      <alignment horizontal="center" vertical="center"/>
    </xf>
    <xf numFmtId="0" fontId="1" fillId="61" borderId="41" xfId="0" applyFont="1" applyFill="1" applyBorder="1" applyAlignment="1">
      <alignment horizontal="center" vertical="center"/>
    </xf>
    <xf numFmtId="0" fontId="0" fillId="61" borderId="7" xfId="0" applyFill="1" applyBorder="1" applyAlignment="1">
      <alignment horizontal="center" vertical="center"/>
    </xf>
    <xf numFmtId="3" fontId="0" fillId="61" borderId="7" xfId="0" applyNumberFormat="1" applyFont="1" applyFill="1" applyBorder="1" applyAlignment="1">
      <alignment horizontal="center" vertical="center"/>
    </xf>
    <xf numFmtId="49" fontId="25" fillId="0" borderId="88" xfId="0" applyNumberFormat="1" applyFont="1" applyFill="1" applyBorder="1" applyAlignment="1">
      <alignment horizontal="center" vertical="center"/>
    </xf>
    <xf numFmtId="49" fontId="25" fillId="0" borderId="89" xfId="0" applyNumberFormat="1" applyFont="1" applyFill="1" applyBorder="1" applyAlignment="1">
      <alignment horizontal="center" vertical="center"/>
    </xf>
    <xf numFmtId="49" fontId="25" fillId="0" borderId="90" xfId="0" applyNumberFormat="1" applyFont="1" applyFill="1" applyBorder="1" applyAlignment="1">
      <alignment horizontal="center" vertical="center"/>
    </xf>
    <xf numFmtId="0" fontId="0" fillId="0" borderId="34" xfId="0" applyFont="1" applyFill="1" applyBorder="1" applyAlignment="1">
      <alignment horizontal="center" vertical="center" wrapText="1"/>
    </xf>
    <xf numFmtId="0" fontId="0" fillId="0" borderId="48"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25" fillId="0" borderId="28" xfId="0" applyFont="1" applyFill="1" applyBorder="1" applyAlignment="1">
      <alignment horizontal="center" vertical="center"/>
    </xf>
    <xf numFmtId="0" fontId="25" fillId="0" borderId="44" xfId="0" applyFont="1" applyFill="1" applyBorder="1" applyAlignment="1">
      <alignment horizontal="center" vertical="center"/>
    </xf>
    <xf numFmtId="49" fontId="25" fillId="0" borderId="28" xfId="0" applyNumberFormat="1" applyFont="1" applyFill="1" applyBorder="1" applyAlignment="1">
      <alignment horizontal="center" vertical="center"/>
    </xf>
    <xf numFmtId="49" fontId="25" fillId="0" borderId="44" xfId="0" applyNumberFormat="1" applyFont="1" applyFill="1" applyBorder="1" applyAlignment="1">
      <alignment horizontal="center" vertical="center"/>
    </xf>
    <xf numFmtId="0" fontId="37" fillId="0" borderId="60" xfId="0" applyFont="1" applyBorder="1" applyAlignment="1">
      <alignment horizontal="left" vertical="center" wrapText="1"/>
    </xf>
    <xf numFmtId="0" fontId="37" fillId="0" borderId="59" xfId="0" applyFont="1" applyBorder="1" applyAlignment="1">
      <alignment horizontal="left" vertical="center" wrapText="1"/>
    </xf>
    <xf numFmtId="0" fontId="37" fillId="0" borderId="60" xfId="0" applyFont="1" applyBorder="1" applyAlignment="1">
      <alignment horizontal="center" vertical="center"/>
    </xf>
    <xf numFmtId="0" fontId="37" fillId="0" borderId="59" xfId="0" applyFont="1" applyBorder="1" applyAlignment="1">
      <alignment horizontal="center" vertical="center"/>
    </xf>
    <xf numFmtId="0" fontId="37" fillId="30" borderId="60" xfId="0" applyFont="1" applyFill="1" applyBorder="1" applyAlignment="1">
      <alignment horizontal="center" vertical="center"/>
    </xf>
    <xf numFmtId="0" fontId="37" fillId="30" borderId="59" xfId="0" applyFont="1" applyFill="1" applyBorder="1" applyAlignment="1">
      <alignment horizontal="center" vertical="center"/>
    </xf>
    <xf numFmtId="0" fontId="0" fillId="0" borderId="60" xfId="0" applyBorder="1" applyAlignment="1">
      <alignment horizontal="center" vertical="center" wrapText="1"/>
    </xf>
    <xf numFmtId="0" fontId="0" fillId="0" borderId="114" xfId="0" applyBorder="1" applyAlignment="1">
      <alignment horizontal="center" vertical="center" wrapText="1"/>
    </xf>
    <xf numFmtId="0" fontId="0" fillId="0" borderId="59" xfId="0" applyBorder="1" applyAlignment="1">
      <alignment horizontal="center" vertical="center" wrapText="1"/>
    </xf>
    <xf numFmtId="0" fontId="37" fillId="0" borderId="114" xfId="0" applyFont="1" applyBorder="1" applyAlignment="1">
      <alignment horizontal="center" vertical="center"/>
    </xf>
    <xf numFmtId="0" fontId="37" fillId="30" borderId="114" xfId="0" applyFont="1" applyFill="1" applyBorder="1" applyAlignment="1">
      <alignment horizontal="center" vertical="center"/>
    </xf>
    <xf numFmtId="0" fontId="37" fillId="0" borderId="113" xfId="0" applyFont="1" applyBorder="1" applyAlignment="1">
      <alignment horizontal="center" vertical="center"/>
    </xf>
    <xf numFmtId="0" fontId="37" fillId="30" borderId="113" xfId="0" applyFont="1" applyFill="1" applyBorder="1" applyAlignment="1">
      <alignment horizontal="center" vertical="center"/>
    </xf>
    <xf numFmtId="0" fontId="37" fillId="0" borderId="113" xfId="0" applyFont="1" applyBorder="1" applyAlignment="1">
      <alignment horizontal="left" vertical="center" wrapText="1"/>
    </xf>
    <xf numFmtId="0" fontId="51" fillId="0" borderId="113" xfId="0" applyFont="1" applyBorder="1" applyAlignment="1">
      <alignment horizontal="left" vertical="center" wrapText="1"/>
    </xf>
    <xf numFmtId="0" fontId="51" fillId="0" borderId="59" xfId="0" applyFont="1" applyBorder="1" applyAlignment="1">
      <alignment horizontal="left" vertical="center" wrapText="1"/>
    </xf>
    <xf numFmtId="0" fontId="1" fillId="0" borderId="59" xfId="0" applyFont="1" applyFill="1" applyBorder="1" applyAlignment="1">
      <alignment horizontal="center" vertical="center"/>
    </xf>
    <xf numFmtId="0" fontId="1" fillId="0" borderId="54" xfId="0" applyFont="1" applyFill="1" applyBorder="1" applyAlignment="1">
      <alignment horizontal="center" vertical="center"/>
    </xf>
    <xf numFmtId="0" fontId="0" fillId="0" borderId="69" xfId="0" applyFont="1" applyFill="1" applyBorder="1" applyAlignment="1">
      <alignment horizontal="center" vertical="center"/>
    </xf>
    <xf numFmtId="0" fontId="0" fillId="0" borderId="69" xfId="0" applyFont="1" applyFill="1" applyBorder="1" applyAlignment="1">
      <alignment horizontal="center" vertical="center" wrapText="1"/>
    </xf>
    <xf numFmtId="0" fontId="0" fillId="0" borderId="79" xfId="0" applyFont="1" applyFill="1" applyBorder="1" applyAlignment="1">
      <alignment horizontal="center" vertical="center" wrapText="1"/>
    </xf>
    <xf numFmtId="0" fontId="0" fillId="0" borderId="68" xfId="0" applyFont="1" applyFill="1" applyBorder="1" applyAlignment="1">
      <alignment horizontal="center" vertical="center" wrapText="1"/>
    </xf>
    <xf numFmtId="0" fontId="0" fillId="0" borderId="54" xfId="0" applyFont="1" applyFill="1" applyBorder="1" applyAlignment="1">
      <alignment horizontal="center" vertical="center"/>
    </xf>
    <xf numFmtId="0" fontId="0" fillId="0" borderId="54" xfId="0" applyFont="1" applyFill="1" applyBorder="1" applyAlignment="1">
      <alignment horizontal="center" vertical="center" wrapText="1"/>
    </xf>
    <xf numFmtId="0" fontId="1" fillId="0" borderId="91" xfId="0" applyFont="1" applyFill="1" applyBorder="1" applyAlignment="1">
      <alignment horizontal="center" vertical="center"/>
    </xf>
    <xf numFmtId="0" fontId="1" fillId="0" borderId="65" xfId="0" applyFont="1" applyFill="1" applyBorder="1" applyAlignment="1">
      <alignment horizontal="center" vertical="center"/>
    </xf>
    <xf numFmtId="0" fontId="0" fillId="0" borderId="59" xfId="0" applyFont="1" applyFill="1" applyBorder="1" applyAlignment="1">
      <alignment horizontal="center" vertical="center"/>
    </xf>
    <xf numFmtId="0" fontId="49" fillId="0" borderId="38" xfId="0" applyFont="1" applyBorder="1" applyAlignment="1">
      <alignment horizontal="center" vertical="center"/>
    </xf>
    <xf numFmtId="0" fontId="49" fillId="0" borderId="14" xfId="0" applyFont="1" applyBorder="1" applyAlignment="1">
      <alignment horizontal="center" vertical="center"/>
    </xf>
    <xf numFmtId="0" fontId="28" fillId="30" borderId="78" xfId="0" applyFont="1" applyFill="1" applyBorder="1" applyAlignment="1">
      <alignment horizontal="center" vertical="center"/>
    </xf>
    <xf numFmtId="0" fontId="28" fillId="30" borderId="62" xfId="0" applyFont="1" applyFill="1" applyBorder="1" applyAlignment="1">
      <alignment horizontal="center" vertical="center"/>
    </xf>
    <xf numFmtId="49" fontId="25" fillId="30" borderId="70" xfId="0" applyNumberFormat="1" applyFont="1" applyFill="1" applyBorder="1" applyAlignment="1">
      <alignment horizontal="center" vertical="center"/>
    </xf>
    <xf numFmtId="0" fontId="25" fillId="0" borderId="8" xfId="0" applyFont="1" applyFill="1" applyBorder="1" applyAlignment="1">
      <alignment horizontal="center" vertical="center" wrapText="1"/>
    </xf>
    <xf numFmtId="0" fontId="25" fillId="30" borderId="8" xfId="0" applyFont="1" applyFill="1" applyBorder="1" applyAlignment="1">
      <alignment horizontal="center" vertical="center" wrapText="1"/>
    </xf>
    <xf numFmtId="49" fontId="25" fillId="30" borderId="53" xfId="0" applyNumberFormat="1" applyFont="1" applyFill="1" applyBorder="1" applyAlignment="1">
      <alignment horizontal="center" vertical="center"/>
    </xf>
    <xf numFmtId="49" fontId="28" fillId="0" borderId="38" xfId="0" applyNumberFormat="1" applyFont="1" applyFill="1" applyBorder="1" applyAlignment="1">
      <alignment horizontal="center" vertical="center"/>
    </xf>
    <xf numFmtId="49" fontId="28" fillId="0" borderId="14" xfId="0" applyNumberFormat="1" applyFont="1" applyFill="1" applyBorder="1" applyAlignment="1">
      <alignment horizontal="center" vertical="center"/>
    </xf>
    <xf numFmtId="49" fontId="28" fillId="0" borderId="62" xfId="0" applyNumberFormat="1" applyFont="1" applyFill="1" applyBorder="1" applyAlignment="1">
      <alignment horizontal="left" vertical="center"/>
    </xf>
    <xf numFmtId="49" fontId="37" fillId="0" borderId="30" xfId="0" applyNumberFormat="1" applyFont="1" applyFill="1" applyBorder="1" applyAlignment="1">
      <alignment horizontal="center" vertical="center"/>
    </xf>
    <xf numFmtId="49" fontId="25" fillId="0" borderId="30" xfId="0" applyNumberFormat="1" applyFont="1" applyFill="1" applyBorder="1" applyAlignment="1">
      <alignment horizontal="center" vertical="center" wrapText="1"/>
    </xf>
    <xf numFmtId="0" fontId="25" fillId="0" borderId="30" xfId="0" applyFont="1" applyFill="1" applyBorder="1" applyAlignment="1">
      <alignment horizontal="center" vertical="center"/>
    </xf>
    <xf numFmtId="0" fontId="25" fillId="0" borderId="63" xfId="0" applyFont="1" applyFill="1" applyBorder="1" applyAlignment="1">
      <alignment horizontal="center" vertical="center"/>
    </xf>
    <xf numFmtId="0" fontId="28" fillId="0" borderId="13" xfId="0" applyFont="1" applyFill="1" applyBorder="1" applyAlignment="1">
      <alignment horizontal="center" vertical="center"/>
    </xf>
    <xf numFmtId="49" fontId="28" fillId="0" borderId="13" xfId="0" applyNumberFormat="1" applyFont="1" applyFill="1" applyBorder="1" applyAlignment="1">
      <alignment horizontal="center" vertical="center"/>
    </xf>
    <xf numFmtId="0" fontId="0" fillId="0" borderId="13" xfId="0" applyFont="1" applyBorder="1"/>
    <xf numFmtId="49" fontId="33" fillId="0" borderId="13" xfId="0" applyNumberFormat="1" applyFont="1" applyFill="1" applyBorder="1" applyAlignment="1">
      <alignment horizontal="center" vertical="center"/>
    </xf>
    <xf numFmtId="0" fontId="25" fillId="0" borderId="26" xfId="0"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100" xfId="0" applyNumberFormat="1" applyFont="1" applyFill="1" applyBorder="1" applyAlignment="1">
      <alignment horizontal="center" vertical="center"/>
    </xf>
    <xf numFmtId="0" fontId="0" fillId="0" borderId="0" xfId="0" applyAlignment="1">
      <alignment horizontal="left" wrapText="1"/>
    </xf>
    <xf numFmtId="0" fontId="37" fillId="0" borderId="0" xfId="0" applyFont="1" applyAlignment="1">
      <alignment horizontal="left" wrapText="1"/>
    </xf>
    <xf numFmtId="0" fontId="0" fillId="0" borderId="64" xfId="0" applyFont="1" applyBorder="1" applyAlignment="1">
      <alignment vertical="center"/>
    </xf>
    <xf numFmtId="0" fontId="25" fillId="0" borderId="28" xfId="0" applyFont="1" applyBorder="1" applyAlignment="1">
      <alignment horizontal="center" vertical="center"/>
    </xf>
    <xf numFmtId="0" fontId="61" fillId="0" borderId="8" xfId="0" applyFont="1" applyFill="1" applyBorder="1" applyAlignment="1">
      <alignment horizontal="center" vertical="center" wrapText="1"/>
    </xf>
    <xf numFmtId="0" fontId="61" fillId="0" borderId="22" xfId="0" applyFont="1" applyFill="1" applyBorder="1" applyAlignment="1">
      <alignment horizontal="center" vertical="top" wrapText="1"/>
    </xf>
    <xf numFmtId="0" fontId="61" fillId="0" borderId="7" xfId="0" applyFont="1" applyFill="1" applyBorder="1" applyAlignment="1">
      <alignment horizontal="center" vertical="top" wrapText="1"/>
    </xf>
    <xf numFmtId="49" fontId="63" fillId="0" borderId="65" xfId="65" applyNumberFormat="1" applyFont="1" applyFill="1" applyBorder="1" applyAlignment="1">
      <alignment horizontal="center" vertical="center"/>
    </xf>
    <xf numFmtId="49" fontId="63" fillId="0" borderId="66" xfId="65" applyNumberFormat="1" applyFont="1" applyFill="1" applyBorder="1" applyAlignment="1">
      <alignment horizontal="center" vertical="center"/>
    </xf>
    <xf numFmtId="49" fontId="63" fillId="30" borderId="65" xfId="65" applyNumberFormat="1" applyFont="1" applyFill="1" applyBorder="1" applyAlignment="1">
      <alignment horizontal="center" vertical="center"/>
    </xf>
    <xf numFmtId="49" fontId="63" fillId="30" borderId="66" xfId="65" applyNumberFormat="1" applyFont="1" applyFill="1" applyBorder="1" applyAlignment="1">
      <alignment horizontal="center" vertical="center"/>
    </xf>
    <xf numFmtId="49" fontId="30" fillId="0" borderId="0" xfId="0" applyNumberFormat="1" applyFont="1" applyFill="1" applyBorder="1" applyAlignment="1">
      <alignment horizontal="left" vertical="center" wrapText="1"/>
    </xf>
    <xf numFmtId="0" fontId="0" fillId="30" borderId="65" xfId="0" applyFont="1" applyFill="1" applyBorder="1" applyAlignment="1">
      <alignment horizontal="center"/>
    </xf>
    <xf numFmtId="0" fontId="0" fillId="30" borderId="66" xfId="0" applyFont="1" applyFill="1" applyBorder="1" applyAlignment="1">
      <alignment horizontal="center"/>
    </xf>
    <xf numFmtId="0" fontId="0" fillId="0" borderId="65" xfId="0" applyBorder="1" applyAlignment="1">
      <alignment horizontal="center"/>
    </xf>
    <xf numFmtId="0" fontId="0" fillId="0" borderId="66" xfId="0" applyFont="1" applyBorder="1" applyAlignment="1">
      <alignment horizontal="center"/>
    </xf>
    <xf numFmtId="0" fontId="36" fillId="27" borderId="58" xfId="0" applyFont="1" applyFill="1" applyBorder="1" applyAlignment="1">
      <alignment horizontal="center" vertical="center"/>
    </xf>
    <xf numFmtId="0" fontId="36" fillId="27" borderId="84" xfId="0" applyFont="1" applyFill="1" applyBorder="1" applyAlignment="1">
      <alignment horizontal="center" vertical="center"/>
    </xf>
    <xf numFmtId="0" fontId="36" fillId="0" borderId="58" xfId="0" applyFont="1" applyFill="1" applyBorder="1" applyAlignment="1">
      <alignment horizontal="center" vertical="center"/>
    </xf>
    <xf numFmtId="0" fontId="36" fillId="0" borderId="84" xfId="0" applyFont="1" applyFill="1" applyBorder="1" applyAlignment="1">
      <alignment horizontal="center" vertical="center"/>
    </xf>
    <xf numFmtId="49" fontId="36" fillId="30" borderId="58" xfId="0" applyNumberFormat="1" applyFont="1" applyFill="1" applyBorder="1" applyAlignment="1">
      <alignment horizontal="center" vertical="center"/>
    </xf>
    <xf numFmtId="49" fontId="36" fillId="30" borderId="84" xfId="0" applyNumberFormat="1" applyFont="1" applyFill="1" applyBorder="1" applyAlignment="1">
      <alignment horizontal="center" vertical="center"/>
    </xf>
    <xf numFmtId="49" fontId="37" fillId="8" borderId="40" xfId="0" applyNumberFormat="1" applyFont="1" applyFill="1" applyBorder="1" applyAlignment="1">
      <alignment horizontal="center" vertical="center"/>
    </xf>
    <xf numFmtId="0" fontId="25" fillId="30" borderId="49" xfId="0" applyFont="1" applyFill="1" applyBorder="1" applyAlignment="1">
      <alignment horizontal="center" vertical="center" textRotation="90"/>
    </xf>
    <xf numFmtId="0" fontId="25" fillId="30" borderId="13" xfId="0" applyFont="1" applyFill="1" applyBorder="1" applyAlignment="1">
      <alignment horizontal="center" vertical="center"/>
    </xf>
    <xf numFmtId="49" fontId="0" fillId="8" borderId="40" xfId="0" applyNumberFormat="1" applyFill="1" applyBorder="1" applyAlignment="1">
      <alignment horizontal="center" vertical="center"/>
    </xf>
    <xf numFmtId="49" fontId="37" fillId="8" borderId="83" xfId="0" applyNumberFormat="1" applyFont="1" applyFill="1" applyBorder="1" applyAlignment="1">
      <alignment horizontal="center" vertical="center"/>
    </xf>
    <xf numFmtId="49" fontId="0" fillId="8" borderId="40" xfId="0" applyNumberFormat="1" applyFont="1" applyFill="1" applyBorder="1" applyAlignment="1">
      <alignment horizontal="center" vertical="center"/>
    </xf>
    <xf numFmtId="49" fontId="0" fillId="8" borderId="38" xfId="0" applyNumberFormat="1" applyFont="1" applyFill="1" applyBorder="1" applyAlignment="1">
      <alignment horizontal="center" vertical="center"/>
    </xf>
    <xf numFmtId="49" fontId="0" fillId="8" borderId="50" xfId="0" applyNumberFormat="1" applyFont="1" applyFill="1" applyBorder="1" applyAlignment="1">
      <alignment horizontal="center" vertical="center"/>
    </xf>
    <xf numFmtId="49" fontId="0" fillId="8" borderId="83" xfId="0" applyNumberFormat="1" applyFont="1" applyFill="1" applyBorder="1" applyAlignment="1">
      <alignment horizontal="center" vertical="center"/>
    </xf>
    <xf numFmtId="0" fontId="65" fillId="28" borderId="118" xfId="0" applyNumberFormat="1" applyFont="1" applyFill="1" applyBorder="1" applyAlignment="1">
      <alignment horizontal="center" vertical="center" wrapText="1"/>
    </xf>
    <xf numFmtId="49" fontId="0" fillId="28" borderId="0" xfId="0" applyNumberFormat="1" applyFill="1" applyAlignment="1">
      <alignment vertical="center"/>
    </xf>
    <xf numFmtId="49" fontId="1" fillId="66" borderId="7" xfId="0" applyNumberFormat="1" applyFont="1" applyFill="1" applyBorder="1" applyAlignment="1">
      <alignment horizontal="left" vertical="center"/>
    </xf>
    <xf numFmtId="49" fontId="65" fillId="28" borderId="119" xfId="0" applyNumberFormat="1" applyFont="1" applyFill="1" applyBorder="1" applyAlignment="1">
      <alignment horizontal="center" vertical="center" wrapText="1"/>
    </xf>
  </cellXfs>
  <cellStyles count="106">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20% – paryškinimas 1" xfId="78" builtinId="30" hidden="1"/>
    <cellStyle name="20% – paryškinimas 2" xfId="82" builtinId="34" hidden="1"/>
    <cellStyle name="20% – paryškinimas 3" xfId="86" builtinId="38" hidden="1"/>
    <cellStyle name="20% – paryškinimas 4" xfId="90" builtinId="42" hidden="1"/>
    <cellStyle name="20% – paryškinimas 5" xfId="94" builtinId="46" hidden="1"/>
    <cellStyle name="20% – paryškinimas 6" xfId="98" builtinId="50"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40% – paryškinimas 1" xfId="79" builtinId="31" hidden="1"/>
    <cellStyle name="40% – paryškinimas 2" xfId="83" builtinId="35" hidden="1"/>
    <cellStyle name="40% – paryškinimas 3" xfId="87" builtinId="39" hidden="1"/>
    <cellStyle name="40% – paryškinimas 4" xfId="91" builtinId="43" hidden="1"/>
    <cellStyle name="40% – paryškinimas 5" xfId="95" builtinId="47" hidden="1"/>
    <cellStyle name="40% – paryškinimas 6" xfId="99" builtinId="51"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60% – paryškinimas 1" xfId="80" builtinId="32" hidden="1"/>
    <cellStyle name="60% – paryškinimas 2" xfId="84" builtinId="36" hidden="1"/>
    <cellStyle name="60% – paryškinimas 3" xfId="88" builtinId="40" hidden="1"/>
    <cellStyle name="60% – paryškinimas 4" xfId="92" builtinId="44" hidden="1"/>
    <cellStyle name="60% – paryškinimas 5" xfId="96" builtinId="48" hidden="1"/>
    <cellStyle name="60% – paryškinimas 6" xfId="100" builtinId="52" hidden="1"/>
    <cellStyle name="Aiškinamasis tekstas" xfId="76" builtinId="53" hidden="1"/>
    <cellStyle name="Akzent1" xfId="37"/>
    <cellStyle name="Akzent2" xfId="38"/>
    <cellStyle name="Akzent3" xfId="39"/>
    <cellStyle name="Akzent4" xfId="40"/>
    <cellStyle name="Akzent5" xfId="41"/>
    <cellStyle name="Akzent6" xfId="42"/>
    <cellStyle name="Ausgabe" xfId="43"/>
    <cellStyle name="Berechnung" xfId="44"/>
    <cellStyle name="Blogas" xfId="72" builtinId="27" hidden="1"/>
    <cellStyle name="Blogas" xfId="104" builtinId="27"/>
    <cellStyle name="Buena" xfId="45"/>
    <cellStyle name="Cálculo" xfId="46"/>
    <cellStyle name="Celda de comprobación" xfId="47"/>
    <cellStyle name="Celda vinculada" xfId="48"/>
    <cellStyle name="Eingabe" xfId="49"/>
    <cellStyle name="Encabezado 4" xfId="50"/>
    <cellStyle name="Énfasis1" xfId="51"/>
    <cellStyle name="Énfasis2" xfId="52"/>
    <cellStyle name="Énfasis3" xfId="53"/>
    <cellStyle name="Énfasis4" xfId="54"/>
    <cellStyle name="Énfasis5" xfId="55"/>
    <cellStyle name="Énfasis6" xfId="56"/>
    <cellStyle name="Entrada" xfId="57"/>
    <cellStyle name="Ergebnis" xfId="58"/>
    <cellStyle name="Erklärender Text" xfId="59"/>
    <cellStyle name="Excel Built-in Normal" xfId="101"/>
    <cellStyle name="Geras" xfId="71" builtinId="26" hidden="1"/>
    <cellStyle name="Geras" xfId="102" builtinId="26"/>
    <cellStyle name="Gut" xfId="60"/>
    <cellStyle name="Incorrecto" xfId="61"/>
    <cellStyle name="Išvestis" xfId="74" builtinId="21" hidden="1"/>
    <cellStyle name="Įprastas" xfId="0" builtinId="0"/>
    <cellStyle name="Įvestis" xfId="73" builtinId="20" hidden="1"/>
    <cellStyle name="Įvestis" xfId="103" builtinId="20"/>
    <cellStyle name="Neutral" xfId="62"/>
    <cellStyle name="Normal 3" xfId="105"/>
    <cellStyle name="Normale 2" xfId="63"/>
    <cellStyle name="Normale 2_DCF_Guidelines_Standard-Tables_Version-2009" xfId="64"/>
    <cellStyle name="Normale 3" xfId="65"/>
    <cellStyle name="Normale_Guidelines_NP-Proposals_Standard-Tables_Version-2006_Final" xfId="66"/>
    <cellStyle name="Paryškinimas 1" xfId="77" builtinId="29" hidden="1"/>
    <cellStyle name="Paryškinimas 2" xfId="81" builtinId="33" hidden="1"/>
    <cellStyle name="Paryškinimas 3" xfId="85" builtinId="37" hidden="1"/>
    <cellStyle name="Paryškinimas 4" xfId="89" builtinId="41" hidden="1"/>
    <cellStyle name="Paryškinimas 5" xfId="93" builtinId="45" hidden="1"/>
    <cellStyle name="Paryškinimas 6" xfId="97" builtinId="49" hidden="1"/>
    <cellStyle name="Percentuale 2" xfId="67"/>
    <cellStyle name="Schlecht" xfId="68"/>
    <cellStyle name="Skaičiavimas" xfId="75" builtinId="22" hidden="1"/>
    <cellStyle name="Texto explicativo" xfId="69"/>
    <cellStyle name="Total" xfId="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I161"/>
  <sheetViews>
    <sheetView zoomScaleNormal="100" zoomScaleSheetLayoutView="100" workbookViewId="0">
      <selection activeCell="I5" sqref="I5"/>
    </sheetView>
  </sheetViews>
  <sheetFormatPr defaultColWidth="11.42578125" defaultRowHeight="12.75"/>
  <cols>
    <col min="1" max="1" width="7.7109375" style="1" customWidth="1"/>
    <col min="2" max="2" width="55.42578125" style="1" customWidth="1"/>
    <col min="3" max="4" width="18.7109375" style="1" customWidth="1"/>
    <col min="5" max="5" width="16.7109375" style="1" customWidth="1"/>
    <col min="6" max="6" width="18.28515625" style="1" customWidth="1"/>
    <col min="7" max="7" width="12.7109375" style="64" customWidth="1"/>
    <col min="8" max="8" width="13.140625" style="1" customWidth="1"/>
    <col min="9" max="9" width="13.28515625" style="1" customWidth="1"/>
    <col min="10" max="16384" width="11.42578125" style="1"/>
  </cols>
  <sheetData>
    <row r="1" spans="1:9" ht="19.149999999999999" customHeight="1">
      <c r="A1" s="2" t="s">
        <v>399</v>
      </c>
      <c r="B1" s="2"/>
      <c r="C1" s="2"/>
      <c r="D1" s="2"/>
      <c r="E1"/>
      <c r="F1"/>
      <c r="G1" s="417"/>
      <c r="H1" s="3" t="s">
        <v>0</v>
      </c>
      <c r="I1" s="4" t="s">
        <v>9</v>
      </c>
    </row>
    <row r="2" spans="1:9" ht="23.1" customHeight="1">
      <c r="A2" s="2"/>
      <c r="B2" s="2"/>
      <c r="C2" s="2"/>
      <c r="D2" s="2"/>
      <c r="E2"/>
      <c r="F2"/>
      <c r="G2" s="417"/>
      <c r="H2" s="3" t="s">
        <v>371</v>
      </c>
      <c r="I2" s="411" t="s">
        <v>510</v>
      </c>
    </row>
    <row r="3" spans="1:9" ht="47.1" customHeight="1" thickBot="1">
      <c r="A3" s="5" t="s">
        <v>1</v>
      </c>
      <c r="B3" s="5" t="s">
        <v>2</v>
      </c>
      <c r="C3" s="5" t="s">
        <v>3</v>
      </c>
      <c r="D3" s="5" t="s">
        <v>4</v>
      </c>
      <c r="E3" s="5" t="s">
        <v>388</v>
      </c>
      <c r="F3" s="5" t="s">
        <v>5</v>
      </c>
      <c r="G3" s="410" t="s">
        <v>6</v>
      </c>
      <c r="H3" s="5" t="s">
        <v>7</v>
      </c>
      <c r="I3" s="230" t="s">
        <v>8</v>
      </c>
    </row>
    <row r="4" spans="1:9">
      <c r="A4" s="415" t="s">
        <v>664</v>
      </c>
      <c r="B4" s="412" t="s">
        <v>536</v>
      </c>
      <c r="C4" s="6"/>
      <c r="D4" s="415">
        <v>2013</v>
      </c>
      <c r="E4" s="415"/>
      <c r="F4" s="415"/>
      <c r="G4" s="418"/>
      <c r="H4" s="418"/>
      <c r="I4" s="420"/>
    </row>
    <row r="5" spans="1:9" ht="13.15" customHeight="1">
      <c r="A5" s="415" t="s">
        <v>664</v>
      </c>
      <c r="B5" s="600" t="s">
        <v>537</v>
      </c>
      <c r="C5" s="810" t="s">
        <v>11</v>
      </c>
      <c r="D5" s="810">
        <v>2013</v>
      </c>
      <c r="E5" s="810"/>
      <c r="F5" s="810"/>
      <c r="G5" s="615"/>
      <c r="H5" s="615" t="s">
        <v>93</v>
      </c>
      <c r="I5" s="421" t="s">
        <v>93</v>
      </c>
    </row>
    <row r="6" spans="1:9">
      <c r="A6" s="415" t="s">
        <v>664</v>
      </c>
      <c r="B6" s="599" t="s">
        <v>538</v>
      </c>
      <c r="C6" s="6"/>
      <c r="D6" s="415">
        <v>2013</v>
      </c>
      <c r="E6" s="415"/>
      <c r="F6" s="415"/>
      <c r="G6" s="615" t="s">
        <v>10</v>
      </c>
      <c r="H6" s="418" t="s">
        <v>93</v>
      </c>
      <c r="I6" s="421" t="s">
        <v>93</v>
      </c>
    </row>
    <row r="7" spans="1:9">
      <c r="A7" s="415" t="s">
        <v>664</v>
      </c>
      <c r="B7" s="599" t="s">
        <v>539</v>
      </c>
      <c r="C7" s="7"/>
      <c r="D7" s="415">
        <v>2013</v>
      </c>
      <c r="E7" s="7"/>
      <c r="F7" s="7"/>
      <c r="G7" s="615" t="s">
        <v>10</v>
      </c>
      <c r="H7" s="418" t="s">
        <v>93</v>
      </c>
      <c r="I7" s="421" t="s">
        <v>93</v>
      </c>
    </row>
    <row r="8" spans="1:9">
      <c r="A8" s="415" t="s">
        <v>664</v>
      </c>
      <c r="B8" s="599" t="s">
        <v>540</v>
      </c>
      <c r="C8" s="7"/>
      <c r="D8" s="415">
        <v>2013</v>
      </c>
      <c r="E8" s="7"/>
      <c r="F8" s="7"/>
      <c r="G8" s="615" t="s">
        <v>10</v>
      </c>
      <c r="H8" s="418" t="s">
        <v>93</v>
      </c>
      <c r="I8" s="421" t="s">
        <v>93</v>
      </c>
    </row>
    <row r="9" spans="1:9">
      <c r="A9" s="415" t="s">
        <v>664</v>
      </c>
      <c r="B9" s="599" t="s">
        <v>541</v>
      </c>
      <c r="C9" s="7"/>
      <c r="D9" s="415">
        <v>2013</v>
      </c>
      <c r="E9" s="7"/>
      <c r="F9" s="7"/>
      <c r="G9" s="615" t="s">
        <v>10</v>
      </c>
      <c r="H9" s="418" t="s">
        <v>93</v>
      </c>
      <c r="I9" s="421" t="s">
        <v>93</v>
      </c>
    </row>
    <row r="10" spans="1:9">
      <c r="A10" s="415" t="s">
        <v>664</v>
      </c>
      <c r="B10" s="599"/>
      <c r="C10" s="7"/>
      <c r="D10" s="415">
        <v>2013</v>
      </c>
      <c r="E10" s="7"/>
      <c r="F10" s="7"/>
      <c r="G10" s="419"/>
      <c r="H10" s="419"/>
      <c r="I10" s="421"/>
    </row>
    <row r="11" spans="1:9">
      <c r="A11" s="415" t="s">
        <v>664</v>
      </c>
      <c r="B11" s="413" t="s">
        <v>542</v>
      </c>
      <c r="C11" s="7"/>
      <c r="D11" s="415">
        <v>2013</v>
      </c>
      <c r="E11" s="7"/>
      <c r="F11" s="7"/>
      <c r="G11" s="419"/>
      <c r="H11" s="419"/>
      <c r="I11" s="421"/>
    </row>
    <row r="12" spans="1:9" ht="15">
      <c r="A12" s="415" t="s">
        <v>664</v>
      </c>
      <c r="B12" s="600" t="s">
        <v>543</v>
      </c>
      <c r="C12" s="7"/>
      <c r="D12" s="415">
        <v>2013</v>
      </c>
      <c r="E12" s="7"/>
      <c r="F12" s="7"/>
      <c r="G12" s="419"/>
      <c r="H12" s="419"/>
      <c r="I12" s="421"/>
    </row>
    <row r="13" spans="1:9" ht="15">
      <c r="A13" s="415" t="s">
        <v>664</v>
      </c>
      <c r="B13" s="811" t="s">
        <v>544</v>
      </c>
      <c r="C13" s="810" t="s">
        <v>11</v>
      </c>
      <c r="D13" s="810">
        <v>2013</v>
      </c>
      <c r="E13" s="812"/>
      <c r="F13" s="812"/>
      <c r="G13" s="615" t="s">
        <v>10</v>
      </c>
      <c r="H13" s="615" t="s">
        <v>93</v>
      </c>
      <c r="I13" s="421" t="s">
        <v>93</v>
      </c>
    </row>
    <row r="14" spans="1:9" ht="15">
      <c r="A14" s="415" t="s">
        <v>664</v>
      </c>
      <c r="B14" s="600" t="s">
        <v>545</v>
      </c>
      <c r="C14" s="7"/>
      <c r="D14" s="415">
        <v>2013</v>
      </c>
      <c r="E14" s="7"/>
      <c r="F14" s="7"/>
      <c r="G14" s="419"/>
      <c r="H14" s="419"/>
      <c r="I14" s="421"/>
    </row>
    <row r="15" spans="1:9" ht="15">
      <c r="A15" s="415" t="s">
        <v>664</v>
      </c>
      <c r="B15" s="601" t="s">
        <v>546</v>
      </c>
      <c r="C15" s="7"/>
      <c r="D15" s="415">
        <v>2013</v>
      </c>
      <c r="E15" s="7"/>
      <c r="F15" s="7"/>
      <c r="G15" s="419"/>
      <c r="H15" s="419"/>
      <c r="I15" s="421"/>
    </row>
    <row r="16" spans="1:9">
      <c r="A16" s="415" t="s">
        <v>664</v>
      </c>
      <c r="B16" s="599" t="s">
        <v>547</v>
      </c>
      <c r="C16" s="7"/>
      <c r="D16" s="415">
        <v>2013</v>
      </c>
      <c r="E16" s="7"/>
      <c r="F16" s="7"/>
      <c r="G16" s="419"/>
      <c r="H16" s="419"/>
      <c r="I16" s="421"/>
    </row>
    <row r="17" spans="1:9">
      <c r="A17" s="415" t="s">
        <v>664</v>
      </c>
      <c r="B17" s="599" t="s">
        <v>548</v>
      </c>
      <c r="C17" s="7"/>
      <c r="D17" s="415">
        <v>2013</v>
      </c>
      <c r="E17" s="7"/>
      <c r="F17" s="7"/>
      <c r="G17" s="419"/>
      <c r="H17" s="419"/>
      <c r="I17" s="421"/>
    </row>
    <row r="18" spans="1:9">
      <c r="A18" s="415" t="s">
        <v>664</v>
      </c>
      <c r="B18" s="599" t="s">
        <v>549</v>
      </c>
      <c r="C18" s="7"/>
      <c r="D18" s="415">
        <v>2013</v>
      </c>
      <c r="E18" s="7"/>
      <c r="F18" s="7"/>
      <c r="G18" s="419"/>
      <c r="H18" s="419"/>
      <c r="I18" s="421"/>
    </row>
    <row r="19" spans="1:9">
      <c r="A19" s="415" t="s">
        <v>664</v>
      </c>
      <c r="B19" s="599" t="s">
        <v>550</v>
      </c>
      <c r="C19" s="7"/>
      <c r="D19" s="415">
        <v>2013</v>
      </c>
      <c r="E19" s="7"/>
      <c r="F19" s="7"/>
      <c r="G19" s="419"/>
      <c r="H19" s="419"/>
      <c r="I19" s="421"/>
    </row>
    <row r="20" spans="1:9" ht="15">
      <c r="A20" s="415" t="s">
        <v>664</v>
      </c>
      <c r="B20" s="600" t="s">
        <v>551</v>
      </c>
      <c r="C20" s="7"/>
      <c r="D20" s="415">
        <v>2013</v>
      </c>
      <c r="E20" s="7"/>
      <c r="F20" s="7"/>
      <c r="G20" s="419"/>
      <c r="H20" s="419"/>
      <c r="I20" s="421"/>
    </row>
    <row r="21" spans="1:9" ht="15">
      <c r="A21" s="415" t="s">
        <v>664</v>
      </c>
      <c r="B21" s="601" t="s">
        <v>552</v>
      </c>
      <c r="C21" s="7"/>
      <c r="D21" s="415">
        <v>2013</v>
      </c>
      <c r="E21" s="7"/>
      <c r="F21" s="7"/>
      <c r="G21" s="419"/>
      <c r="H21" s="419"/>
      <c r="I21" s="421"/>
    </row>
    <row r="22" spans="1:9" ht="63.75">
      <c r="A22" s="415" t="s">
        <v>664</v>
      </c>
      <c r="B22" s="599" t="s">
        <v>553</v>
      </c>
      <c r="C22" s="7"/>
      <c r="D22" s="415">
        <v>2013</v>
      </c>
      <c r="E22" s="7"/>
      <c r="F22" s="7"/>
      <c r="G22" s="419"/>
      <c r="H22" s="419"/>
      <c r="I22" s="421"/>
    </row>
    <row r="23" spans="1:9" ht="63.75">
      <c r="A23" s="415" t="s">
        <v>664</v>
      </c>
      <c r="B23" s="599" t="s">
        <v>554</v>
      </c>
      <c r="C23" s="7"/>
      <c r="D23" s="415">
        <v>2013</v>
      </c>
      <c r="E23" s="7"/>
      <c r="F23" s="7"/>
      <c r="G23" s="419"/>
      <c r="H23" s="419"/>
      <c r="I23" s="422"/>
    </row>
    <row r="24" spans="1:9" ht="30">
      <c r="A24" s="415" t="s">
        <v>664</v>
      </c>
      <c r="B24" s="600" t="s">
        <v>746</v>
      </c>
      <c r="C24" s="7"/>
      <c r="D24" s="415">
        <v>2013</v>
      </c>
      <c r="E24" s="7"/>
      <c r="F24" s="7"/>
      <c r="G24" s="419"/>
      <c r="H24" s="419"/>
      <c r="I24" s="422"/>
    </row>
    <row r="25" spans="1:9" ht="15">
      <c r="A25" s="415" t="s">
        <v>664</v>
      </c>
      <c r="B25" s="601" t="s">
        <v>555</v>
      </c>
      <c r="C25" s="7"/>
      <c r="D25" s="415">
        <v>2013</v>
      </c>
      <c r="E25" s="7"/>
      <c r="F25" s="7"/>
      <c r="G25" s="419"/>
      <c r="H25" s="419"/>
      <c r="I25" s="422"/>
    </row>
    <row r="26" spans="1:9" ht="15">
      <c r="A26" s="415" t="s">
        <v>664</v>
      </c>
      <c r="B26" s="601" t="s">
        <v>556</v>
      </c>
      <c r="C26" s="7"/>
      <c r="D26" s="415">
        <v>2013</v>
      </c>
      <c r="E26" s="7"/>
      <c r="F26" s="7"/>
      <c r="G26" s="419"/>
      <c r="H26" s="419"/>
      <c r="I26" s="422"/>
    </row>
    <row r="27" spans="1:9">
      <c r="A27" s="415" t="s">
        <v>664</v>
      </c>
      <c r="B27" s="599" t="s">
        <v>557</v>
      </c>
      <c r="C27" s="7"/>
      <c r="D27" s="415">
        <v>2013</v>
      </c>
      <c r="E27" s="7"/>
      <c r="F27" s="7"/>
      <c r="G27" s="419"/>
      <c r="H27" s="419"/>
      <c r="I27" s="422"/>
    </row>
    <row r="28" spans="1:9" ht="25.5">
      <c r="A28" s="415" t="s">
        <v>664</v>
      </c>
      <c r="B28" s="599" t="s">
        <v>558</v>
      </c>
      <c r="C28" s="7"/>
      <c r="D28" s="415">
        <v>2013</v>
      </c>
      <c r="E28" s="7"/>
      <c r="F28" s="7"/>
      <c r="G28" s="419"/>
      <c r="H28" s="419"/>
      <c r="I28" s="422"/>
    </row>
    <row r="29" spans="1:9" ht="25.5">
      <c r="A29" s="415" t="s">
        <v>664</v>
      </c>
      <c r="B29" s="599" t="s">
        <v>559</v>
      </c>
      <c r="C29" s="7"/>
      <c r="D29" s="415">
        <v>2013</v>
      </c>
      <c r="E29" s="7"/>
      <c r="F29" s="7"/>
      <c r="G29" s="419"/>
      <c r="H29" s="419"/>
      <c r="I29" s="422"/>
    </row>
    <row r="30" spans="1:9">
      <c r="A30" s="415" t="s">
        <v>664</v>
      </c>
      <c r="B30" s="599" t="s">
        <v>560</v>
      </c>
      <c r="C30" s="7"/>
      <c r="D30" s="415">
        <v>2013</v>
      </c>
      <c r="E30" s="7"/>
      <c r="F30" s="7"/>
      <c r="G30" s="419"/>
      <c r="H30" s="419"/>
      <c r="I30" s="422"/>
    </row>
    <row r="31" spans="1:9">
      <c r="A31" s="415" t="s">
        <v>664</v>
      </c>
      <c r="B31" s="599" t="s">
        <v>561</v>
      </c>
      <c r="C31" s="7"/>
      <c r="D31" s="415">
        <v>2013</v>
      </c>
      <c r="E31" s="7"/>
      <c r="F31" s="7"/>
      <c r="G31" s="419"/>
      <c r="H31" s="419"/>
      <c r="I31" s="422"/>
    </row>
    <row r="32" spans="1:9">
      <c r="A32" s="415" t="s">
        <v>664</v>
      </c>
      <c r="B32" s="599" t="s">
        <v>562</v>
      </c>
      <c r="C32" s="7"/>
      <c r="D32" s="415">
        <v>2013</v>
      </c>
      <c r="E32" s="7"/>
      <c r="F32" s="7"/>
      <c r="G32" s="419"/>
      <c r="H32" s="419"/>
      <c r="I32" s="422"/>
    </row>
    <row r="33" spans="1:9">
      <c r="A33" s="415" t="s">
        <v>664</v>
      </c>
      <c r="B33" s="599"/>
      <c r="C33" s="7"/>
      <c r="D33" s="415">
        <v>2013</v>
      </c>
      <c r="E33" s="7"/>
      <c r="F33" s="7"/>
      <c r="G33" s="419"/>
      <c r="H33" s="419"/>
      <c r="I33" s="422"/>
    </row>
    <row r="34" spans="1:9" ht="25.5">
      <c r="A34" s="415" t="s">
        <v>664</v>
      </c>
      <c r="B34" s="413" t="s">
        <v>563</v>
      </c>
      <c r="C34" s="7"/>
      <c r="D34" s="415">
        <v>2013</v>
      </c>
      <c r="E34" s="7"/>
      <c r="F34" s="7"/>
      <c r="G34" s="419"/>
      <c r="H34" s="419"/>
      <c r="I34" s="422"/>
    </row>
    <row r="35" spans="1:9" ht="45">
      <c r="A35" s="415" t="s">
        <v>664</v>
      </c>
      <c r="B35" s="811" t="s">
        <v>564</v>
      </c>
      <c r="C35" s="810" t="s">
        <v>11</v>
      </c>
      <c r="D35" s="810">
        <v>2013</v>
      </c>
      <c r="E35" s="812"/>
      <c r="F35" s="812"/>
      <c r="G35" s="615" t="s">
        <v>10</v>
      </c>
      <c r="H35" s="615" t="s">
        <v>93</v>
      </c>
      <c r="I35" s="421" t="s">
        <v>93</v>
      </c>
    </row>
    <row r="36" spans="1:9">
      <c r="A36" s="415" t="s">
        <v>664</v>
      </c>
      <c r="B36" s="602" t="s">
        <v>565</v>
      </c>
      <c r="C36" s="7"/>
      <c r="D36" s="415">
        <v>2013</v>
      </c>
      <c r="E36" s="7"/>
      <c r="F36" s="7"/>
      <c r="G36" s="419"/>
      <c r="H36" s="419"/>
      <c r="I36" s="422"/>
    </row>
    <row r="37" spans="1:9" ht="25.5">
      <c r="A37" s="415" t="s">
        <v>664</v>
      </c>
      <c r="B37" s="602" t="s">
        <v>566</v>
      </c>
      <c r="C37" s="7"/>
      <c r="D37" s="415">
        <v>2013</v>
      </c>
      <c r="E37" s="7"/>
      <c r="F37" s="7"/>
      <c r="G37" s="419"/>
      <c r="H37" s="419"/>
      <c r="I37" s="422"/>
    </row>
    <row r="38" spans="1:9" ht="38.25">
      <c r="A38" s="415" t="s">
        <v>664</v>
      </c>
      <c r="B38" s="602" t="s">
        <v>567</v>
      </c>
      <c r="C38" s="7"/>
      <c r="D38" s="415">
        <v>2013</v>
      </c>
      <c r="E38" s="7"/>
      <c r="F38" s="7"/>
      <c r="G38" s="419"/>
      <c r="H38" s="419"/>
      <c r="I38" s="422"/>
    </row>
    <row r="39" spans="1:9" ht="25.5">
      <c r="A39" s="415" t="s">
        <v>664</v>
      </c>
      <c r="B39" s="602" t="s">
        <v>568</v>
      </c>
      <c r="C39" s="7"/>
      <c r="D39" s="415">
        <v>2013</v>
      </c>
      <c r="E39" s="7"/>
      <c r="F39" s="7"/>
      <c r="G39" s="419"/>
      <c r="H39" s="419"/>
      <c r="I39" s="422"/>
    </row>
    <row r="40" spans="1:9" ht="25.5">
      <c r="A40" s="415" t="s">
        <v>664</v>
      </c>
      <c r="B40" s="602" t="s">
        <v>569</v>
      </c>
      <c r="C40" s="7"/>
      <c r="D40" s="415">
        <v>2013</v>
      </c>
      <c r="E40" s="7"/>
      <c r="F40" s="7"/>
      <c r="G40" s="419"/>
      <c r="H40" s="419"/>
      <c r="I40" s="422"/>
    </row>
    <row r="41" spans="1:9" ht="45">
      <c r="A41" s="415" t="s">
        <v>664</v>
      </c>
      <c r="B41" s="813" t="s">
        <v>570</v>
      </c>
      <c r="C41" s="810" t="s">
        <v>11</v>
      </c>
      <c r="D41" s="810">
        <v>2013</v>
      </c>
      <c r="E41" s="812"/>
      <c r="F41" s="812"/>
      <c r="G41" s="615" t="s">
        <v>10</v>
      </c>
      <c r="H41" s="615" t="s">
        <v>93</v>
      </c>
      <c r="I41" s="421" t="s">
        <v>93</v>
      </c>
    </row>
    <row r="42" spans="1:9" ht="25.5">
      <c r="A42" s="415" t="s">
        <v>664</v>
      </c>
      <c r="B42" s="602" t="s">
        <v>571</v>
      </c>
      <c r="C42" s="7"/>
      <c r="D42" s="415">
        <v>2013</v>
      </c>
      <c r="E42" s="7"/>
      <c r="F42" s="7"/>
      <c r="G42" s="419"/>
      <c r="H42" s="419"/>
      <c r="I42" s="422"/>
    </row>
    <row r="43" spans="1:9" ht="25.5">
      <c r="A43" s="415" t="s">
        <v>664</v>
      </c>
      <c r="B43" s="602" t="s">
        <v>572</v>
      </c>
      <c r="C43" s="7"/>
      <c r="D43" s="415">
        <v>2013</v>
      </c>
      <c r="E43" s="7"/>
      <c r="F43" s="7"/>
      <c r="G43" s="419"/>
      <c r="H43" s="419"/>
      <c r="I43" s="422"/>
    </row>
    <row r="44" spans="1:9" ht="45">
      <c r="A44" s="415" t="s">
        <v>664</v>
      </c>
      <c r="B44" s="416" t="s">
        <v>665</v>
      </c>
      <c r="C44" s="7"/>
      <c r="D44" s="415">
        <v>2013</v>
      </c>
      <c r="E44" s="7"/>
      <c r="F44" s="7"/>
      <c r="G44" s="419"/>
      <c r="H44" s="419"/>
      <c r="I44" s="422"/>
    </row>
    <row r="45" spans="1:9">
      <c r="A45" s="415" t="s">
        <v>664</v>
      </c>
      <c r="B45" s="599"/>
      <c r="C45" s="7"/>
      <c r="D45" s="415">
        <v>2013</v>
      </c>
      <c r="E45" s="7"/>
      <c r="F45" s="7"/>
      <c r="G45" s="419"/>
      <c r="H45" s="419"/>
      <c r="I45" s="422"/>
    </row>
    <row r="46" spans="1:9">
      <c r="A46" s="415" t="s">
        <v>664</v>
      </c>
      <c r="B46" s="413" t="s">
        <v>573</v>
      </c>
      <c r="C46" s="7"/>
      <c r="D46" s="415">
        <v>2013</v>
      </c>
      <c r="E46" s="7"/>
      <c r="F46" s="7"/>
      <c r="G46" s="419"/>
      <c r="H46" s="419"/>
      <c r="I46" s="422"/>
    </row>
    <row r="47" spans="1:9">
      <c r="A47" s="415" t="s">
        <v>664</v>
      </c>
      <c r="B47" s="413" t="s">
        <v>147</v>
      </c>
      <c r="C47" s="7"/>
      <c r="D47" s="415">
        <v>2013</v>
      </c>
      <c r="E47" s="7"/>
      <c r="F47" s="7"/>
      <c r="G47" s="419"/>
      <c r="H47" s="419"/>
      <c r="I47" s="422"/>
    </row>
    <row r="48" spans="1:9" ht="25.5">
      <c r="A48" s="415" t="s">
        <v>664</v>
      </c>
      <c r="B48" s="599" t="s">
        <v>574</v>
      </c>
      <c r="C48" s="7"/>
      <c r="D48" s="415">
        <v>2013</v>
      </c>
      <c r="E48" s="7"/>
      <c r="F48" s="7"/>
      <c r="G48" s="419"/>
      <c r="H48" s="419"/>
      <c r="I48" s="422"/>
    </row>
    <row r="49" spans="1:9" ht="25.5">
      <c r="A49" s="415" t="s">
        <v>664</v>
      </c>
      <c r="B49" s="599" t="s">
        <v>575</v>
      </c>
      <c r="C49" s="7"/>
      <c r="D49" s="415">
        <v>2013</v>
      </c>
      <c r="E49" s="7"/>
      <c r="F49" s="7"/>
      <c r="G49" s="419"/>
      <c r="H49" s="419"/>
      <c r="I49" s="422"/>
    </row>
    <row r="50" spans="1:9" ht="25.5">
      <c r="A50" s="415" t="s">
        <v>664</v>
      </c>
      <c r="B50" s="599" t="s">
        <v>576</v>
      </c>
      <c r="C50" s="7"/>
      <c r="D50" s="415">
        <v>2013</v>
      </c>
      <c r="E50" s="7"/>
      <c r="F50" s="7"/>
      <c r="G50" s="419"/>
      <c r="H50" s="419"/>
      <c r="I50" s="422"/>
    </row>
    <row r="51" spans="1:9" ht="25.5">
      <c r="A51" s="415" t="s">
        <v>664</v>
      </c>
      <c r="B51" s="599" t="s">
        <v>577</v>
      </c>
      <c r="C51" s="7"/>
      <c r="D51" s="415">
        <v>2013</v>
      </c>
      <c r="E51" s="7"/>
      <c r="F51" s="7"/>
      <c r="G51" s="419"/>
      <c r="H51" s="419"/>
      <c r="I51" s="422"/>
    </row>
    <row r="52" spans="1:9">
      <c r="A52" s="415" t="s">
        <v>664</v>
      </c>
      <c r="B52" s="599"/>
      <c r="C52" s="7"/>
      <c r="D52" s="415">
        <v>2013</v>
      </c>
      <c r="E52" s="7"/>
      <c r="F52" s="7"/>
      <c r="G52" s="419"/>
      <c r="H52" s="419"/>
      <c r="I52" s="422"/>
    </row>
    <row r="53" spans="1:9" ht="25.5">
      <c r="A53" s="415" t="s">
        <v>664</v>
      </c>
      <c r="B53" s="599" t="s">
        <v>578</v>
      </c>
      <c r="C53" s="7"/>
      <c r="D53" s="415">
        <v>2013</v>
      </c>
      <c r="E53" s="7"/>
      <c r="F53" s="7"/>
      <c r="G53" s="419"/>
      <c r="H53" s="419"/>
      <c r="I53" s="422"/>
    </row>
    <row r="54" spans="1:9" ht="25.5">
      <c r="A54" s="415" t="s">
        <v>664</v>
      </c>
      <c r="B54" s="599" t="s">
        <v>579</v>
      </c>
      <c r="C54" s="7"/>
      <c r="D54" s="415">
        <v>2013</v>
      </c>
      <c r="E54" s="7"/>
      <c r="F54" s="7"/>
      <c r="G54" s="419"/>
      <c r="H54" s="419"/>
      <c r="I54" s="422"/>
    </row>
    <row r="55" spans="1:9" ht="25.5">
      <c r="A55" s="415" t="s">
        <v>664</v>
      </c>
      <c r="B55" s="603" t="s">
        <v>580</v>
      </c>
      <c r="C55" s="7"/>
      <c r="D55" s="415">
        <v>2013</v>
      </c>
      <c r="E55" s="7"/>
      <c r="F55" s="7"/>
      <c r="G55" s="419"/>
      <c r="H55" s="419"/>
      <c r="I55" s="422"/>
    </row>
    <row r="56" spans="1:9" ht="25.5">
      <c r="A56" s="415" t="s">
        <v>664</v>
      </c>
      <c r="B56" s="599" t="s">
        <v>581</v>
      </c>
      <c r="C56" s="7"/>
      <c r="D56" s="415">
        <v>2013</v>
      </c>
      <c r="E56" s="7"/>
      <c r="F56" s="7"/>
      <c r="G56" s="419"/>
      <c r="H56" s="419"/>
      <c r="I56" s="422"/>
    </row>
    <row r="57" spans="1:9" ht="25.5">
      <c r="A57" s="415" t="s">
        <v>664</v>
      </c>
      <c r="B57" s="599" t="s">
        <v>582</v>
      </c>
      <c r="C57" s="7"/>
      <c r="D57" s="415">
        <v>2013</v>
      </c>
      <c r="E57" s="7"/>
      <c r="F57" s="7"/>
      <c r="G57" s="419"/>
      <c r="H57" s="419"/>
      <c r="I57" s="422"/>
    </row>
    <row r="58" spans="1:9">
      <c r="A58" s="415" t="s">
        <v>664</v>
      </c>
      <c r="B58" s="599" t="s">
        <v>583</v>
      </c>
      <c r="C58" s="7"/>
      <c r="D58" s="415">
        <v>2013</v>
      </c>
      <c r="E58" s="7"/>
      <c r="F58" s="7"/>
      <c r="G58" s="419"/>
      <c r="H58" s="419"/>
      <c r="I58" s="422"/>
    </row>
    <row r="59" spans="1:9" ht="25.5">
      <c r="A59" s="415" t="s">
        <v>664</v>
      </c>
      <c r="B59" s="599" t="s">
        <v>584</v>
      </c>
      <c r="C59" s="7"/>
      <c r="D59" s="415">
        <v>2013</v>
      </c>
      <c r="E59" s="7"/>
      <c r="F59" s="7"/>
      <c r="G59" s="419"/>
      <c r="H59" s="419"/>
      <c r="I59" s="422"/>
    </row>
    <row r="60" spans="1:9" ht="25.5">
      <c r="A60" s="415" t="s">
        <v>664</v>
      </c>
      <c r="B60" s="604" t="s">
        <v>585</v>
      </c>
      <c r="C60" s="7"/>
      <c r="D60" s="415">
        <v>2013</v>
      </c>
      <c r="E60" s="7"/>
      <c r="F60" s="7"/>
      <c r="G60" s="419"/>
      <c r="H60" s="419"/>
      <c r="I60" s="422"/>
    </row>
    <row r="61" spans="1:9">
      <c r="A61" s="415" t="s">
        <v>664</v>
      </c>
      <c r="B61" s="604" t="s">
        <v>586</v>
      </c>
      <c r="C61" s="7"/>
      <c r="D61" s="415">
        <v>2013</v>
      </c>
      <c r="E61" s="7"/>
      <c r="F61" s="7"/>
      <c r="G61" s="419"/>
      <c r="H61" s="419"/>
      <c r="I61" s="422"/>
    </row>
    <row r="62" spans="1:9">
      <c r="A62" s="415" t="s">
        <v>664</v>
      </c>
      <c r="B62" s="604" t="s">
        <v>587</v>
      </c>
      <c r="C62" s="7"/>
      <c r="D62" s="415">
        <v>2013</v>
      </c>
      <c r="E62" s="7"/>
      <c r="F62" s="7"/>
      <c r="G62" s="419"/>
      <c r="H62" s="419"/>
      <c r="I62" s="422"/>
    </row>
    <row r="63" spans="1:9" ht="25.5">
      <c r="A63" s="415" t="s">
        <v>664</v>
      </c>
      <c r="B63" s="604" t="s">
        <v>588</v>
      </c>
      <c r="C63" s="7"/>
      <c r="D63" s="415">
        <v>2013</v>
      </c>
      <c r="E63" s="7"/>
      <c r="F63" s="7"/>
      <c r="G63" s="419"/>
      <c r="H63" s="419"/>
      <c r="I63" s="422"/>
    </row>
    <row r="64" spans="1:9">
      <c r="A64" s="415" t="s">
        <v>664</v>
      </c>
      <c r="B64" s="605"/>
      <c r="C64" s="7"/>
      <c r="D64" s="415">
        <v>2013</v>
      </c>
      <c r="E64" s="7"/>
      <c r="F64" s="7"/>
      <c r="G64" s="419"/>
      <c r="H64" s="419"/>
      <c r="I64" s="422"/>
    </row>
    <row r="65" spans="1:9">
      <c r="A65" s="415" t="s">
        <v>664</v>
      </c>
      <c r="B65" s="604" t="s">
        <v>589</v>
      </c>
      <c r="C65" s="7"/>
      <c r="D65" s="415">
        <v>2013</v>
      </c>
      <c r="E65" s="7"/>
      <c r="F65" s="7"/>
      <c r="G65" s="419"/>
      <c r="H65" s="419"/>
      <c r="I65" s="422"/>
    </row>
    <row r="66" spans="1:9" ht="25.5">
      <c r="A66" s="415" t="s">
        <v>664</v>
      </c>
      <c r="B66" s="599" t="s">
        <v>590</v>
      </c>
      <c r="C66" s="7"/>
      <c r="D66" s="415">
        <v>2013</v>
      </c>
      <c r="E66" s="7"/>
      <c r="F66" s="7"/>
      <c r="G66" s="419"/>
      <c r="H66" s="419"/>
      <c r="I66" s="422"/>
    </row>
    <row r="67" spans="1:9" ht="25.5">
      <c r="A67" s="415" t="s">
        <v>664</v>
      </c>
      <c r="B67" s="599" t="s">
        <v>591</v>
      </c>
      <c r="C67" s="7"/>
      <c r="D67" s="415">
        <v>2013</v>
      </c>
      <c r="E67" s="7"/>
      <c r="F67" s="7"/>
      <c r="G67" s="419"/>
      <c r="H67" s="419"/>
      <c r="I67" s="422"/>
    </row>
    <row r="68" spans="1:9">
      <c r="A68" s="415" t="s">
        <v>664</v>
      </c>
      <c r="B68" s="599" t="s">
        <v>592</v>
      </c>
      <c r="C68" s="7"/>
      <c r="D68" s="415">
        <v>2013</v>
      </c>
      <c r="E68" s="7"/>
      <c r="F68" s="7"/>
      <c r="G68" s="419"/>
      <c r="H68" s="419"/>
      <c r="I68" s="422"/>
    </row>
    <row r="69" spans="1:9">
      <c r="A69" s="415" t="s">
        <v>664</v>
      </c>
      <c r="B69" s="599" t="s">
        <v>593</v>
      </c>
      <c r="C69" s="7"/>
      <c r="D69" s="415">
        <v>2013</v>
      </c>
      <c r="E69" s="7"/>
      <c r="F69" s="7"/>
      <c r="G69" s="419"/>
      <c r="H69" s="419"/>
      <c r="I69" s="422"/>
    </row>
    <row r="70" spans="1:9">
      <c r="A70" s="415" t="s">
        <v>664</v>
      </c>
      <c r="B70" s="599"/>
      <c r="C70" s="7"/>
      <c r="D70" s="415">
        <v>2013</v>
      </c>
      <c r="E70" s="7"/>
      <c r="F70" s="7"/>
      <c r="G70" s="419"/>
      <c r="H70" s="419"/>
      <c r="I70" s="422"/>
    </row>
    <row r="71" spans="1:9">
      <c r="A71" s="415" t="s">
        <v>664</v>
      </c>
      <c r="B71" s="413" t="s">
        <v>594</v>
      </c>
      <c r="C71" s="7"/>
      <c r="D71" s="415">
        <v>2013</v>
      </c>
      <c r="E71" s="7"/>
      <c r="F71" s="7"/>
      <c r="G71" s="419"/>
      <c r="H71" s="419"/>
      <c r="I71" s="422"/>
    </row>
    <row r="72" spans="1:9">
      <c r="A72" s="415" t="s">
        <v>664</v>
      </c>
      <c r="B72" s="604" t="s">
        <v>595</v>
      </c>
      <c r="C72" s="7"/>
      <c r="D72" s="415">
        <v>2013</v>
      </c>
      <c r="E72" s="7"/>
      <c r="F72" s="7"/>
      <c r="G72" s="419"/>
      <c r="H72" s="419"/>
      <c r="I72" s="422"/>
    </row>
    <row r="73" spans="1:9">
      <c r="A73" s="415" t="s">
        <v>664</v>
      </c>
      <c r="B73" s="606" t="s">
        <v>596</v>
      </c>
      <c r="C73" s="7"/>
      <c r="D73" s="415">
        <v>2013</v>
      </c>
      <c r="E73" s="7"/>
      <c r="F73" s="7"/>
      <c r="G73" s="419"/>
      <c r="H73" s="419"/>
      <c r="I73" s="422"/>
    </row>
    <row r="74" spans="1:9">
      <c r="A74" s="415" t="s">
        <v>664</v>
      </c>
      <c r="B74" s="606" t="s">
        <v>597</v>
      </c>
      <c r="C74" s="7"/>
      <c r="D74" s="415">
        <v>2013</v>
      </c>
      <c r="E74" s="7"/>
      <c r="F74" s="7"/>
      <c r="G74" s="419"/>
      <c r="H74" s="419"/>
      <c r="I74" s="422"/>
    </row>
    <row r="75" spans="1:9">
      <c r="A75" s="415" t="s">
        <v>664</v>
      </c>
      <c r="B75" s="606" t="s">
        <v>598</v>
      </c>
      <c r="C75" s="7"/>
      <c r="D75" s="415">
        <v>2013</v>
      </c>
      <c r="E75" s="7"/>
      <c r="F75" s="7"/>
      <c r="G75" s="419"/>
      <c r="H75" s="419"/>
      <c r="I75" s="422"/>
    </row>
    <row r="76" spans="1:9">
      <c r="A76" s="415" t="s">
        <v>664</v>
      </c>
      <c r="B76" s="606" t="s">
        <v>599</v>
      </c>
      <c r="C76" s="7"/>
      <c r="D76" s="415">
        <v>2013</v>
      </c>
      <c r="E76" s="7"/>
      <c r="F76" s="7"/>
      <c r="G76" s="419"/>
      <c r="H76" s="419"/>
      <c r="I76" s="422"/>
    </row>
    <row r="77" spans="1:9" ht="25.5">
      <c r="A77" s="415" t="s">
        <v>664</v>
      </c>
      <c r="B77" s="606" t="s">
        <v>600</v>
      </c>
      <c r="C77" s="7"/>
      <c r="D77" s="415">
        <v>2013</v>
      </c>
      <c r="E77" s="7"/>
      <c r="F77" s="7"/>
      <c r="G77" s="419"/>
      <c r="H77" s="419"/>
      <c r="I77" s="422"/>
    </row>
    <row r="78" spans="1:9">
      <c r="A78" s="415" t="s">
        <v>664</v>
      </c>
      <c r="B78" s="606" t="s">
        <v>601</v>
      </c>
      <c r="C78" s="7"/>
      <c r="D78" s="415">
        <v>2013</v>
      </c>
      <c r="E78" s="7"/>
      <c r="F78" s="7"/>
      <c r="G78" s="419"/>
      <c r="H78" s="419"/>
      <c r="I78" s="422"/>
    </row>
    <row r="79" spans="1:9">
      <c r="A79" s="415" t="s">
        <v>664</v>
      </c>
      <c r="B79" s="606" t="s">
        <v>602</v>
      </c>
      <c r="C79" s="7"/>
      <c r="D79" s="415">
        <v>2013</v>
      </c>
      <c r="E79" s="7"/>
      <c r="F79" s="7"/>
      <c r="G79" s="419"/>
      <c r="H79" s="419"/>
      <c r="I79" s="422"/>
    </row>
    <row r="80" spans="1:9">
      <c r="A80" s="415" t="s">
        <v>664</v>
      </c>
      <c r="B80" s="606"/>
      <c r="C80" s="7"/>
      <c r="D80" s="415">
        <v>2013</v>
      </c>
      <c r="E80" s="7"/>
      <c r="F80" s="7"/>
      <c r="G80" s="419"/>
      <c r="H80" s="419"/>
      <c r="I80" s="422"/>
    </row>
    <row r="81" spans="1:9">
      <c r="A81" s="415" t="s">
        <v>664</v>
      </c>
      <c r="B81" s="414" t="s">
        <v>603</v>
      </c>
      <c r="C81" s="7"/>
      <c r="D81" s="415">
        <v>2013</v>
      </c>
      <c r="E81" s="7"/>
      <c r="F81" s="7"/>
      <c r="G81" s="419"/>
      <c r="H81" s="419"/>
      <c r="I81" s="422"/>
    </row>
    <row r="82" spans="1:9" ht="25.5">
      <c r="A82" s="415" t="s">
        <v>664</v>
      </c>
      <c r="B82" s="606" t="s">
        <v>604</v>
      </c>
      <c r="C82" s="7"/>
      <c r="D82" s="415">
        <v>2013</v>
      </c>
      <c r="E82" s="7"/>
      <c r="F82" s="7"/>
      <c r="G82" s="419"/>
      <c r="H82" s="419"/>
      <c r="I82" s="422"/>
    </row>
    <row r="83" spans="1:9" ht="25.5">
      <c r="A83" s="415" t="s">
        <v>664</v>
      </c>
      <c r="B83" s="606" t="s">
        <v>605</v>
      </c>
      <c r="C83" s="7"/>
      <c r="D83" s="415">
        <v>2013</v>
      </c>
      <c r="E83" s="7"/>
      <c r="F83" s="7"/>
      <c r="G83" s="419"/>
      <c r="H83" s="419"/>
      <c r="I83" s="422"/>
    </row>
    <row r="84" spans="1:9" ht="27">
      <c r="A84" s="415" t="s">
        <v>664</v>
      </c>
      <c r="B84" s="606" t="s">
        <v>747</v>
      </c>
      <c r="C84" s="7"/>
      <c r="D84" s="415">
        <v>2013</v>
      </c>
      <c r="E84" s="7"/>
      <c r="F84" s="7"/>
      <c r="G84" s="419"/>
      <c r="H84" s="419"/>
      <c r="I84" s="422"/>
    </row>
    <row r="85" spans="1:9">
      <c r="A85" s="415" t="s">
        <v>664</v>
      </c>
      <c r="B85" s="606"/>
      <c r="C85" s="7"/>
      <c r="D85" s="415">
        <v>2013</v>
      </c>
      <c r="E85" s="7"/>
      <c r="F85" s="7"/>
      <c r="G85" s="419"/>
      <c r="H85" s="419"/>
      <c r="I85" s="422"/>
    </row>
    <row r="86" spans="1:9">
      <c r="A86" s="415" t="s">
        <v>664</v>
      </c>
      <c r="B86" s="413" t="s">
        <v>606</v>
      </c>
      <c r="C86" s="7"/>
      <c r="D86" s="415">
        <v>2013</v>
      </c>
      <c r="E86" s="7"/>
      <c r="F86" s="7"/>
      <c r="G86" s="419"/>
      <c r="H86" s="419"/>
      <c r="I86" s="422"/>
    </row>
    <row r="87" spans="1:9" ht="25.5">
      <c r="A87" s="415" t="s">
        <v>664</v>
      </c>
      <c r="B87" s="606" t="s">
        <v>607</v>
      </c>
      <c r="C87" s="7"/>
      <c r="D87" s="415">
        <v>2013</v>
      </c>
      <c r="E87" s="7"/>
      <c r="F87" s="7"/>
      <c r="G87" s="419"/>
      <c r="H87" s="419"/>
      <c r="I87" s="422"/>
    </row>
    <row r="88" spans="1:9" ht="25.5">
      <c r="A88" s="415" t="s">
        <v>664</v>
      </c>
      <c r="B88" s="606" t="s">
        <v>608</v>
      </c>
      <c r="C88" s="7"/>
      <c r="D88" s="415">
        <v>2013</v>
      </c>
      <c r="E88" s="7"/>
      <c r="F88" s="7"/>
      <c r="G88" s="419"/>
      <c r="H88" s="419"/>
      <c r="I88" s="422"/>
    </row>
    <row r="89" spans="1:9" ht="30">
      <c r="A89" s="415" t="s">
        <v>664</v>
      </c>
      <c r="B89" s="814" t="s">
        <v>609</v>
      </c>
      <c r="C89" s="810" t="s">
        <v>11</v>
      </c>
      <c r="D89" s="810">
        <v>2013</v>
      </c>
      <c r="E89" s="812"/>
      <c r="F89" s="812"/>
      <c r="G89" s="615" t="s">
        <v>10</v>
      </c>
      <c r="H89" s="615" t="s">
        <v>93</v>
      </c>
      <c r="I89" s="421" t="s">
        <v>93</v>
      </c>
    </row>
    <row r="90" spans="1:9" ht="25.5">
      <c r="A90" s="415" t="s">
        <v>664</v>
      </c>
      <c r="B90" s="606" t="s">
        <v>610</v>
      </c>
      <c r="C90" s="7"/>
      <c r="D90" s="415">
        <v>2013</v>
      </c>
      <c r="E90" s="7"/>
      <c r="F90" s="7"/>
      <c r="G90" s="419"/>
      <c r="H90" s="419"/>
      <c r="I90" s="422"/>
    </row>
    <row r="91" spans="1:9" ht="25.5">
      <c r="A91" s="415" t="s">
        <v>664</v>
      </c>
      <c r="B91" s="606" t="s">
        <v>611</v>
      </c>
      <c r="C91" s="7"/>
      <c r="D91" s="415">
        <v>2013</v>
      </c>
      <c r="E91" s="7"/>
      <c r="F91" s="7"/>
      <c r="G91" s="419"/>
      <c r="H91" s="419"/>
      <c r="I91" s="422"/>
    </row>
    <row r="92" spans="1:9" ht="25.5">
      <c r="A92" s="415" t="s">
        <v>664</v>
      </c>
      <c r="B92" s="606" t="s">
        <v>612</v>
      </c>
      <c r="C92" s="7"/>
      <c r="D92" s="415">
        <v>2013</v>
      </c>
      <c r="E92" s="7"/>
      <c r="F92" s="7"/>
      <c r="G92" s="419"/>
      <c r="H92" s="419"/>
      <c r="I92" s="422"/>
    </row>
    <row r="93" spans="1:9">
      <c r="A93" s="415" t="s">
        <v>664</v>
      </c>
      <c r="B93" s="606"/>
      <c r="C93" s="7"/>
      <c r="D93" s="415">
        <v>2013</v>
      </c>
      <c r="E93" s="7"/>
      <c r="F93" s="7"/>
      <c r="G93" s="419"/>
      <c r="H93" s="419"/>
      <c r="I93" s="422"/>
    </row>
    <row r="94" spans="1:9" ht="25.5">
      <c r="A94" s="415" t="s">
        <v>664</v>
      </c>
      <c r="B94" s="606" t="s">
        <v>613</v>
      </c>
      <c r="C94" s="7"/>
      <c r="D94" s="415">
        <v>2013</v>
      </c>
      <c r="E94" s="7"/>
      <c r="F94" s="7"/>
      <c r="G94" s="419"/>
      <c r="H94" s="419"/>
      <c r="I94" s="422"/>
    </row>
    <row r="95" spans="1:9" ht="25.5">
      <c r="A95" s="415" t="s">
        <v>664</v>
      </c>
      <c r="B95" s="606" t="s">
        <v>614</v>
      </c>
      <c r="C95" s="7"/>
      <c r="D95" s="415">
        <v>2013</v>
      </c>
      <c r="E95" s="7"/>
      <c r="F95" s="7"/>
      <c r="G95" s="419"/>
      <c r="H95" s="419"/>
      <c r="I95" s="422"/>
    </row>
    <row r="96" spans="1:9" ht="38.25">
      <c r="A96" s="415" t="s">
        <v>664</v>
      </c>
      <c r="B96" s="606" t="s">
        <v>615</v>
      </c>
      <c r="C96" s="7"/>
      <c r="D96" s="415">
        <v>2013</v>
      </c>
      <c r="E96" s="7"/>
      <c r="F96" s="7"/>
      <c r="G96" s="419"/>
      <c r="H96" s="419"/>
      <c r="I96" s="422"/>
    </row>
    <row r="97" spans="1:9" ht="38.25">
      <c r="A97" s="415" t="s">
        <v>664</v>
      </c>
      <c r="B97" s="606" t="s">
        <v>616</v>
      </c>
      <c r="C97" s="7"/>
      <c r="D97" s="415">
        <v>2013</v>
      </c>
      <c r="E97" s="7"/>
      <c r="F97" s="7"/>
      <c r="G97" s="419"/>
      <c r="H97" s="419"/>
      <c r="I97" s="422"/>
    </row>
    <row r="98" spans="1:9" ht="25.5">
      <c r="A98" s="415" t="s">
        <v>664</v>
      </c>
      <c r="B98" s="606" t="s">
        <v>617</v>
      </c>
      <c r="C98" s="7"/>
      <c r="D98" s="415">
        <v>2013</v>
      </c>
      <c r="E98" s="7"/>
      <c r="F98" s="7"/>
      <c r="G98" s="419"/>
      <c r="H98" s="419"/>
      <c r="I98" s="422"/>
    </row>
    <row r="99" spans="1:9" ht="38.25">
      <c r="A99" s="415" t="s">
        <v>664</v>
      </c>
      <c r="B99" s="606" t="s">
        <v>618</v>
      </c>
      <c r="C99" s="7"/>
      <c r="D99" s="415">
        <v>2013</v>
      </c>
      <c r="E99" s="7"/>
      <c r="F99" s="7"/>
      <c r="G99" s="419"/>
      <c r="H99" s="419"/>
      <c r="I99" s="422"/>
    </row>
    <row r="100" spans="1:9" ht="25.5">
      <c r="A100" s="415" t="s">
        <v>664</v>
      </c>
      <c r="B100" s="606" t="s">
        <v>619</v>
      </c>
      <c r="C100" s="7"/>
      <c r="D100" s="415">
        <v>2013</v>
      </c>
      <c r="E100" s="7"/>
      <c r="F100" s="7"/>
      <c r="G100" s="419"/>
      <c r="H100" s="419"/>
      <c r="I100" s="422"/>
    </row>
    <row r="101" spans="1:9" ht="25.5">
      <c r="A101" s="415" t="s">
        <v>664</v>
      </c>
      <c r="B101" s="606" t="s">
        <v>620</v>
      </c>
      <c r="C101" s="7"/>
      <c r="D101" s="415">
        <v>2013</v>
      </c>
      <c r="E101" s="7"/>
      <c r="F101" s="7"/>
      <c r="G101" s="419"/>
      <c r="H101" s="419"/>
      <c r="I101" s="422"/>
    </row>
    <row r="102" spans="1:9" ht="25.5">
      <c r="A102" s="415" t="s">
        <v>664</v>
      </c>
      <c r="B102" s="606" t="s">
        <v>621</v>
      </c>
      <c r="C102" s="7"/>
      <c r="D102" s="415">
        <v>2013</v>
      </c>
      <c r="E102" s="7"/>
      <c r="F102" s="7"/>
      <c r="G102" s="419"/>
      <c r="H102" s="419"/>
      <c r="I102" s="422"/>
    </row>
    <row r="103" spans="1:9">
      <c r="A103" s="415" t="s">
        <v>664</v>
      </c>
      <c r="B103" s="606"/>
      <c r="C103" s="7"/>
      <c r="D103" s="415">
        <v>2013</v>
      </c>
      <c r="E103" s="7"/>
      <c r="F103" s="7"/>
      <c r="G103" s="419"/>
      <c r="H103" s="419"/>
      <c r="I103" s="422"/>
    </row>
    <row r="104" spans="1:9" ht="25.5">
      <c r="A104" s="415" t="s">
        <v>664</v>
      </c>
      <c r="B104" s="606" t="s">
        <v>622</v>
      </c>
      <c r="C104" s="7"/>
      <c r="D104" s="415">
        <v>2013</v>
      </c>
      <c r="E104" s="7"/>
      <c r="F104" s="7"/>
      <c r="G104" s="419"/>
      <c r="H104" s="419"/>
      <c r="I104" s="422"/>
    </row>
    <row r="105" spans="1:9" ht="60">
      <c r="A105" s="415" t="s">
        <v>664</v>
      </c>
      <c r="B105" s="814" t="s">
        <v>623</v>
      </c>
      <c r="C105" s="810" t="s">
        <v>11</v>
      </c>
      <c r="D105" s="810">
        <v>2013</v>
      </c>
      <c r="E105" s="812"/>
      <c r="F105" s="812"/>
      <c r="G105" s="615" t="s">
        <v>10</v>
      </c>
      <c r="H105" s="615" t="s">
        <v>93</v>
      </c>
      <c r="I105" s="421" t="s">
        <v>93</v>
      </c>
    </row>
    <row r="106" spans="1:9" ht="25.5">
      <c r="A106" s="415" t="s">
        <v>664</v>
      </c>
      <c r="B106" s="606" t="s">
        <v>624</v>
      </c>
      <c r="C106" s="7"/>
      <c r="D106" s="415">
        <v>2013</v>
      </c>
      <c r="E106" s="7"/>
      <c r="F106" s="7"/>
      <c r="G106" s="419"/>
      <c r="H106" s="419"/>
      <c r="I106" s="422"/>
    </row>
    <row r="107" spans="1:9" ht="25.5">
      <c r="A107" s="415" t="s">
        <v>664</v>
      </c>
      <c r="B107" s="606" t="s">
        <v>625</v>
      </c>
      <c r="C107" s="7"/>
      <c r="D107" s="415">
        <v>2013</v>
      </c>
      <c r="E107" s="7"/>
      <c r="F107" s="7"/>
      <c r="G107" s="419"/>
      <c r="H107" s="419"/>
      <c r="I107" s="422"/>
    </row>
    <row r="108" spans="1:9" ht="25.5">
      <c r="A108" s="415" t="s">
        <v>664</v>
      </c>
      <c r="B108" s="606" t="s">
        <v>626</v>
      </c>
      <c r="C108" s="7"/>
      <c r="D108" s="415">
        <v>2013</v>
      </c>
      <c r="E108" s="7"/>
      <c r="F108" s="7"/>
      <c r="G108" s="419"/>
      <c r="H108" s="419"/>
      <c r="I108" s="422"/>
    </row>
    <row r="109" spans="1:9">
      <c r="A109" s="415" t="s">
        <v>664</v>
      </c>
      <c r="B109" s="606"/>
      <c r="C109" s="7"/>
      <c r="D109" s="415">
        <v>2013</v>
      </c>
      <c r="E109" s="7"/>
      <c r="F109" s="7"/>
      <c r="G109" s="419"/>
      <c r="H109" s="419"/>
      <c r="I109" s="422"/>
    </row>
    <row r="110" spans="1:9">
      <c r="A110" s="415" t="s">
        <v>664</v>
      </c>
      <c r="B110" s="413" t="s">
        <v>627</v>
      </c>
      <c r="C110" s="7"/>
      <c r="D110" s="415">
        <v>2013</v>
      </c>
      <c r="E110" s="7"/>
      <c r="F110" s="7"/>
      <c r="G110" s="419"/>
      <c r="H110" s="419"/>
      <c r="I110" s="422"/>
    </row>
    <row r="111" spans="1:9" ht="25.5">
      <c r="A111" s="415" t="s">
        <v>664</v>
      </c>
      <c r="B111" s="606" t="s">
        <v>628</v>
      </c>
      <c r="C111" s="7"/>
      <c r="D111" s="415">
        <v>2013</v>
      </c>
      <c r="E111" s="7"/>
      <c r="F111" s="7"/>
      <c r="G111" s="419"/>
      <c r="H111" s="419"/>
      <c r="I111" s="422"/>
    </row>
    <row r="112" spans="1:9" ht="25.5">
      <c r="A112" s="415" t="s">
        <v>664</v>
      </c>
      <c r="B112" s="606" t="s">
        <v>629</v>
      </c>
      <c r="C112" s="7"/>
      <c r="D112" s="415">
        <v>2013</v>
      </c>
      <c r="E112" s="7"/>
      <c r="F112" s="7"/>
      <c r="G112" s="419"/>
      <c r="H112" s="419"/>
      <c r="I112" s="422"/>
    </row>
    <row r="113" spans="1:9" ht="25.5">
      <c r="A113" s="415" t="s">
        <v>664</v>
      </c>
      <c r="B113" s="606" t="s">
        <v>630</v>
      </c>
      <c r="C113" s="7"/>
      <c r="D113" s="415">
        <v>2013</v>
      </c>
      <c r="E113" s="7"/>
      <c r="F113" s="7"/>
      <c r="G113" s="419"/>
      <c r="H113" s="419"/>
      <c r="I113" s="422"/>
    </row>
    <row r="114" spans="1:9" ht="25.5">
      <c r="A114" s="415" t="s">
        <v>664</v>
      </c>
      <c r="B114" s="606" t="s">
        <v>631</v>
      </c>
      <c r="C114" s="7"/>
      <c r="D114" s="415">
        <v>2013</v>
      </c>
      <c r="E114" s="7"/>
      <c r="F114" s="7"/>
      <c r="G114" s="419"/>
      <c r="H114" s="419"/>
      <c r="I114" s="422"/>
    </row>
    <row r="115" spans="1:9" ht="25.5">
      <c r="A115" s="415" t="s">
        <v>664</v>
      </c>
      <c r="B115" s="606" t="s">
        <v>632</v>
      </c>
      <c r="C115" s="7"/>
      <c r="D115" s="415">
        <v>2013</v>
      </c>
      <c r="E115" s="7"/>
      <c r="F115" s="7"/>
      <c r="G115" s="419"/>
      <c r="H115" s="419"/>
      <c r="I115" s="422"/>
    </row>
    <row r="116" spans="1:9" ht="25.5">
      <c r="A116" s="415" t="s">
        <v>664</v>
      </c>
      <c r="B116" s="606" t="s">
        <v>633</v>
      </c>
      <c r="C116" s="7"/>
      <c r="D116" s="415">
        <v>2013</v>
      </c>
      <c r="E116" s="7"/>
      <c r="F116" s="7"/>
      <c r="G116" s="419"/>
      <c r="H116" s="419"/>
      <c r="I116" s="422"/>
    </row>
    <row r="117" spans="1:9" ht="30">
      <c r="A117" s="415" t="s">
        <v>664</v>
      </c>
      <c r="B117" s="814" t="s">
        <v>634</v>
      </c>
      <c r="C117" s="810" t="s">
        <v>11</v>
      </c>
      <c r="D117" s="810">
        <v>2013</v>
      </c>
      <c r="E117" s="812"/>
      <c r="F117" s="812"/>
      <c r="G117" s="615" t="s">
        <v>10</v>
      </c>
      <c r="H117" s="615" t="s">
        <v>93</v>
      </c>
      <c r="I117" s="421" t="s">
        <v>93</v>
      </c>
    </row>
    <row r="118" spans="1:9" ht="25.5">
      <c r="A118" s="415" t="s">
        <v>664</v>
      </c>
      <c r="B118" s="606" t="s">
        <v>635</v>
      </c>
      <c r="C118" s="7"/>
      <c r="D118" s="415">
        <v>2013</v>
      </c>
      <c r="E118" s="7"/>
      <c r="F118" s="7"/>
      <c r="G118" s="419"/>
      <c r="H118" s="419"/>
      <c r="I118" s="422"/>
    </row>
    <row r="119" spans="1:9" ht="25.5">
      <c r="A119" s="415" t="s">
        <v>664</v>
      </c>
      <c r="B119" s="606" t="s">
        <v>636</v>
      </c>
      <c r="C119" s="7"/>
      <c r="D119" s="415">
        <v>2013</v>
      </c>
      <c r="E119" s="7"/>
      <c r="F119" s="7"/>
      <c r="G119" s="419"/>
      <c r="H119" s="419"/>
      <c r="I119" s="422"/>
    </row>
    <row r="120" spans="1:9" ht="38.25">
      <c r="A120" s="415" t="s">
        <v>664</v>
      </c>
      <c r="B120" s="606" t="s">
        <v>637</v>
      </c>
      <c r="C120" s="7"/>
      <c r="D120" s="415">
        <v>2013</v>
      </c>
      <c r="E120" s="7"/>
      <c r="F120" s="7"/>
      <c r="G120" s="419"/>
      <c r="H120" s="419"/>
      <c r="I120" s="422"/>
    </row>
    <row r="121" spans="1:9" ht="25.5">
      <c r="A121" s="415" t="s">
        <v>664</v>
      </c>
      <c r="B121" s="606" t="s">
        <v>638</v>
      </c>
      <c r="C121" s="7"/>
      <c r="D121" s="415">
        <v>2013</v>
      </c>
      <c r="E121" s="7"/>
      <c r="F121" s="7"/>
      <c r="G121" s="419"/>
      <c r="H121" s="419"/>
      <c r="I121" s="422"/>
    </row>
    <row r="122" spans="1:9" ht="25.5">
      <c r="A122" s="415" t="s">
        <v>664</v>
      </c>
      <c r="B122" s="606" t="s">
        <v>639</v>
      </c>
      <c r="C122" s="7"/>
      <c r="D122" s="415">
        <v>2013</v>
      </c>
      <c r="E122" s="7"/>
      <c r="F122" s="7"/>
      <c r="G122" s="419"/>
      <c r="H122" s="419"/>
      <c r="I122" s="422"/>
    </row>
    <row r="123" spans="1:9" ht="38.25">
      <c r="A123" s="415" t="s">
        <v>664</v>
      </c>
      <c r="B123" s="606" t="s">
        <v>640</v>
      </c>
      <c r="C123" s="7"/>
      <c r="D123" s="415">
        <v>2013</v>
      </c>
      <c r="E123" s="7"/>
      <c r="F123" s="7"/>
      <c r="G123" s="419"/>
      <c r="H123" s="419"/>
      <c r="I123" s="422"/>
    </row>
    <row r="124" spans="1:9" ht="45">
      <c r="A124" s="415" t="s">
        <v>664</v>
      </c>
      <c r="B124" s="416" t="s">
        <v>666</v>
      </c>
      <c r="C124" s="810" t="s">
        <v>11</v>
      </c>
      <c r="D124" s="810">
        <v>2013</v>
      </c>
      <c r="E124" s="812"/>
      <c r="F124" s="812"/>
      <c r="G124" s="615" t="s">
        <v>10</v>
      </c>
      <c r="H124" s="615" t="s">
        <v>93</v>
      </c>
      <c r="I124" s="421" t="s">
        <v>93</v>
      </c>
    </row>
    <row r="125" spans="1:9" ht="25.5">
      <c r="A125" s="415" t="s">
        <v>664</v>
      </c>
      <c r="B125" s="606" t="s">
        <v>641</v>
      </c>
      <c r="C125" s="7"/>
      <c r="D125" s="415">
        <v>2013</v>
      </c>
      <c r="E125" s="7"/>
      <c r="F125" s="7"/>
      <c r="G125" s="419"/>
      <c r="H125" s="419"/>
      <c r="I125" s="422"/>
    </row>
    <row r="126" spans="1:9" ht="25.5">
      <c r="A126" s="415" t="s">
        <v>664</v>
      </c>
      <c r="B126" s="606" t="s">
        <v>642</v>
      </c>
      <c r="C126" s="7"/>
      <c r="D126" s="415">
        <v>2013</v>
      </c>
      <c r="E126" s="7"/>
      <c r="F126" s="7"/>
      <c r="G126" s="419"/>
      <c r="H126" s="419"/>
      <c r="I126" s="422"/>
    </row>
    <row r="127" spans="1:9" ht="38.25">
      <c r="A127" s="415" t="s">
        <v>664</v>
      </c>
      <c r="B127" s="606" t="s">
        <v>643</v>
      </c>
      <c r="C127" s="7"/>
      <c r="D127" s="415">
        <v>2013</v>
      </c>
      <c r="E127" s="7"/>
      <c r="F127" s="7"/>
      <c r="G127" s="419"/>
      <c r="H127" s="419"/>
      <c r="I127" s="422"/>
    </row>
    <row r="128" spans="1:9" ht="30">
      <c r="A128" s="415" t="s">
        <v>664</v>
      </c>
      <c r="B128" s="416" t="s">
        <v>748</v>
      </c>
      <c r="C128" s="7"/>
      <c r="D128" s="415">
        <v>2013</v>
      </c>
      <c r="E128" s="7"/>
      <c r="F128" s="7"/>
      <c r="G128" s="419"/>
      <c r="H128" s="419"/>
      <c r="I128" s="422"/>
    </row>
    <row r="129" spans="1:9" ht="30">
      <c r="A129" s="415" t="s">
        <v>664</v>
      </c>
      <c r="B129" s="416" t="s">
        <v>749</v>
      </c>
      <c r="C129" s="7"/>
      <c r="D129" s="415">
        <v>2013</v>
      </c>
      <c r="E129" s="7"/>
      <c r="F129" s="7"/>
      <c r="G129" s="419"/>
      <c r="H129" s="419"/>
      <c r="I129" s="422"/>
    </row>
    <row r="130" spans="1:9" ht="25.5">
      <c r="A130" s="415" t="s">
        <v>664</v>
      </c>
      <c r="B130" s="606" t="s">
        <v>644</v>
      </c>
      <c r="C130" s="7"/>
      <c r="D130" s="415">
        <v>2013</v>
      </c>
      <c r="E130" s="7"/>
      <c r="F130" s="7"/>
      <c r="G130" s="419"/>
      <c r="H130" s="419"/>
      <c r="I130" s="422"/>
    </row>
    <row r="131" spans="1:9" ht="25.5">
      <c r="A131" s="415" t="s">
        <v>664</v>
      </c>
      <c r="B131" s="606" t="s">
        <v>645</v>
      </c>
      <c r="C131" s="7"/>
      <c r="D131" s="415">
        <v>2013</v>
      </c>
      <c r="E131" s="7"/>
      <c r="F131" s="7"/>
      <c r="G131" s="419"/>
      <c r="H131" s="419"/>
      <c r="I131" s="422"/>
    </row>
    <row r="132" spans="1:9" ht="25.5">
      <c r="A132" s="415" t="s">
        <v>664</v>
      </c>
      <c r="B132" s="606" t="s">
        <v>646</v>
      </c>
      <c r="C132" s="7"/>
      <c r="D132" s="415">
        <v>2013</v>
      </c>
      <c r="E132" s="7"/>
      <c r="F132" s="7"/>
      <c r="G132" s="419"/>
      <c r="H132" s="419"/>
      <c r="I132" s="422"/>
    </row>
    <row r="133" spans="1:9" ht="25.5">
      <c r="A133" s="415" t="s">
        <v>664</v>
      </c>
      <c r="B133" s="606" t="s">
        <v>647</v>
      </c>
      <c r="C133" s="7"/>
      <c r="D133" s="415">
        <v>2013</v>
      </c>
      <c r="E133" s="7"/>
      <c r="F133" s="7"/>
      <c r="G133" s="419"/>
      <c r="H133" s="419"/>
      <c r="I133" s="422"/>
    </row>
    <row r="134" spans="1:9" ht="25.5">
      <c r="A134" s="415" t="s">
        <v>664</v>
      </c>
      <c r="B134" s="606" t="s">
        <v>648</v>
      </c>
      <c r="C134" s="7"/>
      <c r="D134" s="415">
        <v>2013</v>
      </c>
      <c r="E134" s="7"/>
      <c r="F134" s="7"/>
      <c r="G134" s="419"/>
      <c r="H134" s="419"/>
      <c r="I134" s="422"/>
    </row>
    <row r="135" spans="1:9" ht="25.5">
      <c r="A135" s="415" t="s">
        <v>664</v>
      </c>
      <c r="B135" s="606" t="s">
        <v>649</v>
      </c>
      <c r="C135" s="7"/>
      <c r="D135" s="415">
        <v>2013</v>
      </c>
      <c r="E135" s="7"/>
      <c r="F135" s="7"/>
      <c r="G135" s="419"/>
      <c r="H135" s="419"/>
      <c r="I135" s="422"/>
    </row>
    <row r="136" spans="1:9" ht="25.5">
      <c r="A136" s="415" t="s">
        <v>664</v>
      </c>
      <c r="B136" s="606" t="s">
        <v>650</v>
      </c>
      <c r="C136" s="7"/>
      <c r="D136" s="415">
        <v>2013</v>
      </c>
      <c r="E136" s="7"/>
      <c r="F136" s="7"/>
      <c r="G136" s="419"/>
      <c r="H136" s="419"/>
      <c r="I136" s="422"/>
    </row>
    <row r="137" spans="1:9" ht="25.5">
      <c r="A137" s="415" t="s">
        <v>664</v>
      </c>
      <c r="B137" s="606" t="s">
        <v>651</v>
      </c>
      <c r="C137" s="7"/>
      <c r="D137" s="415">
        <v>2013</v>
      </c>
      <c r="E137" s="7"/>
      <c r="F137" s="7"/>
      <c r="G137" s="419"/>
      <c r="H137" s="419"/>
      <c r="I137" s="422"/>
    </row>
    <row r="138" spans="1:9" ht="30">
      <c r="A138" s="415" t="s">
        <v>664</v>
      </c>
      <c r="B138" s="607" t="s">
        <v>652</v>
      </c>
      <c r="C138" s="7"/>
      <c r="D138" s="415">
        <v>2013</v>
      </c>
      <c r="E138" s="7"/>
      <c r="F138" s="7"/>
      <c r="G138" s="419"/>
      <c r="H138" s="419"/>
      <c r="I138" s="422"/>
    </row>
    <row r="139" spans="1:9" ht="25.5">
      <c r="A139" s="415" t="s">
        <v>664</v>
      </c>
      <c r="B139" s="608" t="s">
        <v>653</v>
      </c>
      <c r="C139" s="7"/>
      <c r="D139" s="415">
        <v>2013</v>
      </c>
      <c r="E139" s="7"/>
      <c r="F139" s="7"/>
      <c r="G139" s="419"/>
      <c r="H139" s="419"/>
      <c r="I139" s="422"/>
    </row>
    <row r="140" spans="1:9" ht="51">
      <c r="A140" s="415" t="s">
        <v>664</v>
      </c>
      <c r="B140" s="608" t="s">
        <v>654</v>
      </c>
      <c r="C140" s="7"/>
      <c r="D140" s="415">
        <v>2013</v>
      </c>
      <c r="E140" s="7"/>
      <c r="F140" s="7"/>
      <c r="G140" s="419"/>
      <c r="H140" s="419"/>
      <c r="I140" s="422"/>
    </row>
    <row r="141" spans="1:9" ht="25.5">
      <c r="A141" s="415" t="s">
        <v>664</v>
      </c>
      <c r="B141" s="608" t="s">
        <v>655</v>
      </c>
      <c r="C141" s="7"/>
      <c r="D141" s="415">
        <v>2013</v>
      </c>
      <c r="E141" s="7"/>
      <c r="F141" s="7"/>
      <c r="G141" s="419"/>
      <c r="H141" s="419"/>
      <c r="I141" s="422"/>
    </row>
    <row r="142" spans="1:9" ht="25.5">
      <c r="A142" s="415" t="s">
        <v>664</v>
      </c>
      <c r="B142" s="608" t="s">
        <v>656</v>
      </c>
      <c r="C142" s="7"/>
      <c r="D142" s="415">
        <v>2013</v>
      </c>
      <c r="E142" s="7"/>
      <c r="F142" s="7"/>
      <c r="G142" s="419"/>
      <c r="H142" s="419"/>
      <c r="I142" s="422"/>
    </row>
    <row r="143" spans="1:9" ht="25.5">
      <c r="A143" s="415" t="s">
        <v>664</v>
      </c>
      <c r="B143" s="608" t="s">
        <v>657</v>
      </c>
      <c r="C143" s="7"/>
      <c r="D143" s="415">
        <v>2013</v>
      </c>
      <c r="E143" s="7"/>
      <c r="F143" s="7"/>
      <c r="G143" s="419"/>
      <c r="H143" s="419"/>
      <c r="I143" s="422"/>
    </row>
    <row r="144" spans="1:9" ht="30">
      <c r="A144" s="415" t="s">
        <v>664</v>
      </c>
      <c r="B144" s="607" t="s">
        <v>658</v>
      </c>
      <c r="C144" s="7"/>
      <c r="D144" s="415">
        <v>2013</v>
      </c>
      <c r="E144" s="7"/>
      <c r="F144" s="7"/>
      <c r="G144" s="419"/>
      <c r="H144" s="419"/>
      <c r="I144" s="422"/>
    </row>
    <row r="145" spans="1:9">
      <c r="A145" s="415" t="s">
        <v>664</v>
      </c>
      <c r="B145" s="606"/>
      <c r="C145" s="7"/>
      <c r="D145" s="415">
        <v>2013</v>
      </c>
      <c r="E145" s="7"/>
      <c r="F145" s="7"/>
      <c r="G145" s="419"/>
      <c r="H145" s="419"/>
      <c r="I145" s="422"/>
    </row>
    <row r="146" spans="1:9">
      <c r="A146" s="415" t="s">
        <v>664</v>
      </c>
      <c r="B146" s="606" t="s">
        <v>659</v>
      </c>
      <c r="C146" s="7"/>
      <c r="D146" s="415">
        <v>2013</v>
      </c>
      <c r="E146" s="7"/>
      <c r="F146" s="7"/>
      <c r="G146" s="419"/>
      <c r="H146" s="419"/>
      <c r="I146" s="422"/>
    </row>
    <row r="147" spans="1:9">
      <c r="A147" s="415" t="s">
        <v>664</v>
      </c>
      <c r="B147" s="606" t="s">
        <v>660</v>
      </c>
      <c r="C147" s="7"/>
      <c r="D147" s="415">
        <v>2013</v>
      </c>
      <c r="E147" s="7"/>
      <c r="F147" s="7"/>
      <c r="G147" s="419"/>
      <c r="H147" s="419"/>
      <c r="I147" s="422"/>
    </row>
    <row r="148" spans="1:9">
      <c r="A148" s="415" t="s">
        <v>664</v>
      </c>
      <c r="B148" s="606" t="s">
        <v>661</v>
      </c>
      <c r="C148" s="7"/>
      <c r="D148" s="415">
        <v>2013</v>
      </c>
      <c r="E148" s="7"/>
      <c r="F148" s="7"/>
      <c r="G148" s="419"/>
      <c r="H148" s="419"/>
      <c r="I148" s="422"/>
    </row>
    <row r="149" spans="1:9">
      <c r="A149" s="415" t="s">
        <v>664</v>
      </c>
      <c r="B149" s="606" t="s">
        <v>662</v>
      </c>
      <c r="C149" s="7"/>
      <c r="D149" s="415">
        <v>2013</v>
      </c>
      <c r="E149" s="7"/>
      <c r="F149" s="7"/>
      <c r="G149" s="419"/>
      <c r="H149" s="419"/>
      <c r="I149" s="422"/>
    </row>
    <row r="150" spans="1:9">
      <c r="A150" s="415" t="s">
        <v>664</v>
      </c>
      <c r="B150" s="606" t="s">
        <v>663</v>
      </c>
      <c r="C150" s="7"/>
      <c r="D150" s="415">
        <v>2013</v>
      </c>
      <c r="E150" s="7"/>
      <c r="F150" s="7"/>
      <c r="G150" s="419"/>
      <c r="H150" s="419"/>
      <c r="I150" s="422"/>
    </row>
    <row r="151" spans="1:9">
      <c r="H151" s="64"/>
      <c r="I151" s="64"/>
    </row>
    <row r="152" spans="1:9">
      <c r="H152" s="64"/>
      <c r="I152" s="64"/>
    </row>
    <row r="153" spans="1:9">
      <c r="H153" s="64"/>
      <c r="I153" s="64"/>
    </row>
    <row r="154" spans="1:9">
      <c r="H154" s="64"/>
      <c r="I154" s="64"/>
    </row>
    <row r="155" spans="1:9">
      <c r="H155" s="64"/>
      <c r="I155" s="64"/>
    </row>
    <row r="156" spans="1:9">
      <c r="H156" s="64"/>
      <c r="I156" s="64"/>
    </row>
    <row r="157" spans="1:9">
      <c r="H157" s="64"/>
      <c r="I157" s="64"/>
    </row>
    <row r="158" spans="1:9">
      <c r="H158" s="64"/>
      <c r="I158" s="64"/>
    </row>
    <row r="159" spans="1:9">
      <c r="H159" s="64"/>
      <c r="I159" s="64"/>
    </row>
    <row r="160" spans="1:9">
      <c r="H160" s="64"/>
      <c r="I160" s="64"/>
    </row>
    <row r="161" spans="8:9">
      <c r="H161" s="64"/>
      <c r="I161" s="64"/>
    </row>
  </sheetData>
  <phoneticPr fontId="30" type="noConversion"/>
  <pageMargins left="0.70833333333333337" right="0.70833333333333337" top="0.78749999999999998" bottom="0.78749999999999998" header="0.51180555555555551" footer="0.51180555555555551"/>
  <pageSetup paperSize="9" scale="51" firstPageNumber="0"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IC17"/>
  <sheetViews>
    <sheetView zoomScaleNormal="100" zoomScaleSheetLayoutView="100" workbookViewId="0">
      <selection activeCell="D3" sqref="D3:I3"/>
    </sheetView>
  </sheetViews>
  <sheetFormatPr defaultColWidth="5.7109375" defaultRowHeight="19.899999999999999" customHeight="1"/>
  <cols>
    <col min="1" max="1" width="9" style="1" customWidth="1"/>
    <col min="2" max="2" width="38.28515625" style="8" customWidth="1"/>
    <col min="3" max="3" width="43.7109375" style="9" customWidth="1"/>
    <col min="4" max="4" width="11.140625" style="9" customWidth="1"/>
    <col min="5" max="9" width="14" style="9" customWidth="1"/>
    <col min="10" max="237" width="5.7109375" style="10" customWidth="1"/>
    <col min="238" max="16384" width="5.7109375" style="1"/>
  </cols>
  <sheetData>
    <row r="1" spans="1:237" ht="20.100000000000001" customHeight="1" thickBot="1">
      <c r="A1" s="11" t="s">
        <v>12</v>
      </c>
      <c r="B1" s="12"/>
      <c r="C1" s="13"/>
      <c r="D1" s="13"/>
      <c r="E1" s="13"/>
      <c r="F1" s="13"/>
      <c r="G1" s="14"/>
      <c r="H1" s="15" t="s">
        <v>0</v>
      </c>
      <c r="I1" s="423" t="s">
        <v>9</v>
      </c>
      <c r="IB1" s="1"/>
      <c r="IC1" s="1"/>
    </row>
    <row r="2" spans="1:237" ht="20.100000000000001" customHeight="1" thickBot="1">
      <c r="A2" s="16"/>
      <c r="B2" s="17"/>
      <c r="C2" s="17"/>
      <c r="D2" s="17"/>
      <c r="E2" s="17"/>
      <c r="F2" s="17"/>
      <c r="G2" s="18"/>
      <c r="H2" s="424" t="s">
        <v>372</v>
      </c>
      <c r="I2" s="425">
        <v>2013</v>
      </c>
      <c r="IB2" s="1"/>
      <c r="IC2" s="1"/>
    </row>
    <row r="3" spans="1:237" ht="25.15" customHeight="1">
      <c r="A3" s="831" t="s">
        <v>1</v>
      </c>
      <c r="B3" s="831" t="s">
        <v>13</v>
      </c>
      <c r="C3" s="833" t="s">
        <v>14</v>
      </c>
      <c r="D3" s="825" t="s">
        <v>15</v>
      </c>
      <c r="E3" s="826"/>
      <c r="F3" s="826"/>
      <c r="G3" s="826"/>
      <c r="H3" s="826"/>
      <c r="I3" s="827"/>
      <c r="HX3" s="1"/>
      <c r="HY3" s="1"/>
      <c r="HZ3" s="1"/>
      <c r="IA3" s="1"/>
      <c r="IB3" s="1"/>
      <c r="IC3" s="1"/>
    </row>
    <row r="4" spans="1:237" ht="40.15" customHeight="1" thickBot="1">
      <c r="A4" s="832"/>
      <c r="B4" s="832"/>
      <c r="C4" s="834"/>
      <c r="D4" s="19" t="s">
        <v>16</v>
      </c>
      <c r="E4" s="19" t="s">
        <v>17</v>
      </c>
      <c r="F4" s="19" t="s">
        <v>18</v>
      </c>
      <c r="G4" s="19" t="s">
        <v>19</v>
      </c>
      <c r="H4" s="19" t="s">
        <v>20</v>
      </c>
      <c r="I4" s="19" t="s">
        <v>21</v>
      </c>
      <c r="HX4" s="1"/>
      <c r="HY4" s="1"/>
      <c r="HZ4" s="1"/>
      <c r="IA4" s="1"/>
      <c r="IB4" s="1"/>
      <c r="IC4" s="1"/>
    </row>
    <row r="5" spans="1:237" ht="19.899999999999999" customHeight="1">
      <c r="A5" s="328" t="s">
        <v>404</v>
      </c>
      <c r="B5" s="21" t="s">
        <v>22</v>
      </c>
      <c r="C5" s="22" t="s">
        <v>23</v>
      </c>
      <c r="D5" s="23" t="s">
        <v>93</v>
      </c>
      <c r="E5" s="64" t="s">
        <v>93</v>
      </c>
      <c r="F5" s="23" t="s">
        <v>93</v>
      </c>
      <c r="G5" s="23" t="s">
        <v>133</v>
      </c>
      <c r="H5" s="24"/>
      <c r="I5" s="24"/>
      <c r="HX5" s="1"/>
      <c r="HY5" s="1"/>
      <c r="HZ5" s="1"/>
      <c r="IA5" s="1"/>
      <c r="IB5" s="1"/>
      <c r="IC5" s="1"/>
    </row>
    <row r="6" spans="1:237" s="25" customFormat="1" ht="19.899999999999999" customHeight="1">
      <c r="A6" s="328" t="s">
        <v>404</v>
      </c>
      <c r="B6" s="21" t="s">
        <v>24</v>
      </c>
      <c r="C6" s="22" t="s">
        <v>25</v>
      </c>
      <c r="D6" s="23" t="s">
        <v>93</v>
      </c>
      <c r="E6" s="23" t="s">
        <v>93</v>
      </c>
      <c r="F6" s="23" t="s">
        <v>133</v>
      </c>
      <c r="G6" s="426" t="s">
        <v>93</v>
      </c>
      <c r="H6" s="427" t="s">
        <v>667</v>
      </c>
      <c r="I6" s="427" t="s">
        <v>667</v>
      </c>
    </row>
    <row r="7" spans="1:237" s="25" customFormat="1" ht="19.899999999999999" customHeight="1">
      <c r="A7" s="328" t="s">
        <v>404</v>
      </c>
      <c r="B7" s="21" t="s">
        <v>26</v>
      </c>
      <c r="C7" s="22" t="s">
        <v>27</v>
      </c>
      <c r="D7" s="23" t="s">
        <v>93</v>
      </c>
      <c r="E7" s="23" t="s">
        <v>93</v>
      </c>
      <c r="F7" s="23" t="s">
        <v>133</v>
      </c>
      <c r="G7" s="23" t="s">
        <v>93</v>
      </c>
      <c r="H7" s="427" t="s">
        <v>667</v>
      </c>
      <c r="I7" s="427" t="s">
        <v>667</v>
      </c>
    </row>
    <row r="8" spans="1:237" ht="19.899999999999999" customHeight="1">
      <c r="A8" s="328" t="s">
        <v>404</v>
      </c>
      <c r="B8" s="21" t="s">
        <v>28</v>
      </c>
      <c r="C8" s="22" t="s">
        <v>29</v>
      </c>
      <c r="D8" s="23" t="s">
        <v>133</v>
      </c>
      <c r="E8" s="23" t="s">
        <v>133</v>
      </c>
      <c r="F8" s="23" t="s">
        <v>133</v>
      </c>
      <c r="G8" s="23" t="s">
        <v>133</v>
      </c>
      <c r="H8" s="427" t="s">
        <v>667</v>
      </c>
      <c r="I8" s="427" t="s">
        <v>667</v>
      </c>
      <c r="HX8" s="1"/>
      <c r="HY8" s="1"/>
      <c r="HZ8" s="1"/>
      <c r="IA8" s="1"/>
      <c r="IB8" s="1"/>
      <c r="IC8" s="1"/>
    </row>
    <row r="9" spans="1:237" ht="19.899999999999999" customHeight="1">
      <c r="A9" s="328" t="s">
        <v>404</v>
      </c>
      <c r="B9" s="828" t="s">
        <v>30</v>
      </c>
      <c r="C9" s="22" t="s">
        <v>31</v>
      </c>
      <c r="D9" s="23" t="s">
        <v>133</v>
      </c>
      <c r="E9" s="23" t="s">
        <v>93</v>
      </c>
      <c r="F9" s="23" t="s">
        <v>93</v>
      </c>
      <c r="G9" s="23" t="s">
        <v>133</v>
      </c>
      <c r="H9" s="427" t="s">
        <v>667</v>
      </c>
      <c r="I9" s="427" t="s">
        <v>667</v>
      </c>
      <c r="HX9" s="1"/>
      <c r="HY9" s="1"/>
      <c r="HZ9" s="1"/>
      <c r="IA9" s="1"/>
      <c r="IB9" s="1"/>
      <c r="IC9" s="1"/>
    </row>
    <row r="10" spans="1:237" ht="19.899999999999999" customHeight="1">
      <c r="A10" s="328" t="s">
        <v>404</v>
      </c>
      <c r="B10" s="829"/>
      <c r="C10" s="22" t="s">
        <v>32</v>
      </c>
      <c r="D10" s="23" t="s">
        <v>133</v>
      </c>
      <c r="E10" s="23" t="s">
        <v>133</v>
      </c>
      <c r="F10" s="23" t="s">
        <v>133</v>
      </c>
      <c r="G10" s="23" t="s">
        <v>133</v>
      </c>
      <c r="H10" s="427" t="s">
        <v>667</v>
      </c>
      <c r="I10" s="427" t="s">
        <v>667</v>
      </c>
      <c r="HX10" s="1"/>
      <c r="HY10" s="1"/>
      <c r="HZ10" s="1"/>
      <c r="IA10" s="1"/>
      <c r="IB10" s="1"/>
      <c r="IC10" s="1"/>
    </row>
    <row r="11" spans="1:237" ht="19.899999999999999" customHeight="1">
      <c r="A11" s="328" t="s">
        <v>404</v>
      </c>
      <c r="B11" s="829"/>
      <c r="C11" s="22" t="s">
        <v>33</v>
      </c>
      <c r="D11" s="23" t="s">
        <v>133</v>
      </c>
      <c r="E11" s="23" t="s">
        <v>133</v>
      </c>
      <c r="F11" s="23" t="s">
        <v>133</v>
      </c>
      <c r="G11" s="23" t="s">
        <v>133</v>
      </c>
      <c r="H11" s="427" t="s">
        <v>667</v>
      </c>
      <c r="I11" s="427" t="s">
        <v>667</v>
      </c>
      <c r="HX11" s="1"/>
      <c r="HY11" s="1"/>
      <c r="HZ11" s="1"/>
      <c r="IA11" s="1"/>
      <c r="IB11" s="1"/>
      <c r="IC11" s="1"/>
    </row>
    <row r="12" spans="1:237" ht="19.899999999999999" customHeight="1">
      <c r="A12" s="328" t="s">
        <v>404</v>
      </c>
      <c r="B12" s="829"/>
      <c r="C12" s="22" t="s">
        <v>34</v>
      </c>
      <c r="D12" s="23" t="s">
        <v>133</v>
      </c>
      <c r="E12" s="23" t="s">
        <v>133</v>
      </c>
      <c r="F12" s="23" t="s">
        <v>133</v>
      </c>
      <c r="G12" s="23" t="s">
        <v>133</v>
      </c>
      <c r="H12" s="427" t="s">
        <v>667</v>
      </c>
      <c r="I12" s="427" t="s">
        <v>667</v>
      </c>
      <c r="HX12" s="1"/>
      <c r="HY12" s="1"/>
      <c r="HZ12" s="1"/>
      <c r="IA12" s="1"/>
      <c r="IB12" s="1"/>
      <c r="IC12" s="1"/>
    </row>
    <row r="13" spans="1:237" ht="19.899999999999999" customHeight="1">
      <c r="A13" s="328" t="s">
        <v>404</v>
      </c>
      <c r="B13" s="830"/>
      <c r="C13" s="22" t="s">
        <v>35</v>
      </c>
      <c r="D13" s="23" t="s">
        <v>133</v>
      </c>
      <c r="E13" s="23" t="s">
        <v>93</v>
      </c>
      <c r="F13" s="23" t="s">
        <v>133</v>
      </c>
      <c r="G13" s="23" t="s">
        <v>133</v>
      </c>
      <c r="H13" s="427" t="s">
        <v>667</v>
      </c>
      <c r="I13" s="427" t="s">
        <v>667</v>
      </c>
      <c r="HX13" s="1"/>
      <c r="HY13" s="1"/>
      <c r="HZ13" s="1"/>
      <c r="IA13" s="1"/>
      <c r="IB13" s="1"/>
      <c r="IC13" s="1"/>
    </row>
    <row r="14" spans="1:237" ht="19.899999999999999" customHeight="1">
      <c r="A14" s="26" t="s">
        <v>36</v>
      </c>
      <c r="B14"/>
      <c r="C14"/>
      <c r="D14"/>
      <c r="E14"/>
      <c r="F14"/>
      <c r="G14"/>
      <c r="H14"/>
      <c r="I14"/>
      <c r="HX14" s="1"/>
      <c r="HY14" s="1"/>
      <c r="HZ14" s="1"/>
      <c r="IA14" s="1"/>
      <c r="IB14" s="1"/>
      <c r="IC14" s="1"/>
    </row>
    <row r="15" spans="1:237" ht="19.899999999999999" customHeight="1">
      <c r="A15" s="27" t="s">
        <v>37</v>
      </c>
      <c r="B15"/>
      <c r="C15" s="27"/>
      <c r="D15" s="95"/>
      <c r="E15" s="124"/>
      <c r="F15" s="95"/>
      <c r="G15" s="95"/>
      <c r="H15" s="137"/>
      <c r="I15" s="137"/>
      <c r="HX15" s="1"/>
      <c r="HY15" s="1"/>
      <c r="HZ15" s="1"/>
      <c r="IA15" s="1"/>
      <c r="IB15" s="1"/>
      <c r="IC15" s="1"/>
    </row>
    <row r="16" spans="1:237" ht="19.899999999999999" customHeight="1">
      <c r="B16"/>
      <c r="C16" s="27"/>
      <c r="D16" s="95"/>
      <c r="E16" s="95"/>
      <c r="F16" s="95"/>
      <c r="G16" s="147"/>
      <c r="H16" s="147"/>
      <c r="I16" s="147"/>
    </row>
    <row r="17" spans="4:9" ht="19.899999999999999" customHeight="1">
      <c r="D17" s="95"/>
      <c r="E17" s="95"/>
      <c r="F17" s="95"/>
      <c r="G17" s="95"/>
      <c r="H17" s="147"/>
      <c r="I17" s="147"/>
    </row>
  </sheetData>
  <mergeCells count="5">
    <mergeCell ref="D3:I3"/>
    <mergeCell ref="B9:B13"/>
    <mergeCell ref="A3:A4"/>
    <mergeCell ref="B3:B4"/>
    <mergeCell ref="C3:C4"/>
  </mergeCells>
  <phoneticPr fontId="30" type="noConversion"/>
  <pageMargins left="0.78749999999999998" right="0.78749999999999998" top="1.0631944444444446" bottom="1.0631944444444446" header="0.51180555555555551" footer="0.51180555555555551"/>
  <pageSetup paperSize="9" scale="50"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
  <sheetViews>
    <sheetView zoomScale="90" zoomScaleNormal="90" zoomScaleSheetLayoutView="100" workbookViewId="0">
      <selection activeCell="D24" sqref="D24"/>
    </sheetView>
  </sheetViews>
  <sheetFormatPr defaultColWidth="11.5703125" defaultRowHeight="25.5" customHeight="1"/>
  <cols>
    <col min="1" max="1" width="11.5703125" style="1" customWidth="1"/>
    <col min="2" max="2" width="34.7109375" style="1" customWidth="1"/>
    <col min="3" max="3" width="38.28515625" style="1" customWidth="1"/>
    <col min="4" max="4" width="13.7109375" style="1" customWidth="1"/>
    <col min="5" max="8" width="11.5703125" style="1" customWidth="1"/>
    <col min="9" max="9" width="13.140625" style="1" customWidth="1"/>
    <col min="10" max="10" width="12.42578125" style="1" customWidth="1"/>
    <col min="11" max="12" width="11.5703125" style="1" customWidth="1"/>
    <col min="13" max="13" width="12.5703125" style="1" customWidth="1"/>
    <col min="14" max="16384" width="11.5703125" style="1"/>
  </cols>
  <sheetData>
    <row r="1" spans="1:14" ht="25.5" customHeight="1" thickBot="1">
      <c r="A1" s="28" t="s">
        <v>38</v>
      </c>
      <c r="B1" s="28"/>
      <c r="C1" s="28"/>
      <c r="D1" s="28"/>
      <c r="E1" s="28"/>
      <c r="F1" s="28"/>
      <c r="G1" s="28"/>
      <c r="H1" s="29"/>
      <c r="I1"/>
      <c r="J1"/>
      <c r="L1" s="30" t="s">
        <v>0</v>
      </c>
      <c r="M1" s="31" t="s">
        <v>9</v>
      </c>
    </row>
    <row r="2" spans="1:14" ht="25.5" customHeight="1" thickBot="1">
      <c r="A2" s="32"/>
      <c r="B2" s="32"/>
      <c r="C2" s="32"/>
      <c r="D2" s="32"/>
      <c r="E2" s="32"/>
      <c r="F2" s="32"/>
      <c r="G2" s="32"/>
      <c r="H2" s="33"/>
      <c r="I2"/>
      <c r="J2"/>
      <c r="L2" s="34" t="s">
        <v>373</v>
      </c>
      <c r="M2" s="234" t="s">
        <v>510</v>
      </c>
    </row>
    <row r="3" spans="1:14" ht="36" customHeight="1" thickBot="1">
      <c r="A3" s="35" t="s">
        <v>1</v>
      </c>
      <c r="B3" s="36" t="s">
        <v>39</v>
      </c>
      <c r="C3" s="198" t="s">
        <v>375</v>
      </c>
      <c r="D3" s="36" t="s">
        <v>320</v>
      </c>
      <c r="E3" s="37" t="s">
        <v>308</v>
      </c>
      <c r="F3" s="37" t="s">
        <v>303</v>
      </c>
      <c r="G3" s="37" t="s">
        <v>363</v>
      </c>
      <c r="H3" s="37" t="s">
        <v>376</v>
      </c>
      <c r="I3" s="37" t="s">
        <v>377</v>
      </c>
      <c r="J3" s="38" t="s">
        <v>329</v>
      </c>
      <c r="K3" s="611" t="s">
        <v>42</v>
      </c>
      <c r="L3" s="611" t="s">
        <v>43</v>
      </c>
      <c r="M3" s="231" t="s">
        <v>44</v>
      </c>
      <c r="N3" s="214" t="s">
        <v>364</v>
      </c>
    </row>
    <row r="4" spans="1:14" ht="25.5" customHeight="1">
      <c r="A4" s="702" t="s">
        <v>404</v>
      </c>
      <c r="B4" s="703" t="s">
        <v>45</v>
      </c>
      <c r="C4" s="704" t="s">
        <v>787</v>
      </c>
      <c r="D4" s="705" t="s">
        <v>335</v>
      </c>
      <c r="E4" s="706">
        <v>2012</v>
      </c>
      <c r="F4" s="706">
        <v>61</v>
      </c>
      <c r="G4" s="706">
        <v>61</v>
      </c>
      <c r="H4" s="706">
        <v>61</v>
      </c>
      <c r="I4" s="707">
        <v>100</v>
      </c>
      <c r="J4" s="708" t="s">
        <v>46</v>
      </c>
      <c r="K4" s="709">
        <v>44</v>
      </c>
      <c r="L4" s="709">
        <v>72</v>
      </c>
      <c r="M4" s="710">
        <f>L4/I4</f>
        <v>0.72</v>
      </c>
      <c r="N4" s="177"/>
    </row>
    <row r="5" spans="1:14" ht="25.5" customHeight="1">
      <c r="A5" s="702" t="s">
        <v>404</v>
      </c>
      <c r="B5" s="703" t="s">
        <v>45</v>
      </c>
      <c r="C5" s="711" t="s">
        <v>788</v>
      </c>
      <c r="D5" s="705" t="s">
        <v>339</v>
      </c>
      <c r="E5" s="706">
        <v>2012</v>
      </c>
      <c r="F5" s="706">
        <v>6</v>
      </c>
      <c r="G5" s="706">
        <v>6</v>
      </c>
      <c r="H5" s="706">
        <v>6</v>
      </c>
      <c r="I5" s="707">
        <v>100</v>
      </c>
      <c r="J5" s="708" t="s">
        <v>46</v>
      </c>
      <c r="K5" s="709">
        <v>5</v>
      </c>
      <c r="L5" s="709">
        <v>86</v>
      </c>
      <c r="M5" s="710">
        <f t="shared" ref="M5:M17" si="0">L5/I5</f>
        <v>0.86</v>
      </c>
      <c r="N5" s="177"/>
    </row>
    <row r="6" spans="1:14" ht="25.5" customHeight="1">
      <c r="A6" s="702" t="s">
        <v>404</v>
      </c>
      <c r="B6" s="703" t="s">
        <v>45</v>
      </c>
      <c r="C6" s="711" t="s">
        <v>788</v>
      </c>
      <c r="D6" s="705" t="s">
        <v>345</v>
      </c>
      <c r="E6" s="706">
        <v>2012</v>
      </c>
      <c r="F6" s="706">
        <v>2</v>
      </c>
      <c r="G6" s="706">
        <v>2</v>
      </c>
      <c r="H6" s="706">
        <v>2</v>
      </c>
      <c r="I6" s="707">
        <v>100</v>
      </c>
      <c r="J6" s="708" t="s">
        <v>46</v>
      </c>
      <c r="K6" s="709">
        <v>2</v>
      </c>
      <c r="L6" s="709">
        <v>100</v>
      </c>
      <c r="M6" s="710">
        <f t="shared" si="0"/>
        <v>1</v>
      </c>
      <c r="N6" s="177"/>
    </row>
    <row r="7" spans="1:14" ht="25.5" customHeight="1">
      <c r="A7" s="702" t="s">
        <v>404</v>
      </c>
      <c r="B7" s="703" t="s">
        <v>45</v>
      </c>
      <c r="C7" s="712" t="s">
        <v>789</v>
      </c>
      <c r="D7" s="705" t="s">
        <v>345</v>
      </c>
      <c r="E7" s="706">
        <v>2012</v>
      </c>
      <c r="F7" s="706">
        <v>21</v>
      </c>
      <c r="G7" s="706">
        <v>21</v>
      </c>
      <c r="H7" s="706">
        <v>21</v>
      </c>
      <c r="I7" s="707">
        <v>100</v>
      </c>
      <c r="J7" s="708" t="s">
        <v>46</v>
      </c>
      <c r="K7" s="709">
        <v>20</v>
      </c>
      <c r="L7" s="709">
        <v>95</v>
      </c>
      <c r="M7" s="710">
        <f t="shared" si="0"/>
        <v>0.95</v>
      </c>
      <c r="N7" s="177"/>
    </row>
    <row r="8" spans="1:14" ht="25.5" customHeight="1">
      <c r="A8" s="702" t="s">
        <v>404</v>
      </c>
      <c r="B8" s="703" t="s">
        <v>45</v>
      </c>
      <c r="C8" s="711" t="s">
        <v>790</v>
      </c>
      <c r="D8" s="705" t="s">
        <v>345</v>
      </c>
      <c r="E8" s="706">
        <v>2012</v>
      </c>
      <c r="F8" s="706">
        <v>3</v>
      </c>
      <c r="G8" s="713">
        <v>3</v>
      </c>
      <c r="H8" s="714">
        <v>3</v>
      </c>
      <c r="I8" s="707">
        <v>100</v>
      </c>
      <c r="J8" s="708" t="s">
        <v>46</v>
      </c>
      <c r="K8" s="709">
        <v>3</v>
      </c>
      <c r="L8" s="709">
        <v>100</v>
      </c>
      <c r="M8" s="710">
        <f t="shared" si="0"/>
        <v>1</v>
      </c>
      <c r="N8" s="177"/>
    </row>
    <row r="9" spans="1:14" ht="25.5" customHeight="1">
      <c r="A9" s="702" t="s">
        <v>404</v>
      </c>
      <c r="B9" s="703" t="s">
        <v>45</v>
      </c>
      <c r="C9" s="711" t="s">
        <v>790</v>
      </c>
      <c r="D9" s="705" t="s">
        <v>322</v>
      </c>
      <c r="E9" s="706">
        <v>2012</v>
      </c>
      <c r="F9" s="706">
        <v>2</v>
      </c>
      <c r="G9" s="713">
        <v>2</v>
      </c>
      <c r="H9" s="713">
        <v>2</v>
      </c>
      <c r="I9" s="707">
        <v>100</v>
      </c>
      <c r="J9" s="708" t="s">
        <v>46</v>
      </c>
      <c r="K9" s="709">
        <v>2</v>
      </c>
      <c r="L9" s="709">
        <v>100</v>
      </c>
      <c r="M9" s="710">
        <f t="shared" si="0"/>
        <v>1</v>
      </c>
      <c r="N9" s="177"/>
    </row>
    <row r="10" spans="1:14" ht="25.5" customHeight="1">
      <c r="A10" s="702" t="s">
        <v>404</v>
      </c>
      <c r="B10" s="703" t="s">
        <v>45</v>
      </c>
      <c r="C10" s="711" t="s">
        <v>791</v>
      </c>
      <c r="D10" s="705" t="s">
        <v>322</v>
      </c>
      <c r="E10" s="706">
        <v>2012</v>
      </c>
      <c r="F10" s="715">
        <v>2</v>
      </c>
      <c r="G10" s="715">
        <v>2</v>
      </c>
      <c r="H10" s="715">
        <v>2</v>
      </c>
      <c r="I10" s="716">
        <v>100</v>
      </c>
      <c r="J10" s="717" t="s">
        <v>46</v>
      </c>
      <c r="K10" s="709">
        <v>2</v>
      </c>
      <c r="L10" s="709">
        <v>100</v>
      </c>
      <c r="M10" s="710">
        <f t="shared" si="0"/>
        <v>1</v>
      </c>
      <c r="N10" s="177"/>
    </row>
    <row r="11" spans="1:14" ht="25.5" customHeight="1">
      <c r="A11" s="702" t="s">
        <v>404</v>
      </c>
      <c r="B11" s="670" t="s">
        <v>438</v>
      </c>
      <c r="C11" s="711" t="s">
        <v>790</v>
      </c>
      <c r="D11" s="705" t="s">
        <v>322</v>
      </c>
      <c r="E11" s="706">
        <v>2012</v>
      </c>
      <c r="F11" s="715">
        <v>7</v>
      </c>
      <c r="G11" s="715">
        <v>7</v>
      </c>
      <c r="H11" s="715">
        <v>7</v>
      </c>
      <c r="I11" s="716">
        <v>100</v>
      </c>
      <c r="J11" s="717" t="s">
        <v>46</v>
      </c>
      <c r="K11" s="709">
        <v>7</v>
      </c>
      <c r="L11" s="709">
        <v>100</v>
      </c>
      <c r="M11" s="710">
        <f t="shared" si="0"/>
        <v>1</v>
      </c>
      <c r="N11" s="177"/>
    </row>
    <row r="12" spans="1:14" ht="25.5" customHeight="1">
      <c r="A12" s="702" t="s">
        <v>404</v>
      </c>
      <c r="B12" s="670" t="s">
        <v>792</v>
      </c>
      <c r="C12" s="718" t="s">
        <v>793</v>
      </c>
      <c r="D12" s="705" t="s">
        <v>335</v>
      </c>
      <c r="E12" s="706">
        <v>2012</v>
      </c>
      <c r="F12" s="715">
        <v>34</v>
      </c>
      <c r="G12" s="715">
        <v>34</v>
      </c>
      <c r="H12" s="715">
        <v>34</v>
      </c>
      <c r="I12" s="716">
        <v>100</v>
      </c>
      <c r="J12" s="717" t="s">
        <v>46</v>
      </c>
      <c r="K12" s="709">
        <v>34</v>
      </c>
      <c r="L12" s="709">
        <v>100</v>
      </c>
      <c r="M12" s="710">
        <f t="shared" si="0"/>
        <v>1</v>
      </c>
      <c r="N12" s="177"/>
    </row>
    <row r="13" spans="1:14" ht="25.5" customHeight="1">
      <c r="A13" s="702" t="s">
        <v>404</v>
      </c>
      <c r="B13" s="670" t="s">
        <v>792</v>
      </c>
      <c r="C13" s="718" t="s">
        <v>793</v>
      </c>
      <c r="D13" s="705" t="s">
        <v>339</v>
      </c>
      <c r="E13" s="706">
        <v>2012</v>
      </c>
      <c r="F13" s="715">
        <v>4</v>
      </c>
      <c r="G13" s="715">
        <v>4</v>
      </c>
      <c r="H13" s="715">
        <v>4</v>
      </c>
      <c r="I13" s="716">
        <v>100</v>
      </c>
      <c r="J13" s="717" t="s">
        <v>46</v>
      </c>
      <c r="K13" s="709">
        <v>4</v>
      </c>
      <c r="L13" s="709">
        <v>100</v>
      </c>
      <c r="M13" s="710">
        <f t="shared" si="0"/>
        <v>1</v>
      </c>
      <c r="N13" s="177"/>
    </row>
    <row r="14" spans="1:14" ht="25.5" customHeight="1">
      <c r="A14" s="702" t="s">
        <v>404</v>
      </c>
      <c r="B14" s="670" t="s">
        <v>792</v>
      </c>
      <c r="C14" s="718" t="s">
        <v>793</v>
      </c>
      <c r="D14" s="705" t="s">
        <v>323</v>
      </c>
      <c r="E14" s="706">
        <v>2012</v>
      </c>
      <c r="F14" s="715">
        <v>2</v>
      </c>
      <c r="G14" s="715">
        <v>2</v>
      </c>
      <c r="H14" s="715">
        <v>2</v>
      </c>
      <c r="I14" s="716">
        <v>100</v>
      </c>
      <c r="J14" s="717" t="s">
        <v>46</v>
      </c>
      <c r="K14" s="709">
        <v>2</v>
      </c>
      <c r="L14" s="709">
        <v>100</v>
      </c>
      <c r="M14" s="710">
        <f t="shared" si="0"/>
        <v>1</v>
      </c>
      <c r="N14" s="177"/>
    </row>
    <row r="15" spans="1:14" ht="25.5" customHeight="1">
      <c r="A15" s="702" t="s">
        <v>404</v>
      </c>
      <c r="B15" s="670" t="s">
        <v>792</v>
      </c>
      <c r="C15" s="718" t="s">
        <v>793</v>
      </c>
      <c r="D15" s="705" t="s">
        <v>321</v>
      </c>
      <c r="E15" s="706">
        <v>2012</v>
      </c>
      <c r="F15" s="715">
        <v>1</v>
      </c>
      <c r="G15" s="715">
        <v>1</v>
      </c>
      <c r="H15" s="715">
        <v>1</v>
      </c>
      <c r="I15" s="716">
        <v>100</v>
      </c>
      <c r="J15" s="717" t="s">
        <v>46</v>
      </c>
      <c r="K15" s="709">
        <v>1</v>
      </c>
      <c r="L15" s="709">
        <v>100</v>
      </c>
      <c r="M15" s="710">
        <f t="shared" si="0"/>
        <v>1</v>
      </c>
      <c r="N15" s="177"/>
    </row>
    <row r="16" spans="1:14" ht="25.5" customHeight="1">
      <c r="A16" s="702" t="s">
        <v>404</v>
      </c>
      <c r="B16" s="670" t="s">
        <v>792</v>
      </c>
      <c r="C16" s="718" t="s">
        <v>793</v>
      </c>
      <c r="D16" s="705" t="s">
        <v>345</v>
      </c>
      <c r="E16" s="706">
        <v>2012</v>
      </c>
      <c r="F16" s="715">
        <v>4</v>
      </c>
      <c r="G16" s="715">
        <v>4</v>
      </c>
      <c r="H16" s="715">
        <v>4</v>
      </c>
      <c r="I16" s="716">
        <v>100</v>
      </c>
      <c r="J16" s="717" t="s">
        <v>46</v>
      </c>
      <c r="K16" s="709">
        <v>4</v>
      </c>
      <c r="L16" s="709">
        <v>100</v>
      </c>
      <c r="M16" s="710">
        <f t="shared" si="0"/>
        <v>1</v>
      </c>
      <c r="N16" s="177"/>
    </row>
    <row r="17" spans="1:14" ht="25.5" customHeight="1">
      <c r="A17" s="702" t="s">
        <v>404</v>
      </c>
      <c r="B17" s="670" t="s">
        <v>792</v>
      </c>
      <c r="C17" s="718" t="s">
        <v>793</v>
      </c>
      <c r="D17" s="705" t="s">
        <v>322</v>
      </c>
      <c r="E17" s="706">
        <v>2012</v>
      </c>
      <c r="F17" s="715">
        <v>2</v>
      </c>
      <c r="G17" s="715">
        <v>2</v>
      </c>
      <c r="H17" s="715">
        <v>2</v>
      </c>
      <c r="I17" s="716">
        <v>100</v>
      </c>
      <c r="J17" s="717" t="s">
        <v>46</v>
      </c>
      <c r="K17" s="709">
        <v>2</v>
      </c>
      <c r="L17" s="709">
        <v>100</v>
      </c>
      <c r="M17" s="710">
        <f t="shared" si="0"/>
        <v>1</v>
      </c>
      <c r="N17" s="177"/>
    </row>
    <row r="18" spans="1:14" ht="25.5" customHeight="1">
      <c r="A18" s="435"/>
      <c r="B18" s="199"/>
      <c r="C18" s="177"/>
      <c r="D18" s="39"/>
      <c r="E18" s="200"/>
      <c r="F18" s="200"/>
      <c r="G18" s="200"/>
      <c r="H18" s="200"/>
      <c r="I18" s="201"/>
      <c r="J18" s="202"/>
      <c r="K18" s="232"/>
      <c r="L18" s="232"/>
      <c r="M18" s="233"/>
      <c r="N18" s="177"/>
    </row>
    <row r="19" spans="1:14" ht="25.5" customHeight="1">
      <c r="A19" s="40" t="s">
        <v>378</v>
      </c>
      <c r="B19"/>
      <c r="C19" s="203"/>
      <c r="D19" s="203"/>
      <c r="E19" s="203"/>
      <c r="F19" s="203"/>
      <c r="G19" s="203"/>
      <c r="H19" s="203"/>
      <c r="I19" s="203"/>
      <c r="J19" s="203"/>
      <c r="K19" s="203"/>
      <c r="L19" s="203"/>
      <c r="M19" s="203"/>
    </row>
    <row r="20" spans="1:14" ht="25.5" customHeight="1">
      <c r="A20" s="40" t="s">
        <v>48</v>
      </c>
      <c r="B20"/>
      <c r="C20" s="203"/>
      <c r="D20" s="203"/>
      <c r="E20" s="203"/>
      <c r="F20" s="203"/>
      <c r="G20" s="203"/>
      <c r="H20" s="203"/>
      <c r="I20" s="203"/>
      <c r="J20" s="203"/>
      <c r="K20" s="203"/>
      <c r="L20" s="203"/>
      <c r="M20" s="203"/>
    </row>
    <row r="21" spans="1:14" ht="25.5" customHeight="1">
      <c r="A21" s="40" t="s">
        <v>264</v>
      </c>
      <c r="B21"/>
    </row>
    <row r="22" spans="1:14" ht="25.5" customHeight="1">
      <c r="A22" s="40" t="s">
        <v>370</v>
      </c>
      <c r="B22"/>
      <c r="C22" s="203"/>
      <c r="D22" s="203"/>
      <c r="E22" s="203"/>
      <c r="F22" s="203"/>
      <c r="G22" s="203"/>
      <c r="H22" s="203"/>
      <c r="I22" s="203"/>
      <c r="J22" s="203"/>
    </row>
    <row r="23" spans="1:14" ht="25.5" customHeight="1">
      <c r="B23"/>
      <c r="C23" s="204"/>
    </row>
    <row r="24" spans="1:14" ht="25.5" customHeight="1">
      <c r="C24" s="204"/>
    </row>
    <row r="25" spans="1:14" ht="25.5" customHeight="1">
      <c r="C25" s="204"/>
    </row>
    <row r="26" spans="1:14" ht="25.5" customHeight="1">
      <c r="C26" s="204"/>
    </row>
    <row r="27" spans="1:14" ht="25.5" customHeight="1">
      <c r="C27" s="204"/>
    </row>
    <row r="28" spans="1:14" ht="25.5" customHeight="1">
      <c r="C28" s="29"/>
    </row>
  </sheetData>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
  <sheetViews>
    <sheetView zoomScaleNormal="100" zoomScaleSheetLayoutView="90" workbookViewId="0">
      <selection activeCell="C22" sqref="C22"/>
    </sheetView>
  </sheetViews>
  <sheetFormatPr defaultColWidth="11.42578125" defaultRowHeight="12.75"/>
  <cols>
    <col min="1" max="1" width="6.7109375" style="1" customWidth="1"/>
    <col min="2" max="2" width="41" style="1" customWidth="1"/>
    <col min="3" max="3" width="10.7109375" style="1" customWidth="1"/>
    <col min="4" max="4" width="20.5703125" style="1" customWidth="1"/>
    <col min="5" max="5" width="19.5703125" style="1" customWidth="1"/>
    <col min="6" max="6" width="22.5703125" style="1" customWidth="1"/>
    <col min="7" max="7" width="22.7109375" style="1" customWidth="1"/>
    <col min="8" max="8" width="23.140625" style="1" customWidth="1"/>
    <col min="9" max="9" width="20.5703125" style="1" customWidth="1"/>
    <col min="10" max="16384" width="11.42578125" style="1"/>
  </cols>
  <sheetData>
    <row r="1" spans="1:9" ht="17.45" customHeight="1" thickBot="1">
      <c r="A1" s="28" t="s">
        <v>49</v>
      </c>
      <c r="B1" s="29"/>
      <c r="C1" s="28"/>
      <c r="D1" s="28"/>
      <c r="E1" s="28"/>
      <c r="F1" s="28"/>
      <c r="G1" s="41"/>
      <c r="H1" s="42" t="s">
        <v>0</v>
      </c>
      <c r="I1" s="43" t="s">
        <v>9</v>
      </c>
    </row>
    <row r="2" spans="1:9" ht="18" customHeight="1" thickBot="1">
      <c r="A2" s="33"/>
      <c r="B2" s="32"/>
      <c r="C2" s="32"/>
      <c r="D2" s="32"/>
      <c r="E2" s="32"/>
      <c r="F2" s="32"/>
      <c r="G2" s="44"/>
      <c r="H2" s="34" t="s">
        <v>373</v>
      </c>
      <c r="I2" s="236" t="s">
        <v>510</v>
      </c>
    </row>
    <row r="3" spans="1:9" ht="63" customHeight="1" thickBot="1">
      <c r="A3" s="428" t="s">
        <v>1</v>
      </c>
      <c r="B3" s="428" t="s">
        <v>39</v>
      </c>
      <c r="C3" s="46" t="s">
        <v>308</v>
      </c>
      <c r="D3" s="46" t="s">
        <v>50</v>
      </c>
      <c r="E3" s="610" t="s">
        <v>51</v>
      </c>
      <c r="F3" s="235" t="s">
        <v>52</v>
      </c>
      <c r="G3" s="46" t="s">
        <v>53</v>
      </c>
      <c r="H3" s="610" t="s">
        <v>54</v>
      </c>
      <c r="I3" s="611" t="s">
        <v>55</v>
      </c>
    </row>
    <row r="4" spans="1:9" ht="42.75" customHeight="1">
      <c r="A4" s="698" t="s">
        <v>404</v>
      </c>
      <c r="B4" s="848" t="s">
        <v>45</v>
      </c>
      <c r="C4" s="355">
        <v>2012</v>
      </c>
      <c r="D4" s="849" t="s">
        <v>781</v>
      </c>
      <c r="E4" s="846">
        <v>8</v>
      </c>
      <c r="F4" s="847">
        <v>8</v>
      </c>
      <c r="G4" s="699" t="s">
        <v>781</v>
      </c>
      <c r="H4" s="492">
        <v>6</v>
      </c>
      <c r="I4" s="700">
        <v>6</v>
      </c>
    </row>
    <row r="5" spans="1:9" ht="37.5" customHeight="1">
      <c r="A5" s="698" t="s">
        <v>404</v>
      </c>
      <c r="B5" s="836"/>
      <c r="C5" s="355">
        <v>2012</v>
      </c>
      <c r="D5" s="850"/>
      <c r="E5" s="838"/>
      <c r="F5" s="840"/>
      <c r="G5" s="699" t="s">
        <v>782</v>
      </c>
      <c r="H5" s="492">
        <v>2</v>
      </c>
      <c r="I5" s="700">
        <v>2</v>
      </c>
    </row>
    <row r="6" spans="1:9" ht="25.5">
      <c r="A6" s="698" t="s">
        <v>404</v>
      </c>
      <c r="B6" s="835" t="s">
        <v>45</v>
      </c>
      <c r="C6" s="355">
        <v>2012</v>
      </c>
      <c r="D6" s="835" t="s">
        <v>783</v>
      </c>
      <c r="E6" s="837">
        <v>4</v>
      </c>
      <c r="F6" s="839">
        <v>4</v>
      </c>
      <c r="G6" s="699" t="s">
        <v>783</v>
      </c>
      <c r="H6" s="492">
        <v>3</v>
      </c>
      <c r="I6" s="700">
        <v>3</v>
      </c>
    </row>
    <row r="7" spans="1:9" ht="25.5">
      <c r="A7" s="698" t="s">
        <v>404</v>
      </c>
      <c r="B7" s="836"/>
      <c r="C7" s="355">
        <v>2012</v>
      </c>
      <c r="D7" s="836"/>
      <c r="E7" s="838"/>
      <c r="F7" s="840"/>
      <c r="G7" s="699" t="s">
        <v>784</v>
      </c>
      <c r="H7" s="492">
        <v>1</v>
      </c>
      <c r="I7" s="700">
        <v>1</v>
      </c>
    </row>
    <row r="8" spans="1:9" ht="25.5" customHeight="1">
      <c r="A8" s="698" t="s">
        <v>404</v>
      </c>
      <c r="B8" s="835" t="s">
        <v>45</v>
      </c>
      <c r="C8" s="355">
        <v>2012</v>
      </c>
      <c r="D8" s="841" t="s">
        <v>785</v>
      </c>
      <c r="E8" s="837">
        <v>10</v>
      </c>
      <c r="F8" s="839">
        <v>10</v>
      </c>
      <c r="G8" s="699" t="s">
        <v>784</v>
      </c>
      <c r="H8" s="355">
        <v>1</v>
      </c>
      <c r="I8" s="639">
        <v>1</v>
      </c>
    </row>
    <row r="9" spans="1:9" ht="25.5">
      <c r="A9" s="698" t="s">
        <v>404</v>
      </c>
      <c r="B9" s="836"/>
      <c r="C9" s="355">
        <v>2012</v>
      </c>
      <c r="D9" s="842"/>
      <c r="E9" s="844"/>
      <c r="F9" s="845"/>
      <c r="G9" s="699" t="s">
        <v>786</v>
      </c>
      <c r="H9" s="355">
        <v>2</v>
      </c>
      <c r="I9" s="639">
        <v>2</v>
      </c>
    </row>
    <row r="10" spans="1:9" ht="25.5">
      <c r="A10" s="698" t="s">
        <v>404</v>
      </c>
      <c r="B10" s="701" t="s">
        <v>438</v>
      </c>
      <c r="C10" s="355">
        <v>2012</v>
      </c>
      <c r="D10" s="843"/>
      <c r="E10" s="838"/>
      <c r="F10" s="840"/>
      <c r="G10" s="699" t="s">
        <v>784</v>
      </c>
      <c r="H10" s="355">
        <v>7</v>
      </c>
      <c r="I10" s="639">
        <v>7</v>
      </c>
    </row>
  </sheetData>
  <mergeCells count="12">
    <mergeCell ref="E4:E5"/>
    <mergeCell ref="F4:F5"/>
    <mergeCell ref="B4:B5"/>
    <mergeCell ref="D4:D5"/>
    <mergeCell ref="B6:B7"/>
    <mergeCell ref="D6:D7"/>
    <mergeCell ref="E6:E7"/>
    <mergeCell ref="F6:F7"/>
    <mergeCell ref="B8:B9"/>
    <mergeCell ref="D8:D10"/>
    <mergeCell ref="E8:E10"/>
    <mergeCell ref="F8:F10"/>
  </mergeCells>
  <phoneticPr fontId="30" type="noConversion"/>
  <pageMargins left="0.70833333333333337" right="0.70833333333333337" top="0.78749999999999998" bottom="0.78749999999999998" header="0.51180555555555551" footer="0.51180555555555551"/>
  <pageSetup paperSize="9" scale="47"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137"/>
  <sheetViews>
    <sheetView topLeftCell="A64" zoomScale="90" zoomScaleNormal="90" zoomScaleSheetLayoutView="100" workbookViewId="0">
      <selection activeCell="D37" sqref="D37"/>
    </sheetView>
  </sheetViews>
  <sheetFormatPr defaultColWidth="11.5703125" defaultRowHeight="45.75" customHeight="1"/>
  <cols>
    <col min="1" max="1" width="5.42578125" style="447" customWidth="1"/>
    <col min="2" max="2" width="20" style="447" customWidth="1"/>
    <col min="3" max="3" width="21.7109375" style="447" customWidth="1"/>
    <col min="4" max="4" width="20.28515625" style="447" customWidth="1"/>
    <col min="5" max="5" width="11.5703125" style="447" customWidth="1"/>
    <col min="6" max="6" width="15.42578125" style="447" customWidth="1"/>
    <col min="7" max="7" width="23.28515625" style="447" customWidth="1"/>
    <col min="8" max="9" width="11.7109375" style="447" customWidth="1"/>
    <col min="10" max="10" width="15.42578125" style="447" customWidth="1"/>
    <col min="11" max="11" width="17.28515625" style="447" customWidth="1"/>
    <col min="12" max="12" width="16.85546875" style="447" customWidth="1"/>
    <col min="13" max="16384" width="11.5703125" style="447"/>
  </cols>
  <sheetData>
    <row r="1" spans="1:20" ht="45.75" customHeight="1" thickBot="1">
      <c r="A1" s="205" t="s">
        <v>56</v>
      </c>
      <c r="B1" s="205"/>
      <c r="C1" s="205"/>
      <c r="D1" s="205"/>
      <c r="E1" s="205"/>
      <c r="F1" s="205"/>
      <c r="G1" s="215"/>
      <c r="H1" s="215"/>
      <c r="I1" s="205"/>
      <c r="L1" s="42" t="s">
        <v>0</v>
      </c>
      <c r="M1" s="31" t="s">
        <v>9</v>
      </c>
      <c r="R1" s="447" t="s">
        <v>324</v>
      </c>
    </row>
    <row r="2" spans="1:20" ht="45.75" customHeight="1" thickBot="1">
      <c r="A2" s="206"/>
      <c r="B2" s="206"/>
      <c r="C2" s="206"/>
      <c r="D2" s="206"/>
      <c r="E2" s="206"/>
      <c r="F2" s="206"/>
      <c r="G2" s="228"/>
      <c r="H2" s="217"/>
      <c r="I2" s="206"/>
      <c r="L2" s="34" t="s">
        <v>373</v>
      </c>
      <c r="M2" s="234" t="s">
        <v>510</v>
      </c>
      <c r="R2" s="207" t="s">
        <v>325</v>
      </c>
      <c r="S2" s="208"/>
      <c r="T2" s="207" t="s">
        <v>325</v>
      </c>
    </row>
    <row r="3" spans="1:20" ht="45.75" customHeight="1" thickBot="1">
      <c r="A3" s="582" t="s">
        <v>1</v>
      </c>
      <c r="B3" s="612" t="s">
        <v>39</v>
      </c>
      <c r="C3" s="582" t="s">
        <v>326</v>
      </c>
      <c r="D3" s="582" t="s">
        <v>59</v>
      </c>
      <c r="E3" s="582" t="s">
        <v>308</v>
      </c>
      <c r="F3" s="582" t="s">
        <v>60</v>
      </c>
      <c r="G3" s="581" t="s">
        <v>327</v>
      </c>
      <c r="H3" s="581" t="s">
        <v>328</v>
      </c>
      <c r="I3" s="582" t="s">
        <v>329</v>
      </c>
      <c r="J3" s="239" t="s">
        <v>365</v>
      </c>
      <c r="K3" s="240" t="s">
        <v>366</v>
      </c>
      <c r="L3" s="241" t="s">
        <v>367</v>
      </c>
      <c r="M3" s="616" t="s">
        <v>331</v>
      </c>
      <c r="R3" s="207" t="s">
        <v>332</v>
      </c>
      <c r="S3" s="208"/>
      <c r="T3" s="207" t="s">
        <v>333</v>
      </c>
    </row>
    <row r="4" spans="1:20" ht="45.75" customHeight="1">
      <c r="A4" s="617" t="s">
        <v>404</v>
      </c>
      <c r="B4" s="618" t="s">
        <v>45</v>
      </c>
      <c r="C4" s="619" t="s">
        <v>61</v>
      </c>
      <c r="D4" s="620" t="s">
        <v>62</v>
      </c>
      <c r="E4" s="621" t="s">
        <v>753</v>
      </c>
      <c r="F4" s="622" t="s">
        <v>754</v>
      </c>
      <c r="G4" s="618" t="s">
        <v>350</v>
      </c>
      <c r="H4" s="618" t="s">
        <v>335</v>
      </c>
      <c r="I4" s="623" t="s">
        <v>46</v>
      </c>
      <c r="J4" s="624">
        <v>1</v>
      </c>
      <c r="K4" s="625">
        <v>1</v>
      </c>
      <c r="L4" s="626" t="s">
        <v>208</v>
      </c>
      <c r="M4" s="627"/>
      <c r="R4" s="208" t="s">
        <v>334</v>
      </c>
      <c r="S4" s="208"/>
      <c r="T4" s="208" t="s">
        <v>335</v>
      </c>
    </row>
    <row r="5" spans="1:20" ht="45.75" customHeight="1">
      <c r="A5" s="628" t="s">
        <v>404</v>
      </c>
      <c r="B5" s="629" t="s">
        <v>45</v>
      </c>
      <c r="C5" s="630" t="s">
        <v>61</v>
      </c>
      <c r="D5" s="631" t="s">
        <v>755</v>
      </c>
      <c r="E5" s="632" t="s">
        <v>753</v>
      </c>
      <c r="F5" s="633" t="s">
        <v>756</v>
      </c>
      <c r="G5" s="629" t="s">
        <v>350</v>
      </c>
      <c r="H5" s="629" t="s">
        <v>335</v>
      </c>
      <c r="I5" s="634" t="s">
        <v>46</v>
      </c>
      <c r="J5" s="635" t="s">
        <v>208</v>
      </c>
      <c r="K5" s="636" t="s">
        <v>208</v>
      </c>
      <c r="L5" s="637" t="s">
        <v>208</v>
      </c>
      <c r="M5" s="638"/>
      <c r="R5" s="208" t="s">
        <v>336</v>
      </c>
      <c r="S5" s="208"/>
      <c r="T5" s="208" t="s">
        <v>337</v>
      </c>
    </row>
    <row r="6" spans="1:20" ht="45.75" customHeight="1">
      <c r="A6" s="628" t="s">
        <v>404</v>
      </c>
      <c r="B6" s="629" t="s">
        <v>45</v>
      </c>
      <c r="C6" s="630" t="s">
        <v>61</v>
      </c>
      <c r="D6" s="631" t="s">
        <v>757</v>
      </c>
      <c r="E6" s="632" t="s">
        <v>753</v>
      </c>
      <c r="F6" s="633" t="s">
        <v>65</v>
      </c>
      <c r="G6" s="629" t="s">
        <v>350</v>
      </c>
      <c r="H6" s="629" t="s">
        <v>335</v>
      </c>
      <c r="I6" s="634" t="s">
        <v>46</v>
      </c>
      <c r="J6" s="635">
        <v>0.72</v>
      </c>
      <c r="K6" s="636">
        <v>0.72</v>
      </c>
      <c r="L6" s="639">
        <v>0.2</v>
      </c>
      <c r="M6" s="638"/>
      <c r="R6" s="208" t="s">
        <v>338</v>
      </c>
      <c r="S6" s="208"/>
      <c r="T6" s="208" t="s">
        <v>339</v>
      </c>
    </row>
    <row r="7" spans="1:20" ht="45.75" customHeight="1">
      <c r="A7" s="628" t="s">
        <v>404</v>
      </c>
      <c r="B7" s="629" t="s">
        <v>45</v>
      </c>
      <c r="C7" s="630" t="s">
        <v>61</v>
      </c>
      <c r="D7" s="633" t="s">
        <v>64</v>
      </c>
      <c r="E7" s="632" t="s">
        <v>753</v>
      </c>
      <c r="F7" s="633" t="s">
        <v>65</v>
      </c>
      <c r="G7" s="629" t="s">
        <v>350</v>
      </c>
      <c r="H7" s="629" t="s">
        <v>335</v>
      </c>
      <c r="I7" s="634" t="s">
        <v>46</v>
      </c>
      <c r="J7" s="635">
        <v>0.72</v>
      </c>
      <c r="K7" s="636">
        <v>0.72</v>
      </c>
      <c r="L7" s="639">
        <v>0.31</v>
      </c>
      <c r="M7" s="638"/>
      <c r="R7" s="208" t="s">
        <v>340</v>
      </c>
      <c r="S7" s="208"/>
      <c r="T7" s="208" t="s">
        <v>341</v>
      </c>
    </row>
    <row r="8" spans="1:20" ht="45.75" customHeight="1">
      <c r="A8" s="628" t="s">
        <v>404</v>
      </c>
      <c r="B8" s="629" t="s">
        <v>45</v>
      </c>
      <c r="C8" s="640" t="s">
        <v>758</v>
      </c>
      <c r="D8" s="633" t="s">
        <v>759</v>
      </c>
      <c r="E8" s="632" t="s">
        <v>753</v>
      </c>
      <c r="F8" s="641" t="s">
        <v>65</v>
      </c>
      <c r="G8" s="629" t="s">
        <v>350</v>
      </c>
      <c r="H8" s="629" t="s">
        <v>335</v>
      </c>
      <c r="I8" s="634" t="s">
        <v>46</v>
      </c>
      <c r="J8" s="635">
        <v>0.72</v>
      </c>
      <c r="K8" s="636">
        <v>0.72</v>
      </c>
      <c r="L8" s="639">
        <v>0.08</v>
      </c>
      <c r="M8" s="638"/>
      <c r="R8" s="208" t="s">
        <v>342</v>
      </c>
      <c r="S8" s="208"/>
      <c r="T8" s="208" t="s">
        <v>323</v>
      </c>
    </row>
    <row r="9" spans="1:20" ht="45.75" customHeight="1">
      <c r="A9" s="628" t="s">
        <v>404</v>
      </c>
      <c r="B9" s="629" t="s">
        <v>45</v>
      </c>
      <c r="C9" s="640" t="s">
        <v>758</v>
      </c>
      <c r="D9" s="633" t="s">
        <v>760</v>
      </c>
      <c r="E9" s="632" t="s">
        <v>753</v>
      </c>
      <c r="F9" s="641" t="s">
        <v>761</v>
      </c>
      <c r="G9" s="629" t="s">
        <v>350</v>
      </c>
      <c r="H9" s="629" t="s">
        <v>335</v>
      </c>
      <c r="I9" s="634" t="s">
        <v>46</v>
      </c>
      <c r="J9" s="635">
        <v>0.72</v>
      </c>
      <c r="K9" s="636">
        <v>0.72</v>
      </c>
      <c r="L9" s="639">
        <v>0.08</v>
      </c>
      <c r="M9" s="638"/>
      <c r="R9" s="208" t="s">
        <v>343</v>
      </c>
      <c r="S9" s="208"/>
      <c r="T9" s="208" t="s">
        <v>321</v>
      </c>
    </row>
    <row r="10" spans="1:20" ht="45.75" customHeight="1">
      <c r="A10" s="628" t="s">
        <v>404</v>
      </c>
      <c r="B10" s="629" t="s">
        <v>45</v>
      </c>
      <c r="C10" s="642" t="s">
        <v>259</v>
      </c>
      <c r="D10" s="633" t="s">
        <v>259</v>
      </c>
      <c r="E10" s="632" t="s">
        <v>753</v>
      </c>
      <c r="F10" s="641" t="s">
        <v>65</v>
      </c>
      <c r="G10" s="629" t="s">
        <v>350</v>
      </c>
      <c r="H10" s="629" t="s">
        <v>335</v>
      </c>
      <c r="I10" s="634" t="s">
        <v>46</v>
      </c>
      <c r="J10" s="635">
        <v>0.64</v>
      </c>
      <c r="K10" s="636">
        <v>0.64</v>
      </c>
      <c r="L10" s="639">
        <v>0.08</v>
      </c>
      <c r="M10" s="638"/>
      <c r="R10" s="208" t="s">
        <v>344</v>
      </c>
      <c r="S10" s="208"/>
      <c r="T10" s="208" t="s">
        <v>345</v>
      </c>
    </row>
    <row r="11" spans="1:20" ht="45.75" customHeight="1">
      <c r="A11" s="628" t="s">
        <v>404</v>
      </c>
      <c r="B11" s="629" t="s">
        <v>45</v>
      </c>
      <c r="C11" s="642" t="s">
        <v>762</v>
      </c>
      <c r="D11" s="643" t="s">
        <v>762</v>
      </c>
      <c r="E11" s="632" t="s">
        <v>753</v>
      </c>
      <c r="F11" s="640" t="s">
        <v>65</v>
      </c>
      <c r="G11" s="629" t="s">
        <v>350</v>
      </c>
      <c r="H11" s="629" t="s">
        <v>335</v>
      </c>
      <c r="I11" s="634" t="s">
        <v>46</v>
      </c>
      <c r="J11" s="635">
        <v>0.72</v>
      </c>
      <c r="K11" s="636">
        <v>0.72</v>
      </c>
      <c r="L11" s="639">
        <v>0.19</v>
      </c>
      <c r="M11" s="638"/>
      <c r="R11" s="208" t="s">
        <v>346</v>
      </c>
      <c r="S11" s="208"/>
      <c r="T11" s="208" t="s">
        <v>322</v>
      </c>
    </row>
    <row r="12" spans="1:20" ht="45.75" customHeight="1">
      <c r="A12" s="628" t="s">
        <v>404</v>
      </c>
      <c r="B12" s="629" t="s">
        <v>45</v>
      </c>
      <c r="C12" s="640" t="s">
        <v>267</v>
      </c>
      <c r="D12" s="644" t="s">
        <v>763</v>
      </c>
      <c r="E12" s="645" t="s">
        <v>753</v>
      </c>
      <c r="F12" s="646" t="s">
        <v>65</v>
      </c>
      <c r="G12" s="629" t="s">
        <v>350</v>
      </c>
      <c r="H12" s="629" t="s">
        <v>335</v>
      </c>
      <c r="I12" s="634" t="s">
        <v>46</v>
      </c>
      <c r="J12" s="635">
        <v>0.72</v>
      </c>
      <c r="K12" s="636">
        <v>0.72</v>
      </c>
      <c r="L12" s="639">
        <v>0.14000000000000001</v>
      </c>
      <c r="M12" s="638"/>
      <c r="R12" s="208" t="s">
        <v>347</v>
      </c>
      <c r="S12" s="208"/>
      <c r="T12" s="208"/>
    </row>
    <row r="13" spans="1:20" ht="45.75" customHeight="1">
      <c r="A13" s="628" t="s">
        <v>404</v>
      </c>
      <c r="B13" s="629" t="s">
        <v>45</v>
      </c>
      <c r="C13" s="640" t="s">
        <v>267</v>
      </c>
      <c r="D13" s="644" t="s">
        <v>764</v>
      </c>
      <c r="E13" s="645" t="s">
        <v>753</v>
      </c>
      <c r="F13" s="640" t="s">
        <v>65</v>
      </c>
      <c r="G13" s="629" t="s">
        <v>350</v>
      </c>
      <c r="H13" s="629" t="s">
        <v>335</v>
      </c>
      <c r="I13" s="634" t="s">
        <v>46</v>
      </c>
      <c r="J13" s="635">
        <v>0.72</v>
      </c>
      <c r="K13" s="636">
        <v>0.72</v>
      </c>
      <c r="L13" s="639">
        <v>0.16</v>
      </c>
      <c r="M13" s="638"/>
      <c r="R13" s="208" t="s">
        <v>349</v>
      </c>
      <c r="S13" s="208"/>
      <c r="T13" s="208"/>
    </row>
    <row r="14" spans="1:20" ht="45.75" customHeight="1">
      <c r="A14" s="628" t="s">
        <v>404</v>
      </c>
      <c r="B14" s="629" t="s">
        <v>45</v>
      </c>
      <c r="C14" s="640" t="s">
        <v>267</v>
      </c>
      <c r="D14" s="644" t="s">
        <v>765</v>
      </c>
      <c r="E14" s="645" t="s">
        <v>753</v>
      </c>
      <c r="F14" s="640" t="s">
        <v>756</v>
      </c>
      <c r="G14" s="629" t="s">
        <v>350</v>
      </c>
      <c r="H14" s="629" t="s">
        <v>335</v>
      </c>
      <c r="I14" s="634" t="s">
        <v>46</v>
      </c>
      <c r="J14" s="635" t="s">
        <v>208</v>
      </c>
      <c r="K14" s="647" t="s">
        <v>208</v>
      </c>
      <c r="L14" s="639" t="s">
        <v>208</v>
      </c>
      <c r="M14" s="638"/>
      <c r="R14" s="208" t="s">
        <v>350</v>
      </c>
      <c r="S14" s="208"/>
      <c r="T14" s="208"/>
    </row>
    <row r="15" spans="1:20" ht="45.75" customHeight="1">
      <c r="A15" s="648" t="s">
        <v>404</v>
      </c>
      <c r="B15" s="649" t="s">
        <v>45</v>
      </c>
      <c r="C15" s="650" t="s">
        <v>766</v>
      </c>
      <c r="D15" s="651" t="s">
        <v>767</v>
      </c>
      <c r="E15" s="652" t="s">
        <v>753</v>
      </c>
      <c r="F15" s="650" t="s">
        <v>65</v>
      </c>
      <c r="G15" s="649" t="s">
        <v>350</v>
      </c>
      <c r="H15" s="649" t="s">
        <v>335</v>
      </c>
      <c r="I15" s="653" t="s">
        <v>46</v>
      </c>
      <c r="J15" s="654">
        <v>0.72</v>
      </c>
      <c r="K15" s="654">
        <v>0.72</v>
      </c>
      <c r="L15" s="655">
        <v>0.3</v>
      </c>
      <c r="M15" s="656"/>
      <c r="R15" s="208"/>
      <c r="S15" s="208"/>
      <c r="T15" s="208"/>
    </row>
    <row r="16" spans="1:20" ht="45.75" customHeight="1">
      <c r="A16" s="648" t="s">
        <v>404</v>
      </c>
      <c r="B16" s="649" t="s">
        <v>45</v>
      </c>
      <c r="C16" s="650" t="s">
        <v>768</v>
      </c>
      <c r="D16" s="657" t="s">
        <v>769</v>
      </c>
      <c r="E16" s="652" t="s">
        <v>753</v>
      </c>
      <c r="F16" s="650" t="s">
        <v>65</v>
      </c>
      <c r="G16" s="649" t="s">
        <v>350</v>
      </c>
      <c r="H16" s="649" t="s">
        <v>335</v>
      </c>
      <c r="I16" s="653" t="s">
        <v>46</v>
      </c>
      <c r="J16" s="654">
        <v>0.72</v>
      </c>
      <c r="K16" s="654">
        <v>0.72</v>
      </c>
      <c r="L16" s="655">
        <v>0.3</v>
      </c>
      <c r="M16" s="656"/>
      <c r="R16" s="208"/>
      <c r="S16" s="208"/>
      <c r="T16" s="208"/>
    </row>
    <row r="17" spans="1:20" ht="45.75" customHeight="1">
      <c r="A17" s="628" t="s">
        <v>404</v>
      </c>
      <c r="B17" s="629" t="s">
        <v>45</v>
      </c>
      <c r="C17" s="640" t="s">
        <v>770</v>
      </c>
      <c r="D17" s="644" t="s">
        <v>771</v>
      </c>
      <c r="E17" s="645" t="s">
        <v>753</v>
      </c>
      <c r="F17" s="640" t="s">
        <v>65</v>
      </c>
      <c r="G17" s="629" t="s">
        <v>350</v>
      </c>
      <c r="H17" s="629" t="s">
        <v>335</v>
      </c>
      <c r="I17" s="634" t="s">
        <v>46</v>
      </c>
      <c r="J17" s="635">
        <v>0.72</v>
      </c>
      <c r="K17" s="636">
        <v>0.72</v>
      </c>
      <c r="L17" s="639">
        <v>0.04</v>
      </c>
      <c r="M17" s="638"/>
      <c r="R17" s="208" t="s">
        <v>352</v>
      </c>
      <c r="S17" s="208"/>
      <c r="T17" s="208"/>
    </row>
    <row r="18" spans="1:20" ht="45.75" customHeight="1">
      <c r="A18" s="628" t="s">
        <v>404</v>
      </c>
      <c r="B18" s="629" t="s">
        <v>45</v>
      </c>
      <c r="C18" s="640" t="s">
        <v>770</v>
      </c>
      <c r="D18" s="644" t="s">
        <v>772</v>
      </c>
      <c r="E18" s="645" t="s">
        <v>753</v>
      </c>
      <c r="F18" s="640" t="s">
        <v>773</v>
      </c>
      <c r="G18" s="629" t="s">
        <v>350</v>
      </c>
      <c r="H18" s="629" t="s">
        <v>335</v>
      </c>
      <c r="I18" s="634" t="s">
        <v>46</v>
      </c>
      <c r="J18" s="635">
        <v>0.72</v>
      </c>
      <c r="K18" s="636">
        <v>0.72</v>
      </c>
      <c r="L18" s="639">
        <v>7.0000000000000007E-2</v>
      </c>
      <c r="M18" s="638"/>
      <c r="R18" s="208" t="s">
        <v>353</v>
      </c>
      <c r="S18" s="208"/>
      <c r="T18" s="208"/>
    </row>
    <row r="19" spans="1:20" ht="45.75" customHeight="1" thickBot="1">
      <c r="A19" s="658" t="s">
        <v>404</v>
      </c>
      <c r="B19" s="659" t="s">
        <v>45</v>
      </c>
      <c r="C19" s="660" t="s">
        <v>770</v>
      </c>
      <c r="D19" s="661" t="s">
        <v>774</v>
      </c>
      <c r="E19" s="662" t="s">
        <v>753</v>
      </c>
      <c r="F19" s="660" t="s">
        <v>773</v>
      </c>
      <c r="G19" s="659" t="s">
        <v>350</v>
      </c>
      <c r="H19" s="659" t="s">
        <v>335</v>
      </c>
      <c r="I19" s="663" t="s">
        <v>46</v>
      </c>
      <c r="J19" s="635">
        <v>0.72</v>
      </c>
      <c r="K19" s="636">
        <v>0.72</v>
      </c>
      <c r="L19" s="664">
        <v>7.0000000000000007E-2</v>
      </c>
      <c r="M19" s="665"/>
    </row>
    <row r="20" spans="1:20" ht="45.75" customHeight="1">
      <c r="A20" s="617" t="s">
        <v>404</v>
      </c>
      <c r="B20" s="618" t="s">
        <v>45</v>
      </c>
      <c r="C20" s="619" t="s">
        <v>61</v>
      </c>
      <c r="D20" s="620" t="s">
        <v>62</v>
      </c>
      <c r="E20" s="621" t="s">
        <v>753</v>
      </c>
      <c r="F20" s="622" t="s">
        <v>754</v>
      </c>
      <c r="G20" s="618" t="s">
        <v>775</v>
      </c>
      <c r="H20" s="618" t="s">
        <v>339</v>
      </c>
      <c r="I20" s="623" t="s">
        <v>46</v>
      </c>
      <c r="J20" s="624">
        <v>1</v>
      </c>
      <c r="K20" s="625">
        <v>1</v>
      </c>
      <c r="L20" s="666" t="s">
        <v>208</v>
      </c>
      <c r="M20" s="627"/>
    </row>
    <row r="21" spans="1:20" ht="45.75" customHeight="1">
      <c r="A21" s="628" t="s">
        <v>404</v>
      </c>
      <c r="B21" s="629" t="s">
        <v>45</v>
      </c>
      <c r="C21" s="630" t="s">
        <v>61</v>
      </c>
      <c r="D21" s="631" t="s">
        <v>755</v>
      </c>
      <c r="E21" s="632" t="s">
        <v>753</v>
      </c>
      <c r="F21" s="633" t="s">
        <v>756</v>
      </c>
      <c r="G21" s="629" t="s">
        <v>775</v>
      </c>
      <c r="H21" s="629" t="s">
        <v>339</v>
      </c>
      <c r="I21" s="634" t="s">
        <v>46</v>
      </c>
      <c r="J21" s="635">
        <v>0.86</v>
      </c>
      <c r="K21" s="636">
        <v>0.86</v>
      </c>
      <c r="L21" s="667" t="s">
        <v>208</v>
      </c>
      <c r="M21" s="638"/>
    </row>
    <row r="22" spans="1:20" ht="45.75" customHeight="1">
      <c r="A22" s="628" t="s">
        <v>404</v>
      </c>
      <c r="B22" s="629" t="s">
        <v>45</v>
      </c>
      <c r="C22" s="630" t="s">
        <v>61</v>
      </c>
      <c r="D22" s="631" t="s">
        <v>757</v>
      </c>
      <c r="E22" s="632" t="s">
        <v>753</v>
      </c>
      <c r="F22" s="633" t="s">
        <v>65</v>
      </c>
      <c r="G22" s="629" t="s">
        <v>775</v>
      </c>
      <c r="H22" s="629" t="s">
        <v>339</v>
      </c>
      <c r="I22" s="634" t="s">
        <v>46</v>
      </c>
      <c r="J22" s="635">
        <v>0.86</v>
      </c>
      <c r="K22" s="636">
        <v>0.86</v>
      </c>
      <c r="L22" s="639">
        <v>0</v>
      </c>
      <c r="M22" s="638"/>
    </row>
    <row r="23" spans="1:20" ht="45.75" customHeight="1">
      <c r="A23" s="628" t="s">
        <v>404</v>
      </c>
      <c r="B23" s="629" t="s">
        <v>45</v>
      </c>
      <c r="C23" s="630" t="s">
        <v>61</v>
      </c>
      <c r="D23" s="633" t="s">
        <v>64</v>
      </c>
      <c r="E23" s="632" t="s">
        <v>753</v>
      </c>
      <c r="F23" s="633" t="s">
        <v>65</v>
      </c>
      <c r="G23" s="629" t="s">
        <v>775</v>
      </c>
      <c r="H23" s="629" t="s">
        <v>339</v>
      </c>
      <c r="I23" s="634" t="s">
        <v>46</v>
      </c>
      <c r="J23" s="635">
        <v>0.86</v>
      </c>
      <c r="K23" s="636">
        <v>0.86</v>
      </c>
      <c r="L23" s="639">
        <v>0</v>
      </c>
      <c r="M23" s="638"/>
    </row>
    <row r="24" spans="1:20" ht="45.75" customHeight="1">
      <c r="A24" s="628" t="s">
        <v>404</v>
      </c>
      <c r="B24" s="629" t="s">
        <v>45</v>
      </c>
      <c r="C24" s="640" t="s">
        <v>758</v>
      </c>
      <c r="D24" s="633" t="s">
        <v>759</v>
      </c>
      <c r="E24" s="632" t="s">
        <v>753</v>
      </c>
      <c r="F24" s="641" t="s">
        <v>65</v>
      </c>
      <c r="G24" s="629" t="s">
        <v>775</v>
      </c>
      <c r="H24" s="629" t="s">
        <v>339</v>
      </c>
      <c r="I24" s="634" t="s">
        <v>46</v>
      </c>
      <c r="J24" s="635">
        <v>0.86</v>
      </c>
      <c r="K24" s="636">
        <v>0.86</v>
      </c>
      <c r="L24" s="639">
        <v>0.17</v>
      </c>
      <c r="M24" s="638"/>
    </row>
    <row r="25" spans="1:20" ht="45.75" customHeight="1">
      <c r="A25" s="628" t="s">
        <v>404</v>
      </c>
      <c r="B25" s="629" t="s">
        <v>45</v>
      </c>
      <c r="C25" s="640" t="s">
        <v>758</v>
      </c>
      <c r="D25" s="633" t="s">
        <v>760</v>
      </c>
      <c r="E25" s="632" t="s">
        <v>753</v>
      </c>
      <c r="F25" s="641" t="s">
        <v>761</v>
      </c>
      <c r="G25" s="629" t="s">
        <v>775</v>
      </c>
      <c r="H25" s="629" t="s">
        <v>339</v>
      </c>
      <c r="I25" s="634" t="s">
        <v>46</v>
      </c>
      <c r="J25" s="635">
        <v>0.86</v>
      </c>
      <c r="K25" s="636">
        <v>0.86</v>
      </c>
      <c r="L25" s="639">
        <v>0.17</v>
      </c>
      <c r="M25" s="638"/>
    </row>
    <row r="26" spans="1:20" ht="45.75" customHeight="1">
      <c r="A26" s="628" t="s">
        <v>404</v>
      </c>
      <c r="B26" s="629" t="s">
        <v>45</v>
      </c>
      <c r="C26" s="642" t="s">
        <v>259</v>
      </c>
      <c r="D26" s="633" t="s">
        <v>259</v>
      </c>
      <c r="E26" s="632" t="s">
        <v>753</v>
      </c>
      <c r="F26" s="641" t="s">
        <v>65</v>
      </c>
      <c r="G26" s="629" t="s">
        <v>775</v>
      </c>
      <c r="H26" s="629" t="s">
        <v>339</v>
      </c>
      <c r="I26" s="634" t="s">
        <v>46</v>
      </c>
      <c r="J26" s="635">
        <v>0.86</v>
      </c>
      <c r="K26" s="636">
        <v>0.86</v>
      </c>
      <c r="L26" s="639">
        <v>0.22</v>
      </c>
      <c r="M26" s="638"/>
    </row>
    <row r="27" spans="1:20" ht="45.75" customHeight="1">
      <c r="A27" s="628" t="s">
        <v>404</v>
      </c>
      <c r="B27" s="629" t="s">
        <v>45</v>
      </c>
      <c r="C27" s="642" t="s">
        <v>762</v>
      </c>
      <c r="D27" s="643" t="s">
        <v>762</v>
      </c>
      <c r="E27" s="632" t="s">
        <v>753</v>
      </c>
      <c r="F27" s="640" t="s">
        <v>65</v>
      </c>
      <c r="G27" s="629" t="s">
        <v>775</v>
      </c>
      <c r="H27" s="629" t="s">
        <v>339</v>
      </c>
      <c r="I27" s="634" t="s">
        <v>46</v>
      </c>
      <c r="J27" s="635">
        <v>0.86</v>
      </c>
      <c r="K27" s="636">
        <v>0.86</v>
      </c>
      <c r="L27" s="639">
        <v>0.21</v>
      </c>
      <c r="M27" s="638"/>
    </row>
    <row r="28" spans="1:20" ht="45.75" customHeight="1">
      <c r="A28" s="628" t="s">
        <v>404</v>
      </c>
      <c r="B28" s="629" t="s">
        <v>45</v>
      </c>
      <c r="C28" s="640" t="s">
        <v>267</v>
      </c>
      <c r="D28" s="644" t="s">
        <v>763</v>
      </c>
      <c r="E28" s="645" t="s">
        <v>753</v>
      </c>
      <c r="F28" s="646" t="s">
        <v>65</v>
      </c>
      <c r="G28" s="629" t="s">
        <v>775</v>
      </c>
      <c r="H28" s="629" t="s">
        <v>339</v>
      </c>
      <c r="I28" s="634" t="s">
        <v>46</v>
      </c>
      <c r="J28" s="635">
        <v>0.86</v>
      </c>
      <c r="K28" s="636">
        <v>0.86</v>
      </c>
      <c r="L28" s="639">
        <v>0.17</v>
      </c>
      <c r="M28" s="638"/>
    </row>
    <row r="29" spans="1:20" ht="45.75" customHeight="1">
      <c r="A29" s="628" t="s">
        <v>404</v>
      </c>
      <c r="B29" s="629" t="s">
        <v>45</v>
      </c>
      <c r="C29" s="640" t="s">
        <v>267</v>
      </c>
      <c r="D29" s="644" t="s">
        <v>764</v>
      </c>
      <c r="E29" s="645" t="s">
        <v>753</v>
      </c>
      <c r="F29" s="640" t="s">
        <v>65</v>
      </c>
      <c r="G29" s="629" t="s">
        <v>775</v>
      </c>
      <c r="H29" s="629" t="s">
        <v>339</v>
      </c>
      <c r="I29" s="634" t="s">
        <v>46</v>
      </c>
      <c r="J29" s="635">
        <v>0.86</v>
      </c>
      <c r="K29" s="636">
        <v>0.86</v>
      </c>
      <c r="L29" s="639">
        <v>0.24</v>
      </c>
      <c r="M29" s="638"/>
    </row>
    <row r="30" spans="1:20" ht="45.75" customHeight="1">
      <c r="A30" s="628" t="s">
        <v>404</v>
      </c>
      <c r="B30" s="629" t="s">
        <v>45</v>
      </c>
      <c r="C30" s="640" t="s">
        <v>267</v>
      </c>
      <c r="D30" s="644" t="s">
        <v>765</v>
      </c>
      <c r="E30" s="645" t="s">
        <v>753</v>
      </c>
      <c r="F30" s="640" t="s">
        <v>756</v>
      </c>
      <c r="G30" s="629" t="s">
        <v>775</v>
      </c>
      <c r="H30" s="629" t="s">
        <v>339</v>
      </c>
      <c r="I30" s="634" t="s">
        <v>46</v>
      </c>
      <c r="J30" s="635">
        <v>0.86</v>
      </c>
      <c r="K30" s="636">
        <v>0.86</v>
      </c>
      <c r="L30" s="639" t="s">
        <v>208</v>
      </c>
      <c r="M30" s="638"/>
    </row>
    <row r="31" spans="1:20" ht="45.75" customHeight="1">
      <c r="A31" s="648" t="s">
        <v>404</v>
      </c>
      <c r="B31" s="649" t="s">
        <v>45</v>
      </c>
      <c r="C31" s="650" t="s">
        <v>766</v>
      </c>
      <c r="D31" s="651" t="s">
        <v>767</v>
      </c>
      <c r="E31" s="652" t="s">
        <v>753</v>
      </c>
      <c r="F31" s="650" t="s">
        <v>65</v>
      </c>
      <c r="G31" s="649" t="s">
        <v>775</v>
      </c>
      <c r="H31" s="649" t="s">
        <v>339</v>
      </c>
      <c r="I31" s="653" t="s">
        <v>46</v>
      </c>
      <c r="J31" s="654">
        <v>0.86</v>
      </c>
      <c r="K31" s="654">
        <v>0.86</v>
      </c>
      <c r="L31" s="655">
        <v>0.2</v>
      </c>
      <c r="M31" s="656"/>
    </row>
    <row r="32" spans="1:20" ht="45.75" customHeight="1">
      <c r="A32" s="648" t="s">
        <v>404</v>
      </c>
      <c r="B32" s="649" t="s">
        <v>45</v>
      </c>
      <c r="C32" s="650" t="s">
        <v>768</v>
      </c>
      <c r="D32" s="657" t="s">
        <v>769</v>
      </c>
      <c r="E32" s="652" t="s">
        <v>753</v>
      </c>
      <c r="F32" s="650" t="s">
        <v>65</v>
      </c>
      <c r="G32" s="649" t="s">
        <v>775</v>
      </c>
      <c r="H32" s="649" t="s">
        <v>339</v>
      </c>
      <c r="I32" s="653" t="s">
        <v>46</v>
      </c>
      <c r="J32" s="654">
        <v>0.86</v>
      </c>
      <c r="K32" s="654">
        <v>0.86</v>
      </c>
      <c r="L32" s="655">
        <v>0.25</v>
      </c>
      <c r="M32" s="656"/>
    </row>
    <row r="33" spans="1:13" ht="45.75" customHeight="1">
      <c r="A33" s="628" t="s">
        <v>404</v>
      </c>
      <c r="B33" s="629" t="s">
        <v>45</v>
      </c>
      <c r="C33" s="640" t="s">
        <v>770</v>
      </c>
      <c r="D33" s="644" t="s">
        <v>771</v>
      </c>
      <c r="E33" s="645" t="s">
        <v>753</v>
      </c>
      <c r="F33" s="640" t="s">
        <v>65</v>
      </c>
      <c r="G33" s="629" t="s">
        <v>775</v>
      </c>
      <c r="H33" s="629" t="s">
        <v>339</v>
      </c>
      <c r="I33" s="634" t="s">
        <v>46</v>
      </c>
      <c r="J33" s="635">
        <v>0.86</v>
      </c>
      <c r="K33" s="636">
        <v>0.86</v>
      </c>
      <c r="L33" s="639">
        <v>0.09</v>
      </c>
      <c r="M33" s="638"/>
    </row>
    <row r="34" spans="1:13" ht="45.75" customHeight="1">
      <c r="A34" s="628" t="s">
        <v>404</v>
      </c>
      <c r="B34" s="629" t="s">
        <v>45</v>
      </c>
      <c r="C34" s="640" t="s">
        <v>770</v>
      </c>
      <c r="D34" s="644" t="s">
        <v>772</v>
      </c>
      <c r="E34" s="645" t="s">
        <v>753</v>
      </c>
      <c r="F34" s="640" t="s">
        <v>773</v>
      </c>
      <c r="G34" s="629" t="s">
        <v>775</v>
      </c>
      <c r="H34" s="629" t="s">
        <v>339</v>
      </c>
      <c r="I34" s="634" t="s">
        <v>46</v>
      </c>
      <c r="J34" s="635">
        <v>0.86</v>
      </c>
      <c r="K34" s="636">
        <v>0.86</v>
      </c>
      <c r="L34" s="639">
        <v>0.11</v>
      </c>
      <c r="M34" s="638"/>
    </row>
    <row r="35" spans="1:13" ht="45.75" customHeight="1" thickBot="1">
      <c r="A35" s="658" t="s">
        <v>404</v>
      </c>
      <c r="B35" s="659" t="s">
        <v>45</v>
      </c>
      <c r="C35" s="660" t="s">
        <v>770</v>
      </c>
      <c r="D35" s="661" t="s">
        <v>774</v>
      </c>
      <c r="E35" s="662" t="s">
        <v>753</v>
      </c>
      <c r="F35" s="660" t="s">
        <v>773</v>
      </c>
      <c r="G35" s="659" t="s">
        <v>775</v>
      </c>
      <c r="H35" s="659" t="s">
        <v>339</v>
      </c>
      <c r="I35" s="634" t="s">
        <v>46</v>
      </c>
      <c r="J35" s="635">
        <v>0.86</v>
      </c>
      <c r="K35" s="636">
        <v>0.86</v>
      </c>
      <c r="L35" s="664">
        <v>0.11</v>
      </c>
      <c r="M35" s="665"/>
    </row>
    <row r="36" spans="1:13" ht="45.75" customHeight="1">
      <c r="A36" s="617" t="s">
        <v>404</v>
      </c>
      <c r="B36" s="618" t="s">
        <v>45</v>
      </c>
      <c r="C36" s="619" t="s">
        <v>61</v>
      </c>
      <c r="D36" s="620" t="s">
        <v>62</v>
      </c>
      <c r="E36" s="621" t="s">
        <v>753</v>
      </c>
      <c r="F36" s="622" t="s">
        <v>754</v>
      </c>
      <c r="G36" s="618" t="s">
        <v>775</v>
      </c>
      <c r="H36" s="618" t="s">
        <v>345</v>
      </c>
      <c r="I36" s="623" t="s">
        <v>46</v>
      </c>
      <c r="J36" s="624">
        <v>1</v>
      </c>
      <c r="K36" s="625">
        <v>1</v>
      </c>
      <c r="L36" s="666" t="s">
        <v>208</v>
      </c>
      <c r="M36" s="627"/>
    </row>
    <row r="37" spans="1:13" ht="45.75" customHeight="1">
      <c r="A37" s="628" t="s">
        <v>404</v>
      </c>
      <c r="B37" s="629" t="s">
        <v>45</v>
      </c>
      <c r="C37" s="630" t="s">
        <v>61</v>
      </c>
      <c r="D37" s="631" t="s">
        <v>755</v>
      </c>
      <c r="E37" s="632" t="s">
        <v>753</v>
      </c>
      <c r="F37" s="633" t="s">
        <v>756</v>
      </c>
      <c r="G37" s="629" t="s">
        <v>775</v>
      </c>
      <c r="H37" s="629" t="s">
        <v>345</v>
      </c>
      <c r="I37" s="634" t="s">
        <v>46</v>
      </c>
      <c r="J37" s="635">
        <v>1</v>
      </c>
      <c r="K37" s="636">
        <v>1</v>
      </c>
      <c r="L37" s="637" t="s">
        <v>208</v>
      </c>
      <c r="M37" s="638"/>
    </row>
    <row r="38" spans="1:13" ht="45.75" customHeight="1">
      <c r="A38" s="628" t="s">
        <v>404</v>
      </c>
      <c r="B38" s="629" t="s">
        <v>45</v>
      </c>
      <c r="C38" s="630" t="s">
        <v>61</v>
      </c>
      <c r="D38" s="631" t="s">
        <v>757</v>
      </c>
      <c r="E38" s="632" t="s">
        <v>753</v>
      </c>
      <c r="F38" s="633" t="s">
        <v>65</v>
      </c>
      <c r="G38" s="629" t="s">
        <v>775</v>
      </c>
      <c r="H38" s="629" t="s">
        <v>345</v>
      </c>
      <c r="I38" s="634" t="s">
        <v>46</v>
      </c>
      <c r="J38" s="635">
        <v>1</v>
      </c>
      <c r="K38" s="636">
        <v>1</v>
      </c>
      <c r="L38" s="637" t="s">
        <v>208</v>
      </c>
      <c r="M38" s="638"/>
    </row>
    <row r="39" spans="1:13" ht="45.75" customHeight="1">
      <c r="A39" s="628" t="s">
        <v>404</v>
      </c>
      <c r="B39" s="629" t="s">
        <v>45</v>
      </c>
      <c r="C39" s="630" t="s">
        <v>61</v>
      </c>
      <c r="D39" s="633" t="s">
        <v>64</v>
      </c>
      <c r="E39" s="632" t="s">
        <v>753</v>
      </c>
      <c r="F39" s="633" t="s">
        <v>65</v>
      </c>
      <c r="G39" s="629" t="s">
        <v>775</v>
      </c>
      <c r="H39" s="629" t="s">
        <v>345</v>
      </c>
      <c r="I39" s="634" t="s">
        <v>46</v>
      </c>
      <c r="J39" s="635">
        <v>1</v>
      </c>
      <c r="K39" s="636">
        <v>1</v>
      </c>
      <c r="L39" s="639" t="s">
        <v>208</v>
      </c>
      <c r="M39" s="638"/>
    </row>
    <row r="40" spans="1:13" ht="45.75" customHeight="1">
      <c r="A40" s="628" t="s">
        <v>404</v>
      </c>
      <c r="B40" s="629" t="s">
        <v>45</v>
      </c>
      <c r="C40" s="640" t="s">
        <v>758</v>
      </c>
      <c r="D40" s="633" t="s">
        <v>759</v>
      </c>
      <c r="E40" s="632" t="s">
        <v>753</v>
      </c>
      <c r="F40" s="641" t="s">
        <v>65</v>
      </c>
      <c r="G40" s="629" t="s">
        <v>775</v>
      </c>
      <c r="H40" s="629" t="s">
        <v>345</v>
      </c>
      <c r="I40" s="634" t="s">
        <v>46</v>
      </c>
      <c r="J40" s="635">
        <v>1</v>
      </c>
      <c r="K40" s="636">
        <v>1</v>
      </c>
      <c r="L40" s="639" t="s">
        <v>208</v>
      </c>
      <c r="M40" s="638"/>
    </row>
    <row r="41" spans="1:13" ht="45.75" customHeight="1">
      <c r="A41" s="628" t="s">
        <v>404</v>
      </c>
      <c r="B41" s="629" t="s">
        <v>45</v>
      </c>
      <c r="C41" s="640" t="s">
        <v>758</v>
      </c>
      <c r="D41" s="633" t="s">
        <v>760</v>
      </c>
      <c r="E41" s="632" t="s">
        <v>753</v>
      </c>
      <c r="F41" s="641" t="s">
        <v>761</v>
      </c>
      <c r="G41" s="629" t="s">
        <v>775</v>
      </c>
      <c r="H41" s="629" t="s">
        <v>345</v>
      </c>
      <c r="I41" s="634" t="s">
        <v>46</v>
      </c>
      <c r="J41" s="635">
        <v>1</v>
      </c>
      <c r="K41" s="636">
        <v>1</v>
      </c>
      <c r="L41" s="639" t="s">
        <v>208</v>
      </c>
      <c r="M41" s="638"/>
    </row>
    <row r="42" spans="1:13" ht="45.75" customHeight="1">
      <c r="A42" s="628" t="s">
        <v>404</v>
      </c>
      <c r="B42" s="629" t="s">
        <v>45</v>
      </c>
      <c r="C42" s="642" t="s">
        <v>259</v>
      </c>
      <c r="D42" s="633" t="s">
        <v>259</v>
      </c>
      <c r="E42" s="632" t="s">
        <v>753</v>
      </c>
      <c r="F42" s="641" t="s">
        <v>65</v>
      </c>
      <c r="G42" s="629" t="s">
        <v>775</v>
      </c>
      <c r="H42" s="629" t="s">
        <v>345</v>
      </c>
      <c r="I42" s="634" t="s">
        <v>46</v>
      </c>
      <c r="J42" s="635">
        <v>1</v>
      </c>
      <c r="K42" s="636">
        <v>1</v>
      </c>
      <c r="L42" s="639" t="s">
        <v>208</v>
      </c>
      <c r="M42" s="638"/>
    </row>
    <row r="43" spans="1:13" ht="45.75" customHeight="1">
      <c r="A43" s="628" t="s">
        <v>404</v>
      </c>
      <c r="B43" s="629" t="s">
        <v>45</v>
      </c>
      <c r="C43" s="642" t="s">
        <v>762</v>
      </c>
      <c r="D43" s="643" t="s">
        <v>762</v>
      </c>
      <c r="E43" s="632" t="s">
        <v>753</v>
      </c>
      <c r="F43" s="640" t="s">
        <v>65</v>
      </c>
      <c r="G43" s="629" t="s">
        <v>775</v>
      </c>
      <c r="H43" s="629" t="s">
        <v>345</v>
      </c>
      <c r="I43" s="634" t="s">
        <v>46</v>
      </c>
      <c r="J43" s="635">
        <v>1</v>
      </c>
      <c r="K43" s="636">
        <v>1</v>
      </c>
      <c r="L43" s="639" t="s">
        <v>208</v>
      </c>
      <c r="M43" s="638"/>
    </row>
    <row r="44" spans="1:13" ht="45.75" customHeight="1">
      <c r="A44" s="628" t="s">
        <v>404</v>
      </c>
      <c r="B44" s="629" t="s">
        <v>45</v>
      </c>
      <c r="C44" s="640" t="s">
        <v>267</v>
      </c>
      <c r="D44" s="644" t="s">
        <v>763</v>
      </c>
      <c r="E44" s="645" t="s">
        <v>753</v>
      </c>
      <c r="F44" s="646" t="s">
        <v>65</v>
      </c>
      <c r="G44" s="629" t="s">
        <v>775</v>
      </c>
      <c r="H44" s="629" t="s">
        <v>345</v>
      </c>
      <c r="I44" s="634" t="s">
        <v>46</v>
      </c>
      <c r="J44" s="635">
        <v>1</v>
      </c>
      <c r="K44" s="636">
        <v>1</v>
      </c>
      <c r="L44" s="639" t="s">
        <v>208</v>
      </c>
      <c r="M44" s="638"/>
    </row>
    <row r="45" spans="1:13" ht="45.75" customHeight="1">
      <c r="A45" s="628" t="s">
        <v>404</v>
      </c>
      <c r="B45" s="629" t="s">
        <v>45</v>
      </c>
      <c r="C45" s="640" t="s">
        <v>267</v>
      </c>
      <c r="D45" s="644" t="s">
        <v>764</v>
      </c>
      <c r="E45" s="645" t="s">
        <v>753</v>
      </c>
      <c r="F45" s="640" t="s">
        <v>65</v>
      </c>
      <c r="G45" s="629" t="s">
        <v>775</v>
      </c>
      <c r="H45" s="629" t="s">
        <v>345</v>
      </c>
      <c r="I45" s="634" t="s">
        <v>46</v>
      </c>
      <c r="J45" s="635">
        <v>1</v>
      </c>
      <c r="K45" s="636">
        <v>1</v>
      </c>
      <c r="L45" s="639" t="s">
        <v>208</v>
      </c>
      <c r="M45" s="638"/>
    </row>
    <row r="46" spans="1:13" ht="45.75" customHeight="1">
      <c r="A46" s="628" t="s">
        <v>404</v>
      </c>
      <c r="B46" s="629" t="s">
        <v>45</v>
      </c>
      <c r="C46" s="640" t="s">
        <v>267</v>
      </c>
      <c r="D46" s="644" t="s">
        <v>765</v>
      </c>
      <c r="E46" s="645" t="s">
        <v>753</v>
      </c>
      <c r="F46" s="640" t="s">
        <v>756</v>
      </c>
      <c r="G46" s="629" t="s">
        <v>775</v>
      </c>
      <c r="H46" s="629" t="s">
        <v>345</v>
      </c>
      <c r="I46" s="634" t="s">
        <v>46</v>
      </c>
      <c r="J46" s="635">
        <v>1</v>
      </c>
      <c r="K46" s="636">
        <v>1</v>
      </c>
      <c r="L46" s="639" t="s">
        <v>208</v>
      </c>
      <c r="M46" s="638"/>
    </row>
    <row r="47" spans="1:13" ht="45.75" customHeight="1">
      <c r="A47" s="648" t="s">
        <v>404</v>
      </c>
      <c r="B47" s="649" t="s">
        <v>45</v>
      </c>
      <c r="C47" s="650" t="s">
        <v>766</v>
      </c>
      <c r="D47" s="651" t="s">
        <v>767</v>
      </c>
      <c r="E47" s="652" t="s">
        <v>753</v>
      </c>
      <c r="F47" s="650" t="s">
        <v>65</v>
      </c>
      <c r="G47" s="649" t="s">
        <v>775</v>
      </c>
      <c r="H47" s="649" t="s">
        <v>345</v>
      </c>
      <c r="I47" s="653" t="s">
        <v>46</v>
      </c>
      <c r="J47" s="654">
        <v>1</v>
      </c>
      <c r="K47" s="654">
        <v>1</v>
      </c>
      <c r="L47" s="655" t="s">
        <v>208</v>
      </c>
      <c r="M47" s="656"/>
    </row>
    <row r="48" spans="1:13" ht="45.75" customHeight="1">
      <c r="A48" s="648" t="s">
        <v>404</v>
      </c>
      <c r="B48" s="649" t="s">
        <v>45</v>
      </c>
      <c r="C48" s="650" t="s">
        <v>768</v>
      </c>
      <c r="D48" s="651" t="s">
        <v>769</v>
      </c>
      <c r="E48" s="652" t="s">
        <v>753</v>
      </c>
      <c r="F48" s="650" t="s">
        <v>65</v>
      </c>
      <c r="G48" s="649" t="s">
        <v>775</v>
      </c>
      <c r="H48" s="649" t="s">
        <v>345</v>
      </c>
      <c r="I48" s="653" t="s">
        <v>46</v>
      </c>
      <c r="J48" s="654">
        <v>1</v>
      </c>
      <c r="K48" s="654">
        <v>1</v>
      </c>
      <c r="L48" s="655" t="s">
        <v>208</v>
      </c>
      <c r="M48" s="656"/>
    </row>
    <row r="49" spans="1:13" ht="45.75" customHeight="1">
      <c r="A49" s="628" t="s">
        <v>404</v>
      </c>
      <c r="B49" s="629" t="s">
        <v>45</v>
      </c>
      <c r="C49" s="640" t="s">
        <v>770</v>
      </c>
      <c r="D49" s="644" t="s">
        <v>771</v>
      </c>
      <c r="E49" s="645" t="s">
        <v>753</v>
      </c>
      <c r="F49" s="640" t="s">
        <v>65</v>
      </c>
      <c r="G49" s="629" t="s">
        <v>775</v>
      </c>
      <c r="H49" s="629" t="s">
        <v>345</v>
      </c>
      <c r="I49" s="634" t="s">
        <v>46</v>
      </c>
      <c r="J49" s="635">
        <v>1</v>
      </c>
      <c r="K49" s="636">
        <v>1</v>
      </c>
      <c r="L49" s="639" t="s">
        <v>208</v>
      </c>
      <c r="M49" s="638"/>
    </row>
    <row r="50" spans="1:13" ht="45.75" customHeight="1">
      <c r="A50" s="628" t="s">
        <v>404</v>
      </c>
      <c r="B50" s="629" t="s">
        <v>45</v>
      </c>
      <c r="C50" s="640" t="s">
        <v>770</v>
      </c>
      <c r="D50" s="644" t="s">
        <v>772</v>
      </c>
      <c r="E50" s="645" t="s">
        <v>753</v>
      </c>
      <c r="F50" s="640" t="s">
        <v>773</v>
      </c>
      <c r="G50" s="629" t="s">
        <v>775</v>
      </c>
      <c r="H50" s="629" t="s">
        <v>345</v>
      </c>
      <c r="I50" s="634" t="s">
        <v>46</v>
      </c>
      <c r="J50" s="635">
        <v>1</v>
      </c>
      <c r="K50" s="636">
        <v>1</v>
      </c>
      <c r="L50" s="639" t="s">
        <v>208</v>
      </c>
      <c r="M50" s="638"/>
    </row>
    <row r="51" spans="1:13" ht="45.75" customHeight="1" thickBot="1">
      <c r="A51" s="658" t="s">
        <v>404</v>
      </c>
      <c r="B51" s="659" t="s">
        <v>45</v>
      </c>
      <c r="C51" s="660" t="s">
        <v>770</v>
      </c>
      <c r="D51" s="661" t="s">
        <v>774</v>
      </c>
      <c r="E51" s="662" t="s">
        <v>753</v>
      </c>
      <c r="F51" s="660" t="s">
        <v>773</v>
      </c>
      <c r="G51" s="659" t="s">
        <v>775</v>
      </c>
      <c r="H51" s="659" t="s">
        <v>345</v>
      </c>
      <c r="I51" s="663" t="s">
        <v>46</v>
      </c>
      <c r="J51" s="668">
        <v>1</v>
      </c>
      <c r="K51" s="669">
        <v>1</v>
      </c>
      <c r="L51" s="664" t="s">
        <v>208</v>
      </c>
      <c r="M51" s="665"/>
    </row>
    <row r="52" spans="1:13" ht="45.75" customHeight="1">
      <c r="A52" s="617" t="s">
        <v>404</v>
      </c>
      <c r="B52" s="618" t="s">
        <v>45</v>
      </c>
      <c r="C52" s="619" t="s">
        <v>61</v>
      </c>
      <c r="D52" s="620" t="s">
        <v>62</v>
      </c>
      <c r="E52" s="621" t="s">
        <v>753</v>
      </c>
      <c r="F52" s="622" t="s">
        <v>754</v>
      </c>
      <c r="G52" s="618" t="s">
        <v>336</v>
      </c>
      <c r="H52" s="618" t="s">
        <v>345</v>
      </c>
      <c r="I52" s="623" t="s">
        <v>46</v>
      </c>
      <c r="J52" s="624">
        <v>1</v>
      </c>
      <c r="K52" s="625">
        <v>1</v>
      </c>
      <c r="L52" s="666" t="s">
        <v>208</v>
      </c>
      <c r="M52" s="627"/>
    </row>
    <row r="53" spans="1:13" ht="45.75" customHeight="1">
      <c r="A53" s="628" t="s">
        <v>404</v>
      </c>
      <c r="B53" s="629" t="s">
        <v>45</v>
      </c>
      <c r="C53" s="630" t="s">
        <v>61</v>
      </c>
      <c r="D53" s="631" t="s">
        <v>755</v>
      </c>
      <c r="E53" s="632" t="s">
        <v>753</v>
      </c>
      <c r="F53" s="633" t="s">
        <v>756</v>
      </c>
      <c r="G53" s="629" t="s">
        <v>336</v>
      </c>
      <c r="H53" s="629" t="s">
        <v>345</v>
      </c>
      <c r="I53" s="634" t="s">
        <v>46</v>
      </c>
      <c r="J53" s="635">
        <v>0.95</v>
      </c>
      <c r="K53" s="636">
        <v>0.95</v>
      </c>
      <c r="L53" s="637" t="s">
        <v>208</v>
      </c>
      <c r="M53" s="638"/>
    </row>
    <row r="54" spans="1:13" ht="45.75" customHeight="1">
      <c r="A54" s="628" t="s">
        <v>404</v>
      </c>
      <c r="B54" s="629" t="s">
        <v>45</v>
      </c>
      <c r="C54" s="630" t="s">
        <v>61</v>
      </c>
      <c r="D54" s="631" t="s">
        <v>757</v>
      </c>
      <c r="E54" s="632" t="s">
        <v>753</v>
      </c>
      <c r="F54" s="633" t="s">
        <v>65</v>
      </c>
      <c r="G54" s="629" t="s">
        <v>336</v>
      </c>
      <c r="H54" s="629" t="s">
        <v>345</v>
      </c>
      <c r="I54" s="634" t="s">
        <v>46</v>
      </c>
      <c r="J54" s="635">
        <v>0.95</v>
      </c>
      <c r="K54" s="636">
        <v>0.95</v>
      </c>
      <c r="L54" s="639">
        <v>0</v>
      </c>
      <c r="M54" s="638"/>
    </row>
    <row r="55" spans="1:13" ht="45.75" customHeight="1">
      <c r="A55" s="628" t="s">
        <v>404</v>
      </c>
      <c r="B55" s="629" t="s">
        <v>45</v>
      </c>
      <c r="C55" s="630" t="s">
        <v>61</v>
      </c>
      <c r="D55" s="633" t="s">
        <v>64</v>
      </c>
      <c r="E55" s="632" t="s">
        <v>753</v>
      </c>
      <c r="F55" s="633" t="s">
        <v>65</v>
      </c>
      <c r="G55" s="629" t="s">
        <v>336</v>
      </c>
      <c r="H55" s="629" t="s">
        <v>345</v>
      </c>
      <c r="I55" s="634" t="s">
        <v>46</v>
      </c>
      <c r="J55" s="635">
        <v>0.95</v>
      </c>
      <c r="K55" s="636">
        <v>0.95</v>
      </c>
      <c r="L55" s="639">
        <v>0</v>
      </c>
      <c r="M55" s="638"/>
    </row>
    <row r="56" spans="1:13" ht="45.75" customHeight="1">
      <c r="A56" s="628" t="s">
        <v>404</v>
      </c>
      <c r="B56" s="629" t="s">
        <v>45</v>
      </c>
      <c r="C56" s="640" t="s">
        <v>758</v>
      </c>
      <c r="D56" s="633" t="s">
        <v>759</v>
      </c>
      <c r="E56" s="632" t="s">
        <v>753</v>
      </c>
      <c r="F56" s="641" t="s">
        <v>65</v>
      </c>
      <c r="G56" s="629" t="s">
        <v>336</v>
      </c>
      <c r="H56" s="629" t="s">
        <v>345</v>
      </c>
      <c r="I56" s="634" t="s">
        <v>46</v>
      </c>
      <c r="J56" s="635">
        <v>0.95</v>
      </c>
      <c r="K56" s="636">
        <v>0.95</v>
      </c>
      <c r="L56" s="639">
        <v>0.02</v>
      </c>
      <c r="M56" s="638"/>
    </row>
    <row r="57" spans="1:13" ht="45.75" customHeight="1">
      <c r="A57" s="628" t="s">
        <v>404</v>
      </c>
      <c r="B57" s="629" t="s">
        <v>45</v>
      </c>
      <c r="C57" s="640" t="s">
        <v>758</v>
      </c>
      <c r="D57" s="633" t="s">
        <v>760</v>
      </c>
      <c r="E57" s="632" t="s">
        <v>753</v>
      </c>
      <c r="F57" s="641" t="s">
        <v>761</v>
      </c>
      <c r="G57" s="629" t="s">
        <v>336</v>
      </c>
      <c r="H57" s="629" t="s">
        <v>345</v>
      </c>
      <c r="I57" s="634" t="s">
        <v>46</v>
      </c>
      <c r="J57" s="635">
        <v>0.95</v>
      </c>
      <c r="K57" s="636">
        <v>0.95</v>
      </c>
      <c r="L57" s="639">
        <v>0</v>
      </c>
      <c r="M57" s="638"/>
    </row>
    <row r="58" spans="1:13" ht="45.75" customHeight="1">
      <c r="A58" s="628" t="s">
        <v>404</v>
      </c>
      <c r="B58" s="629" t="s">
        <v>45</v>
      </c>
      <c r="C58" s="642" t="s">
        <v>259</v>
      </c>
      <c r="D58" s="633" t="s">
        <v>259</v>
      </c>
      <c r="E58" s="632" t="s">
        <v>753</v>
      </c>
      <c r="F58" s="641" t="s">
        <v>65</v>
      </c>
      <c r="G58" s="629" t="s">
        <v>336</v>
      </c>
      <c r="H58" s="629" t="s">
        <v>345</v>
      </c>
      <c r="I58" s="634" t="s">
        <v>46</v>
      </c>
      <c r="J58" s="635">
        <v>0.95</v>
      </c>
      <c r="K58" s="636">
        <v>0.95</v>
      </c>
      <c r="L58" s="639">
        <v>0.01</v>
      </c>
      <c r="M58" s="638"/>
    </row>
    <row r="59" spans="1:13" ht="45.75" customHeight="1">
      <c r="A59" s="628" t="s">
        <v>404</v>
      </c>
      <c r="B59" s="629" t="s">
        <v>45</v>
      </c>
      <c r="C59" s="642" t="s">
        <v>762</v>
      </c>
      <c r="D59" s="643" t="s">
        <v>762</v>
      </c>
      <c r="E59" s="632" t="s">
        <v>753</v>
      </c>
      <c r="F59" s="640" t="s">
        <v>65</v>
      </c>
      <c r="G59" s="629" t="s">
        <v>336</v>
      </c>
      <c r="H59" s="629" t="s">
        <v>345</v>
      </c>
      <c r="I59" s="634" t="s">
        <v>46</v>
      </c>
      <c r="J59" s="635">
        <v>0.91</v>
      </c>
      <c r="K59" s="636">
        <v>0.91</v>
      </c>
      <c r="L59" s="639">
        <v>0.04</v>
      </c>
      <c r="M59" s="638"/>
    </row>
    <row r="60" spans="1:13" ht="45.75" customHeight="1">
      <c r="A60" s="628" t="s">
        <v>404</v>
      </c>
      <c r="B60" s="629" t="s">
        <v>45</v>
      </c>
      <c r="C60" s="640" t="s">
        <v>267</v>
      </c>
      <c r="D60" s="644" t="s">
        <v>763</v>
      </c>
      <c r="E60" s="645" t="s">
        <v>753</v>
      </c>
      <c r="F60" s="646" t="s">
        <v>65</v>
      </c>
      <c r="G60" s="629" t="s">
        <v>336</v>
      </c>
      <c r="H60" s="629" t="s">
        <v>345</v>
      </c>
      <c r="I60" s="634" t="s">
        <v>46</v>
      </c>
      <c r="J60" s="635">
        <v>0.95</v>
      </c>
      <c r="K60" s="635">
        <v>0.95</v>
      </c>
      <c r="L60" s="639">
        <v>0.04</v>
      </c>
      <c r="M60" s="638"/>
    </row>
    <row r="61" spans="1:13" ht="45.75" customHeight="1">
      <c r="A61" s="628" t="s">
        <v>404</v>
      </c>
      <c r="B61" s="629" t="s">
        <v>45</v>
      </c>
      <c r="C61" s="640" t="s">
        <v>267</v>
      </c>
      <c r="D61" s="644" t="s">
        <v>764</v>
      </c>
      <c r="E61" s="645" t="s">
        <v>753</v>
      </c>
      <c r="F61" s="640" t="s">
        <v>65</v>
      </c>
      <c r="G61" s="629" t="s">
        <v>336</v>
      </c>
      <c r="H61" s="629" t="s">
        <v>345</v>
      </c>
      <c r="I61" s="634" t="s">
        <v>46</v>
      </c>
      <c r="J61" s="635">
        <v>0.95</v>
      </c>
      <c r="K61" s="635">
        <v>0.95</v>
      </c>
      <c r="L61" s="639">
        <v>0.05</v>
      </c>
      <c r="M61" s="638"/>
    </row>
    <row r="62" spans="1:13" ht="45.75" customHeight="1">
      <c r="A62" s="628" t="s">
        <v>404</v>
      </c>
      <c r="B62" s="629" t="s">
        <v>45</v>
      </c>
      <c r="C62" s="640" t="s">
        <v>267</v>
      </c>
      <c r="D62" s="644" t="s">
        <v>765</v>
      </c>
      <c r="E62" s="645" t="s">
        <v>753</v>
      </c>
      <c r="F62" s="640" t="s">
        <v>756</v>
      </c>
      <c r="G62" s="629" t="s">
        <v>336</v>
      </c>
      <c r="H62" s="629" t="s">
        <v>345</v>
      </c>
      <c r="I62" s="634" t="s">
        <v>46</v>
      </c>
      <c r="J62" s="635">
        <v>0.95</v>
      </c>
      <c r="K62" s="635">
        <v>0.95</v>
      </c>
      <c r="L62" s="639" t="s">
        <v>208</v>
      </c>
      <c r="M62" s="638"/>
    </row>
    <row r="63" spans="1:13" ht="45.75" customHeight="1">
      <c r="A63" s="648" t="s">
        <v>404</v>
      </c>
      <c r="B63" s="649" t="s">
        <v>45</v>
      </c>
      <c r="C63" s="650" t="s">
        <v>766</v>
      </c>
      <c r="D63" s="651" t="s">
        <v>767</v>
      </c>
      <c r="E63" s="652" t="s">
        <v>753</v>
      </c>
      <c r="F63" s="650" t="s">
        <v>65</v>
      </c>
      <c r="G63" s="649" t="s">
        <v>336</v>
      </c>
      <c r="H63" s="649" t="s">
        <v>345</v>
      </c>
      <c r="I63" s="653" t="s">
        <v>46</v>
      </c>
      <c r="J63" s="654">
        <v>0.95</v>
      </c>
      <c r="K63" s="654">
        <v>0.95</v>
      </c>
      <c r="L63" s="655">
        <v>0.3</v>
      </c>
      <c r="M63" s="656"/>
    </row>
    <row r="64" spans="1:13" ht="45.75" customHeight="1">
      <c r="A64" s="648" t="s">
        <v>404</v>
      </c>
      <c r="B64" s="649" t="s">
        <v>45</v>
      </c>
      <c r="C64" s="650" t="s">
        <v>768</v>
      </c>
      <c r="D64" s="651" t="s">
        <v>769</v>
      </c>
      <c r="E64" s="652" t="s">
        <v>753</v>
      </c>
      <c r="F64" s="650" t="s">
        <v>65</v>
      </c>
      <c r="G64" s="649" t="s">
        <v>336</v>
      </c>
      <c r="H64" s="649" t="s">
        <v>345</v>
      </c>
      <c r="I64" s="653" t="s">
        <v>46</v>
      </c>
      <c r="J64" s="654">
        <v>0.95</v>
      </c>
      <c r="K64" s="654">
        <v>0.95</v>
      </c>
      <c r="L64" s="655">
        <v>0.3</v>
      </c>
      <c r="M64" s="656"/>
    </row>
    <row r="65" spans="1:13" ht="45.75" customHeight="1">
      <c r="A65" s="628" t="s">
        <v>404</v>
      </c>
      <c r="B65" s="629" t="s">
        <v>45</v>
      </c>
      <c r="C65" s="640" t="s">
        <v>770</v>
      </c>
      <c r="D65" s="644" t="s">
        <v>771</v>
      </c>
      <c r="E65" s="645" t="s">
        <v>753</v>
      </c>
      <c r="F65" s="640" t="s">
        <v>65</v>
      </c>
      <c r="G65" s="629" t="s">
        <v>336</v>
      </c>
      <c r="H65" s="629" t="s">
        <v>345</v>
      </c>
      <c r="I65" s="634" t="s">
        <v>46</v>
      </c>
      <c r="J65" s="635">
        <v>0.95</v>
      </c>
      <c r="K65" s="635">
        <v>0.95</v>
      </c>
      <c r="L65" s="639">
        <v>0.01</v>
      </c>
      <c r="M65" s="638"/>
    </row>
    <row r="66" spans="1:13" ht="45.75" customHeight="1">
      <c r="A66" s="628" t="s">
        <v>404</v>
      </c>
      <c r="B66" s="629" t="s">
        <v>45</v>
      </c>
      <c r="C66" s="640" t="s">
        <v>770</v>
      </c>
      <c r="D66" s="644" t="s">
        <v>772</v>
      </c>
      <c r="E66" s="645" t="s">
        <v>753</v>
      </c>
      <c r="F66" s="640" t="s">
        <v>773</v>
      </c>
      <c r="G66" s="629" t="s">
        <v>336</v>
      </c>
      <c r="H66" s="629" t="s">
        <v>345</v>
      </c>
      <c r="I66" s="634" t="s">
        <v>46</v>
      </c>
      <c r="J66" s="635">
        <v>0.95</v>
      </c>
      <c r="K66" s="635">
        <v>0.95</v>
      </c>
      <c r="L66" s="639">
        <v>0.01</v>
      </c>
      <c r="M66" s="638"/>
    </row>
    <row r="67" spans="1:13" ht="45.75" customHeight="1" thickBot="1">
      <c r="A67" s="658" t="s">
        <v>404</v>
      </c>
      <c r="B67" s="659" t="s">
        <v>45</v>
      </c>
      <c r="C67" s="660" t="s">
        <v>770</v>
      </c>
      <c r="D67" s="661" t="s">
        <v>774</v>
      </c>
      <c r="E67" s="662" t="s">
        <v>753</v>
      </c>
      <c r="F67" s="660" t="s">
        <v>773</v>
      </c>
      <c r="G67" s="659" t="s">
        <v>336</v>
      </c>
      <c r="H67" s="659" t="s">
        <v>345</v>
      </c>
      <c r="I67" s="663" t="s">
        <v>46</v>
      </c>
      <c r="J67" s="668">
        <v>0.95</v>
      </c>
      <c r="K67" s="668">
        <v>0.95</v>
      </c>
      <c r="L67" s="664">
        <v>0.01</v>
      </c>
      <c r="M67" s="665"/>
    </row>
    <row r="68" spans="1:13" ht="45.75" customHeight="1">
      <c r="A68" s="617" t="s">
        <v>404</v>
      </c>
      <c r="B68" s="618" t="s">
        <v>45</v>
      </c>
      <c r="C68" s="619" t="s">
        <v>61</v>
      </c>
      <c r="D68" s="620" t="s">
        <v>62</v>
      </c>
      <c r="E68" s="621" t="s">
        <v>753</v>
      </c>
      <c r="F68" s="622" t="s">
        <v>754</v>
      </c>
      <c r="G68" s="618" t="s">
        <v>776</v>
      </c>
      <c r="H68" s="618" t="s">
        <v>345</v>
      </c>
      <c r="I68" s="623" t="s">
        <v>46</v>
      </c>
      <c r="J68" s="624">
        <v>1</v>
      </c>
      <c r="K68" s="625">
        <v>1</v>
      </c>
      <c r="L68" s="666" t="s">
        <v>208</v>
      </c>
      <c r="M68" s="627"/>
    </row>
    <row r="69" spans="1:13" ht="45.75" customHeight="1">
      <c r="A69" s="628" t="s">
        <v>404</v>
      </c>
      <c r="B69" s="629" t="s">
        <v>45</v>
      </c>
      <c r="C69" s="630" t="s">
        <v>61</v>
      </c>
      <c r="D69" s="631" t="s">
        <v>755</v>
      </c>
      <c r="E69" s="632" t="s">
        <v>753</v>
      </c>
      <c r="F69" s="633" t="s">
        <v>756</v>
      </c>
      <c r="G69" s="629" t="s">
        <v>776</v>
      </c>
      <c r="H69" s="629" t="s">
        <v>345</v>
      </c>
      <c r="I69" s="634" t="s">
        <v>46</v>
      </c>
      <c r="J69" s="635">
        <v>1</v>
      </c>
      <c r="K69" s="636">
        <v>1</v>
      </c>
      <c r="L69" s="637" t="s">
        <v>208</v>
      </c>
      <c r="M69" s="638"/>
    </row>
    <row r="70" spans="1:13" ht="45.75" customHeight="1">
      <c r="A70" s="628" t="s">
        <v>404</v>
      </c>
      <c r="B70" s="629" t="s">
        <v>45</v>
      </c>
      <c r="C70" s="630" t="s">
        <v>61</v>
      </c>
      <c r="D70" s="631" t="s">
        <v>757</v>
      </c>
      <c r="E70" s="632" t="s">
        <v>753</v>
      </c>
      <c r="F70" s="633" t="s">
        <v>65</v>
      </c>
      <c r="G70" s="629" t="s">
        <v>776</v>
      </c>
      <c r="H70" s="629" t="s">
        <v>345</v>
      </c>
      <c r="I70" s="634" t="s">
        <v>46</v>
      </c>
      <c r="J70" s="635">
        <v>1</v>
      </c>
      <c r="K70" s="636">
        <v>1</v>
      </c>
      <c r="L70" s="637" t="s">
        <v>208</v>
      </c>
      <c r="M70" s="638"/>
    </row>
    <row r="71" spans="1:13" ht="45.75" customHeight="1">
      <c r="A71" s="628" t="s">
        <v>404</v>
      </c>
      <c r="B71" s="629" t="s">
        <v>45</v>
      </c>
      <c r="C71" s="630" t="s">
        <v>61</v>
      </c>
      <c r="D71" s="633" t="s">
        <v>64</v>
      </c>
      <c r="E71" s="632" t="s">
        <v>753</v>
      </c>
      <c r="F71" s="633" t="s">
        <v>65</v>
      </c>
      <c r="G71" s="629" t="s">
        <v>776</v>
      </c>
      <c r="H71" s="629" t="s">
        <v>345</v>
      </c>
      <c r="I71" s="634" t="s">
        <v>46</v>
      </c>
      <c r="J71" s="635">
        <v>1</v>
      </c>
      <c r="K71" s="636">
        <v>1</v>
      </c>
      <c r="L71" s="639" t="s">
        <v>208</v>
      </c>
      <c r="M71" s="638"/>
    </row>
    <row r="72" spans="1:13" ht="45.75" customHeight="1">
      <c r="A72" s="628" t="s">
        <v>404</v>
      </c>
      <c r="B72" s="629" t="s">
        <v>45</v>
      </c>
      <c r="C72" s="640" t="s">
        <v>758</v>
      </c>
      <c r="D72" s="633" t="s">
        <v>759</v>
      </c>
      <c r="E72" s="632" t="s">
        <v>753</v>
      </c>
      <c r="F72" s="641" t="s">
        <v>65</v>
      </c>
      <c r="G72" s="629" t="s">
        <v>776</v>
      </c>
      <c r="H72" s="629" t="s">
        <v>345</v>
      </c>
      <c r="I72" s="634" t="s">
        <v>46</v>
      </c>
      <c r="J72" s="635">
        <v>1</v>
      </c>
      <c r="K72" s="636">
        <v>1</v>
      </c>
      <c r="L72" s="639" t="s">
        <v>208</v>
      </c>
      <c r="M72" s="638"/>
    </row>
    <row r="73" spans="1:13" ht="45.75" customHeight="1">
      <c r="A73" s="628" t="s">
        <v>404</v>
      </c>
      <c r="B73" s="629" t="s">
        <v>45</v>
      </c>
      <c r="C73" s="640" t="s">
        <v>758</v>
      </c>
      <c r="D73" s="633" t="s">
        <v>760</v>
      </c>
      <c r="E73" s="632" t="s">
        <v>753</v>
      </c>
      <c r="F73" s="641" t="s">
        <v>761</v>
      </c>
      <c r="G73" s="629" t="s">
        <v>776</v>
      </c>
      <c r="H73" s="629" t="s">
        <v>345</v>
      </c>
      <c r="I73" s="634" t="s">
        <v>46</v>
      </c>
      <c r="J73" s="635">
        <v>1</v>
      </c>
      <c r="K73" s="636">
        <v>1</v>
      </c>
      <c r="L73" s="639" t="s">
        <v>208</v>
      </c>
      <c r="M73" s="638"/>
    </row>
    <row r="74" spans="1:13" ht="45.75" customHeight="1">
      <c r="A74" s="628" t="s">
        <v>404</v>
      </c>
      <c r="B74" s="629" t="s">
        <v>45</v>
      </c>
      <c r="C74" s="642" t="s">
        <v>259</v>
      </c>
      <c r="D74" s="633" t="s">
        <v>259</v>
      </c>
      <c r="E74" s="632" t="s">
        <v>753</v>
      </c>
      <c r="F74" s="641" t="s">
        <v>65</v>
      </c>
      <c r="G74" s="629" t="s">
        <v>776</v>
      </c>
      <c r="H74" s="629" t="s">
        <v>345</v>
      </c>
      <c r="I74" s="634" t="s">
        <v>46</v>
      </c>
      <c r="J74" s="635">
        <v>1</v>
      </c>
      <c r="K74" s="636">
        <v>1</v>
      </c>
      <c r="L74" s="639" t="s">
        <v>208</v>
      </c>
      <c r="M74" s="638"/>
    </row>
    <row r="75" spans="1:13" ht="45.75" customHeight="1">
      <c r="A75" s="628" t="s">
        <v>404</v>
      </c>
      <c r="B75" s="629" t="s">
        <v>45</v>
      </c>
      <c r="C75" s="642" t="s">
        <v>762</v>
      </c>
      <c r="D75" s="643" t="s">
        <v>762</v>
      </c>
      <c r="E75" s="632" t="s">
        <v>753</v>
      </c>
      <c r="F75" s="640" t="s">
        <v>65</v>
      </c>
      <c r="G75" s="629" t="s">
        <v>776</v>
      </c>
      <c r="H75" s="629" t="s">
        <v>345</v>
      </c>
      <c r="I75" s="634" t="s">
        <v>46</v>
      </c>
      <c r="J75" s="635">
        <v>1</v>
      </c>
      <c r="K75" s="636">
        <v>1</v>
      </c>
      <c r="L75" s="639" t="s">
        <v>208</v>
      </c>
      <c r="M75" s="638"/>
    </row>
    <row r="76" spans="1:13" ht="45.75" customHeight="1">
      <c r="A76" s="628" t="s">
        <v>404</v>
      </c>
      <c r="B76" s="629" t="s">
        <v>45</v>
      </c>
      <c r="C76" s="640" t="s">
        <v>267</v>
      </c>
      <c r="D76" s="644" t="s">
        <v>763</v>
      </c>
      <c r="E76" s="645" t="s">
        <v>753</v>
      </c>
      <c r="F76" s="646" t="s">
        <v>65</v>
      </c>
      <c r="G76" s="629" t="s">
        <v>776</v>
      </c>
      <c r="H76" s="629" t="s">
        <v>345</v>
      </c>
      <c r="I76" s="634" t="s">
        <v>46</v>
      </c>
      <c r="J76" s="635">
        <v>1</v>
      </c>
      <c r="K76" s="635">
        <v>1</v>
      </c>
      <c r="L76" s="639" t="s">
        <v>208</v>
      </c>
      <c r="M76" s="638"/>
    </row>
    <row r="77" spans="1:13" ht="45.75" customHeight="1">
      <c r="A77" s="628" t="s">
        <v>404</v>
      </c>
      <c r="B77" s="629" t="s">
        <v>45</v>
      </c>
      <c r="C77" s="640" t="s">
        <v>267</v>
      </c>
      <c r="D77" s="644" t="s">
        <v>764</v>
      </c>
      <c r="E77" s="645" t="s">
        <v>753</v>
      </c>
      <c r="F77" s="640" t="s">
        <v>65</v>
      </c>
      <c r="G77" s="629" t="s">
        <v>776</v>
      </c>
      <c r="H77" s="629" t="s">
        <v>345</v>
      </c>
      <c r="I77" s="634" t="s">
        <v>46</v>
      </c>
      <c r="J77" s="635">
        <v>1</v>
      </c>
      <c r="K77" s="635">
        <v>1</v>
      </c>
      <c r="L77" s="639" t="s">
        <v>208</v>
      </c>
      <c r="M77" s="638"/>
    </row>
    <row r="78" spans="1:13" ht="45.75" customHeight="1">
      <c r="A78" s="628" t="s">
        <v>404</v>
      </c>
      <c r="B78" s="629" t="s">
        <v>45</v>
      </c>
      <c r="C78" s="640" t="s">
        <v>267</v>
      </c>
      <c r="D78" s="644" t="s">
        <v>765</v>
      </c>
      <c r="E78" s="645" t="s">
        <v>753</v>
      </c>
      <c r="F78" s="640" t="s">
        <v>756</v>
      </c>
      <c r="G78" s="629" t="s">
        <v>776</v>
      </c>
      <c r="H78" s="629" t="s">
        <v>345</v>
      </c>
      <c r="I78" s="634" t="s">
        <v>46</v>
      </c>
      <c r="J78" s="635">
        <v>1</v>
      </c>
      <c r="K78" s="635">
        <v>1</v>
      </c>
      <c r="L78" s="639" t="s">
        <v>208</v>
      </c>
      <c r="M78" s="638"/>
    </row>
    <row r="79" spans="1:13" ht="45.75" customHeight="1">
      <c r="A79" s="648" t="s">
        <v>404</v>
      </c>
      <c r="B79" s="649" t="s">
        <v>45</v>
      </c>
      <c r="C79" s="650" t="s">
        <v>766</v>
      </c>
      <c r="D79" s="651" t="s">
        <v>767</v>
      </c>
      <c r="E79" s="652" t="s">
        <v>753</v>
      </c>
      <c r="F79" s="650" t="s">
        <v>65</v>
      </c>
      <c r="G79" s="649" t="s">
        <v>776</v>
      </c>
      <c r="H79" s="649" t="s">
        <v>345</v>
      </c>
      <c r="I79" s="653" t="s">
        <v>46</v>
      </c>
      <c r="J79" s="654">
        <v>1</v>
      </c>
      <c r="K79" s="654">
        <v>1</v>
      </c>
      <c r="L79" s="655" t="s">
        <v>208</v>
      </c>
      <c r="M79" s="656"/>
    </row>
    <row r="80" spans="1:13" ht="45.75" customHeight="1">
      <c r="A80" s="648" t="s">
        <v>404</v>
      </c>
      <c r="B80" s="649" t="s">
        <v>45</v>
      </c>
      <c r="C80" s="650" t="s">
        <v>768</v>
      </c>
      <c r="D80" s="651" t="s">
        <v>769</v>
      </c>
      <c r="E80" s="652" t="s">
        <v>753</v>
      </c>
      <c r="F80" s="650" t="s">
        <v>65</v>
      </c>
      <c r="G80" s="649" t="s">
        <v>776</v>
      </c>
      <c r="H80" s="649" t="s">
        <v>345</v>
      </c>
      <c r="I80" s="653" t="s">
        <v>46</v>
      </c>
      <c r="J80" s="654">
        <v>1</v>
      </c>
      <c r="K80" s="654">
        <v>1</v>
      </c>
      <c r="L80" s="655" t="s">
        <v>208</v>
      </c>
      <c r="M80" s="656"/>
    </row>
    <row r="81" spans="1:13" ht="45.75" customHeight="1">
      <c r="A81" s="628" t="s">
        <v>404</v>
      </c>
      <c r="B81" s="629" t="s">
        <v>45</v>
      </c>
      <c r="C81" s="640" t="s">
        <v>770</v>
      </c>
      <c r="D81" s="644" t="s">
        <v>771</v>
      </c>
      <c r="E81" s="645" t="s">
        <v>753</v>
      </c>
      <c r="F81" s="640" t="s">
        <v>65</v>
      </c>
      <c r="G81" s="629" t="s">
        <v>776</v>
      </c>
      <c r="H81" s="629" t="s">
        <v>345</v>
      </c>
      <c r="I81" s="634" t="s">
        <v>46</v>
      </c>
      <c r="J81" s="635">
        <v>1</v>
      </c>
      <c r="K81" s="635">
        <v>1</v>
      </c>
      <c r="L81" s="639" t="s">
        <v>208</v>
      </c>
      <c r="M81" s="638"/>
    </row>
    <row r="82" spans="1:13" ht="45.75" customHeight="1">
      <c r="A82" s="628" t="s">
        <v>404</v>
      </c>
      <c r="B82" s="629" t="s">
        <v>45</v>
      </c>
      <c r="C82" s="640" t="s">
        <v>770</v>
      </c>
      <c r="D82" s="644" t="s">
        <v>772</v>
      </c>
      <c r="E82" s="645" t="s">
        <v>753</v>
      </c>
      <c r="F82" s="640" t="s">
        <v>773</v>
      </c>
      <c r="G82" s="629" t="s">
        <v>776</v>
      </c>
      <c r="H82" s="629" t="s">
        <v>345</v>
      </c>
      <c r="I82" s="634" t="s">
        <v>46</v>
      </c>
      <c r="J82" s="635">
        <v>1</v>
      </c>
      <c r="K82" s="635">
        <v>1</v>
      </c>
      <c r="L82" s="639" t="s">
        <v>208</v>
      </c>
      <c r="M82" s="638"/>
    </row>
    <row r="83" spans="1:13" ht="45.75" customHeight="1" thickBot="1">
      <c r="A83" s="658" t="s">
        <v>404</v>
      </c>
      <c r="B83" s="659" t="s">
        <v>45</v>
      </c>
      <c r="C83" s="660" t="s">
        <v>770</v>
      </c>
      <c r="D83" s="661" t="s">
        <v>774</v>
      </c>
      <c r="E83" s="662" t="s">
        <v>753</v>
      </c>
      <c r="F83" s="660" t="s">
        <v>773</v>
      </c>
      <c r="G83" s="659" t="s">
        <v>776</v>
      </c>
      <c r="H83" s="659" t="s">
        <v>345</v>
      </c>
      <c r="I83" s="663" t="s">
        <v>46</v>
      </c>
      <c r="J83" s="668">
        <v>1</v>
      </c>
      <c r="K83" s="668">
        <v>1</v>
      </c>
      <c r="L83" s="664" t="s">
        <v>208</v>
      </c>
      <c r="M83" s="665"/>
    </row>
    <row r="84" spans="1:13" ht="45.75" customHeight="1">
      <c r="A84" s="617" t="s">
        <v>404</v>
      </c>
      <c r="B84" s="618" t="s">
        <v>45</v>
      </c>
      <c r="C84" s="619" t="s">
        <v>61</v>
      </c>
      <c r="D84" s="620" t="s">
        <v>62</v>
      </c>
      <c r="E84" s="621" t="s">
        <v>753</v>
      </c>
      <c r="F84" s="622" t="s">
        <v>754</v>
      </c>
      <c r="G84" s="618" t="s">
        <v>776</v>
      </c>
      <c r="H84" s="618" t="s">
        <v>322</v>
      </c>
      <c r="I84" s="623" t="s">
        <v>46</v>
      </c>
      <c r="J84" s="624">
        <v>1</v>
      </c>
      <c r="K84" s="625">
        <v>1</v>
      </c>
      <c r="L84" s="666" t="s">
        <v>208</v>
      </c>
      <c r="M84" s="627"/>
    </row>
    <row r="85" spans="1:13" ht="45.75" customHeight="1">
      <c r="A85" s="628" t="s">
        <v>404</v>
      </c>
      <c r="B85" s="629" t="s">
        <v>45</v>
      </c>
      <c r="C85" s="630" t="s">
        <v>61</v>
      </c>
      <c r="D85" s="631" t="s">
        <v>755</v>
      </c>
      <c r="E85" s="632" t="s">
        <v>753</v>
      </c>
      <c r="F85" s="633" t="s">
        <v>756</v>
      </c>
      <c r="G85" s="629" t="s">
        <v>776</v>
      </c>
      <c r="H85" s="629" t="s">
        <v>322</v>
      </c>
      <c r="I85" s="634" t="s">
        <v>46</v>
      </c>
      <c r="J85" s="635">
        <v>1</v>
      </c>
      <c r="K85" s="636">
        <v>1</v>
      </c>
      <c r="L85" s="637" t="s">
        <v>208</v>
      </c>
      <c r="M85" s="638"/>
    </row>
    <row r="86" spans="1:13" ht="45.75" customHeight="1">
      <c r="A86" s="628" t="s">
        <v>404</v>
      </c>
      <c r="B86" s="629" t="s">
        <v>45</v>
      </c>
      <c r="C86" s="630" t="s">
        <v>61</v>
      </c>
      <c r="D86" s="631" t="s">
        <v>757</v>
      </c>
      <c r="E86" s="632" t="s">
        <v>753</v>
      </c>
      <c r="F86" s="633" t="s">
        <v>65</v>
      </c>
      <c r="G86" s="629" t="s">
        <v>776</v>
      </c>
      <c r="H86" s="629" t="s">
        <v>322</v>
      </c>
      <c r="I86" s="634" t="s">
        <v>46</v>
      </c>
      <c r="J86" s="635">
        <v>1</v>
      </c>
      <c r="K86" s="636">
        <v>1</v>
      </c>
      <c r="L86" s="637" t="s">
        <v>208</v>
      </c>
      <c r="M86" s="638"/>
    </row>
    <row r="87" spans="1:13" ht="45.75" customHeight="1">
      <c r="A87" s="628" t="s">
        <v>404</v>
      </c>
      <c r="B87" s="629" t="s">
        <v>45</v>
      </c>
      <c r="C87" s="630" t="s">
        <v>61</v>
      </c>
      <c r="D87" s="633" t="s">
        <v>64</v>
      </c>
      <c r="E87" s="632" t="s">
        <v>753</v>
      </c>
      <c r="F87" s="633" t="s">
        <v>65</v>
      </c>
      <c r="G87" s="629" t="s">
        <v>776</v>
      </c>
      <c r="H87" s="629" t="s">
        <v>322</v>
      </c>
      <c r="I87" s="634" t="s">
        <v>46</v>
      </c>
      <c r="J87" s="635">
        <v>1</v>
      </c>
      <c r="K87" s="636">
        <v>1</v>
      </c>
      <c r="L87" s="639" t="s">
        <v>208</v>
      </c>
      <c r="M87" s="638"/>
    </row>
    <row r="88" spans="1:13" ht="45.75" customHeight="1">
      <c r="A88" s="628" t="s">
        <v>404</v>
      </c>
      <c r="B88" s="629" t="s">
        <v>45</v>
      </c>
      <c r="C88" s="640" t="s">
        <v>758</v>
      </c>
      <c r="D88" s="633" t="s">
        <v>759</v>
      </c>
      <c r="E88" s="632" t="s">
        <v>753</v>
      </c>
      <c r="F88" s="641" t="s">
        <v>65</v>
      </c>
      <c r="G88" s="629" t="s">
        <v>776</v>
      </c>
      <c r="H88" s="629" t="s">
        <v>322</v>
      </c>
      <c r="I88" s="634" t="s">
        <v>46</v>
      </c>
      <c r="J88" s="635">
        <v>1</v>
      </c>
      <c r="K88" s="636">
        <v>1</v>
      </c>
      <c r="L88" s="639" t="s">
        <v>208</v>
      </c>
      <c r="M88" s="638"/>
    </row>
    <row r="89" spans="1:13" ht="45.75" customHeight="1">
      <c r="A89" s="628" t="s">
        <v>404</v>
      </c>
      <c r="B89" s="629" t="s">
        <v>45</v>
      </c>
      <c r="C89" s="640" t="s">
        <v>758</v>
      </c>
      <c r="D89" s="633" t="s">
        <v>760</v>
      </c>
      <c r="E89" s="632" t="s">
        <v>753</v>
      </c>
      <c r="F89" s="641" t="s">
        <v>761</v>
      </c>
      <c r="G89" s="629" t="s">
        <v>776</v>
      </c>
      <c r="H89" s="629" t="s">
        <v>322</v>
      </c>
      <c r="I89" s="634" t="s">
        <v>46</v>
      </c>
      <c r="J89" s="635">
        <v>1</v>
      </c>
      <c r="K89" s="636">
        <v>1</v>
      </c>
      <c r="L89" s="639" t="s">
        <v>208</v>
      </c>
      <c r="M89" s="638"/>
    </row>
    <row r="90" spans="1:13" ht="45.75" customHeight="1">
      <c r="A90" s="628" t="s">
        <v>404</v>
      </c>
      <c r="B90" s="629" t="s">
        <v>45</v>
      </c>
      <c r="C90" s="642" t="s">
        <v>259</v>
      </c>
      <c r="D90" s="633" t="s">
        <v>259</v>
      </c>
      <c r="E90" s="632" t="s">
        <v>753</v>
      </c>
      <c r="F90" s="641" t="s">
        <v>65</v>
      </c>
      <c r="G90" s="629" t="s">
        <v>776</v>
      </c>
      <c r="H90" s="629" t="s">
        <v>322</v>
      </c>
      <c r="I90" s="634" t="s">
        <v>46</v>
      </c>
      <c r="J90" s="635">
        <v>1</v>
      </c>
      <c r="K90" s="636">
        <v>1</v>
      </c>
      <c r="L90" s="639" t="s">
        <v>208</v>
      </c>
      <c r="M90" s="638"/>
    </row>
    <row r="91" spans="1:13" ht="45.75" customHeight="1">
      <c r="A91" s="628" t="s">
        <v>404</v>
      </c>
      <c r="B91" s="629" t="s">
        <v>45</v>
      </c>
      <c r="C91" s="642" t="s">
        <v>762</v>
      </c>
      <c r="D91" s="643" t="s">
        <v>762</v>
      </c>
      <c r="E91" s="632" t="s">
        <v>753</v>
      </c>
      <c r="F91" s="640" t="s">
        <v>65</v>
      </c>
      <c r="G91" s="629" t="s">
        <v>776</v>
      </c>
      <c r="H91" s="629" t="s">
        <v>322</v>
      </c>
      <c r="I91" s="634" t="s">
        <v>46</v>
      </c>
      <c r="J91" s="635">
        <v>1</v>
      </c>
      <c r="K91" s="636">
        <v>1</v>
      </c>
      <c r="L91" s="639" t="s">
        <v>208</v>
      </c>
      <c r="M91" s="638"/>
    </row>
    <row r="92" spans="1:13" ht="45.75" customHeight="1">
      <c r="A92" s="628" t="s">
        <v>404</v>
      </c>
      <c r="B92" s="629" t="s">
        <v>45</v>
      </c>
      <c r="C92" s="640" t="s">
        <v>267</v>
      </c>
      <c r="D92" s="644" t="s">
        <v>763</v>
      </c>
      <c r="E92" s="645" t="s">
        <v>753</v>
      </c>
      <c r="F92" s="646" t="s">
        <v>65</v>
      </c>
      <c r="G92" s="629" t="s">
        <v>776</v>
      </c>
      <c r="H92" s="629" t="s">
        <v>322</v>
      </c>
      <c r="I92" s="634" t="s">
        <v>46</v>
      </c>
      <c r="J92" s="635">
        <v>1</v>
      </c>
      <c r="K92" s="635">
        <v>1</v>
      </c>
      <c r="L92" s="639" t="s">
        <v>208</v>
      </c>
      <c r="M92" s="638"/>
    </row>
    <row r="93" spans="1:13" ht="45.75" customHeight="1">
      <c r="A93" s="628" t="s">
        <v>404</v>
      </c>
      <c r="B93" s="629" t="s">
        <v>45</v>
      </c>
      <c r="C93" s="640" t="s">
        <v>267</v>
      </c>
      <c r="D93" s="644" t="s">
        <v>764</v>
      </c>
      <c r="E93" s="645" t="s">
        <v>753</v>
      </c>
      <c r="F93" s="640" t="s">
        <v>65</v>
      </c>
      <c r="G93" s="629" t="s">
        <v>776</v>
      </c>
      <c r="H93" s="629" t="s">
        <v>322</v>
      </c>
      <c r="I93" s="634" t="s">
        <v>46</v>
      </c>
      <c r="J93" s="635">
        <v>1</v>
      </c>
      <c r="K93" s="635">
        <v>1</v>
      </c>
      <c r="L93" s="639" t="s">
        <v>208</v>
      </c>
      <c r="M93" s="638"/>
    </row>
    <row r="94" spans="1:13" ht="45.75" customHeight="1">
      <c r="A94" s="628" t="s">
        <v>404</v>
      </c>
      <c r="B94" s="629" t="s">
        <v>45</v>
      </c>
      <c r="C94" s="640" t="s">
        <v>267</v>
      </c>
      <c r="D94" s="644" t="s">
        <v>765</v>
      </c>
      <c r="E94" s="645" t="s">
        <v>753</v>
      </c>
      <c r="F94" s="640" t="s">
        <v>756</v>
      </c>
      <c r="G94" s="629" t="s">
        <v>776</v>
      </c>
      <c r="H94" s="629" t="s">
        <v>322</v>
      </c>
      <c r="I94" s="634" t="s">
        <v>46</v>
      </c>
      <c r="J94" s="635">
        <v>1</v>
      </c>
      <c r="K94" s="635">
        <v>1</v>
      </c>
      <c r="L94" s="639" t="s">
        <v>208</v>
      </c>
      <c r="M94" s="638"/>
    </row>
    <row r="95" spans="1:13" ht="45.75" customHeight="1">
      <c r="A95" s="648" t="s">
        <v>404</v>
      </c>
      <c r="B95" s="649" t="s">
        <v>45</v>
      </c>
      <c r="C95" s="650" t="s">
        <v>766</v>
      </c>
      <c r="D95" s="651" t="s">
        <v>767</v>
      </c>
      <c r="E95" s="652" t="s">
        <v>753</v>
      </c>
      <c r="F95" s="650" t="s">
        <v>65</v>
      </c>
      <c r="G95" s="649" t="s">
        <v>776</v>
      </c>
      <c r="H95" s="649" t="s">
        <v>322</v>
      </c>
      <c r="I95" s="653" t="s">
        <v>46</v>
      </c>
      <c r="J95" s="654">
        <v>1</v>
      </c>
      <c r="K95" s="654">
        <v>1</v>
      </c>
      <c r="L95" s="655" t="s">
        <v>208</v>
      </c>
      <c r="M95" s="656"/>
    </row>
    <row r="96" spans="1:13" ht="45.75" customHeight="1">
      <c r="A96" s="648" t="s">
        <v>404</v>
      </c>
      <c r="B96" s="649" t="s">
        <v>45</v>
      </c>
      <c r="C96" s="650" t="s">
        <v>768</v>
      </c>
      <c r="D96" s="651" t="s">
        <v>769</v>
      </c>
      <c r="E96" s="652" t="s">
        <v>753</v>
      </c>
      <c r="F96" s="650" t="s">
        <v>65</v>
      </c>
      <c r="G96" s="649" t="s">
        <v>776</v>
      </c>
      <c r="H96" s="649" t="s">
        <v>322</v>
      </c>
      <c r="I96" s="653" t="s">
        <v>46</v>
      </c>
      <c r="J96" s="654">
        <v>1</v>
      </c>
      <c r="K96" s="654">
        <v>1</v>
      </c>
      <c r="L96" s="655" t="s">
        <v>208</v>
      </c>
      <c r="M96" s="656"/>
    </row>
    <row r="97" spans="1:13" ht="45.75" customHeight="1">
      <c r="A97" s="628" t="s">
        <v>404</v>
      </c>
      <c r="B97" s="629" t="s">
        <v>45</v>
      </c>
      <c r="C97" s="640" t="s">
        <v>770</v>
      </c>
      <c r="D97" s="644" t="s">
        <v>771</v>
      </c>
      <c r="E97" s="645" t="s">
        <v>753</v>
      </c>
      <c r="F97" s="640" t="s">
        <v>65</v>
      </c>
      <c r="G97" s="629" t="s">
        <v>776</v>
      </c>
      <c r="H97" s="629" t="s">
        <v>322</v>
      </c>
      <c r="I97" s="634" t="s">
        <v>46</v>
      </c>
      <c r="J97" s="635">
        <v>1</v>
      </c>
      <c r="K97" s="635">
        <v>1</v>
      </c>
      <c r="L97" s="639" t="s">
        <v>208</v>
      </c>
      <c r="M97" s="638"/>
    </row>
    <row r="98" spans="1:13" ht="45.75" customHeight="1">
      <c r="A98" s="628" t="s">
        <v>404</v>
      </c>
      <c r="B98" s="629" t="s">
        <v>45</v>
      </c>
      <c r="C98" s="640" t="s">
        <v>770</v>
      </c>
      <c r="D98" s="644" t="s">
        <v>772</v>
      </c>
      <c r="E98" s="645" t="s">
        <v>753</v>
      </c>
      <c r="F98" s="640" t="s">
        <v>773</v>
      </c>
      <c r="G98" s="629" t="s">
        <v>776</v>
      </c>
      <c r="H98" s="629" t="s">
        <v>322</v>
      </c>
      <c r="I98" s="634" t="s">
        <v>46</v>
      </c>
      <c r="J98" s="635">
        <v>1</v>
      </c>
      <c r="K98" s="635">
        <v>1</v>
      </c>
      <c r="L98" s="639" t="s">
        <v>208</v>
      </c>
      <c r="M98" s="638"/>
    </row>
    <row r="99" spans="1:13" ht="45.75" customHeight="1" thickBot="1">
      <c r="A99" s="658" t="s">
        <v>404</v>
      </c>
      <c r="B99" s="659" t="s">
        <v>45</v>
      </c>
      <c r="C99" s="660" t="s">
        <v>770</v>
      </c>
      <c r="D99" s="661" t="s">
        <v>774</v>
      </c>
      <c r="E99" s="662" t="s">
        <v>753</v>
      </c>
      <c r="F99" s="660" t="s">
        <v>773</v>
      </c>
      <c r="G99" s="659" t="s">
        <v>776</v>
      </c>
      <c r="H99" s="659" t="s">
        <v>322</v>
      </c>
      <c r="I99" s="663" t="s">
        <v>46</v>
      </c>
      <c r="J99" s="668">
        <v>1</v>
      </c>
      <c r="K99" s="668">
        <v>1</v>
      </c>
      <c r="L99" s="664" t="s">
        <v>208</v>
      </c>
      <c r="M99" s="665"/>
    </row>
    <row r="100" spans="1:13" ht="45.75" customHeight="1">
      <c r="A100" s="617" t="s">
        <v>404</v>
      </c>
      <c r="B100" s="618" t="s">
        <v>45</v>
      </c>
      <c r="C100" s="619" t="s">
        <v>61</v>
      </c>
      <c r="D100" s="620" t="s">
        <v>62</v>
      </c>
      <c r="E100" s="621" t="s">
        <v>753</v>
      </c>
      <c r="F100" s="622" t="s">
        <v>754</v>
      </c>
      <c r="G100" s="618" t="s">
        <v>777</v>
      </c>
      <c r="H100" s="618" t="s">
        <v>322</v>
      </c>
      <c r="I100" s="623" t="s">
        <v>46</v>
      </c>
      <c r="J100" s="624">
        <v>1</v>
      </c>
      <c r="K100" s="625">
        <v>1</v>
      </c>
      <c r="L100" s="666" t="s">
        <v>208</v>
      </c>
      <c r="M100" s="627"/>
    </row>
    <row r="101" spans="1:13" ht="45.75" customHeight="1">
      <c r="A101" s="628" t="s">
        <v>404</v>
      </c>
      <c r="B101" s="629" t="s">
        <v>45</v>
      </c>
      <c r="C101" s="630" t="s">
        <v>61</v>
      </c>
      <c r="D101" s="631" t="s">
        <v>755</v>
      </c>
      <c r="E101" s="632" t="s">
        <v>753</v>
      </c>
      <c r="F101" s="633" t="s">
        <v>756</v>
      </c>
      <c r="G101" s="629" t="s">
        <v>777</v>
      </c>
      <c r="H101" s="629" t="s">
        <v>322</v>
      </c>
      <c r="I101" s="634" t="s">
        <v>46</v>
      </c>
      <c r="J101" s="635">
        <v>1</v>
      </c>
      <c r="K101" s="636">
        <v>1</v>
      </c>
      <c r="L101" s="637" t="s">
        <v>208</v>
      </c>
      <c r="M101" s="638"/>
    </row>
    <row r="102" spans="1:13" ht="45.75" customHeight="1">
      <c r="A102" s="628" t="s">
        <v>404</v>
      </c>
      <c r="B102" s="629" t="s">
        <v>45</v>
      </c>
      <c r="C102" s="630" t="s">
        <v>61</v>
      </c>
      <c r="D102" s="631" t="s">
        <v>757</v>
      </c>
      <c r="E102" s="632" t="s">
        <v>753</v>
      </c>
      <c r="F102" s="633" t="s">
        <v>65</v>
      </c>
      <c r="G102" s="629" t="s">
        <v>777</v>
      </c>
      <c r="H102" s="629" t="s">
        <v>322</v>
      </c>
      <c r="I102" s="634" t="s">
        <v>46</v>
      </c>
      <c r="J102" s="635">
        <v>1</v>
      </c>
      <c r="K102" s="636">
        <v>1</v>
      </c>
      <c r="L102" s="637" t="s">
        <v>208</v>
      </c>
      <c r="M102" s="638"/>
    </row>
    <row r="103" spans="1:13" ht="45.75" customHeight="1">
      <c r="A103" s="628" t="s">
        <v>404</v>
      </c>
      <c r="B103" s="629" t="s">
        <v>45</v>
      </c>
      <c r="C103" s="630" t="s">
        <v>61</v>
      </c>
      <c r="D103" s="633" t="s">
        <v>64</v>
      </c>
      <c r="E103" s="632" t="s">
        <v>753</v>
      </c>
      <c r="F103" s="633" t="s">
        <v>65</v>
      </c>
      <c r="G103" s="629" t="s">
        <v>777</v>
      </c>
      <c r="H103" s="629" t="s">
        <v>322</v>
      </c>
      <c r="I103" s="634" t="s">
        <v>46</v>
      </c>
      <c r="J103" s="635">
        <v>1</v>
      </c>
      <c r="K103" s="636">
        <v>1</v>
      </c>
      <c r="L103" s="639" t="s">
        <v>208</v>
      </c>
      <c r="M103" s="638"/>
    </row>
    <row r="104" spans="1:13" ht="45.75" customHeight="1">
      <c r="A104" s="628" t="s">
        <v>404</v>
      </c>
      <c r="B104" s="629" t="s">
        <v>45</v>
      </c>
      <c r="C104" s="640" t="s">
        <v>758</v>
      </c>
      <c r="D104" s="633" t="s">
        <v>759</v>
      </c>
      <c r="E104" s="632" t="s">
        <v>753</v>
      </c>
      <c r="F104" s="641" t="s">
        <v>65</v>
      </c>
      <c r="G104" s="629" t="s">
        <v>777</v>
      </c>
      <c r="H104" s="629" t="s">
        <v>322</v>
      </c>
      <c r="I104" s="634" t="s">
        <v>46</v>
      </c>
      <c r="J104" s="635">
        <v>1</v>
      </c>
      <c r="K104" s="636">
        <v>1</v>
      </c>
      <c r="L104" s="639" t="s">
        <v>208</v>
      </c>
      <c r="M104" s="638"/>
    </row>
    <row r="105" spans="1:13" ht="45.75" customHeight="1">
      <c r="A105" s="628" t="s">
        <v>404</v>
      </c>
      <c r="B105" s="629" t="s">
        <v>45</v>
      </c>
      <c r="C105" s="640" t="s">
        <v>758</v>
      </c>
      <c r="D105" s="633" t="s">
        <v>760</v>
      </c>
      <c r="E105" s="632" t="s">
        <v>753</v>
      </c>
      <c r="F105" s="641" t="s">
        <v>761</v>
      </c>
      <c r="G105" s="629" t="s">
        <v>777</v>
      </c>
      <c r="H105" s="629" t="s">
        <v>322</v>
      </c>
      <c r="I105" s="634" t="s">
        <v>46</v>
      </c>
      <c r="J105" s="635">
        <v>1</v>
      </c>
      <c r="K105" s="636">
        <v>1</v>
      </c>
      <c r="L105" s="639" t="s">
        <v>208</v>
      </c>
      <c r="M105" s="638"/>
    </row>
    <row r="106" spans="1:13" ht="45.75" customHeight="1">
      <c r="A106" s="628" t="s">
        <v>404</v>
      </c>
      <c r="B106" s="629" t="s">
        <v>45</v>
      </c>
      <c r="C106" s="642" t="s">
        <v>259</v>
      </c>
      <c r="D106" s="633" t="s">
        <v>259</v>
      </c>
      <c r="E106" s="632" t="s">
        <v>753</v>
      </c>
      <c r="F106" s="641" t="s">
        <v>65</v>
      </c>
      <c r="G106" s="629" t="s">
        <v>777</v>
      </c>
      <c r="H106" s="629" t="s">
        <v>322</v>
      </c>
      <c r="I106" s="634" t="s">
        <v>46</v>
      </c>
      <c r="J106" s="635">
        <v>1</v>
      </c>
      <c r="K106" s="636">
        <v>1</v>
      </c>
      <c r="L106" s="639" t="s">
        <v>208</v>
      </c>
      <c r="M106" s="638"/>
    </row>
    <row r="107" spans="1:13" ht="45.75" customHeight="1">
      <c r="A107" s="628" t="s">
        <v>404</v>
      </c>
      <c r="B107" s="629" t="s">
        <v>45</v>
      </c>
      <c r="C107" s="642" t="s">
        <v>762</v>
      </c>
      <c r="D107" s="643" t="s">
        <v>762</v>
      </c>
      <c r="E107" s="632" t="s">
        <v>753</v>
      </c>
      <c r="F107" s="640" t="s">
        <v>65</v>
      </c>
      <c r="G107" s="629" t="s">
        <v>777</v>
      </c>
      <c r="H107" s="629" t="s">
        <v>322</v>
      </c>
      <c r="I107" s="634" t="s">
        <v>46</v>
      </c>
      <c r="J107" s="635">
        <v>1</v>
      </c>
      <c r="K107" s="636">
        <v>1</v>
      </c>
      <c r="L107" s="639" t="s">
        <v>208</v>
      </c>
      <c r="M107" s="638"/>
    </row>
    <row r="108" spans="1:13" ht="45.75" customHeight="1">
      <c r="A108" s="628" t="s">
        <v>404</v>
      </c>
      <c r="B108" s="629" t="s">
        <v>45</v>
      </c>
      <c r="C108" s="640" t="s">
        <v>267</v>
      </c>
      <c r="D108" s="644" t="s">
        <v>763</v>
      </c>
      <c r="E108" s="645" t="s">
        <v>753</v>
      </c>
      <c r="F108" s="646" t="s">
        <v>65</v>
      </c>
      <c r="G108" s="629" t="s">
        <v>777</v>
      </c>
      <c r="H108" s="629" t="s">
        <v>322</v>
      </c>
      <c r="I108" s="634" t="s">
        <v>46</v>
      </c>
      <c r="J108" s="635">
        <v>1</v>
      </c>
      <c r="K108" s="635">
        <v>1</v>
      </c>
      <c r="L108" s="639" t="s">
        <v>208</v>
      </c>
      <c r="M108" s="638"/>
    </row>
    <row r="109" spans="1:13" ht="45.75" customHeight="1">
      <c r="A109" s="628" t="s">
        <v>404</v>
      </c>
      <c r="B109" s="629" t="s">
        <v>45</v>
      </c>
      <c r="C109" s="640" t="s">
        <v>267</v>
      </c>
      <c r="D109" s="644" t="s">
        <v>764</v>
      </c>
      <c r="E109" s="645" t="s">
        <v>753</v>
      </c>
      <c r="F109" s="640" t="s">
        <v>65</v>
      </c>
      <c r="G109" s="629" t="s">
        <v>777</v>
      </c>
      <c r="H109" s="629" t="s">
        <v>322</v>
      </c>
      <c r="I109" s="634" t="s">
        <v>46</v>
      </c>
      <c r="J109" s="635">
        <v>1</v>
      </c>
      <c r="K109" s="635">
        <v>1</v>
      </c>
      <c r="L109" s="639" t="s">
        <v>208</v>
      </c>
      <c r="M109" s="638"/>
    </row>
    <row r="110" spans="1:13" ht="45.75" customHeight="1">
      <c r="A110" s="628" t="s">
        <v>404</v>
      </c>
      <c r="B110" s="629" t="s">
        <v>45</v>
      </c>
      <c r="C110" s="640" t="s">
        <v>267</v>
      </c>
      <c r="D110" s="644" t="s">
        <v>765</v>
      </c>
      <c r="E110" s="645" t="s">
        <v>753</v>
      </c>
      <c r="F110" s="640" t="s">
        <v>756</v>
      </c>
      <c r="G110" s="629" t="s">
        <v>777</v>
      </c>
      <c r="H110" s="629" t="s">
        <v>322</v>
      </c>
      <c r="I110" s="634" t="s">
        <v>46</v>
      </c>
      <c r="J110" s="635">
        <v>1</v>
      </c>
      <c r="K110" s="635">
        <v>1</v>
      </c>
      <c r="L110" s="639" t="s">
        <v>208</v>
      </c>
      <c r="M110" s="638"/>
    </row>
    <row r="111" spans="1:13" ht="45.75" customHeight="1">
      <c r="A111" s="648" t="s">
        <v>404</v>
      </c>
      <c r="B111" s="649" t="s">
        <v>45</v>
      </c>
      <c r="C111" s="650" t="s">
        <v>766</v>
      </c>
      <c r="D111" s="651" t="s">
        <v>767</v>
      </c>
      <c r="E111" s="652" t="s">
        <v>753</v>
      </c>
      <c r="F111" s="650" t="s">
        <v>65</v>
      </c>
      <c r="G111" s="649" t="s">
        <v>777</v>
      </c>
      <c r="H111" s="649" t="s">
        <v>322</v>
      </c>
      <c r="I111" s="653" t="s">
        <v>46</v>
      </c>
      <c r="J111" s="654">
        <v>1</v>
      </c>
      <c r="K111" s="654">
        <v>1</v>
      </c>
      <c r="L111" s="655" t="s">
        <v>208</v>
      </c>
      <c r="M111" s="656"/>
    </row>
    <row r="112" spans="1:13" ht="45.75" customHeight="1">
      <c r="A112" s="648" t="s">
        <v>404</v>
      </c>
      <c r="B112" s="649" t="s">
        <v>45</v>
      </c>
      <c r="C112" s="650" t="s">
        <v>768</v>
      </c>
      <c r="D112" s="651" t="s">
        <v>769</v>
      </c>
      <c r="E112" s="652" t="s">
        <v>753</v>
      </c>
      <c r="F112" s="650" t="s">
        <v>65</v>
      </c>
      <c r="G112" s="649" t="s">
        <v>777</v>
      </c>
      <c r="H112" s="649" t="s">
        <v>322</v>
      </c>
      <c r="I112" s="653" t="s">
        <v>46</v>
      </c>
      <c r="J112" s="654">
        <v>1</v>
      </c>
      <c r="K112" s="654">
        <v>1</v>
      </c>
      <c r="L112" s="655" t="s">
        <v>208</v>
      </c>
      <c r="M112" s="656"/>
    </row>
    <row r="113" spans="1:13" ht="45.75" customHeight="1">
      <c r="A113" s="628" t="s">
        <v>404</v>
      </c>
      <c r="B113" s="629" t="s">
        <v>45</v>
      </c>
      <c r="C113" s="640" t="s">
        <v>770</v>
      </c>
      <c r="D113" s="644" t="s">
        <v>771</v>
      </c>
      <c r="E113" s="645" t="s">
        <v>753</v>
      </c>
      <c r="F113" s="640" t="s">
        <v>65</v>
      </c>
      <c r="G113" s="629" t="s">
        <v>777</v>
      </c>
      <c r="H113" s="629" t="s">
        <v>322</v>
      </c>
      <c r="I113" s="634" t="s">
        <v>46</v>
      </c>
      <c r="J113" s="635">
        <v>1</v>
      </c>
      <c r="K113" s="635">
        <v>1</v>
      </c>
      <c r="L113" s="639" t="s">
        <v>208</v>
      </c>
      <c r="M113" s="638"/>
    </row>
    <row r="114" spans="1:13" ht="45.75" customHeight="1">
      <c r="A114" s="628" t="s">
        <v>404</v>
      </c>
      <c r="B114" s="629" t="s">
        <v>45</v>
      </c>
      <c r="C114" s="640" t="s">
        <v>770</v>
      </c>
      <c r="D114" s="644" t="s">
        <v>772</v>
      </c>
      <c r="E114" s="645" t="s">
        <v>753</v>
      </c>
      <c r="F114" s="640" t="s">
        <v>773</v>
      </c>
      <c r="G114" s="629" t="s">
        <v>777</v>
      </c>
      <c r="H114" s="629" t="s">
        <v>322</v>
      </c>
      <c r="I114" s="634" t="s">
        <v>46</v>
      </c>
      <c r="J114" s="635">
        <v>1</v>
      </c>
      <c r="K114" s="635">
        <v>1</v>
      </c>
      <c r="L114" s="639" t="s">
        <v>208</v>
      </c>
      <c r="M114" s="638"/>
    </row>
    <row r="115" spans="1:13" ht="45.75" customHeight="1" thickBot="1">
      <c r="A115" s="658" t="s">
        <v>404</v>
      </c>
      <c r="B115" s="659" t="s">
        <v>45</v>
      </c>
      <c r="C115" s="660" t="s">
        <v>770</v>
      </c>
      <c r="D115" s="661" t="s">
        <v>774</v>
      </c>
      <c r="E115" s="662" t="s">
        <v>753</v>
      </c>
      <c r="F115" s="660" t="s">
        <v>773</v>
      </c>
      <c r="G115" s="659" t="s">
        <v>777</v>
      </c>
      <c r="H115" s="659" t="s">
        <v>322</v>
      </c>
      <c r="I115" s="663" t="s">
        <v>46</v>
      </c>
      <c r="J115" s="668">
        <v>1</v>
      </c>
      <c r="K115" s="668">
        <v>1</v>
      </c>
      <c r="L115" s="664" t="s">
        <v>208</v>
      </c>
      <c r="M115" s="665"/>
    </row>
    <row r="116" spans="1:13" ht="45.75" customHeight="1">
      <c r="A116" s="617" t="s">
        <v>404</v>
      </c>
      <c r="B116" s="670" t="s">
        <v>438</v>
      </c>
      <c r="C116" s="619" t="s">
        <v>61</v>
      </c>
      <c r="D116" s="620" t="s">
        <v>62</v>
      </c>
      <c r="E116" s="621" t="s">
        <v>753</v>
      </c>
      <c r="F116" s="622" t="s">
        <v>754</v>
      </c>
      <c r="G116" s="618" t="s">
        <v>776</v>
      </c>
      <c r="H116" s="618" t="s">
        <v>322</v>
      </c>
      <c r="I116" s="623" t="s">
        <v>46</v>
      </c>
      <c r="J116" s="624">
        <v>1</v>
      </c>
      <c r="K116" s="625">
        <v>1</v>
      </c>
      <c r="L116" s="666" t="s">
        <v>208</v>
      </c>
      <c r="M116" s="627"/>
    </row>
    <row r="117" spans="1:13" ht="45.75" customHeight="1">
      <c r="A117" s="628" t="s">
        <v>404</v>
      </c>
      <c r="B117" s="629" t="s">
        <v>438</v>
      </c>
      <c r="C117" s="630" t="s">
        <v>61</v>
      </c>
      <c r="D117" s="631" t="s">
        <v>755</v>
      </c>
      <c r="E117" s="632" t="s">
        <v>753</v>
      </c>
      <c r="F117" s="633" t="s">
        <v>756</v>
      </c>
      <c r="G117" s="629" t="s">
        <v>776</v>
      </c>
      <c r="H117" s="629" t="s">
        <v>322</v>
      </c>
      <c r="I117" s="634" t="s">
        <v>46</v>
      </c>
      <c r="J117" s="635">
        <v>1</v>
      </c>
      <c r="K117" s="636">
        <v>1</v>
      </c>
      <c r="L117" s="637" t="s">
        <v>208</v>
      </c>
      <c r="M117" s="638"/>
    </row>
    <row r="118" spans="1:13" ht="45.75" customHeight="1">
      <c r="A118" s="628" t="s">
        <v>404</v>
      </c>
      <c r="B118" s="629" t="s">
        <v>438</v>
      </c>
      <c r="C118" s="630" t="s">
        <v>61</v>
      </c>
      <c r="D118" s="631" t="s">
        <v>757</v>
      </c>
      <c r="E118" s="632" t="s">
        <v>753</v>
      </c>
      <c r="F118" s="633" t="s">
        <v>65</v>
      </c>
      <c r="G118" s="629" t="s">
        <v>776</v>
      </c>
      <c r="H118" s="629" t="s">
        <v>322</v>
      </c>
      <c r="I118" s="634" t="s">
        <v>46</v>
      </c>
      <c r="J118" s="635">
        <v>1</v>
      </c>
      <c r="K118" s="636">
        <v>1</v>
      </c>
      <c r="L118" s="637" t="s">
        <v>208</v>
      </c>
      <c r="M118" s="638"/>
    </row>
    <row r="119" spans="1:13" ht="45.75" customHeight="1">
      <c r="A119" s="628" t="s">
        <v>404</v>
      </c>
      <c r="B119" s="629" t="s">
        <v>438</v>
      </c>
      <c r="C119" s="630" t="s">
        <v>61</v>
      </c>
      <c r="D119" s="633" t="s">
        <v>64</v>
      </c>
      <c r="E119" s="632" t="s">
        <v>753</v>
      </c>
      <c r="F119" s="633" t="s">
        <v>65</v>
      </c>
      <c r="G119" s="629" t="s">
        <v>776</v>
      </c>
      <c r="H119" s="629" t="s">
        <v>322</v>
      </c>
      <c r="I119" s="634" t="s">
        <v>46</v>
      </c>
      <c r="J119" s="635">
        <v>1</v>
      </c>
      <c r="K119" s="636">
        <v>1</v>
      </c>
      <c r="L119" s="639" t="s">
        <v>208</v>
      </c>
      <c r="M119" s="638"/>
    </row>
    <row r="120" spans="1:13" ht="45.75" customHeight="1">
      <c r="A120" s="628" t="s">
        <v>404</v>
      </c>
      <c r="B120" s="629" t="s">
        <v>438</v>
      </c>
      <c r="C120" s="640" t="s">
        <v>758</v>
      </c>
      <c r="D120" s="633" t="s">
        <v>759</v>
      </c>
      <c r="E120" s="632" t="s">
        <v>753</v>
      </c>
      <c r="F120" s="641" t="s">
        <v>65</v>
      </c>
      <c r="G120" s="629" t="s">
        <v>776</v>
      </c>
      <c r="H120" s="629" t="s">
        <v>322</v>
      </c>
      <c r="I120" s="634" t="s">
        <v>46</v>
      </c>
      <c r="J120" s="635">
        <v>1</v>
      </c>
      <c r="K120" s="636">
        <v>1</v>
      </c>
      <c r="L120" s="639" t="s">
        <v>208</v>
      </c>
      <c r="M120" s="638"/>
    </row>
    <row r="121" spans="1:13" ht="45.75" customHeight="1">
      <c r="A121" s="628" t="s">
        <v>404</v>
      </c>
      <c r="B121" s="629" t="s">
        <v>438</v>
      </c>
      <c r="C121" s="640" t="s">
        <v>758</v>
      </c>
      <c r="D121" s="633" t="s">
        <v>760</v>
      </c>
      <c r="E121" s="632" t="s">
        <v>753</v>
      </c>
      <c r="F121" s="641" t="s">
        <v>761</v>
      </c>
      <c r="G121" s="629" t="s">
        <v>776</v>
      </c>
      <c r="H121" s="629" t="s">
        <v>322</v>
      </c>
      <c r="I121" s="634" t="s">
        <v>46</v>
      </c>
      <c r="J121" s="635">
        <v>1</v>
      </c>
      <c r="K121" s="636">
        <v>1</v>
      </c>
      <c r="L121" s="639" t="s">
        <v>208</v>
      </c>
      <c r="M121" s="638"/>
    </row>
    <row r="122" spans="1:13" ht="45.75" customHeight="1">
      <c r="A122" s="628" t="s">
        <v>404</v>
      </c>
      <c r="B122" s="629" t="s">
        <v>438</v>
      </c>
      <c r="C122" s="642" t="s">
        <v>259</v>
      </c>
      <c r="D122" s="633" t="s">
        <v>259</v>
      </c>
      <c r="E122" s="632" t="s">
        <v>753</v>
      </c>
      <c r="F122" s="641" t="s">
        <v>65</v>
      </c>
      <c r="G122" s="629" t="s">
        <v>776</v>
      </c>
      <c r="H122" s="629" t="s">
        <v>322</v>
      </c>
      <c r="I122" s="634" t="s">
        <v>46</v>
      </c>
      <c r="J122" s="635">
        <v>1</v>
      </c>
      <c r="K122" s="636">
        <v>1</v>
      </c>
      <c r="L122" s="639" t="s">
        <v>208</v>
      </c>
      <c r="M122" s="638"/>
    </row>
    <row r="123" spans="1:13" ht="45.75" customHeight="1">
      <c r="A123" s="628" t="s">
        <v>404</v>
      </c>
      <c r="B123" s="629" t="s">
        <v>438</v>
      </c>
      <c r="C123" s="642" t="s">
        <v>762</v>
      </c>
      <c r="D123" s="643" t="s">
        <v>762</v>
      </c>
      <c r="E123" s="632" t="s">
        <v>753</v>
      </c>
      <c r="F123" s="640" t="s">
        <v>65</v>
      </c>
      <c r="G123" s="629" t="s">
        <v>776</v>
      </c>
      <c r="H123" s="629" t="s">
        <v>322</v>
      </c>
      <c r="I123" s="634" t="s">
        <v>46</v>
      </c>
      <c r="J123" s="635">
        <v>1</v>
      </c>
      <c r="K123" s="636">
        <v>1</v>
      </c>
      <c r="L123" s="639" t="s">
        <v>208</v>
      </c>
      <c r="M123" s="638"/>
    </row>
    <row r="124" spans="1:13" ht="45.75" customHeight="1">
      <c r="A124" s="628" t="s">
        <v>404</v>
      </c>
      <c r="B124" s="629" t="s">
        <v>438</v>
      </c>
      <c r="C124" s="640" t="s">
        <v>267</v>
      </c>
      <c r="D124" s="644" t="s">
        <v>763</v>
      </c>
      <c r="E124" s="645" t="s">
        <v>753</v>
      </c>
      <c r="F124" s="646" t="s">
        <v>65</v>
      </c>
      <c r="G124" s="629" t="s">
        <v>776</v>
      </c>
      <c r="H124" s="629" t="s">
        <v>322</v>
      </c>
      <c r="I124" s="634" t="s">
        <v>46</v>
      </c>
      <c r="J124" s="635">
        <v>1</v>
      </c>
      <c r="K124" s="635">
        <v>1</v>
      </c>
      <c r="L124" s="639" t="s">
        <v>208</v>
      </c>
      <c r="M124" s="638"/>
    </row>
    <row r="125" spans="1:13" ht="45.75" customHeight="1">
      <c r="A125" s="628" t="s">
        <v>404</v>
      </c>
      <c r="B125" s="629" t="s">
        <v>438</v>
      </c>
      <c r="C125" s="640" t="s">
        <v>267</v>
      </c>
      <c r="D125" s="644" t="s">
        <v>764</v>
      </c>
      <c r="E125" s="645" t="s">
        <v>753</v>
      </c>
      <c r="F125" s="640" t="s">
        <v>65</v>
      </c>
      <c r="G125" s="629" t="s">
        <v>776</v>
      </c>
      <c r="H125" s="629" t="s">
        <v>322</v>
      </c>
      <c r="I125" s="634" t="s">
        <v>46</v>
      </c>
      <c r="J125" s="635">
        <v>1</v>
      </c>
      <c r="K125" s="635">
        <v>1</v>
      </c>
      <c r="L125" s="639" t="s">
        <v>208</v>
      </c>
      <c r="M125" s="638"/>
    </row>
    <row r="126" spans="1:13" ht="45.75" customHeight="1">
      <c r="A126" s="628" t="s">
        <v>404</v>
      </c>
      <c r="B126" s="629" t="s">
        <v>438</v>
      </c>
      <c r="C126" s="640" t="s">
        <v>267</v>
      </c>
      <c r="D126" s="644" t="s">
        <v>765</v>
      </c>
      <c r="E126" s="645" t="s">
        <v>753</v>
      </c>
      <c r="F126" s="640" t="s">
        <v>756</v>
      </c>
      <c r="G126" s="629" t="s">
        <v>776</v>
      </c>
      <c r="H126" s="629" t="s">
        <v>322</v>
      </c>
      <c r="I126" s="634" t="s">
        <v>46</v>
      </c>
      <c r="J126" s="635">
        <v>1</v>
      </c>
      <c r="K126" s="635">
        <v>1</v>
      </c>
      <c r="L126" s="639" t="s">
        <v>208</v>
      </c>
      <c r="M126" s="638"/>
    </row>
    <row r="127" spans="1:13" ht="45.75" customHeight="1">
      <c r="A127" s="648" t="s">
        <v>404</v>
      </c>
      <c r="B127" s="649" t="s">
        <v>438</v>
      </c>
      <c r="C127" s="650" t="s">
        <v>766</v>
      </c>
      <c r="D127" s="651" t="s">
        <v>767</v>
      </c>
      <c r="E127" s="652" t="s">
        <v>753</v>
      </c>
      <c r="F127" s="650" t="s">
        <v>65</v>
      </c>
      <c r="G127" s="649" t="s">
        <v>776</v>
      </c>
      <c r="H127" s="649" t="s">
        <v>322</v>
      </c>
      <c r="I127" s="653" t="s">
        <v>46</v>
      </c>
      <c r="J127" s="654">
        <v>1</v>
      </c>
      <c r="K127" s="654">
        <v>1</v>
      </c>
      <c r="L127" s="655" t="s">
        <v>208</v>
      </c>
      <c r="M127" s="656"/>
    </row>
    <row r="128" spans="1:13" ht="45.75" customHeight="1">
      <c r="A128" s="648" t="s">
        <v>404</v>
      </c>
      <c r="B128" s="649" t="s">
        <v>438</v>
      </c>
      <c r="C128" s="650" t="s">
        <v>768</v>
      </c>
      <c r="D128" s="651" t="s">
        <v>769</v>
      </c>
      <c r="E128" s="652" t="s">
        <v>753</v>
      </c>
      <c r="F128" s="650" t="s">
        <v>65</v>
      </c>
      <c r="G128" s="649" t="s">
        <v>776</v>
      </c>
      <c r="H128" s="649" t="s">
        <v>322</v>
      </c>
      <c r="I128" s="653" t="s">
        <v>46</v>
      </c>
      <c r="J128" s="654">
        <v>1</v>
      </c>
      <c r="K128" s="654">
        <v>1</v>
      </c>
      <c r="L128" s="655" t="s">
        <v>208</v>
      </c>
      <c r="M128" s="656"/>
    </row>
    <row r="129" spans="1:13" ht="45.75" customHeight="1">
      <c r="A129" s="628" t="s">
        <v>404</v>
      </c>
      <c r="B129" s="629" t="s">
        <v>438</v>
      </c>
      <c r="C129" s="640" t="s">
        <v>770</v>
      </c>
      <c r="D129" s="644" t="s">
        <v>771</v>
      </c>
      <c r="E129" s="645" t="s">
        <v>753</v>
      </c>
      <c r="F129" s="640" t="s">
        <v>65</v>
      </c>
      <c r="G129" s="629" t="s">
        <v>776</v>
      </c>
      <c r="H129" s="629" t="s">
        <v>322</v>
      </c>
      <c r="I129" s="634" t="s">
        <v>46</v>
      </c>
      <c r="J129" s="635">
        <v>1</v>
      </c>
      <c r="K129" s="635">
        <v>1</v>
      </c>
      <c r="L129" s="639" t="s">
        <v>208</v>
      </c>
      <c r="M129" s="638"/>
    </row>
    <row r="130" spans="1:13" ht="45.75" customHeight="1">
      <c r="A130" s="628" t="s">
        <v>404</v>
      </c>
      <c r="B130" s="629" t="s">
        <v>438</v>
      </c>
      <c r="C130" s="640" t="s">
        <v>770</v>
      </c>
      <c r="D130" s="644" t="s">
        <v>772</v>
      </c>
      <c r="E130" s="645" t="s">
        <v>753</v>
      </c>
      <c r="F130" s="640" t="s">
        <v>773</v>
      </c>
      <c r="G130" s="629" t="s">
        <v>776</v>
      </c>
      <c r="H130" s="629" t="s">
        <v>322</v>
      </c>
      <c r="I130" s="634" t="s">
        <v>46</v>
      </c>
      <c r="J130" s="635">
        <v>1</v>
      </c>
      <c r="K130" s="635">
        <v>1</v>
      </c>
      <c r="L130" s="639" t="s">
        <v>208</v>
      </c>
      <c r="M130" s="638"/>
    </row>
    <row r="131" spans="1:13" ht="45.75" customHeight="1">
      <c r="A131" s="671" t="s">
        <v>404</v>
      </c>
      <c r="B131" s="672" t="s">
        <v>438</v>
      </c>
      <c r="C131" s="673" t="s">
        <v>770</v>
      </c>
      <c r="D131" s="674" t="s">
        <v>774</v>
      </c>
      <c r="E131" s="675" t="s">
        <v>753</v>
      </c>
      <c r="F131" s="673" t="s">
        <v>773</v>
      </c>
      <c r="G131" s="672" t="s">
        <v>776</v>
      </c>
      <c r="H131" s="672" t="s">
        <v>322</v>
      </c>
      <c r="I131" s="676" t="s">
        <v>46</v>
      </c>
      <c r="J131" s="677">
        <v>1</v>
      </c>
      <c r="K131" s="677">
        <v>1</v>
      </c>
      <c r="L131" s="678" t="s">
        <v>208</v>
      </c>
      <c r="M131" s="679"/>
    </row>
    <row r="132" spans="1:13" ht="45.75" customHeight="1">
      <c r="A132" s="680" t="s">
        <v>404</v>
      </c>
      <c r="B132" s="681" t="s">
        <v>438</v>
      </c>
      <c r="C132" s="682" t="s">
        <v>778</v>
      </c>
      <c r="D132" s="683" t="s">
        <v>779</v>
      </c>
      <c r="E132" s="684" t="s">
        <v>753</v>
      </c>
      <c r="F132" s="682" t="s">
        <v>208</v>
      </c>
      <c r="G132" s="681" t="s">
        <v>780</v>
      </c>
      <c r="H132" s="681" t="s">
        <v>479</v>
      </c>
      <c r="I132" s="685" t="s">
        <v>208</v>
      </c>
      <c r="J132" s="686" t="s">
        <v>208</v>
      </c>
      <c r="K132" s="686" t="s">
        <v>208</v>
      </c>
      <c r="L132" s="687" t="s">
        <v>208</v>
      </c>
      <c r="M132" s="688"/>
    </row>
    <row r="133" spans="1:13" ht="45.75" customHeight="1" thickBot="1">
      <c r="A133" s="689" t="s">
        <v>404</v>
      </c>
      <c r="B133" s="690" t="s">
        <v>45</v>
      </c>
      <c r="C133" s="691" t="s">
        <v>778</v>
      </c>
      <c r="D133" s="692" t="s">
        <v>779</v>
      </c>
      <c r="E133" s="693" t="s">
        <v>753</v>
      </c>
      <c r="F133" s="691" t="s">
        <v>208</v>
      </c>
      <c r="G133" s="690" t="s">
        <v>780</v>
      </c>
      <c r="H133" s="690" t="s">
        <v>479</v>
      </c>
      <c r="I133" s="694" t="s">
        <v>208</v>
      </c>
      <c r="J133" s="695" t="s">
        <v>208</v>
      </c>
      <c r="K133" s="695" t="s">
        <v>208</v>
      </c>
      <c r="L133" s="696" t="s">
        <v>208</v>
      </c>
      <c r="M133" s="697"/>
    </row>
    <row r="134" spans="1:13" ht="45.75" customHeight="1">
      <c r="A134" t="s">
        <v>400</v>
      </c>
      <c r="B134" s="205"/>
      <c r="C134" s="205"/>
      <c r="D134" s="205"/>
      <c r="E134" s="205"/>
      <c r="F134" s="205"/>
      <c r="G134" s="215"/>
      <c r="H134" s="215"/>
      <c r="I134" s="205"/>
    </row>
    <row r="135" spans="1:13" ht="45.75" customHeight="1">
      <c r="A135" s="212" t="s">
        <v>348</v>
      </c>
      <c r="B135" s="205"/>
      <c r="C135" s="205"/>
      <c r="D135" s="205"/>
      <c r="E135" s="205"/>
      <c r="F135" s="205"/>
      <c r="G135" s="215"/>
      <c r="H135" s="215"/>
      <c r="I135" s="205"/>
    </row>
    <row r="136" spans="1:13" ht="45.75" customHeight="1">
      <c r="A136" s="219" t="s">
        <v>264</v>
      </c>
      <c r="B136" s="205"/>
      <c r="C136" s="205"/>
      <c r="D136" s="205"/>
      <c r="E136" s="205"/>
      <c r="F136" s="205"/>
      <c r="G136" s="215"/>
      <c r="H136" s="215"/>
      <c r="I136" s="205"/>
    </row>
    <row r="137" spans="1:13" ht="45.75" customHeight="1">
      <c r="A137" s="1" t="s">
        <v>351</v>
      </c>
      <c r="B137" s="205"/>
      <c r="C137" s="205"/>
      <c r="D137" s="205"/>
      <c r="E137" s="205"/>
      <c r="F137" s="205"/>
      <c r="G137" s="215"/>
      <c r="H137" s="215"/>
      <c r="I137" s="205"/>
    </row>
  </sheetData>
  <dataValidations count="2">
    <dataValidation type="list" allowBlank="1" showInputMessage="1" showErrorMessage="1" sqref="H4:H133">
      <formula1>$T$4:$T$12</formula1>
    </dataValidation>
    <dataValidation type="list" allowBlank="1" showInputMessage="1" showErrorMessage="1" sqref="G4:G133">
      <formula1>$R$4:$R$19</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P45"/>
  <sheetViews>
    <sheetView view="pageBreakPreview" zoomScaleSheetLayoutView="100" workbookViewId="0">
      <selection activeCell="D17" sqref="D17"/>
    </sheetView>
  </sheetViews>
  <sheetFormatPr defaultColWidth="11.5703125" defaultRowHeight="12.75"/>
  <cols>
    <col min="1" max="1" width="10.5703125" style="1" customWidth="1"/>
    <col min="2" max="2" width="15.140625" style="1" customWidth="1"/>
    <col min="3" max="3" width="25.85546875" style="184" customWidth="1"/>
    <col min="4" max="4" width="14.7109375" style="1" customWidth="1"/>
    <col min="5" max="5" width="11" style="1" customWidth="1"/>
    <col min="6" max="6" width="24.85546875" style="1" customWidth="1"/>
    <col min="7" max="7" width="21.7109375" style="1" customWidth="1"/>
    <col min="8" max="8" width="14" style="1" customWidth="1"/>
    <col min="9" max="9" width="15" style="1" customWidth="1"/>
    <col min="10" max="10" width="11.85546875" style="1" customWidth="1"/>
    <col min="11" max="11" width="14.85546875" style="1" customWidth="1"/>
    <col min="12" max="12" width="18.5703125" style="1" customWidth="1"/>
    <col min="13" max="13" width="15.42578125" style="1" customWidth="1"/>
    <col min="14" max="14" width="17.5703125" style="1" customWidth="1"/>
    <col min="15" max="15" width="17.85546875" style="1" customWidth="1"/>
    <col min="16" max="16384" width="11.5703125" style="1"/>
  </cols>
  <sheetData>
    <row r="1" spans="1:16" s="59" customFormat="1" ht="22.15" customHeight="1" thickBot="1">
      <c r="A1" s="56" t="s">
        <v>67</v>
      </c>
      <c r="B1" s="56"/>
      <c r="C1" s="182"/>
      <c r="D1" s="56"/>
      <c r="E1" s="56"/>
      <c r="F1" s="56"/>
      <c r="G1" s="56"/>
      <c r="H1" s="56"/>
      <c r="I1" s="56"/>
      <c r="J1" s="56"/>
      <c r="K1" s="56"/>
      <c r="L1" s="56"/>
      <c r="M1" s="57"/>
      <c r="N1" s="452" t="s">
        <v>0</v>
      </c>
      <c r="O1" s="409" t="s">
        <v>9</v>
      </c>
    </row>
    <row r="2" spans="1:16" s="59" customFormat="1" ht="20.100000000000001" customHeight="1" thickBot="1">
      <c r="A2" s="60"/>
      <c r="B2" s="60"/>
      <c r="C2" s="183"/>
      <c r="D2" s="60"/>
      <c r="E2" s="60"/>
      <c r="F2" s="60"/>
      <c r="G2" s="60"/>
      <c r="H2" s="60"/>
      <c r="I2" s="60"/>
      <c r="J2" s="60"/>
      <c r="K2" s="60"/>
      <c r="L2" s="60"/>
      <c r="M2" s="61"/>
      <c r="N2" s="34"/>
      <c r="O2" s="62"/>
    </row>
    <row r="3" spans="1:16" s="63" customFormat="1" ht="37.35" customHeight="1">
      <c r="A3" s="454" t="s">
        <v>1</v>
      </c>
      <c r="B3" s="454" t="s">
        <v>40</v>
      </c>
      <c r="C3" s="454" t="s">
        <v>13</v>
      </c>
      <c r="D3" s="454" t="s">
        <v>68</v>
      </c>
      <c r="E3" s="454" t="s">
        <v>69</v>
      </c>
      <c r="F3" s="454" t="s">
        <v>70</v>
      </c>
      <c r="G3" s="454" t="s">
        <v>71</v>
      </c>
      <c r="H3" s="454" t="s">
        <v>72</v>
      </c>
      <c r="I3" s="458" t="s">
        <v>73</v>
      </c>
      <c r="J3" s="458" t="s">
        <v>74</v>
      </c>
      <c r="K3" s="454" t="s">
        <v>75</v>
      </c>
      <c r="L3" s="454" t="s">
        <v>76</v>
      </c>
      <c r="M3" s="454" t="s">
        <v>77</v>
      </c>
      <c r="N3" s="454" t="s">
        <v>78</v>
      </c>
      <c r="O3" s="454" t="s">
        <v>79</v>
      </c>
    </row>
    <row r="4" spans="1:16" s="179" customFormat="1" ht="13.15" customHeight="1">
      <c r="A4" s="343" t="s">
        <v>404</v>
      </c>
      <c r="B4" s="343" t="s">
        <v>694</v>
      </c>
      <c r="C4" s="343" t="s">
        <v>22</v>
      </c>
      <c r="D4" s="343" t="s">
        <v>405</v>
      </c>
      <c r="E4" s="343" t="s">
        <v>309</v>
      </c>
      <c r="F4" s="343" t="s">
        <v>406</v>
      </c>
      <c r="G4" s="343" t="s">
        <v>407</v>
      </c>
      <c r="H4" s="459">
        <v>1980</v>
      </c>
      <c r="I4" s="460">
        <v>4</v>
      </c>
      <c r="J4" s="460">
        <f>I4*56.53*1000/3.4528</f>
        <v>65488.87859128823</v>
      </c>
      <c r="K4" s="343" t="s">
        <v>695</v>
      </c>
      <c r="L4" s="343" t="s">
        <v>696</v>
      </c>
      <c r="M4" s="343" t="s">
        <v>696</v>
      </c>
      <c r="N4" s="461" t="s">
        <v>696</v>
      </c>
      <c r="O4" s="343" t="s">
        <v>696</v>
      </c>
      <c r="P4" s="178"/>
    </row>
    <row r="5" spans="1:16" s="179" customFormat="1" ht="13.15" customHeight="1">
      <c r="A5" s="343" t="s">
        <v>404</v>
      </c>
      <c r="B5" s="343" t="s">
        <v>694</v>
      </c>
      <c r="C5" s="343" t="s">
        <v>22</v>
      </c>
      <c r="D5" s="343" t="s">
        <v>405</v>
      </c>
      <c r="E5" s="343" t="s">
        <v>410</v>
      </c>
      <c r="F5" s="343" t="s">
        <v>406</v>
      </c>
      <c r="G5" s="343" t="s">
        <v>411</v>
      </c>
      <c r="H5" s="459">
        <v>4800</v>
      </c>
      <c r="I5" s="462">
        <v>10</v>
      </c>
      <c r="J5" s="460">
        <f>I5*56.53*1000/3.4528</f>
        <v>163722.19647822058</v>
      </c>
      <c r="K5" s="343" t="s">
        <v>695</v>
      </c>
      <c r="L5" s="343" t="s">
        <v>696</v>
      </c>
      <c r="M5" s="343" t="s">
        <v>696</v>
      </c>
      <c r="N5" s="461" t="s">
        <v>696</v>
      </c>
      <c r="O5" s="343" t="s">
        <v>696</v>
      </c>
    </row>
    <row r="6" spans="1:16" s="178" customFormat="1">
      <c r="A6" s="312" t="s">
        <v>404</v>
      </c>
      <c r="B6" s="312" t="s">
        <v>694</v>
      </c>
      <c r="C6" s="312" t="s">
        <v>22</v>
      </c>
      <c r="D6" s="312" t="s">
        <v>413</v>
      </c>
      <c r="E6" s="312" t="s">
        <v>414</v>
      </c>
      <c r="F6" s="312" t="s">
        <v>314</v>
      </c>
      <c r="G6" s="312" t="s">
        <v>415</v>
      </c>
      <c r="H6" s="463">
        <v>827</v>
      </c>
      <c r="I6" s="464">
        <v>17062.5</v>
      </c>
      <c r="J6" s="465">
        <v>2694300</v>
      </c>
      <c r="K6" s="466" t="s">
        <v>695</v>
      </c>
      <c r="L6" s="466" t="s">
        <v>695</v>
      </c>
      <c r="M6" s="466" t="s">
        <v>695</v>
      </c>
      <c r="N6" s="467" t="s">
        <v>696</v>
      </c>
      <c r="O6" s="312" t="s">
        <v>696</v>
      </c>
    </row>
    <row r="7" spans="1:16" s="179" customFormat="1">
      <c r="A7" s="313" t="s">
        <v>404</v>
      </c>
      <c r="B7" s="313" t="s">
        <v>694</v>
      </c>
      <c r="C7" s="313" t="s">
        <v>22</v>
      </c>
      <c r="D7" s="313" t="s">
        <v>413</v>
      </c>
      <c r="E7" s="313" t="s">
        <v>423</v>
      </c>
      <c r="F7" s="313" t="s">
        <v>314</v>
      </c>
      <c r="G7" s="313" t="s">
        <v>697</v>
      </c>
      <c r="H7" s="468">
        <v>428.5</v>
      </c>
      <c r="I7" s="469">
        <v>6119.8894999999993</v>
      </c>
      <c r="J7" s="470">
        <v>827010.39</v>
      </c>
      <c r="K7" s="466" t="s">
        <v>696</v>
      </c>
      <c r="L7" s="466" t="s">
        <v>695</v>
      </c>
      <c r="M7" s="466" t="s">
        <v>695</v>
      </c>
      <c r="N7" s="352" t="s">
        <v>696</v>
      </c>
      <c r="O7" s="313" t="s">
        <v>696</v>
      </c>
    </row>
    <row r="8" spans="1:16" s="180" customFormat="1">
      <c r="A8" s="313" t="s">
        <v>404</v>
      </c>
      <c r="B8" s="313" t="s">
        <v>694</v>
      </c>
      <c r="C8" s="313" t="s">
        <v>22</v>
      </c>
      <c r="D8" s="313" t="s">
        <v>413</v>
      </c>
      <c r="E8" s="313" t="s">
        <v>80</v>
      </c>
      <c r="F8" s="313" t="s">
        <v>81</v>
      </c>
      <c r="G8" s="313" t="s">
        <v>312</v>
      </c>
      <c r="H8" s="468">
        <v>2615</v>
      </c>
      <c r="I8" s="469">
        <v>1939.9845000000012</v>
      </c>
      <c r="J8" s="470">
        <v>2358694.3449999997</v>
      </c>
      <c r="K8" s="466" t="s">
        <v>695</v>
      </c>
      <c r="L8" s="466" t="s">
        <v>695</v>
      </c>
      <c r="M8" s="466" t="s">
        <v>695</v>
      </c>
      <c r="N8" s="352" t="s">
        <v>696</v>
      </c>
      <c r="O8" s="313" t="s">
        <v>695</v>
      </c>
    </row>
    <row r="9" spans="1:16" s="64" customFormat="1" ht="13.15" customHeight="1">
      <c r="A9" s="313" t="s">
        <v>404</v>
      </c>
      <c r="B9" s="313" t="s">
        <v>694</v>
      </c>
      <c r="C9" s="313" t="s">
        <v>22</v>
      </c>
      <c r="D9" s="313" t="s">
        <v>413</v>
      </c>
      <c r="E9" s="313" t="s">
        <v>423</v>
      </c>
      <c r="F9" s="313" t="s">
        <v>81</v>
      </c>
      <c r="G9" s="313" t="s">
        <v>698</v>
      </c>
      <c r="H9" s="468">
        <v>1237</v>
      </c>
      <c r="I9" s="469">
        <v>919.76799999999855</v>
      </c>
      <c r="J9" s="470">
        <v>1326925.9599999995</v>
      </c>
      <c r="K9" s="466" t="s">
        <v>695</v>
      </c>
      <c r="L9" s="466" t="s">
        <v>696</v>
      </c>
      <c r="M9" s="466" t="s">
        <v>695</v>
      </c>
      <c r="N9" s="352" t="s">
        <v>696</v>
      </c>
      <c r="O9" s="313" t="s">
        <v>695</v>
      </c>
    </row>
    <row r="10" spans="1:16" s="64" customFormat="1" ht="13.15" customHeight="1">
      <c r="A10" s="313" t="s">
        <v>404</v>
      </c>
      <c r="B10" s="313" t="s">
        <v>694</v>
      </c>
      <c r="C10" s="313" t="s">
        <v>22</v>
      </c>
      <c r="D10" s="313" t="s">
        <v>413</v>
      </c>
      <c r="E10" s="313" t="s">
        <v>311</v>
      </c>
      <c r="F10" s="313" t="s">
        <v>81</v>
      </c>
      <c r="G10" s="313" t="s">
        <v>418</v>
      </c>
      <c r="H10" s="468">
        <v>1284.75</v>
      </c>
      <c r="I10" s="469">
        <v>223.21351300000003</v>
      </c>
      <c r="J10" s="470">
        <v>324199.98753000004</v>
      </c>
      <c r="K10" s="466" t="s">
        <v>695</v>
      </c>
      <c r="L10" s="466" t="s">
        <v>696</v>
      </c>
      <c r="M10" s="466" t="s">
        <v>696</v>
      </c>
      <c r="N10" s="352" t="s">
        <v>696</v>
      </c>
      <c r="O10" s="313" t="s">
        <v>695</v>
      </c>
    </row>
    <row r="11" spans="1:16" s="64" customFormat="1" ht="13.15" customHeight="1">
      <c r="A11" s="815" t="s">
        <v>404</v>
      </c>
      <c r="B11" s="815" t="s">
        <v>694</v>
      </c>
      <c r="C11" s="815" t="s">
        <v>22</v>
      </c>
      <c r="D11" s="815" t="s">
        <v>413</v>
      </c>
      <c r="E11" s="815" t="s">
        <v>699</v>
      </c>
      <c r="F11" s="815" t="s">
        <v>81</v>
      </c>
      <c r="G11" s="816" t="s">
        <v>700</v>
      </c>
      <c r="H11" s="817">
        <v>372</v>
      </c>
      <c r="I11" s="818">
        <v>56.182793999999994</v>
      </c>
      <c r="J11" s="819">
        <v>82549.612469999993</v>
      </c>
      <c r="K11" s="820" t="s">
        <v>696</v>
      </c>
      <c r="L11" s="821" t="s">
        <v>696</v>
      </c>
      <c r="M11" s="822" t="s">
        <v>696</v>
      </c>
      <c r="N11" s="815" t="s">
        <v>696</v>
      </c>
      <c r="O11" s="815" t="s">
        <v>696</v>
      </c>
    </row>
    <row r="12" spans="1:16" s="64" customFormat="1" ht="18" customHeight="1">
      <c r="A12" s="815" t="s">
        <v>404</v>
      </c>
      <c r="B12" s="815" t="s">
        <v>694</v>
      </c>
      <c r="C12" s="815" t="s">
        <v>22</v>
      </c>
      <c r="D12" s="815" t="s">
        <v>413</v>
      </c>
      <c r="E12" s="823" t="s">
        <v>423</v>
      </c>
      <c r="F12" s="823" t="s">
        <v>314</v>
      </c>
      <c r="G12" s="816" t="s">
        <v>701</v>
      </c>
      <c r="H12" s="824">
        <v>13</v>
      </c>
      <c r="I12" s="824">
        <v>34.509500000000003</v>
      </c>
      <c r="J12" s="824">
        <v>12808.59</v>
      </c>
      <c r="K12" s="823" t="s">
        <v>696</v>
      </c>
      <c r="L12" s="823" t="s">
        <v>696</v>
      </c>
      <c r="M12" s="823" t="s">
        <v>696</v>
      </c>
      <c r="N12" s="815" t="s">
        <v>696</v>
      </c>
      <c r="O12" s="823" t="s">
        <v>696</v>
      </c>
    </row>
    <row r="13" spans="1:16" s="68" customFormat="1" ht="18" customHeight="1">
      <c r="A13" s="815" t="s">
        <v>404</v>
      </c>
      <c r="B13" s="815" t="s">
        <v>694</v>
      </c>
      <c r="C13" s="815" t="s">
        <v>22</v>
      </c>
      <c r="D13" s="815" t="s">
        <v>413</v>
      </c>
      <c r="E13" s="823" t="s">
        <v>311</v>
      </c>
      <c r="F13" s="823" t="s">
        <v>702</v>
      </c>
      <c r="G13" s="816" t="s">
        <v>703</v>
      </c>
      <c r="H13" s="824">
        <v>237.5</v>
      </c>
      <c r="I13" s="824">
        <v>0.57932400000000006</v>
      </c>
      <c r="J13" s="824">
        <v>942.27345000000003</v>
      </c>
      <c r="K13" s="823" t="s">
        <v>696</v>
      </c>
      <c r="L13" s="823" t="s">
        <v>696</v>
      </c>
      <c r="M13" s="823" t="s">
        <v>696</v>
      </c>
      <c r="N13" s="815" t="s">
        <v>696</v>
      </c>
      <c r="O13" s="823" t="s">
        <v>696</v>
      </c>
    </row>
    <row r="14" spans="1:16" ht="18" customHeight="1">
      <c r="A14" s="313" t="s">
        <v>404</v>
      </c>
      <c r="B14" s="313" t="s">
        <v>694</v>
      </c>
      <c r="C14" s="74" t="s">
        <v>24</v>
      </c>
      <c r="D14" s="328" t="s">
        <v>420</v>
      </c>
      <c r="E14" s="328" t="s">
        <v>80</v>
      </c>
      <c r="F14" s="328" t="s">
        <v>310</v>
      </c>
      <c r="G14" s="328" t="s">
        <v>421</v>
      </c>
      <c r="H14" s="473">
        <v>439.5</v>
      </c>
      <c r="I14" s="473">
        <v>637.79550000000029</v>
      </c>
      <c r="J14" s="473">
        <v>810000.28500000038</v>
      </c>
      <c r="K14" s="326" t="s">
        <v>695</v>
      </c>
      <c r="L14" s="326" t="s">
        <v>695</v>
      </c>
      <c r="M14" s="326" t="s">
        <v>695</v>
      </c>
      <c r="N14" s="326" t="s">
        <v>696</v>
      </c>
      <c r="O14" s="328" t="s">
        <v>696</v>
      </c>
    </row>
    <row r="15" spans="1:16" ht="18" customHeight="1">
      <c r="A15" s="313" t="s">
        <v>404</v>
      </c>
      <c r="B15" s="313" t="s">
        <v>694</v>
      </c>
      <c r="C15" s="74" t="s">
        <v>24</v>
      </c>
      <c r="D15" s="328" t="s">
        <v>420</v>
      </c>
      <c r="E15" s="328" t="s">
        <v>423</v>
      </c>
      <c r="F15" s="328" t="s">
        <v>81</v>
      </c>
      <c r="G15" s="328" t="s">
        <v>424</v>
      </c>
      <c r="H15" s="473">
        <v>46</v>
      </c>
      <c r="I15" s="473">
        <v>337.505</v>
      </c>
      <c r="J15" s="473">
        <v>479257.09999999992</v>
      </c>
      <c r="K15" s="326" t="s">
        <v>696</v>
      </c>
      <c r="L15" s="326" t="s">
        <v>695</v>
      </c>
      <c r="M15" s="326" t="s">
        <v>695</v>
      </c>
      <c r="N15" s="326" t="s">
        <v>696</v>
      </c>
      <c r="O15" s="328" t="s">
        <v>696</v>
      </c>
    </row>
    <row r="16" spans="1:16" ht="18" customHeight="1">
      <c r="A16" s="313" t="s">
        <v>404</v>
      </c>
      <c r="B16" s="313" t="s">
        <v>694</v>
      </c>
      <c r="C16" s="21" t="s">
        <v>26</v>
      </c>
      <c r="D16" s="328" t="s">
        <v>426</v>
      </c>
      <c r="E16" s="328" t="s">
        <v>80</v>
      </c>
      <c r="F16" s="328" t="s">
        <v>310</v>
      </c>
      <c r="G16" s="328" t="s">
        <v>427</v>
      </c>
      <c r="H16" s="65">
        <v>44</v>
      </c>
      <c r="I16" s="474">
        <v>1565.3320000000008</v>
      </c>
      <c r="J16" s="474">
        <v>1987971.6400000015</v>
      </c>
      <c r="K16" s="328" t="s">
        <v>695</v>
      </c>
      <c r="L16" s="328" t="s">
        <v>695</v>
      </c>
      <c r="M16" s="328" t="s">
        <v>695</v>
      </c>
      <c r="N16" s="328" t="s">
        <v>696</v>
      </c>
      <c r="O16" s="328" t="s">
        <v>696</v>
      </c>
    </row>
    <row r="17" spans="1:15" ht="18" customHeight="1">
      <c r="A17" s="313" t="s">
        <v>404</v>
      </c>
      <c r="B17" s="313" t="s">
        <v>694</v>
      </c>
      <c r="C17" s="21" t="s">
        <v>26</v>
      </c>
      <c r="D17" s="325" t="s">
        <v>429</v>
      </c>
      <c r="E17" s="328" t="s">
        <v>80</v>
      </c>
      <c r="F17" s="328" t="s">
        <v>430</v>
      </c>
      <c r="G17" s="328" t="s">
        <v>431</v>
      </c>
      <c r="H17" s="65">
        <v>30</v>
      </c>
      <c r="I17" s="474">
        <v>508.99250000000063</v>
      </c>
      <c r="J17" s="474">
        <v>545468.63500000001</v>
      </c>
      <c r="K17" s="328" t="s">
        <v>695</v>
      </c>
      <c r="L17" s="328" t="s">
        <v>695</v>
      </c>
      <c r="M17" s="328" t="s">
        <v>695</v>
      </c>
      <c r="N17" s="328" t="s">
        <v>696</v>
      </c>
      <c r="O17" s="328" t="s">
        <v>695</v>
      </c>
    </row>
    <row r="18" spans="1:15" ht="18" customHeight="1">
      <c r="A18" s="313" t="s">
        <v>404</v>
      </c>
      <c r="B18" s="313" t="s">
        <v>694</v>
      </c>
      <c r="C18" s="21" t="s">
        <v>26</v>
      </c>
      <c r="D18" s="325" t="s">
        <v>429</v>
      </c>
      <c r="E18" s="328" t="s">
        <v>80</v>
      </c>
      <c r="F18" s="328" t="s">
        <v>430</v>
      </c>
      <c r="G18" s="328" t="s">
        <v>433</v>
      </c>
      <c r="H18" s="65">
        <v>36</v>
      </c>
      <c r="I18" s="474">
        <v>28.521999999999998</v>
      </c>
      <c r="J18" s="474">
        <v>10624.470000000003</v>
      </c>
      <c r="K18" s="328" t="s">
        <v>695</v>
      </c>
      <c r="L18" s="328" t="s">
        <v>696</v>
      </c>
      <c r="M18" s="328" t="s">
        <v>696</v>
      </c>
      <c r="N18" s="328" t="s">
        <v>696</v>
      </c>
      <c r="O18" s="328" t="s">
        <v>695</v>
      </c>
    </row>
    <row r="19" spans="1:15" ht="18" customHeight="1">
      <c r="A19" s="313" t="s">
        <v>404</v>
      </c>
      <c r="B19" s="313" t="s">
        <v>694</v>
      </c>
      <c r="C19" s="21" t="s">
        <v>26</v>
      </c>
      <c r="D19" s="475" t="s">
        <v>704</v>
      </c>
      <c r="E19" s="328" t="s">
        <v>423</v>
      </c>
      <c r="F19" s="328" t="s">
        <v>81</v>
      </c>
      <c r="G19" s="328" t="s">
        <v>436</v>
      </c>
      <c r="H19" s="65">
        <v>110</v>
      </c>
      <c r="I19" s="65">
        <v>746</v>
      </c>
      <c r="J19" s="474">
        <v>1058798.2919999999</v>
      </c>
      <c r="K19" s="328" t="s">
        <v>695</v>
      </c>
      <c r="L19" s="328" t="s">
        <v>695</v>
      </c>
      <c r="M19" s="328" t="s">
        <v>695</v>
      </c>
      <c r="N19" s="328" t="s">
        <v>696</v>
      </c>
      <c r="O19" s="328" t="s">
        <v>696</v>
      </c>
    </row>
    <row r="20" spans="1:15" ht="18" customHeight="1">
      <c r="A20" s="313" t="s">
        <v>404</v>
      </c>
      <c r="B20" s="313" t="s">
        <v>694</v>
      </c>
      <c r="C20" s="328" t="s">
        <v>438</v>
      </c>
      <c r="D20" s="325" t="s">
        <v>440</v>
      </c>
      <c r="E20" s="328" t="s">
        <v>423</v>
      </c>
      <c r="F20" s="328" t="s">
        <v>314</v>
      </c>
      <c r="G20" s="328" t="s">
        <v>441</v>
      </c>
      <c r="H20" s="474">
        <v>1452</v>
      </c>
      <c r="I20" s="474">
        <v>77974</v>
      </c>
      <c r="J20" s="474">
        <v>36857162.807724997</v>
      </c>
      <c r="K20" s="328" t="s">
        <v>695</v>
      </c>
      <c r="L20" s="328" t="s">
        <v>695</v>
      </c>
      <c r="M20" s="328" t="s">
        <v>695</v>
      </c>
      <c r="N20" s="328" t="s">
        <v>696</v>
      </c>
      <c r="O20" s="328" t="s">
        <v>695</v>
      </c>
    </row>
    <row r="21" spans="1:15" ht="18" customHeight="1">
      <c r="A21" s="313" t="s">
        <v>404</v>
      </c>
      <c r="B21" s="313" t="s">
        <v>694</v>
      </c>
      <c r="C21" s="328" t="s">
        <v>438</v>
      </c>
      <c r="D21" s="330" t="s">
        <v>445</v>
      </c>
      <c r="E21" s="328" t="s">
        <v>423</v>
      </c>
      <c r="F21" s="328" t="s">
        <v>314</v>
      </c>
      <c r="G21" s="326" t="s">
        <v>441</v>
      </c>
      <c r="H21" s="65">
        <v>559</v>
      </c>
      <c r="I21" s="474">
        <v>31937</v>
      </c>
      <c r="J21" s="474">
        <v>18701917</v>
      </c>
      <c r="K21" s="328" t="s">
        <v>695</v>
      </c>
      <c r="L21" s="328" t="s">
        <v>695</v>
      </c>
      <c r="M21" s="328" t="s">
        <v>695</v>
      </c>
      <c r="N21" s="328" t="s">
        <v>696</v>
      </c>
      <c r="O21" s="328" t="s">
        <v>695</v>
      </c>
    </row>
    <row r="22" spans="1:15" ht="18" customHeight="1">
      <c r="A22" s="313"/>
      <c r="B22" s="313"/>
      <c r="C22" s="74"/>
      <c r="D22" s="436"/>
      <c r="E22" s="436"/>
      <c r="F22" s="436"/>
      <c r="G22" s="436"/>
      <c r="H22" s="436"/>
      <c r="I22" s="436"/>
      <c r="J22" s="436"/>
      <c r="K22" s="436"/>
      <c r="L22" s="436"/>
      <c r="M22" s="436"/>
      <c r="N22" s="436"/>
      <c r="O22" s="436"/>
    </row>
    <row r="23" spans="1:15" ht="18" customHeight="1">
      <c r="A23" s="313"/>
      <c r="B23" s="313"/>
      <c r="C23" s="75"/>
      <c r="D23" s="22"/>
      <c r="E23" s="436"/>
      <c r="F23" s="436"/>
      <c r="G23" s="436"/>
      <c r="H23" s="436"/>
      <c r="I23" s="436"/>
      <c r="J23" s="436"/>
      <c r="K23" s="436"/>
      <c r="L23" s="436"/>
      <c r="M23" s="436"/>
      <c r="N23" s="436"/>
      <c r="O23" s="436"/>
    </row>
    <row r="24" spans="1:15" ht="18" customHeight="1">
      <c r="A24" s="313"/>
      <c r="B24" s="313"/>
      <c r="C24" s="75"/>
      <c r="D24" s="22"/>
      <c r="E24" s="436"/>
      <c r="F24" s="436"/>
      <c r="G24" s="181"/>
      <c r="H24" s="436"/>
      <c r="I24" s="436"/>
      <c r="J24" s="436"/>
      <c r="K24" s="436"/>
      <c r="L24" s="436"/>
      <c r="M24" s="436"/>
      <c r="N24" s="436"/>
      <c r="O24" s="436"/>
    </row>
    <row r="25" spans="1:15" ht="18" customHeight="1">
      <c r="A25" s="313"/>
      <c r="B25" s="313"/>
      <c r="C25" s="75"/>
      <c r="D25" s="436"/>
      <c r="E25" s="436"/>
      <c r="F25" s="436"/>
      <c r="G25" s="436"/>
      <c r="H25" s="436"/>
      <c r="I25" s="436"/>
      <c r="J25" s="436"/>
      <c r="K25" s="436"/>
      <c r="L25" s="436"/>
      <c r="M25" s="436"/>
      <c r="N25" s="436"/>
      <c r="O25" s="436"/>
    </row>
    <row r="26" spans="1:15" ht="18" customHeight="1">
      <c r="A26" s="313"/>
      <c r="B26" s="313"/>
      <c r="C26" s="75"/>
      <c r="D26" s="436"/>
      <c r="E26" s="436"/>
      <c r="F26" s="436"/>
      <c r="G26" s="436"/>
      <c r="H26" s="436"/>
      <c r="I26" s="436"/>
      <c r="J26" s="436"/>
      <c r="K26" s="436"/>
      <c r="L26" s="436"/>
      <c r="M26" s="436"/>
      <c r="N26" s="436"/>
      <c r="O26" s="436"/>
    </row>
    <row r="27" spans="1:15" ht="18" customHeight="1">
      <c r="A27" s="313"/>
      <c r="B27" s="313"/>
      <c r="C27" s="75"/>
      <c r="D27" s="436"/>
      <c r="E27" s="436"/>
      <c r="F27" s="436"/>
      <c r="G27" s="436"/>
      <c r="H27" s="436"/>
      <c r="I27" s="436"/>
      <c r="J27" s="436"/>
      <c r="K27" s="436"/>
      <c r="L27" s="436"/>
      <c r="M27" s="436"/>
      <c r="N27" s="436"/>
      <c r="O27" s="436"/>
    </row>
    <row r="28" spans="1:15" ht="18" customHeight="1">
      <c r="A28" s="313"/>
      <c r="B28" s="313"/>
      <c r="C28" s="75"/>
      <c r="D28" s="436"/>
      <c r="E28" s="436"/>
      <c r="F28" s="436"/>
      <c r="G28" s="436"/>
      <c r="H28" s="436"/>
      <c r="I28" s="436"/>
      <c r="J28" s="436"/>
      <c r="K28" s="436"/>
      <c r="L28" s="436"/>
      <c r="M28" s="436"/>
      <c r="N28" s="436"/>
      <c r="O28" s="436"/>
    </row>
    <row r="29" spans="1:15" ht="18" customHeight="1">
      <c r="A29" s="313"/>
      <c r="B29" s="313"/>
      <c r="C29" s="75"/>
      <c r="D29" s="436"/>
      <c r="E29" s="436"/>
      <c r="F29" s="436"/>
      <c r="G29" s="436"/>
      <c r="H29" s="436"/>
      <c r="I29" s="436"/>
      <c r="J29" s="436"/>
      <c r="K29" s="436"/>
      <c r="L29" s="436"/>
      <c r="M29" s="436"/>
      <c r="N29" s="436"/>
      <c r="O29" s="436"/>
    </row>
    <row r="30" spans="1:15" ht="18" customHeight="1">
      <c r="A30" s="313"/>
      <c r="B30" s="313"/>
      <c r="C30" s="75"/>
      <c r="D30" s="436"/>
      <c r="E30" s="436"/>
      <c r="F30" s="436"/>
      <c r="G30" s="436"/>
      <c r="H30" s="436"/>
      <c r="I30" s="436"/>
      <c r="J30" s="436"/>
      <c r="K30" s="436"/>
      <c r="L30" s="436"/>
      <c r="M30" s="436"/>
      <c r="N30" s="436"/>
      <c r="O30" s="436"/>
    </row>
    <row r="31" spans="1:15" ht="18" customHeight="1">
      <c r="A31" s="313"/>
      <c r="B31" s="313"/>
      <c r="C31" s="75"/>
      <c r="D31" s="436"/>
      <c r="E31" s="436"/>
      <c r="F31" s="436"/>
      <c r="G31" s="436"/>
      <c r="H31" s="436"/>
      <c r="I31" s="436"/>
      <c r="J31" s="436"/>
      <c r="K31" s="436"/>
      <c r="L31" s="436"/>
      <c r="M31" s="436"/>
      <c r="N31" s="436"/>
      <c r="O31" s="436"/>
    </row>
    <row r="32" spans="1:15" ht="18" customHeight="1">
      <c r="A32" s="436"/>
      <c r="B32" s="436"/>
      <c r="C32" s="75"/>
      <c r="D32" s="436"/>
      <c r="E32" s="436"/>
      <c r="F32" s="436"/>
      <c r="G32" s="436"/>
      <c r="H32" s="436"/>
      <c r="I32" s="436"/>
      <c r="J32" s="436"/>
      <c r="K32" s="436"/>
      <c r="L32" s="436"/>
      <c r="M32" s="436"/>
      <c r="N32" s="436"/>
      <c r="O32" s="436"/>
    </row>
    <row r="33" spans="1:15" ht="18" customHeight="1">
      <c r="A33" s="436"/>
      <c r="B33" s="436"/>
      <c r="C33" s="75"/>
      <c r="D33" s="436"/>
      <c r="E33" s="436"/>
      <c r="F33" s="436"/>
      <c r="G33" s="436"/>
      <c r="H33" s="436"/>
      <c r="I33" s="436"/>
      <c r="J33" s="436"/>
      <c r="K33" s="436"/>
      <c r="L33" s="436"/>
      <c r="M33" s="436"/>
      <c r="N33" s="436"/>
      <c r="O33" s="436"/>
    </row>
    <row r="34" spans="1:15" ht="18" customHeight="1">
      <c r="A34" s="436"/>
      <c r="B34" s="436"/>
      <c r="C34" s="75"/>
      <c r="D34" s="436"/>
      <c r="E34" s="436"/>
      <c r="F34" s="436"/>
      <c r="G34" s="436"/>
      <c r="H34" s="436"/>
      <c r="I34" s="436"/>
      <c r="J34" s="436"/>
      <c r="K34" s="436"/>
      <c r="L34" s="436"/>
      <c r="M34" s="436"/>
      <c r="N34" s="436"/>
      <c r="O34" s="436"/>
    </row>
    <row r="35" spans="1:15" ht="18" customHeight="1">
      <c r="A35" s="436"/>
      <c r="B35" s="436"/>
      <c r="C35" s="75"/>
      <c r="D35" s="436"/>
      <c r="E35" s="436"/>
      <c r="F35" s="436"/>
      <c r="G35" s="436"/>
      <c r="H35" s="436"/>
      <c r="I35" s="436"/>
      <c r="J35" s="436"/>
      <c r="K35" s="436"/>
      <c r="L35" s="436"/>
      <c r="M35" s="436"/>
      <c r="N35" s="436"/>
      <c r="O35" s="436"/>
    </row>
    <row r="36" spans="1:15" ht="18" customHeight="1">
      <c r="A36" s="436"/>
      <c r="B36" s="436"/>
      <c r="C36" s="75"/>
      <c r="D36" s="436"/>
      <c r="E36" s="436"/>
      <c r="F36" s="436"/>
      <c r="G36" s="436"/>
      <c r="H36" s="436"/>
      <c r="I36" s="436"/>
      <c r="J36" s="436"/>
      <c r="K36" s="436"/>
      <c r="L36" s="436"/>
      <c r="M36" s="436"/>
      <c r="N36" s="436"/>
      <c r="O36" s="436"/>
    </row>
    <row r="37" spans="1:15" ht="18" customHeight="1">
      <c r="A37" s="436"/>
      <c r="B37" s="436"/>
      <c r="C37" s="75"/>
      <c r="D37" s="436"/>
      <c r="E37" s="436"/>
      <c r="F37" s="436"/>
      <c r="G37" s="436"/>
      <c r="H37" s="436"/>
      <c r="I37" s="436"/>
      <c r="J37" s="436"/>
      <c r="K37" s="436"/>
      <c r="L37" s="436"/>
      <c r="M37" s="436"/>
      <c r="N37" s="436"/>
      <c r="O37" s="436"/>
    </row>
    <row r="38" spans="1:15" ht="18" customHeight="1">
      <c r="A38" s="436"/>
      <c r="B38" s="436"/>
      <c r="C38" s="75"/>
      <c r="D38" s="436"/>
      <c r="E38" s="436"/>
      <c r="F38" s="436"/>
      <c r="G38" s="436"/>
      <c r="H38" s="436"/>
      <c r="I38" s="436"/>
      <c r="J38" s="436"/>
      <c r="K38" s="436"/>
      <c r="L38" s="436"/>
      <c r="M38" s="436"/>
      <c r="N38" s="436"/>
      <c r="O38" s="436"/>
    </row>
    <row r="39" spans="1:15" ht="18" customHeight="1">
      <c r="A39" s="436"/>
      <c r="B39" s="436"/>
      <c r="C39" s="75"/>
      <c r="D39" s="436"/>
      <c r="E39" s="436"/>
      <c r="F39" s="436"/>
      <c r="G39" s="436"/>
      <c r="H39" s="436"/>
      <c r="I39" s="436"/>
      <c r="J39" s="436"/>
      <c r="K39" s="436"/>
      <c r="L39" s="436"/>
      <c r="M39" s="436"/>
      <c r="N39" s="436"/>
      <c r="O39" s="436"/>
    </row>
    <row r="40" spans="1:15" ht="18" customHeight="1">
      <c r="A40" s="436"/>
      <c r="B40" s="436"/>
      <c r="C40" s="75"/>
      <c r="D40" s="436"/>
      <c r="E40" s="436"/>
      <c r="F40" s="436"/>
      <c r="G40" s="436"/>
      <c r="H40" s="436"/>
      <c r="I40" s="436"/>
      <c r="J40" s="436"/>
      <c r="K40" s="436"/>
      <c r="L40" s="436"/>
      <c r="M40" s="436"/>
      <c r="N40" s="436"/>
      <c r="O40" s="436"/>
    </row>
    <row r="41" spans="1:15">
      <c r="A41" s="436"/>
      <c r="B41" s="436"/>
      <c r="C41" s="75"/>
      <c r="D41" s="436"/>
      <c r="E41" s="436"/>
      <c r="F41" s="436"/>
      <c r="G41" s="436"/>
      <c r="H41" s="436"/>
      <c r="I41" s="436"/>
      <c r="J41" s="436"/>
      <c r="K41" s="436"/>
      <c r="L41" s="436"/>
      <c r="M41" s="436"/>
      <c r="N41" s="436"/>
      <c r="O41" s="436"/>
    </row>
    <row r="42" spans="1:15">
      <c r="A42" s="436"/>
      <c r="B42" s="436"/>
      <c r="C42" s="75"/>
      <c r="D42" s="436"/>
      <c r="E42" s="436"/>
      <c r="F42" s="436"/>
      <c r="G42" s="436"/>
      <c r="H42" s="436"/>
      <c r="I42" s="436"/>
      <c r="J42" s="436"/>
      <c r="K42" s="436"/>
      <c r="L42" s="436"/>
      <c r="M42" s="436"/>
      <c r="N42" s="436"/>
      <c r="O42" s="436"/>
    </row>
    <row r="43" spans="1:15">
      <c r="A43" s="436"/>
      <c r="B43" s="436"/>
      <c r="C43" s="75"/>
      <c r="D43" s="436"/>
      <c r="E43" s="436"/>
      <c r="F43" s="436"/>
      <c r="G43" s="436"/>
      <c r="H43" s="436"/>
      <c r="I43" s="436"/>
      <c r="J43" s="436"/>
      <c r="K43" s="436"/>
      <c r="L43" s="436"/>
      <c r="M43" s="436"/>
      <c r="N43" s="436"/>
      <c r="O43" s="436"/>
    </row>
    <row r="44" spans="1:15">
      <c r="A44" t="s">
        <v>84</v>
      </c>
    </row>
    <row r="45" spans="1:15">
      <c r="A45" s="1" t="s">
        <v>85</v>
      </c>
    </row>
  </sheetData>
  <phoneticPr fontId="30" type="noConversion"/>
  <pageMargins left="0.78749999999999998" right="0.78749999999999998" top="1.0631944444444446" bottom="1.0631944444444446" header="0.51180555555555551" footer="0.51180555555555551"/>
  <pageSetup paperSize="9" scale="34"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J48"/>
  <sheetViews>
    <sheetView topLeftCell="A10" zoomScaleNormal="100" zoomScaleSheetLayoutView="100" workbookViewId="0">
      <selection activeCell="C63" sqref="C63"/>
    </sheetView>
  </sheetViews>
  <sheetFormatPr defaultColWidth="11.42578125" defaultRowHeight="12.75"/>
  <cols>
    <col min="1" max="1" width="11.42578125" style="1" customWidth="1"/>
    <col min="2" max="2" width="25.85546875" style="1" bestFit="1" customWidth="1"/>
    <col min="3" max="3" width="30" style="1" bestFit="1" customWidth="1"/>
    <col min="4" max="4" width="11.42578125" style="1" customWidth="1"/>
    <col min="5" max="5" width="22.42578125" style="1" customWidth="1"/>
    <col min="6" max="6" width="15.140625" style="1" customWidth="1"/>
    <col min="7" max="7" width="24.28515625" style="1" customWidth="1"/>
    <col min="8" max="9" width="22.140625" style="1" customWidth="1"/>
    <col min="10" max="10" width="17.5703125" style="1" customWidth="1"/>
    <col min="11" max="16384" width="11.42578125" style="1"/>
  </cols>
  <sheetData>
    <row r="1" spans="1:10" ht="16.5" thickBot="1">
      <c r="A1" s="56" t="s">
        <v>86</v>
      </c>
      <c r="B1" s="56"/>
      <c r="C1" s="56"/>
      <c r="D1" s="56"/>
      <c r="E1" s="56"/>
      <c r="F1" s="56"/>
      <c r="G1" s="69"/>
      <c r="H1"/>
      <c r="I1" s="452" t="s">
        <v>0</v>
      </c>
      <c r="J1" s="409" t="s">
        <v>9</v>
      </c>
    </row>
    <row r="2" spans="1:10" ht="17.45" customHeight="1" thickBot="1">
      <c r="A2" s="60"/>
      <c r="B2" s="60"/>
      <c r="C2" s="60"/>
      <c r="D2" s="60"/>
      <c r="E2" s="60"/>
      <c r="F2" s="60"/>
      <c r="G2" s="70"/>
      <c r="H2"/>
      <c r="I2" s="453"/>
      <c r="J2" s="71"/>
    </row>
    <row r="3" spans="1:10" ht="75.599999999999994" customHeight="1">
      <c r="A3" s="458" t="s">
        <v>1</v>
      </c>
      <c r="B3" s="458" t="s">
        <v>13</v>
      </c>
      <c r="C3" s="458" t="s">
        <v>68</v>
      </c>
      <c r="D3" s="458" t="s">
        <v>87</v>
      </c>
      <c r="E3" s="458" t="s">
        <v>307</v>
      </c>
      <c r="F3" s="458" t="s">
        <v>88</v>
      </c>
      <c r="G3" s="458" t="s">
        <v>89</v>
      </c>
      <c r="H3" s="458" t="s">
        <v>90</v>
      </c>
      <c r="I3" s="458" t="s">
        <v>91</v>
      </c>
      <c r="J3" s="476" t="s">
        <v>92</v>
      </c>
    </row>
    <row r="4" spans="1:10" ht="34.15" customHeight="1">
      <c r="A4" s="343" t="s">
        <v>404</v>
      </c>
      <c r="B4" s="343" t="s">
        <v>22</v>
      </c>
      <c r="C4" s="343" t="s">
        <v>405</v>
      </c>
      <c r="D4" s="477">
        <v>2011</v>
      </c>
      <c r="E4" s="343" t="s">
        <v>407</v>
      </c>
      <c r="F4" s="477" t="s">
        <v>83</v>
      </c>
      <c r="G4" s="343" t="s">
        <v>407</v>
      </c>
      <c r="H4" s="477"/>
      <c r="I4" s="343" t="s">
        <v>407</v>
      </c>
      <c r="J4" s="477" t="s">
        <v>133</v>
      </c>
    </row>
    <row r="5" spans="1:10" ht="35.450000000000003" customHeight="1">
      <c r="A5" s="343" t="s">
        <v>404</v>
      </c>
      <c r="B5" s="343" t="s">
        <v>22</v>
      </c>
      <c r="C5" s="343" t="s">
        <v>405</v>
      </c>
      <c r="D5" s="477">
        <v>2011</v>
      </c>
      <c r="E5" s="343" t="s">
        <v>411</v>
      </c>
      <c r="F5" s="477" t="s">
        <v>83</v>
      </c>
      <c r="G5" s="343" t="s">
        <v>411</v>
      </c>
      <c r="H5" s="477"/>
      <c r="I5" s="343" t="s">
        <v>411</v>
      </c>
      <c r="J5" s="477" t="s">
        <v>133</v>
      </c>
    </row>
    <row r="6" spans="1:10" ht="12.75" customHeight="1">
      <c r="A6" s="312" t="s">
        <v>404</v>
      </c>
      <c r="B6" s="312" t="s">
        <v>22</v>
      </c>
      <c r="C6" s="312" t="s">
        <v>413</v>
      </c>
      <c r="D6" s="451">
        <v>2011</v>
      </c>
      <c r="E6" s="478" t="s">
        <v>415</v>
      </c>
      <c r="F6" s="479" t="s">
        <v>82</v>
      </c>
      <c r="G6" s="854" t="s">
        <v>705</v>
      </c>
      <c r="H6" s="480"/>
      <c r="I6" s="851" t="s">
        <v>415</v>
      </c>
      <c r="J6" s="853" t="s">
        <v>133</v>
      </c>
    </row>
    <row r="7" spans="1:10">
      <c r="A7" s="313" t="s">
        <v>404</v>
      </c>
      <c r="B7" s="313" t="s">
        <v>22</v>
      </c>
      <c r="C7" s="313" t="s">
        <v>413</v>
      </c>
      <c r="D7" s="341">
        <v>2011</v>
      </c>
      <c r="E7" s="347" t="s">
        <v>697</v>
      </c>
      <c r="F7" s="175" t="s">
        <v>82</v>
      </c>
      <c r="G7" s="855"/>
      <c r="H7" s="300"/>
      <c r="I7" s="852"/>
      <c r="J7" s="853"/>
    </row>
    <row r="8" spans="1:10" ht="38.25" customHeight="1">
      <c r="A8" s="313" t="s">
        <v>404</v>
      </c>
      <c r="B8" s="313" t="s">
        <v>22</v>
      </c>
      <c r="C8" s="313" t="s">
        <v>413</v>
      </c>
      <c r="D8" s="341">
        <v>2011</v>
      </c>
      <c r="E8" s="347" t="s">
        <v>312</v>
      </c>
      <c r="F8" s="301" t="s">
        <v>82</v>
      </c>
      <c r="G8" s="856" t="s">
        <v>706</v>
      </c>
      <c r="H8" s="481"/>
      <c r="I8" s="852" t="s">
        <v>312</v>
      </c>
      <c r="J8" s="857" t="s">
        <v>133</v>
      </c>
    </row>
    <row r="9" spans="1:10" ht="38.25" customHeight="1">
      <c r="A9" s="313" t="s">
        <v>404</v>
      </c>
      <c r="B9" s="313" t="s">
        <v>22</v>
      </c>
      <c r="C9" s="313" t="s">
        <v>413</v>
      </c>
      <c r="D9" s="66">
        <v>2011</v>
      </c>
      <c r="E9" s="347" t="s">
        <v>698</v>
      </c>
      <c r="F9" s="175" t="s">
        <v>82</v>
      </c>
      <c r="G9" s="855"/>
      <c r="H9" s="300"/>
      <c r="I9" s="852"/>
      <c r="J9" s="857"/>
    </row>
    <row r="10" spans="1:10" ht="38.25" customHeight="1">
      <c r="A10" s="313" t="s">
        <v>404</v>
      </c>
      <c r="B10" s="313" t="s">
        <v>22</v>
      </c>
      <c r="C10" s="313" t="s">
        <v>413</v>
      </c>
      <c r="D10" s="66">
        <v>2011</v>
      </c>
      <c r="E10" s="347" t="s">
        <v>418</v>
      </c>
      <c r="F10" s="175" t="s">
        <v>83</v>
      </c>
      <c r="G10" s="347" t="s">
        <v>418</v>
      </c>
      <c r="H10" s="300"/>
      <c r="I10" s="347" t="s">
        <v>418</v>
      </c>
      <c r="J10" s="482" t="s">
        <v>93</v>
      </c>
    </row>
    <row r="11" spans="1:10">
      <c r="A11" s="313" t="s">
        <v>404</v>
      </c>
      <c r="B11" s="66" t="s">
        <v>24</v>
      </c>
      <c r="C11" s="326" t="s">
        <v>420</v>
      </c>
      <c r="D11" s="66">
        <v>2011</v>
      </c>
      <c r="E11" s="483" t="s">
        <v>421</v>
      </c>
      <c r="F11" s="175" t="s">
        <v>83</v>
      </c>
      <c r="G11" s="483" t="s">
        <v>421</v>
      </c>
      <c r="H11" s="48"/>
      <c r="I11" s="483" t="s">
        <v>421</v>
      </c>
      <c r="J11" s="482" t="s">
        <v>93</v>
      </c>
    </row>
    <row r="12" spans="1:10">
      <c r="A12" s="313" t="s">
        <v>404</v>
      </c>
      <c r="B12" s="21" t="s">
        <v>24</v>
      </c>
      <c r="C12" s="326" t="s">
        <v>420</v>
      </c>
      <c r="D12" s="66">
        <v>2011</v>
      </c>
      <c r="E12" s="483" t="s">
        <v>424</v>
      </c>
      <c r="F12" s="175" t="s">
        <v>83</v>
      </c>
      <c r="G12" s="483" t="s">
        <v>424</v>
      </c>
      <c r="H12" s="48"/>
      <c r="I12" s="483" t="s">
        <v>424</v>
      </c>
      <c r="J12" s="482" t="s">
        <v>93</v>
      </c>
    </row>
    <row r="13" spans="1:10">
      <c r="A13" s="313" t="s">
        <v>404</v>
      </c>
      <c r="B13" s="21" t="s">
        <v>26</v>
      </c>
      <c r="C13" s="326" t="s">
        <v>426</v>
      </c>
      <c r="D13" s="66">
        <v>2011</v>
      </c>
      <c r="E13" s="483" t="s">
        <v>427</v>
      </c>
      <c r="F13" s="175" t="s">
        <v>83</v>
      </c>
      <c r="G13" s="483" t="s">
        <v>427</v>
      </c>
      <c r="H13" s="484"/>
      <c r="I13" s="483" t="s">
        <v>427</v>
      </c>
      <c r="J13" s="482" t="s">
        <v>93</v>
      </c>
    </row>
    <row r="14" spans="1:10">
      <c r="A14" s="313" t="s">
        <v>404</v>
      </c>
      <c r="B14" s="21" t="s">
        <v>26</v>
      </c>
      <c r="C14" s="325" t="s">
        <v>429</v>
      </c>
      <c r="D14" s="66">
        <v>2011</v>
      </c>
      <c r="E14" s="483" t="s">
        <v>431</v>
      </c>
      <c r="F14" s="175" t="s">
        <v>83</v>
      </c>
      <c r="G14" s="483" t="s">
        <v>431</v>
      </c>
      <c r="H14" s="484"/>
      <c r="I14" s="483" t="s">
        <v>431</v>
      </c>
      <c r="J14" s="482" t="s">
        <v>93</v>
      </c>
    </row>
    <row r="15" spans="1:10">
      <c r="A15" s="313" t="s">
        <v>404</v>
      </c>
      <c r="B15" s="21" t="s">
        <v>26</v>
      </c>
      <c r="C15" s="325" t="s">
        <v>429</v>
      </c>
      <c r="D15" s="66">
        <v>2011</v>
      </c>
      <c r="E15" s="483" t="s">
        <v>433</v>
      </c>
      <c r="F15" s="175" t="s">
        <v>83</v>
      </c>
      <c r="G15" s="483" t="s">
        <v>433</v>
      </c>
      <c r="H15" s="484"/>
      <c r="I15" s="483" t="s">
        <v>433</v>
      </c>
      <c r="J15" s="482" t="s">
        <v>93</v>
      </c>
    </row>
    <row r="16" spans="1:10">
      <c r="A16" s="313" t="s">
        <v>404</v>
      </c>
      <c r="B16" s="21" t="s">
        <v>26</v>
      </c>
      <c r="C16" s="475" t="s">
        <v>435</v>
      </c>
      <c r="D16" s="66">
        <v>2011</v>
      </c>
      <c r="E16" s="483" t="s">
        <v>436</v>
      </c>
      <c r="F16" s="175" t="s">
        <v>83</v>
      </c>
      <c r="G16" s="483" t="s">
        <v>436</v>
      </c>
      <c r="H16" s="66"/>
      <c r="I16" s="483" t="s">
        <v>436</v>
      </c>
      <c r="J16" s="482" t="s">
        <v>93</v>
      </c>
    </row>
    <row r="17" spans="1:10">
      <c r="A17" s="313" t="s">
        <v>404</v>
      </c>
      <c r="B17" s="326" t="s">
        <v>438</v>
      </c>
      <c r="C17" s="325" t="s">
        <v>440</v>
      </c>
      <c r="D17" s="66">
        <v>2011</v>
      </c>
      <c r="E17" s="483" t="s">
        <v>441</v>
      </c>
      <c r="F17" s="175" t="s">
        <v>83</v>
      </c>
      <c r="G17" s="485" t="s">
        <v>441</v>
      </c>
      <c r="H17" s="151"/>
      <c r="I17" s="483" t="s">
        <v>441</v>
      </c>
      <c r="J17" s="482" t="s">
        <v>93</v>
      </c>
    </row>
    <row r="18" spans="1:10">
      <c r="A18" s="313" t="s">
        <v>404</v>
      </c>
      <c r="B18" s="326" t="s">
        <v>438</v>
      </c>
      <c r="C18" s="330" t="s">
        <v>445</v>
      </c>
      <c r="D18" s="66">
        <v>2011</v>
      </c>
      <c r="E18" s="483" t="s">
        <v>441</v>
      </c>
      <c r="F18" s="486" t="s">
        <v>83</v>
      </c>
      <c r="G18" s="487" t="s">
        <v>441</v>
      </c>
      <c r="H18" s="21"/>
      <c r="I18" s="485" t="s">
        <v>441</v>
      </c>
      <c r="J18" s="488" t="s">
        <v>93</v>
      </c>
    </row>
    <row r="19" spans="1:10">
      <c r="A19" s="343" t="s">
        <v>404</v>
      </c>
      <c r="B19" s="343" t="s">
        <v>22</v>
      </c>
      <c r="C19" s="343" t="s">
        <v>405</v>
      </c>
      <c r="D19" s="477">
        <v>2012</v>
      </c>
      <c r="E19" s="343" t="s">
        <v>407</v>
      </c>
      <c r="F19" s="477" t="s">
        <v>83</v>
      </c>
      <c r="G19" s="343" t="s">
        <v>407</v>
      </c>
      <c r="H19" s="477"/>
      <c r="I19" s="343" t="s">
        <v>407</v>
      </c>
      <c r="J19" s="477" t="s">
        <v>133</v>
      </c>
    </row>
    <row r="20" spans="1:10">
      <c r="A20" s="343" t="s">
        <v>404</v>
      </c>
      <c r="B20" s="343" t="s">
        <v>22</v>
      </c>
      <c r="C20" s="343" t="s">
        <v>405</v>
      </c>
      <c r="D20" s="477">
        <v>2012</v>
      </c>
      <c r="E20" s="343" t="s">
        <v>411</v>
      </c>
      <c r="F20" s="477" t="s">
        <v>83</v>
      </c>
      <c r="G20" s="343" t="s">
        <v>411</v>
      </c>
      <c r="H20" s="477"/>
      <c r="I20" s="343" t="s">
        <v>411</v>
      </c>
      <c r="J20" s="477" t="s">
        <v>133</v>
      </c>
    </row>
    <row r="21" spans="1:10">
      <c r="A21" s="312" t="s">
        <v>404</v>
      </c>
      <c r="B21" s="312" t="s">
        <v>22</v>
      </c>
      <c r="C21" s="312" t="s">
        <v>413</v>
      </c>
      <c r="D21" s="451">
        <v>2012</v>
      </c>
      <c r="E21" s="478" t="s">
        <v>415</v>
      </c>
      <c r="F21" s="489" t="s">
        <v>82</v>
      </c>
      <c r="G21" s="858" t="s">
        <v>705</v>
      </c>
      <c r="H21" s="490"/>
      <c r="I21" s="859" t="s">
        <v>697</v>
      </c>
      <c r="J21" s="861" t="s">
        <v>133</v>
      </c>
    </row>
    <row r="22" spans="1:10">
      <c r="A22" s="313" t="s">
        <v>404</v>
      </c>
      <c r="B22" s="313" t="s">
        <v>22</v>
      </c>
      <c r="C22" s="313" t="s">
        <v>413</v>
      </c>
      <c r="D22" s="341">
        <v>2012</v>
      </c>
      <c r="E22" s="347" t="s">
        <v>697</v>
      </c>
      <c r="F22" s="486" t="s">
        <v>82</v>
      </c>
      <c r="G22" s="858"/>
      <c r="H22" s="491"/>
      <c r="I22" s="860"/>
      <c r="J22" s="857"/>
    </row>
    <row r="23" spans="1:10">
      <c r="A23" s="313" t="s">
        <v>404</v>
      </c>
      <c r="B23" s="313" t="s">
        <v>22</v>
      </c>
      <c r="C23" s="313" t="s">
        <v>413</v>
      </c>
      <c r="D23" s="451">
        <v>2012</v>
      </c>
      <c r="E23" s="347" t="s">
        <v>312</v>
      </c>
      <c r="F23" s="301" t="s">
        <v>82</v>
      </c>
      <c r="G23" s="854" t="s">
        <v>706</v>
      </c>
      <c r="H23" s="481"/>
      <c r="I23" s="852" t="s">
        <v>312</v>
      </c>
      <c r="J23" s="861" t="s">
        <v>133</v>
      </c>
    </row>
    <row r="24" spans="1:10">
      <c r="A24" s="313" t="s">
        <v>404</v>
      </c>
      <c r="B24" s="313" t="s">
        <v>22</v>
      </c>
      <c r="C24" s="313" t="s">
        <v>413</v>
      </c>
      <c r="D24" s="341">
        <v>2012</v>
      </c>
      <c r="E24" s="347" t="s">
        <v>698</v>
      </c>
      <c r="F24" s="175" t="s">
        <v>82</v>
      </c>
      <c r="G24" s="855"/>
      <c r="H24" s="300"/>
      <c r="I24" s="852"/>
      <c r="J24" s="857"/>
    </row>
    <row r="25" spans="1:10">
      <c r="A25" s="313" t="s">
        <v>404</v>
      </c>
      <c r="B25" s="313" t="s">
        <v>22</v>
      </c>
      <c r="C25" s="313" t="s">
        <v>413</v>
      </c>
      <c r="D25" s="451">
        <v>2012</v>
      </c>
      <c r="E25" s="347" t="s">
        <v>418</v>
      </c>
      <c r="F25" s="175" t="s">
        <v>83</v>
      </c>
      <c r="G25" s="347" t="s">
        <v>418</v>
      </c>
      <c r="H25" s="300"/>
      <c r="I25" s="347" t="s">
        <v>418</v>
      </c>
      <c r="J25" s="482" t="s">
        <v>93</v>
      </c>
    </row>
    <row r="26" spans="1:10">
      <c r="A26" s="313" t="s">
        <v>404</v>
      </c>
      <c r="B26" s="66" t="s">
        <v>24</v>
      </c>
      <c r="C26" s="326" t="s">
        <v>420</v>
      </c>
      <c r="D26" s="341">
        <v>2012</v>
      </c>
      <c r="E26" s="483" t="s">
        <v>421</v>
      </c>
      <c r="F26" s="175" t="s">
        <v>83</v>
      </c>
      <c r="G26" s="483" t="s">
        <v>421</v>
      </c>
      <c r="H26" s="48"/>
      <c r="I26" s="483" t="s">
        <v>421</v>
      </c>
      <c r="J26" s="482" t="s">
        <v>93</v>
      </c>
    </row>
    <row r="27" spans="1:10">
      <c r="A27" s="313" t="s">
        <v>404</v>
      </c>
      <c r="B27" s="21" t="s">
        <v>24</v>
      </c>
      <c r="C27" s="326" t="s">
        <v>420</v>
      </c>
      <c r="D27" s="451">
        <v>2012</v>
      </c>
      <c r="E27" s="483" t="s">
        <v>424</v>
      </c>
      <c r="F27" s="175" t="s">
        <v>83</v>
      </c>
      <c r="G27" s="483" t="s">
        <v>424</v>
      </c>
      <c r="H27" s="48"/>
      <c r="I27" s="483" t="s">
        <v>424</v>
      </c>
      <c r="J27" s="482" t="s">
        <v>93</v>
      </c>
    </row>
    <row r="28" spans="1:10">
      <c r="A28" s="313" t="s">
        <v>404</v>
      </c>
      <c r="B28" s="21" t="s">
        <v>26</v>
      </c>
      <c r="C28" s="326" t="s">
        <v>426</v>
      </c>
      <c r="D28" s="341">
        <v>2012</v>
      </c>
      <c r="E28" s="483" t="s">
        <v>427</v>
      </c>
      <c r="F28" s="175" t="s">
        <v>83</v>
      </c>
      <c r="G28" s="483" t="s">
        <v>427</v>
      </c>
      <c r="H28" s="484"/>
      <c r="I28" s="483" t="s">
        <v>427</v>
      </c>
      <c r="J28" s="482" t="s">
        <v>93</v>
      </c>
    </row>
    <row r="29" spans="1:10">
      <c r="A29" s="313" t="s">
        <v>404</v>
      </c>
      <c r="B29" s="21" t="s">
        <v>26</v>
      </c>
      <c r="C29" s="325" t="s">
        <v>429</v>
      </c>
      <c r="D29" s="451">
        <v>2012</v>
      </c>
      <c r="E29" s="483" t="s">
        <v>431</v>
      </c>
      <c r="F29" s="175" t="s">
        <v>83</v>
      </c>
      <c r="G29" s="483" t="s">
        <v>431</v>
      </c>
      <c r="H29" s="484"/>
      <c r="I29" s="483" t="s">
        <v>431</v>
      </c>
      <c r="J29" s="482" t="s">
        <v>93</v>
      </c>
    </row>
    <row r="30" spans="1:10">
      <c r="A30" s="313" t="s">
        <v>404</v>
      </c>
      <c r="B30" s="21" t="s">
        <v>26</v>
      </c>
      <c r="C30" s="325" t="s">
        <v>429</v>
      </c>
      <c r="D30" s="341">
        <v>2012</v>
      </c>
      <c r="E30" s="483" t="s">
        <v>433</v>
      </c>
      <c r="F30" s="175" t="s">
        <v>83</v>
      </c>
      <c r="G30" s="483" t="s">
        <v>433</v>
      </c>
      <c r="H30" s="484"/>
      <c r="I30" s="483" t="s">
        <v>433</v>
      </c>
      <c r="J30" s="482" t="s">
        <v>93</v>
      </c>
    </row>
    <row r="31" spans="1:10">
      <c r="A31" s="313" t="s">
        <v>404</v>
      </c>
      <c r="B31" s="21" t="s">
        <v>26</v>
      </c>
      <c r="C31" s="475" t="s">
        <v>435</v>
      </c>
      <c r="D31" s="451">
        <v>2012</v>
      </c>
      <c r="E31" s="483" t="s">
        <v>436</v>
      </c>
      <c r="F31" s="175" t="s">
        <v>83</v>
      </c>
      <c r="G31" s="483" t="s">
        <v>436</v>
      </c>
      <c r="H31" s="66"/>
      <c r="I31" s="483" t="s">
        <v>436</v>
      </c>
      <c r="J31" s="482" t="s">
        <v>93</v>
      </c>
    </row>
    <row r="32" spans="1:10">
      <c r="A32" s="313" t="s">
        <v>404</v>
      </c>
      <c r="B32" s="326" t="s">
        <v>438</v>
      </c>
      <c r="C32" s="325" t="s">
        <v>440</v>
      </c>
      <c r="D32" s="341">
        <v>2012</v>
      </c>
      <c r="E32" s="483" t="s">
        <v>441</v>
      </c>
      <c r="F32" s="175" t="s">
        <v>83</v>
      </c>
      <c r="G32" s="485" t="s">
        <v>441</v>
      </c>
      <c r="H32" s="151"/>
      <c r="I32" s="483" t="s">
        <v>441</v>
      </c>
      <c r="J32" s="482" t="s">
        <v>93</v>
      </c>
    </row>
    <row r="33" spans="1:10">
      <c r="A33" s="313" t="s">
        <v>404</v>
      </c>
      <c r="B33" s="326" t="s">
        <v>438</v>
      </c>
      <c r="C33" s="330" t="s">
        <v>445</v>
      </c>
      <c r="D33" s="451">
        <v>2012</v>
      </c>
      <c r="E33" s="483" t="s">
        <v>441</v>
      </c>
      <c r="F33" s="486" t="s">
        <v>83</v>
      </c>
      <c r="G33" s="487" t="s">
        <v>441</v>
      </c>
      <c r="H33" s="21"/>
      <c r="I33" s="485" t="s">
        <v>441</v>
      </c>
      <c r="J33" s="488" t="s">
        <v>93</v>
      </c>
    </row>
    <row r="34" spans="1:10">
      <c r="A34" s="343" t="s">
        <v>404</v>
      </c>
      <c r="B34" s="343" t="s">
        <v>22</v>
      </c>
      <c r="C34" s="492" t="s">
        <v>405</v>
      </c>
      <c r="D34" s="477">
        <v>2013</v>
      </c>
      <c r="E34" s="343" t="s">
        <v>407</v>
      </c>
      <c r="F34" s="477" t="s">
        <v>83</v>
      </c>
      <c r="G34" s="477" t="s">
        <v>83</v>
      </c>
      <c r="H34" s="477"/>
      <c r="I34" s="343" t="s">
        <v>407</v>
      </c>
      <c r="J34" s="477" t="s">
        <v>133</v>
      </c>
    </row>
    <row r="35" spans="1:10">
      <c r="A35" s="343" t="s">
        <v>404</v>
      </c>
      <c r="B35" s="343" t="s">
        <v>22</v>
      </c>
      <c r="C35" s="343" t="s">
        <v>405</v>
      </c>
      <c r="D35" s="477">
        <v>2013</v>
      </c>
      <c r="E35" s="343" t="s">
        <v>411</v>
      </c>
      <c r="F35" s="477" t="s">
        <v>83</v>
      </c>
      <c r="G35" s="477" t="s">
        <v>83</v>
      </c>
      <c r="H35" s="477"/>
      <c r="I35" s="343" t="s">
        <v>411</v>
      </c>
      <c r="J35" s="477" t="s">
        <v>133</v>
      </c>
    </row>
    <row r="36" spans="1:10">
      <c r="A36" s="312" t="s">
        <v>404</v>
      </c>
      <c r="B36" s="312" t="s">
        <v>22</v>
      </c>
      <c r="C36" s="312" t="s">
        <v>413</v>
      </c>
      <c r="D36" s="451">
        <v>2013</v>
      </c>
      <c r="E36" s="478" t="s">
        <v>415</v>
      </c>
      <c r="F36" s="489" t="s">
        <v>82</v>
      </c>
      <c r="G36" s="858" t="s">
        <v>705</v>
      </c>
      <c r="H36" s="490"/>
      <c r="I36" s="859" t="s">
        <v>697</v>
      </c>
      <c r="J36" s="861" t="s">
        <v>133</v>
      </c>
    </row>
    <row r="37" spans="1:10">
      <c r="A37" s="313" t="s">
        <v>404</v>
      </c>
      <c r="B37" s="313" t="s">
        <v>22</v>
      </c>
      <c r="C37" s="313" t="s">
        <v>413</v>
      </c>
      <c r="D37" s="341">
        <v>2013</v>
      </c>
      <c r="E37" s="347" t="s">
        <v>697</v>
      </c>
      <c r="F37" s="486" t="s">
        <v>82</v>
      </c>
      <c r="G37" s="858"/>
      <c r="H37" s="493"/>
      <c r="I37" s="860"/>
      <c r="J37" s="857"/>
    </row>
    <row r="38" spans="1:10">
      <c r="A38" s="313" t="s">
        <v>404</v>
      </c>
      <c r="B38" s="313" t="s">
        <v>22</v>
      </c>
      <c r="C38" s="313" t="s">
        <v>413</v>
      </c>
      <c r="D38" s="451">
        <v>2013</v>
      </c>
      <c r="E38" s="347" t="s">
        <v>312</v>
      </c>
      <c r="F38" s="301" t="s">
        <v>82</v>
      </c>
      <c r="G38" s="854" t="s">
        <v>706</v>
      </c>
      <c r="H38" s="481"/>
      <c r="I38" s="852" t="s">
        <v>312</v>
      </c>
      <c r="J38" s="861" t="s">
        <v>133</v>
      </c>
    </row>
    <row r="39" spans="1:10">
      <c r="A39" s="313" t="s">
        <v>404</v>
      </c>
      <c r="B39" s="313" t="s">
        <v>22</v>
      </c>
      <c r="C39" s="313" t="s">
        <v>413</v>
      </c>
      <c r="D39" s="341">
        <v>2013</v>
      </c>
      <c r="E39" s="347" t="s">
        <v>698</v>
      </c>
      <c r="F39" s="175" t="s">
        <v>82</v>
      </c>
      <c r="G39" s="855"/>
      <c r="H39" s="185"/>
      <c r="I39" s="852"/>
      <c r="J39" s="857"/>
    </row>
    <row r="40" spans="1:10">
      <c r="A40" s="313" t="s">
        <v>404</v>
      </c>
      <c r="B40" s="313" t="s">
        <v>22</v>
      </c>
      <c r="C40" s="313" t="s">
        <v>413</v>
      </c>
      <c r="D40" s="451">
        <v>2013</v>
      </c>
      <c r="E40" s="347" t="s">
        <v>418</v>
      </c>
      <c r="F40" s="175" t="s">
        <v>83</v>
      </c>
      <c r="G40" s="347" t="s">
        <v>418</v>
      </c>
      <c r="H40" s="185"/>
      <c r="I40" s="347" t="s">
        <v>418</v>
      </c>
      <c r="J40" s="482" t="s">
        <v>93</v>
      </c>
    </row>
    <row r="41" spans="1:10">
      <c r="A41" s="313" t="s">
        <v>404</v>
      </c>
      <c r="B41" s="65" t="s">
        <v>24</v>
      </c>
      <c r="C41" s="328" t="s">
        <v>420</v>
      </c>
      <c r="D41" s="341">
        <v>2013</v>
      </c>
      <c r="E41" s="494" t="s">
        <v>421</v>
      </c>
      <c r="F41" s="175" t="s">
        <v>83</v>
      </c>
      <c r="G41" s="494" t="s">
        <v>421</v>
      </c>
      <c r="H41" s="48"/>
      <c r="I41" s="494" t="s">
        <v>421</v>
      </c>
      <c r="J41" s="482" t="s">
        <v>93</v>
      </c>
    </row>
    <row r="42" spans="1:10">
      <c r="A42" s="313" t="s">
        <v>404</v>
      </c>
      <c r="B42" s="21" t="s">
        <v>24</v>
      </c>
      <c r="C42" s="326" t="s">
        <v>420</v>
      </c>
      <c r="D42" s="451">
        <v>2013</v>
      </c>
      <c r="E42" s="483" t="s">
        <v>424</v>
      </c>
      <c r="F42" s="175" t="s">
        <v>83</v>
      </c>
      <c r="G42" s="483" t="s">
        <v>424</v>
      </c>
      <c r="H42" s="48"/>
      <c r="I42" s="483" t="s">
        <v>424</v>
      </c>
      <c r="J42" s="482" t="s">
        <v>93</v>
      </c>
    </row>
    <row r="43" spans="1:10">
      <c r="A43" s="313" t="s">
        <v>404</v>
      </c>
      <c r="B43" s="21" t="s">
        <v>26</v>
      </c>
      <c r="C43" s="328" t="s">
        <v>426</v>
      </c>
      <c r="D43" s="341">
        <v>2013</v>
      </c>
      <c r="E43" s="494" t="s">
        <v>427</v>
      </c>
      <c r="F43" s="175" t="s">
        <v>83</v>
      </c>
      <c r="G43" s="494" t="s">
        <v>427</v>
      </c>
      <c r="H43" s="484"/>
      <c r="I43" s="494" t="s">
        <v>427</v>
      </c>
      <c r="J43" s="482" t="s">
        <v>93</v>
      </c>
    </row>
    <row r="44" spans="1:10">
      <c r="A44" s="313" t="s">
        <v>404</v>
      </c>
      <c r="B44" s="21" t="s">
        <v>26</v>
      </c>
      <c r="C44" s="325" t="s">
        <v>429</v>
      </c>
      <c r="D44" s="451">
        <v>2013</v>
      </c>
      <c r="E44" s="494" t="s">
        <v>431</v>
      </c>
      <c r="F44" s="175" t="s">
        <v>83</v>
      </c>
      <c r="G44" s="494" t="s">
        <v>431</v>
      </c>
      <c r="H44" s="484"/>
      <c r="I44" s="494" t="s">
        <v>431</v>
      </c>
      <c r="J44" s="482" t="s">
        <v>93</v>
      </c>
    </row>
    <row r="45" spans="1:10">
      <c r="A45" s="313" t="s">
        <v>404</v>
      </c>
      <c r="B45" s="21" t="s">
        <v>26</v>
      </c>
      <c r="C45" s="325" t="s">
        <v>429</v>
      </c>
      <c r="D45" s="341">
        <v>2013</v>
      </c>
      <c r="E45" s="494" t="s">
        <v>433</v>
      </c>
      <c r="F45" s="175" t="s">
        <v>83</v>
      </c>
      <c r="G45" s="494" t="s">
        <v>433</v>
      </c>
      <c r="H45" s="484"/>
      <c r="I45" s="494" t="s">
        <v>433</v>
      </c>
      <c r="J45" s="482" t="s">
        <v>93</v>
      </c>
    </row>
    <row r="46" spans="1:10">
      <c r="A46" s="313" t="s">
        <v>404</v>
      </c>
      <c r="B46" s="21" t="s">
        <v>26</v>
      </c>
      <c r="C46" s="475" t="s">
        <v>435</v>
      </c>
      <c r="D46" s="451">
        <v>2013</v>
      </c>
      <c r="E46" s="494" t="s">
        <v>436</v>
      </c>
      <c r="F46" s="175" t="s">
        <v>83</v>
      </c>
      <c r="G46" s="494" t="s">
        <v>436</v>
      </c>
      <c r="H46" s="65"/>
      <c r="I46" s="494" t="s">
        <v>436</v>
      </c>
      <c r="J46" s="482" t="s">
        <v>93</v>
      </c>
    </row>
    <row r="47" spans="1:10">
      <c r="A47" s="313" t="s">
        <v>404</v>
      </c>
      <c r="B47" s="328" t="s">
        <v>438</v>
      </c>
      <c r="C47" s="325" t="s">
        <v>440</v>
      </c>
      <c r="D47" s="341">
        <v>2013</v>
      </c>
      <c r="E47" s="494" t="s">
        <v>441</v>
      </c>
      <c r="F47" s="175" t="s">
        <v>83</v>
      </c>
      <c r="G47" s="495" t="s">
        <v>441</v>
      </c>
      <c r="H47" s="436"/>
      <c r="I47" s="494" t="s">
        <v>441</v>
      </c>
      <c r="J47" s="482" t="s">
        <v>93</v>
      </c>
    </row>
    <row r="48" spans="1:10">
      <c r="A48" s="313" t="s">
        <v>404</v>
      </c>
      <c r="B48" s="328" t="s">
        <v>438</v>
      </c>
      <c r="C48" s="330" t="s">
        <v>445</v>
      </c>
      <c r="D48" s="451">
        <v>2013</v>
      </c>
      <c r="E48" s="483" t="s">
        <v>441</v>
      </c>
      <c r="F48" s="175" t="s">
        <v>83</v>
      </c>
      <c r="G48" s="487" t="s">
        <v>441</v>
      </c>
      <c r="H48" s="65"/>
      <c r="I48" s="483" t="s">
        <v>441</v>
      </c>
      <c r="J48" s="482" t="s">
        <v>93</v>
      </c>
    </row>
  </sheetData>
  <mergeCells count="18">
    <mergeCell ref="G36:G37"/>
    <mergeCell ref="I36:I37"/>
    <mergeCell ref="J36:J37"/>
    <mergeCell ref="G38:G39"/>
    <mergeCell ref="I38:I39"/>
    <mergeCell ref="J38:J39"/>
    <mergeCell ref="G21:G22"/>
    <mergeCell ref="I21:I22"/>
    <mergeCell ref="J21:J22"/>
    <mergeCell ref="G23:G24"/>
    <mergeCell ref="I23:I24"/>
    <mergeCell ref="J23:J24"/>
    <mergeCell ref="I6:I7"/>
    <mergeCell ref="J6:J7"/>
    <mergeCell ref="G6:G7"/>
    <mergeCell ref="G8:G9"/>
    <mergeCell ref="I8:I9"/>
    <mergeCell ref="J8:J9"/>
  </mergeCells>
  <phoneticPr fontId="30" type="noConversion"/>
  <pageMargins left="0.70833333333333337" right="0.70833333333333337" top="0.78749999999999998" bottom="0.78749999999999998" header="0.51180555555555551" footer="0.51180555555555551"/>
  <pageSetup paperSize="9" scale="44"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W27"/>
  <sheetViews>
    <sheetView topLeftCell="E1" zoomScaleNormal="100" zoomScaleSheetLayoutView="85" workbookViewId="0">
      <selection activeCell="N37" sqref="N37"/>
    </sheetView>
  </sheetViews>
  <sheetFormatPr defaultColWidth="11.5703125" defaultRowHeight="12.75"/>
  <cols>
    <col min="1" max="1" width="9" style="1" customWidth="1"/>
    <col min="2" max="2" width="16.7109375" style="1" customWidth="1"/>
    <col min="3" max="3" width="9.42578125" style="1" customWidth="1"/>
    <col min="4" max="5" width="25.85546875" style="1" customWidth="1"/>
    <col min="6" max="6" width="30" style="1" bestFit="1" customWidth="1"/>
    <col min="7" max="7" width="11" style="1" customWidth="1"/>
    <col min="8" max="8" width="19.28515625" style="1" customWidth="1"/>
    <col min="9" max="10" width="23" style="1" customWidth="1"/>
    <col min="11" max="11" width="35.7109375" style="1" customWidth="1"/>
    <col min="12" max="12" width="10.5703125" style="1" customWidth="1"/>
    <col min="13" max="13" width="14.7109375" style="1" customWidth="1"/>
    <col min="14" max="14" width="13.85546875" style="1" customWidth="1"/>
    <col min="15" max="15" width="15.42578125" style="1" customWidth="1"/>
    <col min="16" max="17" width="15.28515625" style="1" customWidth="1"/>
    <col min="18" max="18" width="21.5703125" style="1" customWidth="1"/>
    <col min="19" max="19" width="11.5703125" style="1" customWidth="1"/>
    <col min="20" max="20" width="18.5703125" style="1" customWidth="1"/>
    <col min="21" max="21" width="11.5703125" customWidth="1"/>
    <col min="22" max="23" width="13.85546875" customWidth="1"/>
    <col min="24" max="24" width="13.85546875" style="1" customWidth="1"/>
    <col min="25" max="16384" width="11.5703125" style="1"/>
  </cols>
  <sheetData>
    <row r="1" spans="1:23" ht="28.9" customHeight="1">
      <c r="A1" s="56" t="s">
        <v>94</v>
      </c>
      <c r="B1" s="56"/>
      <c r="C1" s="56"/>
      <c r="D1" s="56"/>
      <c r="E1" s="56"/>
      <c r="F1" s="56"/>
      <c r="G1" s="56"/>
      <c r="H1" s="56"/>
      <c r="I1" s="56"/>
      <c r="J1" s="56"/>
      <c r="K1" s="56"/>
      <c r="L1" s="56"/>
      <c r="M1" s="56"/>
      <c r="N1" s="56"/>
      <c r="O1" s="56"/>
      <c r="P1" s="56"/>
      <c r="Q1"/>
      <c r="R1"/>
      <c r="S1" s="58" t="s">
        <v>0</v>
      </c>
      <c r="T1" s="409" t="s">
        <v>9</v>
      </c>
      <c r="U1" s="72"/>
    </row>
    <row r="2" spans="1:23" ht="20.100000000000001" customHeight="1" thickBot="1">
      <c r="A2" s="56"/>
      <c r="B2" s="56"/>
      <c r="C2" s="56"/>
      <c r="D2" s="56"/>
      <c r="E2" s="56"/>
      <c r="F2" s="56"/>
      <c r="G2" s="56"/>
      <c r="H2" s="56"/>
      <c r="I2" s="56"/>
      <c r="J2" s="56"/>
      <c r="K2" s="56"/>
      <c r="L2" s="56"/>
      <c r="M2" s="56"/>
      <c r="N2" s="56"/>
      <c r="O2" s="56"/>
      <c r="P2" s="56"/>
      <c r="Q2"/>
      <c r="R2"/>
      <c r="S2" s="58" t="s">
        <v>373</v>
      </c>
      <c r="T2" s="259">
        <v>2013</v>
      </c>
      <c r="U2" s="73"/>
    </row>
    <row r="3" spans="1:23" s="63" customFormat="1" ht="61.9" customHeight="1" thickBot="1">
      <c r="A3" s="45" t="s">
        <v>1</v>
      </c>
      <c r="B3" s="46" t="s">
        <v>95</v>
      </c>
      <c r="C3" s="46" t="s">
        <v>96</v>
      </c>
      <c r="D3" s="45" t="s">
        <v>13</v>
      </c>
      <c r="E3" s="45" t="s">
        <v>3</v>
      </c>
      <c r="F3" s="46" t="s">
        <v>68</v>
      </c>
      <c r="G3" s="46" t="s">
        <v>69</v>
      </c>
      <c r="H3" s="46" t="s">
        <v>70</v>
      </c>
      <c r="I3" s="46" t="s">
        <v>71</v>
      </c>
      <c r="J3" s="46" t="s">
        <v>97</v>
      </c>
      <c r="K3" s="46" t="s">
        <v>98</v>
      </c>
      <c r="L3" s="46" t="s">
        <v>99</v>
      </c>
      <c r="M3" s="5" t="s">
        <v>100</v>
      </c>
      <c r="N3" s="245" t="s">
        <v>101</v>
      </c>
      <c r="O3" s="46" t="s">
        <v>102</v>
      </c>
      <c r="P3" s="46" t="s">
        <v>103</v>
      </c>
      <c r="Q3" s="46" t="s">
        <v>317</v>
      </c>
      <c r="R3" s="230" t="s">
        <v>104</v>
      </c>
      <c r="S3" s="230" t="s">
        <v>105</v>
      </c>
      <c r="T3" s="230" t="s">
        <v>106</v>
      </c>
      <c r="U3"/>
      <c r="V3"/>
      <c r="W3"/>
    </row>
    <row r="4" spans="1:23" s="64" customFormat="1" ht="25.5">
      <c r="A4" s="66" t="s">
        <v>404</v>
      </c>
      <c r="B4" s="66" t="s">
        <v>404</v>
      </c>
      <c r="C4" s="66">
        <v>2013</v>
      </c>
      <c r="D4" s="66" t="s">
        <v>22</v>
      </c>
      <c r="E4" s="66" t="s">
        <v>11</v>
      </c>
      <c r="F4" s="66" t="s">
        <v>405</v>
      </c>
      <c r="G4" s="66" t="s">
        <v>309</v>
      </c>
      <c r="H4" s="341" t="s">
        <v>406</v>
      </c>
      <c r="I4" s="66" t="s">
        <v>407</v>
      </c>
      <c r="J4" s="66" t="s">
        <v>408</v>
      </c>
      <c r="K4" s="66" t="s">
        <v>409</v>
      </c>
      <c r="L4" s="66">
        <v>2</v>
      </c>
      <c r="M4" s="66">
        <v>45</v>
      </c>
      <c r="N4" s="246">
        <v>40</v>
      </c>
      <c r="O4" s="66">
        <v>0</v>
      </c>
      <c r="P4" s="66">
        <v>6</v>
      </c>
      <c r="Q4" s="66">
        <v>6</v>
      </c>
      <c r="R4" s="248">
        <f>SUM(S4:T4)</f>
        <v>6</v>
      </c>
      <c r="S4" s="248">
        <v>0</v>
      </c>
      <c r="T4" s="248">
        <v>6</v>
      </c>
      <c r="U4" s="306"/>
      <c r="V4" s="306"/>
      <c r="W4" s="306"/>
    </row>
    <row r="5" spans="1:23" s="64" customFormat="1" ht="25.5">
      <c r="A5" s="66" t="s">
        <v>404</v>
      </c>
      <c r="B5" s="66" t="s">
        <v>404</v>
      </c>
      <c r="C5" s="66">
        <v>2013</v>
      </c>
      <c r="D5" s="66" t="s">
        <v>22</v>
      </c>
      <c r="E5" s="66" t="s">
        <v>11</v>
      </c>
      <c r="F5" s="66" t="s">
        <v>405</v>
      </c>
      <c r="G5" s="66" t="s">
        <v>410</v>
      </c>
      <c r="H5" s="341" t="s">
        <v>406</v>
      </c>
      <c r="I5" s="66" t="s">
        <v>411</v>
      </c>
      <c r="J5" s="66" t="s">
        <v>412</v>
      </c>
      <c r="K5" s="66" t="s">
        <v>409</v>
      </c>
      <c r="L5" s="66">
        <v>2</v>
      </c>
      <c r="M5" s="66">
        <v>120</v>
      </c>
      <c r="N5" s="246">
        <v>70</v>
      </c>
      <c r="O5" s="66">
        <v>0</v>
      </c>
      <c r="P5" s="66">
        <v>6</v>
      </c>
      <c r="Q5" s="66">
        <v>6</v>
      </c>
      <c r="R5" s="248">
        <f t="shared" ref="R5:R16" si="0">SUM(S5:T5)</f>
        <v>6</v>
      </c>
      <c r="S5" s="248">
        <v>0</v>
      </c>
      <c r="T5" s="248">
        <v>6</v>
      </c>
      <c r="U5" s="306"/>
      <c r="V5" s="306"/>
      <c r="W5" s="306"/>
    </row>
    <row r="6" spans="1:23" s="307" customFormat="1">
      <c r="A6" s="66" t="s">
        <v>404</v>
      </c>
      <c r="B6" s="300" t="s">
        <v>404</v>
      </c>
      <c r="C6" s="66">
        <v>2013</v>
      </c>
      <c r="D6" s="304" t="s">
        <v>22</v>
      </c>
      <c r="E6" s="175" t="s">
        <v>11</v>
      </c>
      <c r="F6" s="21" t="s">
        <v>413</v>
      </c>
      <c r="G6" s="66" t="s">
        <v>414</v>
      </c>
      <c r="H6" s="341" t="s">
        <v>314</v>
      </c>
      <c r="I6" s="175" t="s">
        <v>415</v>
      </c>
      <c r="J6" s="65" t="s">
        <v>416</v>
      </c>
      <c r="K6" s="66" t="s">
        <v>108</v>
      </c>
      <c r="L6" s="65">
        <v>2</v>
      </c>
      <c r="M6" s="65">
        <v>207</v>
      </c>
      <c r="N6" s="246">
        <v>302</v>
      </c>
      <c r="O6" s="65">
        <v>0</v>
      </c>
      <c r="P6" s="65">
        <v>5</v>
      </c>
      <c r="Q6" s="65">
        <v>5</v>
      </c>
      <c r="R6" s="248">
        <f t="shared" si="0"/>
        <v>8</v>
      </c>
      <c r="S6" s="248">
        <v>0</v>
      </c>
      <c r="T6" s="248">
        <v>8</v>
      </c>
    </row>
    <row r="7" spans="1:23" s="307" customFormat="1">
      <c r="A7" s="66" t="s">
        <v>404</v>
      </c>
      <c r="B7" s="300" t="s">
        <v>404</v>
      </c>
      <c r="C7" s="66">
        <v>2013</v>
      </c>
      <c r="D7" s="304" t="s">
        <v>22</v>
      </c>
      <c r="E7" s="175" t="s">
        <v>11</v>
      </c>
      <c r="F7" s="21" t="s">
        <v>413</v>
      </c>
      <c r="G7" s="66" t="s">
        <v>80</v>
      </c>
      <c r="H7" s="341" t="s">
        <v>81</v>
      </c>
      <c r="I7" s="175" t="s">
        <v>312</v>
      </c>
      <c r="J7" s="65" t="s">
        <v>417</v>
      </c>
      <c r="K7" s="66" t="s">
        <v>107</v>
      </c>
      <c r="L7" s="65">
        <v>2</v>
      </c>
      <c r="M7" s="65">
        <v>635</v>
      </c>
      <c r="N7" s="246">
        <v>501</v>
      </c>
      <c r="O7" s="65">
        <v>10</v>
      </c>
      <c r="P7" s="65">
        <v>10</v>
      </c>
      <c r="Q7" s="65">
        <v>20</v>
      </c>
      <c r="R7" s="248">
        <f t="shared" si="0"/>
        <v>20</v>
      </c>
      <c r="S7" s="248">
        <v>10</v>
      </c>
      <c r="T7" s="248">
        <v>10</v>
      </c>
    </row>
    <row r="8" spans="1:23" s="178" customFormat="1">
      <c r="A8" s="65" t="s">
        <v>404</v>
      </c>
      <c r="B8" s="65" t="s">
        <v>404</v>
      </c>
      <c r="C8" s="66">
        <v>2013</v>
      </c>
      <c r="D8" s="189" t="s">
        <v>22</v>
      </c>
      <c r="E8" s="175" t="s">
        <v>11</v>
      </c>
      <c r="F8" s="21" t="s">
        <v>413</v>
      </c>
      <c r="G8" s="66" t="s">
        <v>311</v>
      </c>
      <c r="H8" s="341" t="s">
        <v>81</v>
      </c>
      <c r="I8" s="175" t="s">
        <v>418</v>
      </c>
      <c r="J8" s="301" t="s">
        <v>419</v>
      </c>
      <c r="K8" s="66" t="s">
        <v>107</v>
      </c>
      <c r="L8" s="300">
        <v>2</v>
      </c>
      <c r="M8" s="301">
        <v>408</v>
      </c>
      <c r="N8" s="246">
        <v>316</v>
      </c>
      <c r="O8" s="66">
        <v>10</v>
      </c>
      <c r="P8" s="66">
        <v>10</v>
      </c>
      <c r="Q8" s="21">
        <v>20</v>
      </c>
      <c r="R8" s="248">
        <f t="shared" si="0"/>
        <v>20</v>
      </c>
      <c r="S8" s="248">
        <v>10</v>
      </c>
      <c r="T8" s="248">
        <v>10</v>
      </c>
    </row>
    <row r="9" spans="1:23" s="179" customFormat="1">
      <c r="A9" s="187" t="s">
        <v>404</v>
      </c>
      <c r="B9" s="65" t="s">
        <v>404</v>
      </c>
      <c r="C9" s="66">
        <v>2013</v>
      </c>
      <c r="D9" s="189" t="s">
        <v>24</v>
      </c>
      <c r="E9" s="189" t="s">
        <v>11</v>
      </c>
      <c r="F9" s="197" t="s">
        <v>420</v>
      </c>
      <c r="G9" s="65" t="s">
        <v>80</v>
      </c>
      <c r="H9" s="341" t="s">
        <v>310</v>
      </c>
      <c r="I9" s="65" t="s">
        <v>421</v>
      </c>
      <c r="J9" s="65" t="s">
        <v>422</v>
      </c>
      <c r="K9" s="66" t="s">
        <v>313</v>
      </c>
      <c r="L9" s="185">
        <v>1</v>
      </c>
      <c r="M9" s="189">
        <v>3</v>
      </c>
      <c r="N9" s="302">
        <v>5</v>
      </c>
      <c r="O9" s="65">
        <v>1</v>
      </c>
      <c r="P9" s="65">
        <v>0</v>
      </c>
      <c r="Q9" s="65">
        <v>1</v>
      </c>
      <c r="R9" s="248">
        <f t="shared" si="0"/>
        <v>2</v>
      </c>
      <c r="S9" s="248">
        <v>2</v>
      </c>
      <c r="T9" s="248">
        <v>0</v>
      </c>
    </row>
    <row r="10" spans="1:23" s="179" customFormat="1">
      <c r="A10" s="65" t="s">
        <v>404</v>
      </c>
      <c r="B10" s="65" t="s">
        <v>404</v>
      </c>
      <c r="C10" s="66">
        <v>2013</v>
      </c>
      <c r="D10" s="189" t="s">
        <v>24</v>
      </c>
      <c r="E10" s="189" t="s">
        <v>11</v>
      </c>
      <c r="F10" s="197" t="s">
        <v>420</v>
      </c>
      <c r="G10" s="65" t="s">
        <v>423</v>
      </c>
      <c r="H10" s="341" t="s">
        <v>81</v>
      </c>
      <c r="I10" s="65" t="s">
        <v>424</v>
      </c>
      <c r="J10" s="65" t="s">
        <v>425</v>
      </c>
      <c r="K10" s="66" t="s">
        <v>313</v>
      </c>
      <c r="L10" s="303">
        <v>1</v>
      </c>
      <c r="M10" s="189">
        <v>1</v>
      </c>
      <c r="N10" s="302">
        <v>2</v>
      </c>
      <c r="O10" s="66">
        <v>1</v>
      </c>
      <c r="P10" s="66">
        <v>0</v>
      </c>
      <c r="Q10" s="66">
        <v>1</v>
      </c>
      <c r="R10" s="248">
        <f t="shared" si="0"/>
        <v>2</v>
      </c>
      <c r="S10" s="248">
        <v>2</v>
      </c>
      <c r="T10" s="248">
        <v>0</v>
      </c>
    </row>
    <row r="11" spans="1:23" s="307" customFormat="1">
      <c r="A11" s="65" t="s">
        <v>404</v>
      </c>
      <c r="B11" s="65" t="s">
        <v>404</v>
      </c>
      <c r="C11" s="66">
        <v>2013</v>
      </c>
      <c r="D11" s="189" t="s">
        <v>26</v>
      </c>
      <c r="E11" s="189" t="s">
        <v>315</v>
      </c>
      <c r="F11" s="197" t="s">
        <v>426</v>
      </c>
      <c r="G11" s="65" t="s">
        <v>80</v>
      </c>
      <c r="H11" s="380" t="s">
        <v>310</v>
      </c>
      <c r="I11" s="65" t="s">
        <v>427</v>
      </c>
      <c r="J11" s="65" t="s">
        <v>428</v>
      </c>
      <c r="K11" s="300" t="s">
        <v>313</v>
      </c>
      <c r="L11" s="189">
        <v>1</v>
      </c>
      <c r="M11" s="189">
        <v>3</v>
      </c>
      <c r="N11" s="302">
        <v>0</v>
      </c>
      <c r="O11" s="66">
        <v>1</v>
      </c>
      <c r="P11" s="66">
        <v>0</v>
      </c>
      <c r="Q11" s="66">
        <v>1</v>
      </c>
      <c r="R11" s="248">
        <f t="shared" si="0"/>
        <v>0</v>
      </c>
      <c r="S11" s="248">
        <v>0</v>
      </c>
      <c r="T11" s="248">
        <v>0</v>
      </c>
    </row>
    <row r="12" spans="1:23" s="64" customFormat="1" ht="25.5">
      <c r="A12" s="65" t="s">
        <v>404</v>
      </c>
      <c r="B12" s="65" t="s">
        <v>404</v>
      </c>
      <c r="C12" s="66">
        <v>2013</v>
      </c>
      <c r="D12" s="65" t="s">
        <v>26</v>
      </c>
      <c r="E12" s="187" t="s">
        <v>315</v>
      </c>
      <c r="F12" s="65" t="s">
        <v>429</v>
      </c>
      <c r="G12" s="65" t="s">
        <v>80</v>
      </c>
      <c r="H12" s="380" t="s">
        <v>430</v>
      </c>
      <c r="I12" s="65" t="s">
        <v>431</v>
      </c>
      <c r="J12" s="65" t="s">
        <v>432</v>
      </c>
      <c r="K12" s="65" t="s">
        <v>313</v>
      </c>
      <c r="L12" s="65">
        <v>1</v>
      </c>
      <c r="M12" s="65">
        <v>2</v>
      </c>
      <c r="N12" s="246">
        <v>0</v>
      </c>
      <c r="O12" s="65">
        <v>1</v>
      </c>
      <c r="P12" s="65">
        <v>0</v>
      </c>
      <c r="Q12" s="65">
        <v>1</v>
      </c>
      <c r="R12" s="248">
        <f t="shared" si="0"/>
        <v>0</v>
      </c>
      <c r="S12" s="248">
        <v>0</v>
      </c>
      <c r="T12" s="248">
        <v>0</v>
      </c>
      <c r="U12" s="306"/>
      <c r="V12" s="306"/>
      <c r="W12" s="306"/>
    </row>
    <row r="13" spans="1:23" s="308" customFormat="1" ht="25.5">
      <c r="A13" s="65" t="s">
        <v>404</v>
      </c>
      <c r="B13" s="65" t="s">
        <v>404</v>
      </c>
      <c r="C13" s="66">
        <v>2013</v>
      </c>
      <c r="D13" s="65" t="s">
        <v>26</v>
      </c>
      <c r="E13" s="65" t="s">
        <v>315</v>
      </c>
      <c r="F13" s="379" t="s">
        <v>429</v>
      </c>
      <c r="G13" s="379" t="s">
        <v>80</v>
      </c>
      <c r="H13" s="381" t="s">
        <v>430</v>
      </c>
      <c r="I13" s="379" t="s">
        <v>433</v>
      </c>
      <c r="J13" s="65" t="s">
        <v>434</v>
      </c>
      <c r="K13" s="65" t="s">
        <v>313</v>
      </c>
      <c r="L13" s="65">
        <v>1</v>
      </c>
      <c r="M13" s="65">
        <v>2</v>
      </c>
      <c r="N13" s="246">
        <v>0</v>
      </c>
      <c r="O13" s="65">
        <v>1</v>
      </c>
      <c r="P13" s="65">
        <v>0</v>
      </c>
      <c r="Q13" s="65">
        <v>1</v>
      </c>
      <c r="R13" s="248">
        <f t="shared" si="0"/>
        <v>0</v>
      </c>
      <c r="S13" s="248">
        <v>0</v>
      </c>
      <c r="T13" s="248">
        <v>0</v>
      </c>
      <c r="U13" s="306"/>
      <c r="V13" s="306"/>
      <c r="W13" s="306"/>
    </row>
    <row r="14" spans="1:23" s="308" customFormat="1">
      <c r="A14" s="65" t="s">
        <v>404</v>
      </c>
      <c r="B14" s="65" t="s">
        <v>404</v>
      </c>
      <c r="C14" s="66">
        <v>2013</v>
      </c>
      <c r="D14" s="65" t="s">
        <v>26</v>
      </c>
      <c r="E14" s="64" t="s">
        <v>11</v>
      </c>
      <c r="F14" s="189" t="s">
        <v>435</v>
      </c>
      <c r="G14" s="189" t="s">
        <v>423</v>
      </c>
      <c r="H14" s="382" t="s">
        <v>81</v>
      </c>
      <c r="I14" s="189" t="s">
        <v>436</v>
      </c>
      <c r="J14" s="197" t="s">
        <v>437</v>
      </c>
      <c r="K14" s="65" t="s">
        <v>313</v>
      </c>
      <c r="L14" s="65">
        <v>1</v>
      </c>
      <c r="M14" s="65">
        <v>2</v>
      </c>
      <c r="N14" s="246">
        <v>2</v>
      </c>
      <c r="O14" s="65">
        <v>1</v>
      </c>
      <c r="P14" s="65">
        <v>0</v>
      </c>
      <c r="Q14" s="65">
        <v>1</v>
      </c>
      <c r="R14" s="248">
        <f t="shared" si="0"/>
        <v>2</v>
      </c>
      <c r="S14" s="248">
        <v>2</v>
      </c>
      <c r="T14" s="248">
        <v>0</v>
      </c>
      <c r="U14" s="306"/>
      <c r="V14" s="306"/>
      <c r="W14" s="306"/>
    </row>
    <row r="15" spans="1:23" s="308" customFormat="1" ht="25.5">
      <c r="A15" s="65" t="s">
        <v>404</v>
      </c>
      <c r="B15" s="305" t="s">
        <v>447</v>
      </c>
      <c r="C15" s="66">
        <v>2013</v>
      </c>
      <c r="D15" s="65" t="s">
        <v>438</v>
      </c>
      <c r="E15" s="65" t="s">
        <v>439</v>
      </c>
      <c r="F15" s="187" t="s">
        <v>440</v>
      </c>
      <c r="G15" s="187" t="s">
        <v>423</v>
      </c>
      <c r="H15" s="383" t="s">
        <v>314</v>
      </c>
      <c r="I15" s="187" t="s">
        <v>441</v>
      </c>
      <c r="J15" s="65" t="s">
        <v>442</v>
      </c>
      <c r="K15" s="65" t="s">
        <v>313</v>
      </c>
      <c r="L15" s="65">
        <v>1</v>
      </c>
      <c r="M15" s="65">
        <v>30</v>
      </c>
      <c r="N15" s="246">
        <v>43</v>
      </c>
      <c r="O15" s="65">
        <v>4</v>
      </c>
      <c r="P15" s="65">
        <v>0</v>
      </c>
      <c r="Q15" s="65">
        <v>4</v>
      </c>
      <c r="R15" s="248">
        <f t="shared" si="0"/>
        <v>0</v>
      </c>
      <c r="S15" s="248">
        <v>0</v>
      </c>
      <c r="T15" s="248">
        <v>0</v>
      </c>
      <c r="U15" s="306"/>
      <c r="V15" s="306"/>
      <c r="W15" s="306"/>
    </row>
    <row r="16" spans="1:23" s="308" customFormat="1">
      <c r="A16" s="65" t="s">
        <v>404</v>
      </c>
      <c r="B16" s="65" t="s">
        <v>443</v>
      </c>
      <c r="C16" s="66">
        <v>2013</v>
      </c>
      <c r="D16" s="65" t="s">
        <v>438</v>
      </c>
      <c r="E16" s="65" t="s">
        <v>444</v>
      </c>
      <c r="F16" s="65" t="s">
        <v>445</v>
      </c>
      <c r="G16" s="65" t="s">
        <v>423</v>
      </c>
      <c r="H16" s="380" t="s">
        <v>314</v>
      </c>
      <c r="I16" s="65" t="s">
        <v>441</v>
      </c>
      <c r="J16" s="65" t="s">
        <v>446</v>
      </c>
      <c r="K16" s="65" t="s">
        <v>313</v>
      </c>
      <c r="L16" s="65">
        <v>1</v>
      </c>
      <c r="M16" s="65">
        <v>5</v>
      </c>
      <c r="N16" s="246">
        <v>5</v>
      </c>
      <c r="O16" s="65">
        <v>1</v>
      </c>
      <c r="P16" s="65">
        <v>0</v>
      </c>
      <c r="Q16" s="65">
        <v>1</v>
      </c>
      <c r="R16" s="248">
        <f t="shared" si="0"/>
        <v>0</v>
      </c>
      <c r="S16" s="248">
        <v>0</v>
      </c>
      <c r="T16" s="248">
        <v>0</v>
      </c>
      <c r="U16" s="306"/>
      <c r="V16" s="306"/>
      <c r="W16" s="306"/>
    </row>
    <row r="17" spans="1:20" ht="13.15" customHeight="1">
      <c r="A17" s="20"/>
      <c r="B17" s="20"/>
      <c r="C17" s="20"/>
      <c r="D17" s="191"/>
      <c r="E17" s="191"/>
      <c r="F17" s="75"/>
      <c r="G17" s="75"/>
      <c r="H17" s="75"/>
      <c r="I17" s="75"/>
      <c r="J17" s="75"/>
      <c r="K17" s="75"/>
      <c r="L17" s="20"/>
      <c r="M17" s="20"/>
      <c r="N17" s="247"/>
      <c r="O17" s="20"/>
      <c r="P17" s="20"/>
      <c r="Q17" s="20"/>
      <c r="R17" s="232"/>
      <c r="S17" s="232"/>
      <c r="T17" s="232"/>
    </row>
    <row r="18" spans="1:20" ht="13.15" customHeight="1">
      <c r="A18" s="20"/>
      <c r="B18" s="20"/>
      <c r="C18" s="20"/>
      <c r="D18" s="191"/>
      <c r="E18" s="191"/>
      <c r="F18" s="75"/>
      <c r="G18" s="75"/>
      <c r="H18" s="75"/>
      <c r="I18" s="75"/>
      <c r="J18" s="75"/>
      <c r="K18" s="75"/>
      <c r="L18" s="20"/>
      <c r="M18" s="20"/>
      <c r="N18" s="247"/>
      <c r="O18" s="20"/>
      <c r="P18" s="20"/>
      <c r="Q18" s="20"/>
      <c r="R18" s="232"/>
      <c r="S18" s="232"/>
      <c r="T18" s="232"/>
    </row>
    <row r="19" spans="1:20" ht="13.15" customHeight="1">
      <c r="A19" s="20"/>
      <c r="B19" s="20"/>
      <c r="C19" s="20"/>
      <c r="D19" s="75"/>
      <c r="E19" s="75"/>
      <c r="F19" s="75"/>
      <c r="G19" s="75"/>
      <c r="H19" s="75"/>
      <c r="I19" s="75"/>
      <c r="J19" s="75"/>
      <c r="K19" s="75"/>
      <c r="L19" s="20"/>
      <c r="M19" s="20"/>
      <c r="N19" s="247"/>
      <c r="O19" s="20"/>
      <c r="P19" s="20"/>
      <c r="Q19" s="20"/>
      <c r="R19" s="232"/>
      <c r="S19" s="232"/>
      <c r="T19" s="232"/>
    </row>
    <row r="20" spans="1:20" ht="13.15" customHeight="1">
      <c r="A20" s="20"/>
      <c r="B20" s="20"/>
      <c r="C20" s="20"/>
      <c r="D20" s="20"/>
      <c r="E20" s="20"/>
      <c r="F20" s="20"/>
      <c r="G20" s="20"/>
      <c r="H20" s="20"/>
      <c r="I20" s="20"/>
      <c r="J20" s="20"/>
      <c r="K20" s="20"/>
      <c r="L20" s="20"/>
      <c r="M20" s="20"/>
      <c r="N20" s="247"/>
      <c r="O20" s="20"/>
      <c r="P20" s="20"/>
      <c r="Q20" s="20"/>
      <c r="R20" s="232"/>
      <c r="S20" s="232"/>
      <c r="T20" s="232"/>
    </row>
    <row r="21" spans="1:20" ht="13.15" customHeight="1">
      <c r="A21" s="20"/>
      <c r="B21" s="20"/>
      <c r="C21" s="20"/>
      <c r="D21" s="20"/>
      <c r="E21" s="20"/>
      <c r="F21" s="20"/>
      <c r="G21" s="20"/>
      <c r="H21" s="20"/>
      <c r="I21" s="20"/>
      <c r="J21" s="20"/>
      <c r="K21" s="20"/>
      <c r="L21" s="20"/>
      <c r="M21" s="20"/>
      <c r="N21" s="247"/>
      <c r="O21" s="20"/>
      <c r="P21" s="20"/>
      <c r="Q21" s="20"/>
      <c r="R21" s="232"/>
      <c r="S21" s="232"/>
      <c r="T21" s="232"/>
    </row>
    <row r="27" spans="1:20">
      <c r="I27" s="81"/>
    </row>
  </sheetData>
  <phoneticPr fontId="30" type="noConversion"/>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X24"/>
  <sheetViews>
    <sheetView topLeftCell="F1" zoomScaleNormal="100" zoomScaleSheetLayoutView="85" workbookViewId="0">
      <selection activeCell="U6" sqref="U6"/>
    </sheetView>
  </sheetViews>
  <sheetFormatPr defaultColWidth="11.5703125" defaultRowHeight="12.75"/>
  <cols>
    <col min="1" max="1" width="11.5703125" customWidth="1"/>
    <col min="2" max="2" width="13.85546875" bestFit="1" customWidth="1"/>
    <col min="3" max="3" width="11.5703125" customWidth="1"/>
    <col min="4" max="5" width="25.5703125" customWidth="1"/>
    <col min="6" max="6" width="15.28515625" customWidth="1"/>
    <col min="7" max="7" width="23.42578125" customWidth="1"/>
    <col min="8" max="8" width="29.42578125" bestFit="1" customWidth="1"/>
    <col min="9" max="9" width="19.140625" customWidth="1"/>
    <col min="10" max="10" width="34.5703125" customWidth="1"/>
    <col min="11" max="11" width="19.85546875" customWidth="1"/>
    <col min="12" max="17" width="11.5703125" customWidth="1"/>
    <col min="18" max="18" width="13.28515625" customWidth="1"/>
  </cols>
  <sheetData>
    <row r="1" spans="1:24" ht="16.5" thickBot="1">
      <c r="A1" s="56" t="s">
        <v>109</v>
      </c>
      <c r="B1" s="56"/>
      <c r="C1" s="56"/>
      <c r="D1" s="56"/>
      <c r="E1" s="56"/>
      <c r="F1" s="56"/>
      <c r="G1" s="56"/>
      <c r="H1" s="56"/>
      <c r="I1" s="56"/>
      <c r="J1" s="56"/>
      <c r="K1" s="56"/>
      <c r="L1" s="56"/>
      <c r="M1" s="56"/>
      <c r="N1" s="56"/>
      <c r="O1" s="56"/>
      <c r="P1" s="56"/>
      <c r="T1" s="1"/>
      <c r="U1" s="1"/>
      <c r="V1" s="58" t="s">
        <v>0</v>
      </c>
      <c r="W1" s="862" t="s">
        <v>9</v>
      </c>
      <c r="X1" s="863"/>
    </row>
    <row r="2" spans="1:24" ht="16.5" thickBot="1">
      <c r="A2" s="60"/>
      <c r="B2" s="60"/>
      <c r="C2" s="60"/>
      <c r="D2" s="60"/>
      <c r="E2" s="60"/>
      <c r="F2" s="60"/>
      <c r="G2" s="60"/>
      <c r="H2" s="60"/>
      <c r="I2" s="60"/>
      <c r="J2" s="60"/>
      <c r="K2" s="60"/>
      <c r="L2" s="60"/>
      <c r="M2" s="60"/>
      <c r="N2" s="60"/>
      <c r="O2" s="60"/>
      <c r="P2" s="60"/>
      <c r="T2" s="1"/>
      <c r="U2" s="1"/>
      <c r="V2" s="58" t="s">
        <v>373</v>
      </c>
      <c r="W2" s="864">
        <v>2013</v>
      </c>
      <c r="X2" s="865"/>
    </row>
    <row r="3" spans="1:24" ht="64.5" thickBot="1">
      <c r="A3" s="45" t="s">
        <v>1</v>
      </c>
      <c r="B3" s="46" t="s">
        <v>95</v>
      </c>
      <c r="C3" s="46" t="s">
        <v>87</v>
      </c>
      <c r="D3" s="45" t="s">
        <v>13</v>
      </c>
      <c r="E3" s="45" t="s">
        <v>3</v>
      </c>
      <c r="F3" s="46" t="s">
        <v>110</v>
      </c>
      <c r="G3" s="46" t="s">
        <v>111</v>
      </c>
      <c r="H3" s="46" t="s">
        <v>112</v>
      </c>
      <c r="I3" s="46" t="s">
        <v>113</v>
      </c>
      <c r="J3" s="46" t="s">
        <v>98</v>
      </c>
      <c r="K3" s="46" t="s">
        <v>99</v>
      </c>
      <c r="L3" s="152" t="s">
        <v>41</v>
      </c>
      <c r="M3" s="5" t="s">
        <v>100</v>
      </c>
      <c r="N3" s="230" t="s">
        <v>101</v>
      </c>
      <c r="O3" s="46" t="s">
        <v>114</v>
      </c>
      <c r="P3" s="46" t="s">
        <v>115</v>
      </c>
      <c r="Q3" s="46" t="s">
        <v>316</v>
      </c>
      <c r="R3" s="46" t="s">
        <v>116</v>
      </c>
      <c r="S3" s="230" t="s">
        <v>104</v>
      </c>
      <c r="T3" s="230" t="s">
        <v>105</v>
      </c>
      <c r="U3" s="230" t="s">
        <v>106</v>
      </c>
      <c r="V3" s="230" t="s">
        <v>117</v>
      </c>
      <c r="W3" s="230" t="s">
        <v>118</v>
      </c>
      <c r="X3" s="230" t="s">
        <v>119</v>
      </c>
    </row>
    <row r="4" spans="1:24" s="190" customFormat="1">
      <c r="A4" s="66" t="s">
        <v>404</v>
      </c>
      <c r="B4" s="66" t="s">
        <v>404</v>
      </c>
      <c r="C4" s="66">
        <v>2013</v>
      </c>
      <c r="D4" s="66" t="s">
        <v>22</v>
      </c>
      <c r="E4" s="66" t="s">
        <v>11</v>
      </c>
      <c r="F4" s="66" t="s">
        <v>408</v>
      </c>
      <c r="G4" s="66" t="s">
        <v>448</v>
      </c>
      <c r="H4" s="66" t="s">
        <v>449</v>
      </c>
      <c r="I4" s="66" t="s">
        <v>534</v>
      </c>
      <c r="J4" s="66" t="s">
        <v>409</v>
      </c>
      <c r="K4" s="66">
        <v>2</v>
      </c>
      <c r="L4" s="310" t="s">
        <v>47</v>
      </c>
      <c r="M4" s="66">
        <v>45</v>
      </c>
      <c r="N4" s="248">
        <v>40</v>
      </c>
      <c r="O4" s="66">
        <v>0</v>
      </c>
      <c r="P4" s="66">
        <v>6</v>
      </c>
      <c r="Q4" s="66">
        <v>6</v>
      </c>
      <c r="R4" s="66" t="s">
        <v>82</v>
      </c>
      <c r="S4" s="248">
        <f t="shared" ref="S4:S16" si="0">SUM(T4:U4)</f>
        <v>6</v>
      </c>
      <c r="T4" s="248">
        <v>6</v>
      </c>
      <c r="U4" s="248">
        <v>0</v>
      </c>
      <c r="V4" s="253">
        <f>S4/Q4</f>
        <v>1</v>
      </c>
      <c r="W4" s="253" t="e">
        <f t="shared" ref="W4:X16" si="1">T4/O4</f>
        <v>#DIV/0!</v>
      </c>
      <c r="X4" s="253">
        <f t="shared" si="1"/>
        <v>0</v>
      </c>
    </row>
    <row r="5" spans="1:24" s="190" customFormat="1">
      <c r="A5" s="66" t="s">
        <v>404</v>
      </c>
      <c r="B5" s="66" t="s">
        <v>404</v>
      </c>
      <c r="C5" s="66">
        <v>2013</v>
      </c>
      <c r="D5" s="66" t="s">
        <v>22</v>
      </c>
      <c r="E5" s="66" t="s">
        <v>11</v>
      </c>
      <c r="F5" s="68" t="s">
        <v>412</v>
      </c>
      <c r="G5" s="66" t="s">
        <v>450</v>
      </c>
      <c r="H5" s="66" t="s">
        <v>451</v>
      </c>
      <c r="I5" s="66" t="s">
        <v>535</v>
      </c>
      <c r="J5" s="66" t="s">
        <v>409</v>
      </c>
      <c r="K5" s="66">
        <v>2</v>
      </c>
      <c r="L5" s="310" t="s">
        <v>47</v>
      </c>
      <c r="M5" s="66">
        <v>120</v>
      </c>
      <c r="N5" s="248">
        <v>70</v>
      </c>
      <c r="O5" s="66">
        <v>0</v>
      </c>
      <c r="P5" s="66">
        <v>6</v>
      </c>
      <c r="Q5" s="66">
        <v>6</v>
      </c>
      <c r="R5" s="66" t="s">
        <v>82</v>
      </c>
      <c r="S5" s="248">
        <f t="shared" si="0"/>
        <v>6</v>
      </c>
      <c r="T5" s="248">
        <v>6</v>
      </c>
      <c r="U5" s="248">
        <v>0</v>
      </c>
      <c r="V5" s="253">
        <f>S5/Q5</f>
        <v>1</v>
      </c>
      <c r="W5" s="253" t="e">
        <f t="shared" si="1"/>
        <v>#DIV/0!</v>
      </c>
      <c r="X5" s="253">
        <f t="shared" si="1"/>
        <v>0</v>
      </c>
    </row>
    <row r="6" spans="1:24" s="190" customFormat="1">
      <c r="A6" s="66" t="s">
        <v>404</v>
      </c>
      <c r="B6" s="66" t="s">
        <v>404</v>
      </c>
      <c r="C6" s="66">
        <v>2013</v>
      </c>
      <c r="D6" s="66" t="s">
        <v>22</v>
      </c>
      <c r="E6" s="66" t="s">
        <v>11</v>
      </c>
      <c r="F6" s="66" t="s">
        <v>416</v>
      </c>
      <c r="G6" s="66" t="s">
        <v>452</v>
      </c>
      <c r="H6" s="66" t="s">
        <v>453</v>
      </c>
      <c r="I6" s="66" t="s">
        <v>454</v>
      </c>
      <c r="J6" s="66" t="s">
        <v>108</v>
      </c>
      <c r="K6" s="66">
        <v>2</v>
      </c>
      <c r="L6" s="310" t="s">
        <v>47</v>
      </c>
      <c r="M6" s="66">
        <v>207</v>
      </c>
      <c r="N6" s="246">
        <v>302</v>
      </c>
      <c r="O6" s="66">
        <v>0</v>
      </c>
      <c r="P6" s="66">
        <v>5</v>
      </c>
      <c r="Q6" s="66">
        <v>5</v>
      </c>
      <c r="R6" s="66" t="s">
        <v>120</v>
      </c>
      <c r="S6" s="248">
        <f t="shared" si="0"/>
        <v>8</v>
      </c>
      <c r="T6" s="248">
        <v>0</v>
      </c>
      <c r="U6" s="248">
        <v>8</v>
      </c>
      <c r="V6" s="253">
        <f>S6/Q6</f>
        <v>1.6</v>
      </c>
      <c r="W6" s="253" t="e">
        <f t="shared" si="1"/>
        <v>#DIV/0!</v>
      </c>
      <c r="X6" s="253">
        <f t="shared" si="1"/>
        <v>1.6</v>
      </c>
    </row>
    <row r="7" spans="1:24" s="190" customFormat="1">
      <c r="A7" s="66" t="s">
        <v>404</v>
      </c>
      <c r="B7" s="66" t="s">
        <v>404</v>
      </c>
      <c r="C7" s="66">
        <v>2013</v>
      </c>
      <c r="D7" s="66" t="s">
        <v>22</v>
      </c>
      <c r="E7" s="66" t="s">
        <v>11</v>
      </c>
      <c r="F7" s="66" t="s">
        <v>417</v>
      </c>
      <c r="G7" s="66" t="s">
        <v>455</v>
      </c>
      <c r="H7" s="66" t="s">
        <v>453</v>
      </c>
      <c r="I7" s="66" t="s">
        <v>454</v>
      </c>
      <c r="J7" s="66" t="s">
        <v>107</v>
      </c>
      <c r="K7" s="66">
        <v>2</v>
      </c>
      <c r="L7" s="310" t="s">
        <v>47</v>
      </c>
      <c r="M7" s="66">
        <v>635</v>
      </c>
      <c r="N7" s="246">
        <v>501</v>
      </c>
      <c r="O7" s="66">
        <v>10</v>
      </c>
      <c r="P7" s="66">
        <v>10</v>
      </c>
      <c r="Q7" s="66">
        <v>20</v>
      </c>
      <c r="R7" s="66" t="s">
        <v>120</v>
      </c>
      <c r="S7" s="248">
        <f t="shared" si="0"/>
        <v>20</v>
      </c>
      <c r="T7" s="248">
        <v>10</v>
      </c>
      <c r="U7" s="248">
        <v>10</v>
      </c>
      <c r="V7" s="253">
        <f>S7/Q7</f>
        <v>1</v>
      </c>
      <c r="W7" s="253">
        <f t="shared" si="1"/>
        <v>1</v>
      </c>
      <c r="X7" s="253">
        <f t="shared" si="1"/>
        <v>1</v>
      </c>
    </row>
    <row r="8" spans="1:24" s="190" customFormat="1">
      <c r="A8" s="187" t="s">
        <v>404</v>
      </c>
      <c r="B8" s="65" t="s">
        <v>404</v>
      </c>
      <c r="C8" s="66">
        <v>2013</v>
      </c>
      <c r="D8" s="174" t="s">
        <v>22</v>
      </c>
      <c r="E8" s="124" t="s">
        <v>11</v>
      </c>
      <c r="F8" s="67" t="s">
        <v>419</v>
      </c>
      <c r="G8" s="67" t="s">
        <v>456</v>
      </c>
      <c r="H8" s="67" t="s">
        <v>453</v>
      </c>
      <c r="I8" s="67" t="s">
        <v>454</v>
      </c>
      <c r="J8" s="67" t="s">
        <v>107</v>
      </c>
      <c r="K8" s="67">
        <v>2</v>
      </c>
      <c r="L8" s="67" t="s">
        <v>47</v>
      </c>
      <c r="M8" s="67">
        <v>408</v>
      </c>
      <c r="N8" s="246">
        <v>316</v>
      </c>
      <c r="O8" s="67">
        <v>10</v>
      </c>
      <c r="P8" s="67">
        <v>10</v>
      </c>
      <c r="Q8" s="309">
        <v>20</v>
      </c>
      <c r="R8" s="67" t="s">
        <v>120</v>
      </c>
      <c r="S8" s="248">
        <f t="shared" si="0"/>
        <v>20</v>
      </c>
      <c r="T8" s="248">
        <v>10</v>
      </c>
      <c r="U8" s="248">
        <v>10</v>
      </c>
      <c r="V8" s="253">
        <f>S8/Q8</f>
        <v>1</v>
      </c>
      <c r="W8" s="253">
        <f t="shared" si="1"/>
        <v>1</v>
      </c>
      <c r="X8" s="253">
        <f t="shared" si="1"/>
        <v>1</v>
      </c>
    </row>
    <row r="9" spans="1:24">
      <c r="A9" s="65" t="s">
        <v>404</v>
      </c>
      <c r="B9" s="65" t="s">
        <v>404</v>
      </c>
      <c r="C9" s="66">
        <v>2013</v>
      </c>
      <c r="D9" s="65" t="s">
        <v>24</v>
      </c>
      <c r="E9" s="65" t="s">
        <v>11</v>
      </c>
      <c r="F9" s="65" t="s">
        <v>422</v>
      </c>
      <c r="G9" s="65" t="s">
        <v>457</v>
      </c>
      <c r="H9" s="65" t="s">
        <v>11</v>
      </c>
      <c r="I9" s="65" t="s">
        <v>121</v>
      </c>
      <c r="J9" s="65" t="s">
        <v>313</v>
      </c>
      <c r="K9" s="65">
        <v>1</v>
      </c>
      <c r="L9" s="310" t="s">
        <v>47</v>
      </c>
      <c r="M9" s="65">
        <v>3</v>
      </c>
      <c r="N9" s="302">
        <v>5</v>
      </c>
      <c r="O9" s="65">
        <v>1</v>
      </c>
      <c r="P9" s="185">
        <v>0</v>
      </c>
      <c r="Q9" s="174">
        <v>1</v>
      </c>
      <c r="R9" s="197" t="s">
        <v>120</v>
      </c>
      <c r="S9" s="248">
        <f t="shared" si="0"/>
        <v>2</v>
      </c>
      <c r="T9" s="248">
        <v>2</v>
      </c>
      <c r="U9" s="248">
        <v>0</v>
      </c>
      <c r="V9" s="253">
        <f t="shared" ref="V9:V16" si="2">S9/Q9</f>
        <v>2</v>
      </c>
      <c r="W9" s="253">
        <f t="shared" si="1"/>
        <v>2</v>
      </c>
      <c r="X9" s="253" t="e">
        <f t="shared" si="1"/>
        <v>#DIV/0!</v>
      </c>
    </row>
    <row r="10" spans="1:24">
      <c r="A10" s="65" t="s">
        <v>404</v>
      </c>
      <c r="B10" s="65" t="s">
        <v>404</v>
      </c>
      <c r="C10" s="66">
        <v>2013</v>
      </c>
      <c r="D10" s="65" t="s">
        <v>24</v>
      </c>
      <c r="E10" s="65" t="s">
        <v>11</v>
      </c>
      <c r="F10" s="65" t="s">
        <v>425</v>
      </c>
      <c r="G10" s="65" t="s">
        <v>458</v>
      </c>
      <c r="H10" s="65" t="s">
        <v>11</v>
      </c>
      <c r="I10" s="65" t="s">
        <v>121</v>
      </c>
      <c r="J10" s="65" t="s">
        <v>313</v>
      </c>
      <c r="K10" s="65">
        <v>1</v>
      </c>
      <c r="L10" s="65" t="s">
        <v>47</v>
      </c>
      <c r="M10" s="65">
        <v>1</v>
      </c>
      <c r="N10" s="302">
        <v>2</v>
      </c>
      <c r="O10" s="65">
        <v>1</v>
      </c>
      <c r="P10" s="185">
        <v>0</v>
      </c>
      <c r="Q10" s="174">
        <v>1</v>
      </c>
      <c r="R10" s="197" t="s">
        <v>120</v>
      </c>
      <c r="S10" s="248">
        <f t="shared" si="0"/>
        <v>2</v>
      </c>
      <c r="T10" s="248">
        <v>2</v>
      </c>
      <c r="U10" s="248">
        <v>0</v>
      </c>
      <c r="V10" s="253">
        <f t="shared" si="2"/>
        <v>2</v>
      </c>
      <c r="W10" s="253">
        <f t="shared" si="1"/>
        <v>2</v>
      </c>
      <c r="X10" s="253" t="e">
        <f t="shared" si="1"/>
        <v>#DIV/0!</v>
      </c>
    </row>
    <row r="11" spans="1:24">
      <c r="A11" s="65" t="s">
        <v>404</v>
      </c>
      <c r="B11" s="65" t="s">
        <v>404</v>
      </c>
      <c r="C11" s="66">
        <v>2013</v>
      </c>
      <c r="D11" s="65" t="s">
        <v>26</v>
      </c>
      <c r="E11" s="65" t="s">
        <v>315</v>
      </c>
      <c r="F11" s="65" t="s">
        <v>428</v>
      </c>
      <c r="G11" s="65" t="s">
        <v>457</v>
      </c>
      <c r="H11" s="65" t="s">
        <v>315</v>
      </c>
      <c r="I11" s="65" t="s">
        <v>121</v>
      </c>
      <c r="J11" s="65" t="s">
        <v>313</v>
      </c>
      <c r="K11" s="65">
        <v>1</v>
      </c>
      <c r="L11" s="65" t="s">
        <v>47</v>
      </c>
      <c r="M11" s="65">
        <v>3</v>
      </c>
      <c r="N11" s="302">
        <v>0</v>
      </c>
      <c r="O11" s="65">
        <v>1</v>
      </c>
      <c r="P11" s="185">
        <v>0</v>
      </c>
      <c r="Q11" s="174">
        <v>1</v>
      </c>
      <c r="R11" s="197" t="s">
        <v>120</v>
      </c>
      <c r="S11" s="248">
        <f t="shared" si="0"/>
        <v>0</v>
      </c>
      <c r="T11" s="248">
        <v>0</v>
      </c>
      <c r="U11" s="248">
        <v>0</v>
      </c>
      <c r="V11" s="253">
        <f t="shared" si="2"/>
        <v>0</v>
      </c>
      <c r="W11" s="253">
        <f t="shared" si="1"/>
        <v>0</v>
      </c>
      <c r="X11" s="253" t="e">
        <f t="shared" si="1"/>
        <v>#DIV/0!</v>
      </c>
    </row>
    <row r="12" spans="1:24">
      <c r="A12" s="65" t="s">
        <v>404</v>
      </c>
      <c r="B12" s="66" t="s">
        <v>404</v>
      </c>
      <c r="C12" s="66">
        <v>2013</v>
      </c>
      <c r="D12" s="66" t="s">
        <v>26</v>
      </c>
      <c r="E12" s="66" t="s">
        <v>315</v>
      </c>
      <c r="F12" s="65" t="s">
        <v>432</v>
      </c>
      <c r="G12" s="65" t="s">
        <v>459</v>
      </c>
      <c r="H12" s="65" t="s">
        <v>315</v>
      </c>
      <c r="I12" s="65" t="s">
        <v>121</v>
      </c>
      <c r="J12" s="65" t="s">
        <v>313</v>
      </c>
      <c r="K12" s="65">
        <v>1</v>
      </c>
      <c r="L12" s="65" t="s">
        <v>47</v>
      </c>
      <c r="M12" s="65">
        <v>2</v>
      </c>
      <c r="N12" s="246">
        <v>0</v>
      </c>
      <c r="O12" s="65">
        <v>1</v>
      </c>
      <c r="P12" s="185">
        <v>0</v>
      </c>
      <c r="Q12" s="174">
        <v>1</v>
      </c>
      <c r="R12" s="197" t="s">
        <v>120</v>
      </c>
      <c r="S12" s="248">
        <f t="shared" si="0"/>
        <v>0</v>
      </c>
      <c r="T12" s="248">
        <v>0</v>
      </c>
      <c r="U12" s="248">
        <v>0</v>
      </c>
      <c r="V12" s="253">
        <f t="shared" si="2"/>
        <v>0</v>
      </c>
      <c r="W12" s="253">
        <f t="shared" si="1"/>
        <v>0</v>
      </c>
      <c r="X12" s="253" t="e">
        <f t="shared" si="1"/>
        <v>#DIV/0!</v>
      </c>
    </row>
    <row r="13" spans="1:24">
      <c r="A13" s="65" t="s">
        <v>404</v>
      </c>
      <c r="B13" s="65" t="s">
        <v>404</v>
      </c>
      <c r="C13" s="66">
        <v>2013</v>
      </c>
      <c r="D13" s="65" t="s">
        <v>26</v>
      </c>
      <c r="E13" s="65" t="s">
        <v>315</v>
      </c>
      <c r="F13" s="65" t="s">
        <v>434</v>
      </c>
      <c r="G13" s="65" t="s">
        <v>459</v>
      </c>
      <c r="H13" s="65" t="s">
        <v>315</v>
      </c>
      <c r="I13" s="65" t="s">
        <v>121</v>
      </c>
      <c r="J13" s="65" t="s">
        <v>313</v>
      </c>
      <c r="K13" s="65">
        <v>1</v>
      </c>
      <c r="L13" s="65" t="s">
        <v>47</v>
      </c>
      <c r="M13" s="65">
        <v>2</v>
      </c>
      <c r="N13" s="246">
        <v>0</v>
      </c>
      <c r="O13" s="65">
        <v>1</v>
      </c>
      <c r="P13" s="185">
        <v>0</v>
      </c>
      <c r="Q13" s="174">
        <v>1</v>
      </c>
      <c r="R13" s="197" t="s">
        <v>120</v>
      </c>
      <c r="S13" s="248">
        <f t="shared" si="0"/>
        <v>0</v>
      </c>
      <c r="T13" s="248">
        <v>0</v>
      </c>
      <c r="U13" s="248">
        <v>0</v>
      </c>
      <c r="V13" s="253">
        <f t="shared" si="2"/>
        <v>0</v>
      </c>
      <c r="W13" s="253">
        <f t="shared" si="1"/>
        <v>0</v>
      </c>
      <c r="X13" s="253" t="e">
        <f t="shared" si="1"/>
        <v>#DIV/0!</v>
      </c>
    </row>
    <row r="14" spans="1:24">
      <c r="A14" s="65" t="s">
        <v>404</v>
      </c>
      <c r="B14" s="65" t="s">
        <v>404</v>
      </c>
      <c r="C14" s="66">
        <v>2013</v>
      </c>
      <c r="D14" s="65" t="s">
        <v>26</v>
      </c>
      <c r="E14" s="65" t="s">
        <v>11</v>
      </c>
      <c r="F14" s="65" t="s">
        <v>437</v>
      </c>
      <c r="G14" s="65" t="s">
        <v>458</v>
      </c>
      <c r="H14" s="65" t="s">
        <v>460</v>
      </c>
      <c r="I14" s="65" t="s">
        <v>121</v>
      </c>
      <c r="J14" s="65" t="s">
        <v>313</v>
      </c>
      <c r="K14" s="65">
        <v>1</v>
      </c>
      <c r="L14" s="65" t="s">
        <v>47</v>
      </c>
      <c r="M14" s="65">
        <v>2</v>
      </c>
      <c r="N14" s="246">
        <v>2</v>
      </c>
      <c r="O14" s="65">
        <v>1</v>
      </c>
      <c r="P14" s="185">
        <v>0</v>
      </c>
      <c r="Q14" s="174">
        <v>1</v>
      </c>
      <c r="R14" s="197" t="s">
        <v>120</v>
      </c>
      <c r="S14" s="248">
        <f t="shared" si="0"/>
        <v>2</v>
      </c>
      <c r="T14" s="248">
        <v>2</v>
      </c>
      <c r="U14" s="248">
        <v>0</v>
      </c>
      <c r="V14" s="253">
        <f t="shared" si="2"/>
        <v>2</v>
      </c>
      <c r="W14" s="253">
        <f t="shared" si="1"/>
        <v>2</v>
      </c>
      <c r="X14" s="253" t="e">
        <f t="shared" si="1"/>
        <v>#DIV/0!</v>
      </c>
    </row>
    <row r="15" spans="1:24" ht="25.5">
      <c r="A15" s="65" t="s">
        <v>404</v>
      </c>
      <c r="B15" s="305" t="s">
        <v>447</v>
      </c>
      <c r="C15" s="66">
        <v>2013</v>
      </c>
      <c r="D15" s="65" t="s">
        <v>438</v>
      </c>
      <c r="E15" s="65" t="s">
        <v>439</v>
      </c>
      <c r="F15" s="65" t="s">
        <v>442</v>
      </c>
      <c r="G15" s="65" t="s">
        <v>338</v>
      </c>
      <c r="H15" s="65" t="s">
        <v>440</v>
      </c>
      <c r="I15" s="65" t="s">
        <v>121</v>
      </c>
      <c r="J15" s="65" t="s">
        <v>313</v>
      </c>
      <c r="K15" s="65">
        <v>1</v>
      </c>
      <c r="L15" s="65" t="s">
        <v>47</v>
      </c>
      <c r="M15" s="65">
        <v>30</v>
      </c>
      <c r="N15" s="246">
        <v>43</v>
      </c>
      <c r="O15" s="65">
        <v>4</v>
      </c>
      <c r="P15" s="185">
        <v>0</v>
      </c>
      <c r="Q15" s="174">
        <v>4</v>
      </c>
      <c r="R15" s="197" t="s">
        <v>120</v>
      </c>
      <c r="S15" s="248">
        <f t="shared" si="0"/>
        <v>0</v>
      </c>
      <c r="T15" s="248">
        <v>0</v>
      </c>
      <c r="U15" s="248">
        <v>0</v>
      </c>
      <c r="V15" s="253">
        <f t="shared" si="2"/>
        <v>0</v>
      </c>
      <c r="W15" s="253">
        <f t="shared" si="1"/>
        <v>0</v>
      </c>
      <c r="X15" s="253" t="e">
        <f t="shared" si="1"/>
        <v>#DIV/0!</v>
      </c>
    </row>
    <row r="16" spans="1:24">
      <c r="A16" s="67" t="s">
        <v>404</v>
      </c>
      <c r="B16" s="65" t="s">
        <v>443</v>
      </c>
      <c r="C16" s="66">
        <v>2013</v>
      </c>
      <c r="D16" s="67" t="s">
        <v>438</v>
      </c>
      <c r="E16" s="67" t="s">
        <v>444</v>
      </c>
      <c r="F16" s="67" t="s">
        <v>446</v>
      </c>
      <c r="G16" s="67" t="s">
        <v>338</v>
      </c>
      <c r="H16" s="67" t="s">
        <v>445</v>
      </c>
      <c r="I16" s="67" t="s">
        <v>121</v>
      </c>
      <c r="J16" s="67" t="s">
        <v>313</v>
      </c>
      <c r="K16" s="67">
        <v>1</v>
      </c>
      <c r="L16" s="67" t="s">
        <v>47</v>
      </c>
      <c r="M16" s="67">
        <v>5</v>
      </c>
      <c r="N16" s="246">
        <v>5</v>
      </c>
      <c r="O16" s="67">
        <v>1</v>
      </c>
      <c r="P16" s="186">
        <v>0</v>
      </c>
      <c r="Q16" s="174">
        <v>1</v>
      </c>
      <c r="R16" s="311" t="s">
        <v>120</v>
      </c>
      <c r="S16" s="248">
        <f t="shared" si="0"/>
        <v>0</v>
      </c>
      <c r="T16" s="248">
        <v>0</v>
      </c>
      <c r="U16" s="248">
        <v>0</v>
      </c>
      <c r="V16" s="253">
        <f t="shared" si="2"/>
        <v>0</v>
      </c>
      <c r="W16" s="253">
        <f t="shared" si="1"/>
        <v>0</v>
      </c>
      <c r="X16" s="253" t="e">
        <f t="shared" si="1"/>
        <v>#DIV/0!</v>
      </c>
    </row>
    <row r="17" spans="1:24">
      <c r="A17" s="75"/>
      <c r="B17" s="75"/>
      <c r="C17" s="20"/>
      <c r="D17" s="75"/>
      <c r="E17" s="75"/>
      <c r="F17" s="75"/>
      <c r="G17" s="75"/>
      <c r="H17" s="75"/>
      <c r="I17" s="75"/>
      <c r="J17" s="75"/>
      <c r="K17" s="75"/>
      <c r="L17" s="75"/>
      <c r="M17" s="20"/>
      <c r="N17" s="232"/>
      <c r="O17" s="20"/>
      <c r="P17" s="196"/>
      <c r="Q17" s="176"/>
      <c r="R17" s="47"/>
      <c r="S17" s="232"/>
      <c r="T17" s="232"/>
      <c r="U17" s="232"/>
      <c r="V17" s="254"/>
      <c r="W17" s="254"/>
      <c r="X17" s="254"/>
    </row>
    <row r="18" spans="1:24">
      <c r="A18" s="75"/>
      <c r="B18" s="75"/>
      <c r="C18" s="20"/>
      <c r="D18" s="75"/>
      <c r="E18" s="75"/>
      <c r="F18" s="75"/>
      <c r="G18" s="75"/>
      <c r="H18" s="75"/>
      <c r="I18" s="75"/>
      <c r="J18" s="75"/>
      <c r="K18" s="75"/>
      <c r="L18" s="75"/>
      <c r="M18" s="20"/>
      <c r="N18" s="232"/>
      <c r="O18" s="20"/>
      <c r="P18" s="196"/>
      <c r="Q18" s="176"/>
      <c r="R18" s="47"/>
      <c r="S18" s="232"/>
      <c r="T18" s="232"/>
      <c r="U18" s="232"/>
      <c r="V18" s="254"/>
      <c r="W18" s="254"/>
      <c r="X18" s="254"/>
    </row>
    <row r="19" spans="1:24">
      <c r="A19" s="75"/>
      <c r="B19" s="75"/>
      <c r="C19" s="20"/>
      <c r="D19" s="75"/>
      <c r="E19" s="75"/>
      <c r="F19" s="75"/>
      <c r="G19" s="75"/>
      <c r="H19" s="75"/>
      <c r="I19" s="75"/>
      <c r="J19" s="75"/>
      <c r="K19" s="75"/>
      <c r="L19" s="75"/>
      <c r="M19" s="20"/>
      <c r="N19" s="232"/>
      <c r="O19" s="20"/>
      <c r="P19" s="196"/>
      <c r="Q19" s="176"/>
      <c r="R19" s="47"/>
      <c r="S19" s="232"/>
      <c r="T19" s="232"/>
      <c r="U19" s="232"/>
      <c r="V19" s="254"/>
      <c r="W19" s="254"/>
      <c r="X19" s="254"/>
    </row>
    <row r="20" spans="1:24">
      <c r="A20" s="20"/>
      <c r="B20" s="20"/>
      <c r="C20" s="20"/>
      <c r="D20" s="75"/>
      <c r="E20" s="75"/>
      <c r="F20" s="75"/>
      <c r="G20" s="75"/>
      <c r="H20" s="75"/>
      <c r="I20" s="75"/>
      <c r="J20" s="75"/>
      <c r="K20" s="75"/>
      <c r="L20" s="75"/>
      <c r="M20" s="20"/>
      <c r="N20" s="232"/>
      <c r="O20" s="20"/>
      <c r="P20" s="196"/>
      <c r="Q20" s="176"/>
      <c r="R20" s="47"/>
      <c r="S20" s="232"/>
      <c r="T20" s="232"/>
      <c r="U20" s="232"/>
      <c r="V20" s="254"/>
      <c r="W20" s="254"/>
      <c r="X20" s="254"/>
    </row>
    <row r="21" spans="1:24">
      <c r="A21" s="20"/>
      <c r="B21" s="20"/>
      <c r="C21" s="20"/>
      <c r="D21" s="75"/>
      <c r="E21" s="75"/>
      <c r="F21" s="75"/>
      <c r="G21" s="75"/>
      <c r="H21" s="75"/>
      <c r="I21" s="75"/>
      <c r="J21" s="75"/>
      <c r="K21" s="75"/>
      <c r="L21" s="75"/>
      <c r="M21" s="20"/>
      <c r="N21" s="232"/>
      <c r="O21" s="20"/>
      <c r="P21" s="196"/>
      <c r="Q21" s="176"/>
      <c r="R21" s="47"/>
      <c r="S21" s="232"/>
      <c r="T21" s="232"/>
      <c r="U21" s="232"/>
      <c r="V21" s="254"/>
      <c r="W21" s="254"/>
      <c r="X21" s="254"/>
    </row>
    <row r="22" spans="1:24">
      <c r="A22" s="20"/>
      <c r="B22" s="20"/>
      <c r="C22" s="20"/>
      <c r="D22" s="75"/>
      <c r="E22" s="75"/>
      <c r="F22" s="75"/>
      <c r="G22" s="75"/>
      <c r="H22" s="75"/>
      <c r="I22" s="75"/>
      <c r="J22" s="75"/>
      <c r="K22" s="75"/>
      <c r="L22" s="75"/>
      <c r="M22" s="20"/>
      <c r="N22" s="232"/>
      <c r="O22" s="20"/>
      <c r="P22" s="196"/>
      <c r="Q22" s="176"/>
      <c r="R22" s="47"/>
      <c r="S22" s="232"/>
      <c r="T22" s="232"/>
      <c r="U22" s="232"/>
      <c r="V22" s="254"/>
      <c r="W22" s="254"/>
      <c r="X22" s="254"/>
    </row>
    <row r="23" spans="1:24">
      <c r="A23" s="20"/>
      <c r="B23" s="20"/>
      <c r="C23" s="20"/>
      <c r="D23" s="20"/>
      <c r="E23" s="20"/>
      <c r="F23" s="20"/>
      <c r="G23" s="20"/>
      <c r="H23" s="20"/>
      <c r="I23" s="20"/>
      <c r="J23" s="20"/>
      <c r="K23" s="20"/>
      <c r="L23" s="20"/>
      <c r="M23" s="20"/>
      <c r="N23" s="232"/>
      <c r="O23" s="20"/>
      <c r="P23" s="196"/>
      <c r="Q23" s="176"/>
      <c r="R23" s="47"/>
      <c r="S23" s="232"/>
      <c r="T23" s="232"/>
      <c r="U23" s="232"/>
      <c r="V23" s="254"/>
      <c r="W23" s="254"/>
      <c r="X23" s="254"/>
    </row>
    <row r="24" spans="1:24">
      <c r="A24" s="20"/>
      <c r="B24" s="20"/>
      <c r="C24" s="20"/>
      <c r="D24" s="20"/>
      <c r="E24" s="20"/>
      <c r="F24" s="20"/>
      <c r="G24" s="20"/>
      <c r="H24" s="20"/>
      <c r="I24" s="20"/>
      <c r="J24" s="20"/>
      <c r="K24" s="20"/>
      <c r="L24" s="20"/>
      <c r="M24" s="20"/>
      <c r="N24" s="232"/>
      <c r="O24" s="20"/>
      <c r="P24" s="196"/>
      <c r="Q24" s="176"/>
      <c r="R24" s="47"/>
      <c r="S24" s="232"/>
      <c r="T24" s="232"/>
      <c r="U24" s="232"/>
      <c r="V24" s="254"/>
      <c r="W24" s="254"/>
      <c r="X24" s="254"/>
    </row>
  </sheetData>
  <mergeCells count="2">
    <mergeCell ref="W1:X1"/>
    <mergeCell ref="W2:X2"/>
  </mergeCells>
  <phoneticPr fontId="30" type="noConversion"/>
  <printOptions horizontalCentered="1"/>
  <pageMargins left="0.78749999999999998" right="0.78749999999999998" top="1.0527777777777778" bottom="1.0527777777777778" header="0.78749999999999998" footer="0.78749999999999998"/>
  <pageSetup paperSize="9" scale="34"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W40"/>
  <sheetViews>
    <sheetView topLeftCell="D1" zoomScaleNormal="100" zoomScaleSheetLayoutView="75" workbookViewId="0">
      <selection activeCell="Q7" sqref="Q7"/>
    </sheetView>
  </sheetViews>
  <sheetFormatPr defaultColWidth="11.5703125" defaultRowHeight="12.75"/>
  <cols>
    <col min="1" max="1" width="11.5703125" style="1" customWidth="1"/>
    <col min="2" max="2" width="12.42578125" style="1" customWidth="1"/>
    <col min="3" max="3" width="11.5703125" style="1" customWidth="1"/>
    <col min="4" max="4" width="19.140625" style="1" customWidth="1"/>
    <col min="5" max="5" width="11.5703125" style="1" customWidth="1"/>
    <col min="6" max="6" width="19.42578125" style="1" customWidth="1"/>
    <col min="7" max="7" width="23" style="1" customWidth="1"/>
    <col min="8" max="8" width="21.85546875" style="1" customWidth="1"/>
    <col min="9" max="12" width="21.42578125" style="1" customWidth="1"/>
    <col min="13" max="13" width="14.7109375" style="1" customWidth="1"/>
    <col min="14" max="14" width="11.5703125" style="1" customWidth="1"/>
    <col min="15" max="15" width="21.42578125" style="1" customWidth="1"/>
    <col min="16" max="16" width="11.5703125" style="1" customWidth="1"/>
    <col min="17" max="17" width="13.85546875" style="1" customWidth="1"/>
    <col min="18" max="19" width="22" style="1" customWidth="1"/>
    <col min="20" max="20" width="16.42578125" style="1" customWidth="1"/>
    <col min="21" max="22" width="17.42578125" style="1" customWidth="1"/>
    <col min="23" max="23" width="22.85546875" style="1" customWidth="1"/>
    <col min="24" max="16384" width="11.5703125" style="1"/>
  </cols>
  <sheetData>
    <row r="1" spans="1:23" ht="15.75" customHeight="1" thickBot="1">
      <c r="A1" s="76" t="s">
        <v>362</v>
      </c>
      <c r="B1" s="76"/>
      <c r="C1" s="76"/>
      <c r="D1" s="76"/>
      <c r="E1" s="76"/>
      <c r="F1" s="76"/>
      <c r="G1" s="76"/>
      <c r="H1" s="76"/>
      <c r="I1" s="76"/>
      <c r="J1" s="76"/>
      <c r="K1" s="76"/>
      <c r="L1" s="76"/>
      <c r="M1" s="76"/>
      <c r="N1" s="76"/>
      <c r="O1" s="76"/>
      <c r="P1" s="76"/>
      <c r="Q1" s="76"/>
      <c r="R1" s="76"/>
      <c r="S1" s="58" t="s">
        <v>0</v>
      </c>
      <c r="T1" s="43" t="s">
        <v>9</v>
      </c>
      <c r="U1"/>
      <c r="V1"/>
      <c r="W1"/>
    </row>
    <row r="2" spans="1:23" ht="15.75" customHeight="1" thickBot="1">
      <c r="A2" s="77"/>
      <c r="B2" s="77"/>
      <c r="C2" s="77"/>
      <c r="D2" s="77"/>
      <c r="E2" s="77"/>
      <c r="F2" s="77"/>
      <c r="G2" s="77"/>
      <c r="H2" s="77"/>
      <c r="I2" s="77"/>
      <c r="J2" s="77"/>
      <c r="K2" s="77"/>
      <c r="L2" s="77"/>
      <c r="M2" s="77"/>
      <c r="N2" s="77"/>
      <c r="O2" s="77"/>
      <c r="P2" s="77"/>
      <c r="Q2" s="77"/>
      <c r="R2" s="77"/>
      <c r="S2" s="58" t="s">
        <v>371</v>
      </c>
      <c r="T2" s="236" t="s">
        <v>510</v>
      </c>
      <c r="U2"/>
      <c r="V2"/>
      <c r="W2"/>
    </row>
    <row r="3" spans="1:23" ht="12.95" customHeight="1" thickBot="1">
      <c r="A3" s="867" t="s">
        <v>1</v>
      </c>
      <c r="B3" s="867" t="s">
        <v>122</v>
      </c>
      <c r="C3" s="867" t="s">
        <v>96</v>
      </c>
      <c r="D3" s="867" t="s">
        <v>13</v>
      </c>
      <c r="E3" s="867" t="s">
        <v>3</v>
      </c>
      <c r="F3" s="867" t="s">
        <v>68</v>
      </c>
      <c r="G3" s="867" t="s">
        <v>123</v>
      </c>
      <c r="H3" s="867" t="s">
        <v>124</v>
      </c>
      <c r="I3" s="78"/>
      <c r="J3" s="78"/>
      <c r="K3" s="78"/>
      <c r="L3" s="78"/>
      <c r="M3" s="78"/>
      <c r="N3" s="866" t="s">
        <v>138</v>
      </c>
      <c r="O3" s="866"/>
      <c r="P3" s="866"/>
      <c r="Q3" s="866"/>
      <c r="R3" s="866"/>
      <c r="S3" s="866"/>
      <c r="T3" s="255"/>
    </row>
    <row r="4" spans="1:23" ht="77.25" thickBot="1">
      <c r="A4" s="867"/>
      <c r="B4" s="867"/>
      <c r="C4" s="867"/>
      <c r="D4" s="867"/>
      <c r="E4" s="867"/>
      <c r="F4" s="867"/>
      <c r="G4" s="867"/>
      <c r="H4" s="867"/>
      <c r="I4" s="79" t="s">
        <v>125</v>
      </c>
      <c r="J4" s="79" t="s">
        <v>126</v>
      </c>
      <c r="K4" s="79" t="s">
        <v>389</v>
      </c>
      <c r="L4" s="79" t="s">
        <v>390</v>
      </c>
      <c r="M4" s="80" t="s">
        <v>116</v>
      </c>
      <c r="N4" s="256" t="s">
        <v>127</v>
      </c>
      <c r="O4" s="257" t="s">
        <v>128</v>
      </c>
      <c r="P4" s="258" t="s">
        <v>129</v>
      </c>
      <c r="Q4" s="257" t="s">
        <v>130</v>
      </c>
      <c r="R4" s="257" t="s">
        <v>131</v>
      </c>
      <c r="S4" s="257" t="s">
        <v>132</v>
      </c>
      <c r="T4" s="257" t="s">
        <v>401</v>
      </c>
    </row>
    <row r="5" spans="1:23" s="179" customFormat="1">
      <c r="A5" s="312" t="s">
        <v>404</v>
      </c>
      <c r="B5" s="312" t="s">
        <v>404</v>
      </c>
      <c r="C5" s="313">
        <v>2013</v>
      </c>
      <c r="D5" s="313" t="s">
        <v>22</v>
      </c>
      <c r="E5" s="314" t="s">
        <v>11</v>
      </c>
      <c r="F5" s="315" t="s">
        <v>461</v>
      </c>
      <c r="G5" s="385" t="s">
        <v>462</v>
      </c>
      <c r="H5" s="316">
        <v>1</v>
      </c>
      <c r="I5" s="317">
        <v>0.125</v>
      </c>
      <c r="J5" s="313" t="s">
        <v>133</v>
      </c>
      <c r="K5" s="316">
        <v>100</v>
      </c>
      <c r="L5" s="313"/>
      <c r="M5" s="318" t="s">
        <v>82</v>
      </c>
      <c r="N5" s="384">
        <v>0</v>
      </c>
      <c r="O5" s="384" t="s">
        <v>208</v>
      </c>
      <c r="P5" s="384">
        <v>100</v>
      </c>
      <c r="Q5" s="384">
        <v>11.8</v>
      </c>
      <c r="R5" s="384">
        <v>0</v>
      </c>
      <c r="S5" s="384" t="s">
        <v>208</v>
      </c>
      <c r="T5" s="248">
        <f t="shared" ref="T5:T23" si="0">N5+P5+R5</f>
        <v>100</v>
      </c>
    </row>
    <row r="6" spans="1:23" s="179" customFormat="1">
      <c r="A6" s="312" t="s">
        <v>404</v>
      </c>
      <c r="B6" s="312" t="s">
        <v>404</v>
      </c>
      <c r="C6" s="313">
        <v>2013</v>
      </c>
      <c r="D6" s="313" t="s">
        <v>22</v>
      </c>
      <c r="E6" s="314" t="s">
        <v>11</v>
      </c>
      <c r="F6" s="315" t="s">
        <v>461</v>
      </c>
      <c r="G6" s="385" t="s">
        <v>462</v>
      </c>
      <c r="H6" s="313">
        <v>1</v>
      </c>
      <c r="I6" s="319">
        <v>0.125</v>
      </c>
      <c r="J6" s="313" t="s">
        <v>133</v>
      </c>
      <c r="K6" s="313">
        <v>100</v>
      </c>
      <c r="L6" s="313"/>
      <c r="M6" s="313" t="s">
        <v>82</v>
      </c>
      <c r="N6" s="384">
        <v>0</v>
      </c>
      <c r="O6" s="384" t="s">
        <v>208</v>
      </c>
      <c r="P6" s="248">
        <v>100</v>
      </c>
      <c r="Q6" s="248">
        <v>13.2</v>
      </c>
      <c r="R6" s="248">
        <v>0</v>
      </c>
      <c r="S6" s="384" t="s">
        <v>208</v>
      </c>
      <c r="T6" s="248">
        <f t="shared" si="0"/>
        <v>100</v>
      </c>
    </row>
    <row r="7" spans="1:23" s="179" customFormat="1">
      <c r="A7" s="313" t="s">
        <v>404</v>
      </c>
      <c r="B7" s="313" t="s">
        <v>404</v>
      </c>
      <c r="C7" s="313">
        <v>2013</v>
      </c>
      <c r="D7" s="313" t="s">
        <v>22</v>
      </c>
      <c r="E7" s="314" t="s">
        <v>11</v>
      </c>
      <c r="F7" s="315" t="s">
        <v>413</v>
      </c>
      <c r="G7" s="386" t="s">
        <v>145</v>
      </c>
      <c r="H7" s="314">
        <v>1</v>
      </c>
      <c r="I7" s="321">
        <v>0.125</v>
      </c>
      <c r="J7" s="314" t="s">
        <v>133</v>
      </c>
      <c r="K7" s="322" t="s">
        <v>463</v>
      </c>
      <c r="L7" s="314"/>
      <c r="M7" s="66" t="s">
        <v>120</v>
      </c>
      <c r="N7" s="384">
        <v>0</v>
      </c>
      <c r="O7" s="384" t="s">
        <v>208</v>
      </c>
      <c r="P7" s="248">
        <f>2301+1259+1626+1276+1309+948+1438</f>
        <v>10157</v>
      </c>
      <c r="Q7" s="405">
        <v>0.105</v>
      </c>
      <c r="R7" s="248">
        <f>146+217+163+239+301+132+254</f>
        <v>1452</v>
      </c>
      <c r="S7" s="405">
        <v>0.12</v>
      </c>
      <c r="T7" s="248">
        <f t="shared" si="0"/>
        <v>11609</v>
      </c>
    </row>
    <row r="8" spans="1:23" s="179" customFormat="1">
      <c r="A8" s="313" t="s">
        <v>404</v>
      </c>
      <c r="B8" s="313" t="s">
        <v>404</v>
      </c>
      <c r="C8" s="313">
        <v>2013</v>
      </c>
      <c r="D8" s="313" t="s">
        <v>22</v>
      </c>
      <c r="E8" s="314" t="s">
        <v>11</v>
      </c>
      <c r="F8" s="315" t="s">
        <v>413</v>
      </c>
      <c r="G8" s="387" t="s">
        <v>464</v>
      </c>
      <c r="H8" s="66">
        <v>2</v>
      </c>
      <c r="I8" s="324">
        <v>0.125</v>
      </c>
      <c r="J8" s="66" t="s">
        <v>133</v>
      </c>
      <c r="K8" s="66" t="s">
        <v>465</v>
      </c>
      <c r="L8" s="66"/>
      <c r="M8" s="66" t="s">
        <v>120</v>
      </c>
      <c r="N8" s="384">
        <v>0</v>
      </c>
      <c r="O8" s="384" t="s">
        <v>208</v>
      </c>
      <c r="P8" s="248">
        <f>827+87+426+59+699+159+499</f>
        <v>2756</v>
      </c>
      <c r="Q8" s="405">
        <v>0.104</v>
      </c>
      <c r="R8" s="248">
        <f>719+60+386+51+430+111+397</f>
        <v>2154</v>
      </c>
      <c r="S8" s="405">
        <v>3.4000000000000002E-2</v>
      </c>
      <c r="T8" s="248">
        <f t="shared" si="0"/>
        <v>4910</v>
      </c>
    </row>
    <row r="9" spans="1:23" s="64" customFormat="1">
      <c r="A9" s="313" t="s">
        <v>404</v>
      </c>
      <c r="B9" s="313" t="s">
        <v>404</v>
      </c>
      <c r="C9" s="313">
        <v>2013</v>
      </c>
      <c r="D9" s="313" t="s">
        <v>22</v>
      </c>
      <c r="E9" s="314" t="s">
        <v>11</v>
      </c>
      <c r="F9" s="315" t="s">
        <v>413</v>
      </c>
      <c r="G9" s="387" t="s">
        <v>466</v>
      </c>
      <c r="H9" s="66">
        <v>1</v>
      </c>
      <c r="I9" s="321">
        <v>0.125</v>
      </c>
      <c r="J9" s="66" t="s">
        <v>133</v>
      </c>
      <c r="K9" s="66" t="s">
        <v>467</v>
      </c>
      <c r="L9" s="66"/>
      <c r="M9" s="66" t="s">
        <v>120</v>
      </c>
      <c r="N9" s="384">
        <v>0</v>
      </c>
      <c r="O9" s="384" t="s">
        <v>208</v>
      </c>
      <c r="P9" s="248">
        <v>2406</v>
      </c>
      <c r="Q9" s="405">
        <v>0.108</v>
      </c>
      <c r="R9" s="248">
        <v>0</v>
      </c>
      <c r="S9" s="337" t="s">
        <v>208</v>
      </c>
      <c r="T9" s="248">
        <f t="shared" si="0"/>
        <v>2406</v>
      </c>
      <c r="U9" s="8"/>
    </row>
    <row r="10" spans="1:23" s="64" customFormat="1">
      <c r="A10" s="313" t="s">
        <v>404</v>
      </c>
      <c r="B10" s="313" t="s">
        <v>404</v>
      </c>
      <c r="C10" s="313">
        <v>2013</v>
      </c>
      <c r="D10" s="313" t="s">
        <v>22</v>
      </c>
      <c r="E10" s="314" t="s">
        <v>11</v>
      </c>
      <c r="F10" s="315" t="s">
        <v>413</v>
      </c>
      <c r="G10" s="387" t="s">
        <v>468</v>
      </c>
      <c r="H10" s="66">
        <v>1</v>
      </c>
      <c r="I10" s="324">
        <v>0.125</v>
      </c>
      <c r="J10" s="66" t="s">
        <v>133</v>
      </c>
      <c r="K10" s="66" t="s">
        <v>469</v>
      </c>
      <c r="L10" s="66"/>
      <c r="M10" s="66" t="s">
        <v>120</v>
      </c>
      <c r="N10" s="384">
        <v>0</v>
      </c>
      <c r="O10" s="384" t="s">
        <v>208</v>
      </c>
      <c r="P10" s="248">
        <v>2078</v>
      </c>
      <c r="Q10" s="405">
        <v>0.109</v>
      </c>
      <c r="R10" s="248">
        <v>0</v>
      </c>
      <c r="S10" s="337" t="s">
        <v>208</v>
      </c>
      <c r="T10" s="248">
        <f t="shared" si="0"/>
        <v>2078</v>
      </c>
      <c r="U10" s="8"/>
    </row>
    <row r="11" spans="1:23" s="64" customFormat="1" ht="25.5">
      <c r="A11" s="313" t="s">
        <v>404</v>
      </c>
      <c r="B11" s="313" t="s">
        <v>404</v>
      </c>
      <c r="C11" s="313">
        <v>2013</v>
      </c>
      <c r="D11" s="380" t="s">
        <v>24</v>
      </c>
      <c r="E11" s="314" t="s">
        <v>11</v>
      </c>
      <c r="F11" s="325" t="s">
        <v>420</v>
      </c>
      <c r="G11" s="387" t="s">
        <v>470</v>
      </c>
      <c r="H11" s="66">
        <v>1</v>
      </c>
      <c r="I11" s="65" t="s">
        <v>135</v>
      </c>
      <c r="J11" s="66" t="s">
        <v>133</v>
      </c>
      <c r="K11" s="66">
        <v>1000</v>
      </c>
      <c r="L11" s="66"/>
      <c r="M11" s="66" t="s">
        <v>120</v>
      </c>
      <c r="N11" s="384">
        <v>0</v>
      </c>
      <c r="O11" s="384" t="s">
        <v>208</v>
      </c>
      <c r="P11" s="248">
        <v>2000</v>
      </c>
      <c r="Q11" s="384" t="s">
        <v>208</v>
      </c>
      <c r="R11" s="248">
        <v>0</v>
      </c>
      <c r="S11" s="337" t="s">
        <v>208</v>
      </c>
      <c r="T11" s="248">
        <f t="shared" si="0"/>
        <v>2000</v>
      </c>
      <c r="U11" s="8"/>
    </row>
    <row r="12" spans="1:23" s="64" customFormat="1" ht="25.5">
      <c r="A12" s="313" t="s">
        <v>404</v>
      </c>
      <c r="B12" s="313" t="s">
        <v>404</v>
      </c>
      <c r="C12" s="313">
        <v>2013</v>
      </c>
      <c r="D12" s="380" t="s">
        <v>24</v>
      </c>
      <c r="E12" s="314" t="s">
        <v>11</v>
      </c>
      <c r="F12" s="325" t="s">
        <v>420</v>
      </c>
      <c r="G12" s="387" t="s">
        <v>471</v>
      </c>
      <c r="H12" s="66">
        <v>1</v>
      </c>
      <c r="I12" s="321">
        <v>0.125</v>
      </c>
      <c r="J12" s="66" t="s">
        <v>133</v>
      </c>
      <c r="K12" s="66">
        <v>2000</v>
      </c>
      <c r="L12" s="66"/>
      <c r="M12" s="66" t="s">
        <v>120</v>
      </c>
      <c r="N12" s="384">
        <v>0</v>
      </c>
      <c r="O12" s="384" t="s">
        <v>208</v>
      </c>
      <c r="P12" s="248">
        <v>2000</v>
      </c>
      <c r="Q12" s="405">
        <v>0.02</v>
      </c>
      <c r="R12" s="248">
        <v>0</v>
      </c>
      <c r="S12" s="337" t="s">
        <v>208</v>
      </c>
      <c r="T12" s="248">
        <f t="shared" si="0"/>
        <v>2000</v>
      </c>
      <c r="U12" s="8"/>
    </row>
    <row r="13" spans="1:23" s="64" customFormat="1" ht="25.5">
      <c r="A13" s="313" t="s">
        <v>404</v>
      </c>
      <c r="B13" s="313" t="s">
        <v>404</v>
      </c>
      <c r="C13" s="313">
        <v>2013</v>
      </c>
      <c r="D13" s="21" t="s">
        <v>26</v>
      </c>
      <c r="E13" s="314" t="s">
        <v>11</v>
      </c>
      <c r="F13" s="388" t="s">
        <v>435</v>
      </c>
      <c r="G13" s="387" t="s">
        <v>472</v>
      </c>
      <c r="H13" s="66">
        <v>1</v>
      </c>
      <c r="I13" s="324">
        <v>0.125</v>
      </c>
      <c r="J13" s="66" t="s">
        <v>133</v>
      </c>
      <c r="K13" s="66">
        <v>2000</v>
      </c>
      <c r="L13" s="66"/>
      <c r="M13" s="66" t="s">
        <v>120</v>
      </c>
      <c r="N13" s="384">
        <v>0</v>
      </c>
      <c r="O13" s="384" t="s">
        <v>208</v>
      </c>
      <c r="P13" s="248">
        <v>2000</v>
      </c>
      <c r="Q13" s="405">
        <v>0.03</v>
      </c>
      <c r="R13" s="248">
        <v>0</v>
      </c>
      <c r="S13" s="337" t="s">
        <v>208</v>
      </c>
      <c r="T13" s="248">
        <f t="shared" si="0"/>
        <v>2000</v>
      </c>
      <c r="U13" s="8"/>
    </row>
    <row r="14" spans="1:23" s="64" customFormat="1">
      <c r="A14" s="313" t="s">
        <v>404</v>
      </c>
      <c r="B14" s="313" t="s">
        <v>404</v>
      </c>
      <c r="C14" s="313">
        <v>2013</v>
      </c>
      <c r="D14" s="21" t="s">
        <v>26</v>
      </c>
      <c r="E14" s="326" t="s">
        <v>315</v>
      </c>
      <c r="F14" s="325" t="s">
        <v>426</v>
      </c>
      <c r="G14" s="387" t="s">
        <v>470</v>
      </c>
      <c r="H14" s="66">
        <v>1</v>
      </c>
      <c r="I14" s="65" t="s">
        <v>135</v>
      </c>
      <c r="J14" s="66" t="s">
        <v>133</v>
      </c>
      <c r="K14" s="66">
        <v>1000</v>
      </c>
      <c r="L14" s="66"/>
      <c r="M14" s="66" t="s">
        <v>120</v>
      </c>
      <c r="N14" s="384">
        <v>0</v>
      </c>
      <c r="O14" s="384" t="s">
        <v>208</v>
      </c>
      <c r="P14" s="248">
        <v>0</v>
      </c>
      <c r="Q14" s="337" t="s">
        <v>208</v>
      </c>
      <c r="R14" s="248">
        <v>0</v>
      </c>
      <c r="S14" s="337" t="s">
        <v>208</v>
      </c>
      <c r="T14" s="248">
        <f t="shared" si="0"/>
        <v>0</v>
      </c>
      <c r="U14" s="8"/>
    </row>
    <row r="15" spans="1:23" s="64" customFormat="1" ht="38.25">
      <c r="A15" s="313" t="s">
        <v>404</v>
      </c>
      <c r="B15" s="305" t="s">
        <v>447</v>
      </c>
      <c r="C15" s="313">
        <v>2013</v>
      </c>
      <c r="D15" s="328" t="s">
        <v>438</v>
      </c>
      <c r="E15" s="326" t="s">
        <v>439</v>
      </c>
      <c r="F15" s="329" t="s">
        <v>440</v>
      </c>
      <c r="G15" s="387" t="s">
        <v>473</v>
      </c>
      <c r="H15" s="66">
        <v>1</v>
      </c>
      <c r="I15" s="324">
        <v>0.125</v>
      </c>
      <c r="J15" s="66" t="s">
        <v>133</v>
      </c>
      <c r="K15" s="66">
        <v>1000</v>
      </c>
      <c r="L15" s="66"/>
      <c r="M15" s="66" t="s">
        <v>120</v>
      </c>
      <c r="N15" s="384">
        <v>0</v>
      </c>
      <c r="O15" s="384" t="s">
        <v>208</v>
      </c>
      <c r="P15" s="248">
        <v>0</v>
      </c>
      <c r="Q15" s="337" t="s">
        <v>208</v>
      </c>
      <c r="R15" s="248">
        <v>0</v>
      </c>
      <c r="S15" s="337" t="s">
        <v>208</v>
      </c>
      <c r="T15" s="248">
        <f t="shared" si="0"/>
        <v>0</v>
      </c>
      <c r="U15" s="8"/>
    </row>
    <row r="16" spans="1:23" s="64" customFormat="1" ht="38.25">
      <c r="A16" s="313" t="s">
        <v>404</v>
      </c>
      <c r="B16" s="305" t="s">
        <v>447</v>
      </c>
      <c r="C16" s="313">
        <v>2013</v>
      </c>
      <c r="D16" s="328" t="s">
        <v>438</v>
      </c>
      <c r="E16" s="326" t="s">
        <v>439</v>
      </c>
      <c r="F16" s="329" t="s">
        <v>440</v>
      </c>
      <c r="G16" s="387" t="s">
        <v>474</v>
      </c>
      <c r="H16" s="66">
        <v>1</v>
      </c>
      <c r="I16" s="321">
        <v>0.125</v>
      </c>
      <c r="J16" s="66" t="s">
        <v>133</v>
      </c>
      <c r="K16" s="66">
        <v>1000</v>
      </c>
      <c r="L16" s="66"/>
      <c r="M16" s="66" t="s">
        <v>120</v>
      </c>
      <c r="N16" s="384">
        <v>0</v>
      </c>
      <c r="O16" s="384" t="s">
        <v>208</v>
      </c>
      <c r="P16" s="248">
        <v>0</v>
      </c>
      <c r="Q16" s="337" t="s">
        <v>208</v>
      </c>
      <c r="R16" s="248">
        <v>0</v>
      </c>
      <c r="S16" s="337" t="s">
        <v>208</v>
      </c>
      <c r="T16" s="248">
        <f t="shared" si="0"/>
        <v>0</v>
      </c>
      <c r="U16" s="8"/>
    </row>
    <row r="17" spans="1:22" s="64" customFormat="1" ht="38.25">
      <c r="A17" s="313" t="s">
        <v>404</v>
      </c>
      <c r="B17" s="305" t="s">
        <v>447</v>
      </c>
      <c r="C17" s="313">
        <v>2013</v>
      </c>
      <c r="D17" s="328" t="s">
        <v>438</v>
      </c>
      <c r="E17" s="326" t="s">
        <v>439</v>
      </c>
      <c r="F17" s="329" t="s">
        <v>440</v>
      </c>
      <c r="G17" s="387" t="s">
        <v>475</v>
      </c>
      <c r="H17" s="66">
        <v>1</v>
      </c>
      <c r="I17" s="324">
        <v>0.125</v>
      </c>
      <c r="J17" s="66" t="s">
        <v>133</v>
      </c>
      <c r="K17" s="66">
        <v>1000</v>
      </c>
      <c r="L17" s="66"/>
      <c r="M17" s="66" t="s">
        <v>120</v>
      </c>
      <c r="N17" s="384">
        <v>0</v>
      </c>
      <c r="O17" s="384" t="s">
        <v>208</v>
      </c>
      <c r="P17" s="248">
        <v>0</v>
      </c>
      <c r="Q17" s="337" t="s">
        <v>208</v>
      </c>
      <c r="R17" s="248">
        <v>0</v>
      </c>
      <c r="S17" s="337" t="s">
        <v>208</v>
      </c>
      <c r="T17" s="248">
        <f t="shared" si="0"/>
        <v>0</v>
      </c>
      <c r="U17" s="8"/>
    </row>
    <row r="18" spans="1:22" s="64" customFormat="1" ht="38.25">
      <c r="A18" s="313" t="s">
        <v>404</v>
      </c>
      <c r="B18" s="305" t="s">
        <v>447</v>
      </c>
      <c r="C18" s="313">
        <v>2013</v>
      </c>
      <c r="D18" s="328" t="s">
        <v>438</v>
      </c>
      <c r="E18" s="326" t="s">
        <v>439</v>
      </c>
      <c r="F18" s="329" t="s">
        <v>440</v>
      </c>
      <c r="G18" s="387" t="s">
        <v>476</v>
      </c>
      <c r="H18" s="66">
        <v>1</v>
      </c>
      <c r="I18" s="321">
        <v>0.125</v>
      </c>
      <c r="J18" s="66" t="s">
        <v>133</v>
      </c>
      <c r="K18" s="66">
        <v>1000</v>
      </c>
      <c r="L18" s="66"/>
      <c r="M18" s="66" t="s">
        <v>120</v>
      </c>
      <c r="N18" s="384">
        <v>0</v>
      </c>
      <c r="O18" s="384" t="s">
        <v>208</v>
      </c>
      <c r="P18" s="248">
        <v>0</v>
      </c>
      <c r="Q18" s="337" t="s">
        <v>208</v>
      </c>
      <c r="R18" s="248">
        <v>0</v>
      </c>
      <c r="S18" s="337" t="s">
        <v>208</v>
      </c>
      <c r="T18" s="248">
        <f t="shared" si="0"/>
        <v>0</v>
      </c>
      <c r="U18" s="8"/>
    </row>
    <row r="19" spans="1:22" s="64" customFormat="1" ht="38.25">
      <c r="A19" s="313" t="s">
        <v>404</v>
      </c>
      <c r="B19" s="305" t="s">
        <v>447</v>
      </c>
      <c r="C19" s="313">
        <v>2013</v>
      </c>
      <c r="D19" s="328" t="s">
        <v>438</v>
      </c>
      <c r="E19" s="326" t="s">
        <v>439</v>
      </c>
      <c r="F19" s="329" t="s">
        <v>440</v>
      </c>
      <c r="G19" s="387" t="s">
        <v>477</v>
      </c>
      <c r="H19" s="66">
        <v>1</v>
      </c>
      <c r="I19" s="324">
        <v>0.125</v>
      </c>
      <c r="J19" s="66" t="s">
        <v>133</v>
      </c>
      <c r="K19" s="66">
        <v>1000</v>
      </c>
      <c r="L19" s="66"/>
      <c r="M19" s="66" t="s">
        <v>120</v>
      </c>
      <c r="N19" s="384">
        <v>0</v>
      </c>
      <c r="O19" s="384" t="s">
        <v>208</v>
      </c>
      <c r="P19" s="248">
        <v>0</v>
      </c>
      <c r="Q19" s="337" t="s">
        <v>208</v>
      </c>
      <c r="R19" s="248">
        <v>0</v>
      </c>
      <c r="S19" s="337" t="s">
        <v>208</v>
      </c>
      <c r="T19" s="248">
        <f t="shared" si="0"/>
        <v>0</v>
      </c>
      <c r="U19" s="8"/>
    </row>
    <row r="20" spans="1:22" s="64" customFormat="1" ht="38.25">
      <c r="A20" s="313" t="s">
        <v>404</v>
      </c>
      <c r="B20" s="305" t="s">
        <v>447</v>
      </c>
      <c r="C20" s="313">
        <v>2013</v>
      </c>
      <c r="D20" s="328" t="s">
        <v>438</v>
      </c>
      <c r="E20" s="326" t="s">
        <v>439</v>
      </c>
      <c r="F20" s="329" t="s">
        <v>440</v>
      </c>
      <c r="G20" s="387" t="s">
        <v>478</v>
      </c>
      <c r="H20" s="66">
        <v>1</v>
      </c>
      <c r="I20" s="321">
        <v>0.125</v>
      </c>
      <c r="J20" s="66" t="s">
        <v>133</v>
      </c>
      <c r="K20" s="326" t="s">
        <v>479</v>
      </c>
      <c r="L20" s="66"/>
      <c r="M20" s="66" t="s">
        <v>120</v>
      </c>
      <c r="N20" s="384">
        <v>0</v>
      </c>
      <c r="O20" s="384" t="s">
        <v>208</v>
      </c>
      <c r="P20" s="248">
        <v>0</v>
      </c>
      <c r="Q20" s="337" t="s">
        <v>208</v>
      </c>
      <c r="R20" s="248">
        <v>0</v>
      </c>
      <c r="S20" s="337" t="s">
        <v>208</v>
      </c>
      <c r="T20" s="248">
        <f t="shared" si="0"/>
        <v>0</v>
      </c>
      <c r="U20" s="8"/>
    </row>
    <row r="21" spans="1:22" s="64" customFormat="1" ht="38.25">
      <c r="A21" s="313" t="s">
        <v>404</v>
      </c>
      <c r="B21" s="305" t="s">
        <v>447</v>
      </c>
      <c r="C21" s="313">
        <v>2013</v>
      </c>
      <c r="D21" s="328" t="s">
        <v>438</v>
      </c>
      <c r="E21" s="326" t="s">
        <v>439</v>
      </c>
      <c r="F21" s="329" t="s">
        <v>440</v>
      </c>
      <c r="G21" s="387" t="s">
        <v>480</v>
      </c>
      <c r="H21" s="66">
        <v>1</v>
      </c>
      <c r="I21" s="324">
        <v>0.125</v>
      </c>
      <c r="J21" s="66" t="s">
        <v>133</v>
      </c>
      <c r="K21" s="326" t="s">
        <v>479</v>
      </c>
      <c r="L21" s="66"/>
      <c r="M21" s="66" t="s">
        <v>120</v>
      </c>
      <c r="N21" s="384">
        <v>0</v>
      </c>
      <c r="O21" s="384" t="s">
        <v>208</v>
      </c>
      <c r="P21" s="248">
        <v>0</v>
      </c>
      <c r="Q21" s="337" t="s">
        <v>208</v>
      </c>
      <c r="R21" s="248">
        <v>0</v>
      </c>
      <c r="S21" s="337" t="s">
        <v>208</v>
      </c>
      <c r="T21" s="248">
        <f t="shared" si="0"/>
        <v>0</v>
      </c>
      <c r="U21" s="8"/>
    </row>
    <row r="22" spans="1:22" s="64" customFormat="1" ht="25.5">
      <c r="A22" s="313" t="s">
        <v>404</v>
      </c>
      <c r="B22" s="327" t="s">
        <v>443</v>
      </c>
      <c r="C22" s="313">
        <v>2013</v>
      </c>
      <c r="D22" s="328" t="s">
        <v>438</v>
      </c>
      <c r="E22" s="326" t="s">
        <v>444</v>
      </c>
      <c r="F22" s="330" t="s">
        <v>481</v>
      </c>
      <c r="G22" s="387" t="s">
        <v>473</v>
      </c>
      <c r="H22" s="66">
        <v>1</v>
      </c>
      <c r="I22" s="321">
        <v>0.125</v>
      </c>
      <c r="J22" s="66" t="s">
        <v>133</v>
      </c>
      <c r="K22" s="66">
        <v>1000</v>
      </c>
      <c r="L22" s="66"/>
      <c r="M22" s="66" t="s">
        <v>120</v>
      </c>
      <c r="N22" s="384">
        <v>0</v>
      </c>
      <c r="O22" s="384" t="s">
        <v>208</v>
      </c>
      <c r="P22" s="248">
        <v>0</v>
      </c>
      <c r="Q22" s="337" t="s">
        <v>208</v>
      </c>
      <c r="R22" s="248">
        <v>0</v>
      </c>
      <c r="S22" s="337" t="s">
        <v>208</v>
      </c>
      <c r="T22" s="248">
        <f t="shared" si="0"/>
        <v>0</v>
      </c>
      <c r="U22" s="8"/>
    </row>
    <row r="23" spans="1:22" s="64" customFormat="1" ht="25.5">
      <c r="A23" s="313" t="s">
        <v>404</v>
      </c>
      <c r="B23" s="327" t="s">
        <v>443</v>
      </c>
      <c r="C23" s="313">
        <v>2013</v>
      </c>
      <c r="D23" s="328" t="s">
        <v>438</v>
      </c>
      <c r="E23" s="326" t="s">
        <v>444</v>
      </c>
      <c r="F23" s="331" t="s">
        <v>481</v>
      </c>
      <c r="G23" s="387" t="s">
        <v>476</v>
      </c>
      <c r="H23" s="66">
        <v>1</v>
      </c>
      <c r="I23" s="324">
        <v>0.125</v>
      </c>
      <c r="J23" s="66" t="s">
        <v>133</v>
      </c>
      <c r="K23" s="66">
        <v>1000</v>
      </c>
      <c r="L23" s="66"/>
      <c r="M23" s="66" t="s">
        <v>120</v>
      </c>
      <c r="N23" s="384">
        <v>0</v>
      </c>
      <c r="O23" s="384" t="s">
        <v>208</v>
      </c>
      <c r="P23" s="248">
        <v>0</v>
      </c>
      <c r="Q23" s="337" t="s">
        <v>208</v>
      </c>
      <c r="R23" s="248">
        <v>0</v>
      </c>
      <c r="S23" s="337" t="s">
        <v>208</v>
      </c>
      <c r="T23" s="248">
        <f t="shared" si="0"/>
        <v>0</v>
      </c>
      <c r="U23" s="8"/>
    </row>
    <row r="24" spans="1:22">
      <c r="A24" s="48"/>
      <c r="B24" s="48"/>
      <c r="C24" s="48"/>
      <c r="D24" s="48"/>
      <c r="E24" s="48"/>
      <c r="F24" s="48"/>
      <c r="G24" s="48"/>
      <c r="H24" s="48"/>
      <c r="I24" s="48"/>
      <c r="J24" s="48"/>
      <c r="K24" s="48"/>
      <c r="L24" s="48"/>
      <c r="M24" s="48"/>
      <c r="N24" s="232"/>
      <c r="O24" s="232"/>
      <c r="P24" s="232"/>
      <c r="Q24" s="232"/>
      <c r="R24" s="232"/>
      <c r="S24" s="232"/>
      <c r="T24" s="232"/>
      <c r="U24" s="81"/>
    </row>
    <row r="25" spans="1:22">
      <c r="A25" s="48"/>
      <c r="B25" s="48"/>
      <c r="C25" s="48"/>
      <c r="D25" s="48"/>
      <c r="E25" s="48"/>
      <c r="F25" s="48"/>
      <c r="G25" s="48"/>
      <c r="H25" s="48"/>
      <c r="I25" s="48"/>
      <c r="J25" s="48"/>
      <c r="K25" s="48"/>
      <c r="L25" s="48"/>
      <c r="M25" s="48"/>
      <c r="N25" s="232"/>
      <c r="O25" s="232"/>
      <c r="P25" s="232"/>
      <c r="Q25" s="232"/>
      <c r="R25" s="232"/>
      <c r="S25" s="232"/>
      <c r="T25" s="232"/>
      <c r="U25" s="81"/>
    </row>
    <row r="26" spans="1:22">
      <c r="A26" s="48"/>
      <c r="B26" s="48"/>
      <c r="C26" s="48"/>
      <c r="D26" s="48"/>
      <c r="E26" s="48"/>
      <c r="F26" s="48"/>
      <c r="G26" s="48"/>
      <c r="H26" s="48"/>
      <c r="I26" s="48"/>
      <c r="J26" s="48"/>
      <c r="K26" s="48"/>
      <c r="L26" s="48"/>
      <c r="M26" s="48"/>
      <c r="N26" s="232"/>
      <c r="O26" s="232"/>
      <c r="P26" s="232"/>
      <c r="Q26" s="232"/>
      <c r="R26" s="232"/>
      <c r="S26" s="232"/>
      <c r="T26" s="232"/>
      <c r="U26" s="81"/>
    </row>
    <row r="27" spans="1:22">
      <c r="A27" s="48"/>
      <c r="B27" s="48"/>
      <c r="C27" s="48"/>
      <c r="D27" s="48"/>
      <c r="E27" s="48"/>
      <c r="F27" s="48"/>
      <c r="G27" s="48"/>
      <c r="H27" s="48"/>
      <c r="I27" s="48"/>
      <c r="J27" s="48"/>
      <c r="K27" s="48"/>
      <c r="L27" s="48"/>
      <c r="M27" s="48"/>
      <c r="N27" s="232"/>
      <c r="O27" s="232"/>
      <c r="P27" s="232"/>
      <c r="Q27" s="232"/>
      <c r="R27" s="232"/>
      <c r="S27" s="232"/>
      <c r="T27" s="232"/>
      <c r="U27" s="81"/>
      <c r="V27" s="81"/>
    </row>
    <row r="28" spans="1:22">
      <c r="A28" s="48"/>
      <c r="B28" s="48"/>
      <c r="C28" s="48"/>
      <c r="D28" s="48"/>
      <c r="E28" s="48"/>
      <c r="F28" s="48"/>
      <c r="G28" s="48"/>
      <c r="H28" s="48"/>
      <c r="I28" s="48"/>
      <c r="J28" s="48"/>
      <c r="K28" s="48"/>
      <c r="L28" s="48"/>
      <c r="M28" s="48"/>
      <c r="N28" s="232"/>
      <c r="O28" s="232"/>
      <c r="P28" s="232"/>
      <c r="Q28" s="232"/>
      <c r="R28" s="232"/>
      <c r="S28" s="232"/>
      <c r="T28" s="232"/>
      <c r="U28" s="81"/>
      <c r="V28" s="81"/>
    </row>
    <row r="29" spans="1:22">
      <c r="A29" s="48"/>
      <c r="B29" s="48"/>
      <c r="C29" s="48"/>
      <c r="D29" s="48"/>
      <c r="E29" s="48"/>
      <c r="F29" s="48"/>
      <c r="G29" s="48"/>
      <c r="H29" s="48"/>
      <c r="I29" s="48"/>
      <c r="J29" s="48"/>
      <c r="K29" s="48"/>
      <c r="L29" s="48"/>
      <c r="M29" s="48"/>
      <c r="N29" s="232"/>
      <c r="O29" s="232"/>
      <c r="P29" s="232"/>
      <c r="Q29" s="232"/>
      <c r="R29" s="232"/>
      <c r="S29" s="232"/>
      <c r="T29" s="232"/>
      <c r="U29" s="81"/>
      <c r="V29" s="81"/>
    </row>
    <row r="30" spans="1:22">
      <c r="A30" s="48"/>
      <c r="B30" s="48"/>
      <c r="C30" s="48"/>
      <c r="D30" s="48"/>
      <c r="E30" s="48"/>
      <c r="F30" s="48"/>
      <c r="G30" s="48"/>
      <c r="H30" s="48"/>
      <c r="I30" s="48"/>
      <c r="J30" s="48"/>
      <c r="K30" s="48"/>
      <c r="L30" s="48"/>
      <c r="M30" s="48"/>
      <c r="N30" s="232"/>
      <c r="O30" s="232"/>
      <c r="P30" s="232"/>
      <c r="Q30" s="232"/>
      <c r="R30" s="232"/>
      <c r="S30" s="232"/>
      <c r="T30" s="232"/>
      <c r="U30" s="81"/>
      <c r="V30" s="81"/>
    </row>
    <row r="31" spans="1:22">
      <c r="A31" s="48"/>
      <c r="B31" s="48"/>
      <c r="C31" s="48"/>
      <c r="D31" s="48"/>
      <c r="E31" s="48"/>
      <c r="F31" s="48"/>
      <c r="G31" s="48"/>
      <c r="H31" s="48"/>
      <c r="I31" s="48"/>
      <c r="J31" s="48"/>
      <c r="K31" s="48"/>
      <c r="L31" s="48"/>
      <c r="M31" s="48"/>
      <c r="N31" s="232"/>
      <c r="O31" s="232"/>
      <c r="P31" s="232"/>
      <c r="Q31" s="232"/>
      <c r="R31" s="232"/>
      <c r="S31" s="232"/>
      <c r="T31" s="232"/>
      <c r="U31" s="81"/>
      <c r="V31" s="81"/>
    </row>
    <row r="32" spans="1:22">
      <c r="A32" s="48"/>
      <c r="B32" s="48"/>
      <c r="C32" s="48"/>
      <c r="D32" s="48"/>
      <c r="E32" s="48"/>
      <c r="F32" s="48"/>
      <c r="G32" s="48"/>
      <c r="H32" s="48"/>
      <c r="I32" s="48"/>
      <c r="J32" s="48"/>
      <c r="K32" s="48"/>
      <c r="L32" s="48"/>
      <c r="M32" s="48"/>
      <c r="N32" s="232"/>
      <c r="O32" s="232"/>
      <c r="P32" s="232"/>
      <c r="Q32" s="232"/>
      <c r="R32" s="232"/>
      <c r="S32" s="232"/>
      <c r="T32" s="232"/>
      <c r="U32" s="81"/>
      <c r="V32" s="81"/>
    </row>
    <row r="33" spans="1:22">
      <c r="A33" s="48"/>
      <c r="B33" s="48"/>
      <c r="C33" s="48"/>
      <c r="D33" s="48"/>
      <c r="E33" s="48"/>
      <c r="F33" s="48"/>
      <c r="G33" s="48"/>
      <c r="H33" s="48"/>
      <c r="I33" s="48"/>
      <c r="J33" s="48"/>
      <c r="K33" s="48"/>
      <c r="L33" s="48"/>
      <c r="M33" s="48"/>
      <c r="N33" s="232"/>
      <c r="O33" s="232"/>
      <c r="P33" s="232"/>
      <c r="Q33" s="232"/>
      <c r="R33" s="232"/>
      <c r="S33" s="232"/>
      <c r="T33" s="232"/>
      <c r="U33" s="81"/>
      <c r="V33" s="81"/>
    </row>
    <row r="34" spans="1:22">
      <c r="A34" s="20"/>
      <c r="B34" s="20"/>
      <c r="C34" s="20"/>
      <c r="D34" s="20"/>
      <c r="E34" s="20"/>
      <c r="F34" s="20"/>
      <c r="G34" s="20"/>
      <c r="H34" s="20"/>
      <c r="I34" s="20"/>
      <c r="J34" s="20"/>
      <c r="K34" s="20"/>
      <c r="L34" s="20"/>
      <c r="M34" s="20"/>
      <c r="N34" s="232"/>
      <c r="O34" s="232"/>
      <c r="P34" s="232"/>
      <c r="Q34" s="232"/>
      <c r="R34" s="232"/>
      <c r="S34" s="232"/>
      <c r="T34" s="232"/>
    </row>
    <row r="35" spans="1:22">
      <c r="A35" s="20"/>
      <c r="B35" s="20"/>
      <c r="C35" s="20"/>
      <c r="D35" s="20"/>
      <c r="E35" s="20"/>
      <c r="F35" s="20"/>
      <c r="G35" s="20"/>
      <c r="H35" s="20"/>
      <c r="I35" s="20"/>
      <c r="J35" s="20"/>
      <c r="K35" s="20"/>
      <c r="L35" s="20"/>
      <c r="M35" s="20"/>
      <c r="N35" s="232"/>
      <c r="O35" s="232"/>
      <c r="P35" s="232"/>
      <c r="Q35" s="232"/>
      <c r="R35" s="232"/>
      <c r="S35" s="232"/>
      <c r="T35" s="232"/>
    </row>
    <row r="36" spans="1:22">
      <c r="A36" s="20"/>
      <c r="B36" s="20"/>
      <c r="C36" s="20"/>
      <c r="D36" s="20"/>
      <c r="E36" s="20"/>
      <c r="F36" s="20"/>
      <c r="G36" s="20"/>
      <c r="H36" s="20"/>
      <c r="I36" s="20"/>
      <c r="J36" s="20"/>
      <c r="K36" s="20"/>
      <c r="L36" s="20"/>
      <c r="M36" s="20"/>
      <c r="N36" s="232"/>
      <c r="O36" s="232"/>
      <c r="P36" s="232"/>
      <c r="Q36" s="232"/>
      <c r="R36" s="232"/>
      <c r="S36" s="232"/>
      <c r="T36" s="232"/>
    </row>
    <row r="37" spans="1:22">
      <c r="A37" s="20"/>
      <c r="B37" s="20"/>
      <c r="C37" s="20"/>
      <c r="D37" s="20"/>
      <c r="E37" s="20"/>
      <c r="F37" s="20"/>
      <c r="G37" s="20"/>
      <c r="H37" s="20"/>
      <c r="I37" s="20"/>
      <c r="J37" s="20"/>
      <c r="K37" s="20"/>
      <c r="L37" s="20"/>
      <c r="M37" s="20"/>
      <c r="N37" s="232"/>
      <c r="O37" s="232"/>
      <c r="P37" s="232"/>
      <c r="Q37" s="232"/>
      <c r="R37" s="232"/>
      <c r="S37" s="232"/>
      <c r="T37" s="232"/>
    </row>
    <row r="38" spans="1:22">
      <c r="A38" s="20"/>
      <c r="B38" s="20"/>
      <c r="C38" s="20"/>
      <c r="D38" s="20"/>
      <c r="E38" s="20"/>
      <c r="F38" s="20"/>
      <c r="G38" s="20"/>
      <c r="H38" s="20"/>
      <c r="I38" s="20"/>
      <c r="J38" s="20"/>
      <c r="K38" s="20"/>
      <c r="L38" s="20"/>
      <c r="M38" s="20"/>
      <c r="N38" s="232"/>
      <c r="O38" s="232"/>
      <c r="P38" s="232"/>
      <c r="Q38" s="232"/>
      <c r="R38" s="232"/>
      <c r="S38" s="232"/>
      <c r="T38" s="232"/>
    </row>
    <row r="39" spans="1:22">
      <c r="A39" s="20"/>
      <c r="B39" s="20"/>
      <c r="C39" s="20"/>
      <c r="D39" s="20"/>
      <c r="E39" s="20"/>
      <c r="F39" s="20"/>
      <c r="G39" s="20"/>
      <c r="H39" s="20"/>
      <c r="I39" s="20"/>
      <c r="J39" s="20"/>
      <c r="K39" s="20"/>
      <c r="L39" s="20"/>
      <c r="M39" s="20"/>
      <c r="N39" s="232"/>
      <c r="O39" s="232"/>
      <c r="P39" s="232"/>
      <c r="Q39" s="232"/>
      <c r="R39" s="232"/>
      <c r="S39" s="232"/>
      <c r="T39" s="232"/>
    </row>
    <row r="40" spans="1:22">
      <c r="A40" s="20"/>
      <c r="B40" s="20"/>
      <c r="C40" s="20"/>
      <c r="D40" s="20"/>
      <c r="E40" s="20"/>
      <c r="F40" s="20"/>
      <c r="G40" s="20"/>
      <c r="H40" s="20"/>
      <c r="I40" s="20"/>
      <c r="J40" s="20"/>
      <c r="K40" s="20"/>
      <c r="L40" s="20"/>
      <c r="M40" s="20"/>
      <c r="N40" s="232"/>
      <c r="O40" s="232"/>
      <c r="P40" s="232"/>
      <c r="Q40" s="232"/>
      <c r="R40" s="232"/>
      <c r="S40" s="232"/>
      <c r="T40" s="232"/>
    </row>
  </sheetData>
  <mergeCells count="9">
    <mergeCell ref="N3:S3"/>
    <mergeCell ref="F3:F4"/>
    <mergeCell ref="G3:G4"/>
    <mergeCell ref="H3:H4"/>
    <mergeCell ref="A3:A4"/>
    <mergeCell ref="B3:B4"/>
    <mergeCell ref="C3:C4"/>
    <mergeCell ref="D3:D4"/>
    <mergeCell ref="E3:E4"/>
  </mergeCells>
  <phoneticPr fontId="30" type="noConversion"/>
  <pageMargins left="0.78749999999999998" right="0.78749999999999998" top="1.0527777777777778" bottom="1.0527777777777778" header="0.78749999999999998" footer="0.78749999999999998"/>
  <pageSetup paperSize="9" scale="35"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IV25"/>
  <sheetViews>
    <sheetView topLeftCell="A5" zoomScaleNormal="100" zoomScaleSheetLayoutView="90" workbookViewId="0">
      <selection activeCell="H30" sqref="H30"/>
    </sheetView>
  </sheetViews>
  <sheetFormatPr defaultColWidth="11.5703125" defaultRowHeight="12.75"/>
  <cols>
    <col min="1" max="4" width="11.5703125" style="1" customWidth="1"/>
    <col min="5" max="6" width="19.42578125" style="1" customWidth="1"/>
    <col min="7" max="7" width="14.7109375" style="1" bestFit="1" customWidth="1"/>
    <col min="8" max="8" width="21.85546875" style="1" customWidth="1"/>
    <col min="9" max="9" width="11.5703125" style="1" customWidth="1"/>
    <col min="10" max="10" width="23.42578125" style="1" bestFit="1" customWidth="1"/>
    <col min="11" max="11" width="14.5703125" style="1" customWidth="1"/>
    <col min="12" max="12" width="17" style="1" customWidth="1"/>
    <col min="13" max="14" width="22" style="1" customWidth="1"/>
    <col min="15" max="16" width="16.42578125" style="1" customWidth="1"/>
    <col min="17" max="18" width="17.42578125" style="1" customWidth="1"/>
    <col min="19" max="19" width="22.85546875" style="1" customWidth="1"/>
    <col min="20" max="16384" width="11.5703125" style="1"/>
  </cols>
  <sheetData>
    <row r="1" spans="1:256" ht="15.75" customHeight="1" thickBot="1">
      <c r="A1" s="76" t="s">
        <v>391</v>
      </c>
      <c r="B1" s="76"/>
      <c r="C1" s="76"/>
      <c r="D1" s="76"/>
      <c r="E1" s="76"/>
      <c r="F1" s="76"/>
      <c r="G1" s="76"/>
      <c r="H1" s="76"/>
      <c r="I1" s="76"/>
      <c r="J1" s="76"/>
      <c r="K1" s="76"/>
      <c r="L1" s="76"/>
      <c r="M1" s="394" t="s">
        <v>0</v>
      </c>
      <c r="N1" s="43" t="s">
        <v>9</v>
      </c>
      <c r="IT1"/>
      <c r="IU1"/>
      <c r="IV1"/>
    </row>
    <row r="2" spans="1:256" ht="15.75" customHeight="1" thickBot="1">
      <c r="A2" s="77"/>
      <c r="B2" s="77"/>
      <c r="C2" s="77"/>
      <c r="D2" s="77"/>
      <c r="E2" s="77"/>
      <c r="F2" s="77"/>
      <c r="G2" s="77"/>
      <c r="H2" s="77"/>
      <c r="I2" s="77"/>
      <c r="J2" s="77"/>
      <c r="K2" s="77"/>
      <c r="L2" s="77"/>
      <c r="M2" s="259" t="s">
        <v>371</v>
      </c>
      <c r="N2" s="236" t="s">
        <v>510</v>
      </c>
      <c r="O2" s="81"/>
      <c r="P2" s="81"/>
      <c r="Q2" s="81"/>
      <c r="R2" s="81"/>
      <c r="S2" s="81"/>
      <c r="IT2"/>
      <c r="IU2"/>
      <c r="IV2"/>
    </row>
    <row r="3" spans="1:256" ht="12.95" customHeight="1" thickBot="1">
      <c r="A3" s="868" t="s">
        <v>1</v>
      </c>
      <c r="B3" s="868" t="s">
        <v>122</v>
      </c>
      <c r="C3" s="868" t="s">
        <v>136</v>
      </c>
      <c r="D3" s="868" t="s">
        <v>96</v>
      </c>
      <c r="E3" s="868" t="s">
        <v>13</v>
      </c>
      <c r="F3" s="868" t="s">
        <v>3</v>
      </c>
      <c r="G3" s="868" t="s">
        <v>68</v>
      </c>
      <c r="H3" s="868" t="s">
        <v>123</v>
      </c>
      <c r="I3" s="868" t="s">
        <v>124</v>
      </c>
      <c r="J3" s="868" t="s">
        <v>137</v>
      </c>
      <c r="K3" s="869" t="s">
        <v>138</v>
      </c>
      <c r="L3" s="869"/>
      <c r="M3" s="869"/>
      <c r="N3" s="869"/>
      <c r="O3" s="82"/>
      <c r="P3" s="82"/>
      <c r="Q3" s="82"/>
      <c r="R3" s="82"/>
      <c r="S3" s="81"/>
    </row>
    <row r="4" spans="1:256" ht="64.5" thickBot="1">
      <c r="A4" s="868"/>
      <c r="B4" s="868"/>
      <c r="C4" s="868"/>
      <c r="D4" s="868"/>
      <c r="E4" s="868"/>
      <c r="F4" s="868"/>
      <c r="G4" s="868"/>
      <c r="H4" s="868"/>
      <c r="I4" s="868"/>
      <c r="J4" s="868"/>
      <c r="K4" s="256" t="s">
        <v>127</v>
      </c>
      <c r="L4" s="258" t="s">
        <v>129</v>
      </c>
      <c r="M4" s="257" t="s">
        <v>131</v>
      </c>
      <c r="N4" s="258" t="s">
        <v>301</v>
      </c>
      <c r="O4" s="81"/>
      <c r="P4" s="81"/>
      <c r="Q4" s="81"/>
      <c r="R4" s="81"/>
      <c r="S4" s="81"/>
      <c r="IT4"/>
      <c r="IU4"/>
      <c r="IV4"/>
    </row>
    <row r="5" spans="1:256">
      <c r="A5" s="332" t="s">
        <v>404</v>
      </c>
      <c r="B5" s="332" t="s">
        <v>404</v>
      </c>
      <c r="C5" s="333" t="s">
        <v>133</v>
      </c>
      <c r="D5" s="248">
        <v>2013</v>
      </c>
      <c r="E5" s="248" t="s">
        <v>22</v>
      </c>
      <c r="F5" s="248" t="s">
        <v>11</v>
      </c>
      <c r="G5" s="248" t="s">
        <v>461</v>
      </c>
      <c r="H5" s="334" t="s">
        <v>462</v>
      </c>
      <c r="I5" s="248">
        <v>1</v>
      </c>
      <c r="J5" s="335" t="s">
        <v>407</v>
      </c>
      <c r="K5" s="299"/>
      <c r="L5" s="260">
        <v>100</v>
      </c>
      <c r="M5" s="248">
        <v>0</v>
      </c>
      <c r="N5" s="336">
        <f t="shared" ref="N5:N25" si="0">K5+L5+M5</f>
        <v>100</v>
      </c>
      <c r="IT5"/>
      <c r="IU5"/>
      <c r="IV5"/>
    </row>
    <row r="6" spans="1:256">
      <c r="A6" s="248" t="s">
        <v>404</v>
      </c>
      <c r="B6" s="248" t="s">
        <v>404</v>
      </c>
      <c r="C6" s="333" t="s">
        <v>133</v>
      </c>
      <c r="D6" s="248">
        <v>2013</v>
      </c>
      <c r="E6" s="248" t="s">
        <v>22</v>
      </c>
      <c r="F6" s="248" t="s">
        <v>11</v>
      </c>
      <c r="G6" s="248" t="s">
        <v>461</v>
      </c>
      <c r="H6" s="334" t="s">
        <v>462</v>
      </c>
      <c r="I6" s="248">
        <v>1</v>
      </c>
      <c r="J6" s="335" t="s">
        <v>411</v>
      </c>
      <c r="K6" s="390"/>
      <c r="L6" s="248">
        <v>100</v>
      </c>
      <c r="M6" s="248">
        <v>0</v>
      </c>
      <c r="N6" s="336">
        <f t="shared" si="0"/>
        <v>100</v>
      </c>
      <c r="IT6"/>
      <c r="IU6"/>
      <c r="IV6"/>
    </row>
    <row r="7" spans="1:256">
      <c r="A7" s="248" t="s">
        <v>404</v>
      </c>
      <c r="B7" s="248" t="s">
        <v>404</v>
      </c>
      <c r="C7" s="333" t="s">
        <v>133</v>
      </c>
      <c r="D7" s="248">
        <v>2013</v>
      </c>
      <c r="E7" s="248" t="s">
        <v>22</v>
      </c>
      <c r="F7" s="248" t="s">
        <v>11</v>
      </c>
      <c r="G7" s="248" t="s">
        <v>413</v>
      </c>
      <c r="H7" s="334" t="s">
        <v>145</v>
      </c>
      <c r="I7" s="248">
        <v>1</v>
      </c>
      <c r="J7" s="335" t="s">
        <v>312</v>
      </c>
      <c r="K7" s="299"/>
      <c r="L7" s="336">
        <f>2301+1626+1309+1438</f>
        <v>6674</v>
      </c>
      <c r="M7" s="336">
        <f>146+163+301+254</f>
        <v>864</v>
      </c>
      <c r="N7" s="336">
        <f t="shared" si="0"/>
        <v>7538</v>
      </c>
      <c r="P7" s="68"/>
      <c r="Q7" s="68"/>
      <c r="R7" s="68"/>
      <c r="S7" s="68"/>
      <c r="IT7"/>
      <c r="IU7"/>
      <c r="IV7"/>
    </row>
    <row r="8" spans="1:256">
      <c r="A8" s="248" t="s">
        <v>404</v>
      </c>
      <c r="B8" s="248" t="s">
        <v>404</v>
      </c>
      <c r="C8" s="333" t="s">
        <v>133</v>
      </c>
      <c r="D8" s="248">
        <v>2013</v>
      </c>
      <c r="E8" s="248" t="s">
        <v>22</v>
      </c>
      <c r="F8" s="248" t="s">
        <v>11</v>
      </c>
      <c r="G8" s="248" t="s">
        <v>413</v>
      </c>
      <c r="H8" s="334" t="s">
        <v>145</v>
      </c>
      <c r="I8" s="248">
        <v>1</v>
      </c>
      <c r="J8" s="248" t="s">
        <v>418</v>
      </c>
      <c r="K8" s="299"/>
      <c r="L8" s="336">
        <f>1259+1276+948</f>
        <v>3483</v>
      </c>
      <c r="M8" s="336">
        <f>217+239+132</f>
        <v>588</v>
      </c>
      <c r="N8" s="336">
        <f t="shared" si="0"/>
        <v>4071</v>
      </c>
      <c r="IT8"/>
      <c r="IU8"/>
      <c r="IV8"/>
    </row>
    <row r="9" spans="1:256">
      <c r="A9" s="248" t="s">
        <v>404</v>
      </c>
      <c r="B9" s="248" t="s">
        <v>404</v>
      </c>
      <c r="C9" s="333" t="s">
        <v>133</v>
      </c>
      <c r="D9" s="248">
        <v>2013</v>
      </c>
      <c r="E9" s="248" t="s">
        <v>22</v>
      </c>
      <c r="F9" s="248" t="s">
        <v>11</v>
      </c>
      <c r="G9" s="248" t="s">
        <v>413</v>
      </c>
      <c r="H9" s="334" t="s">
        <v>464</v>
      </c>
      <c r="I9" s="248">
        <v>2</v>
      </c>
      <c r="J9" s="335" t="s">
        <v>312</v>
      </c>
      <c r="K9" s="299"/>
      <c r="L9" s="336">
        <f>827+426+699+499</f>
        <v>2451</v>
      </c>
      <c r="M9" s="336">
        <f>719+386+430+397</f>
        <v>1932</v>
      </c>
      <c r="N9" s="336">
        <f t="shared" si="0"/>
        <v>4383</v>
      </c>
      <c r="IT9"/>
      <c r="IU9"/>
      <c r="IV9"/>
    </row>
    <row r="10" spans="1:256">
      <c r="A10" s="248" t="s">
        <v>404</v>
      </c>
      <c r="B10" s="248" t="s">
        <v>404</v>
      </c>
      <c r="C10" s="333" t="s">
        <v>133</v>
      </c>
      <c r="D10" s="248">
        <v>2013</v>
      </c>
      <c r="E10" s="248" t="s">
        <v>22</v>
      </c>
      <c r="F10" s="248" t="s">
        <v>11</v>
      </c>
      <c r="G10" s="248" t="s">
        <v>413</v>
      </c>
      <c r="H10" s="334" t="s">
        <v>464</v>
      </c>
      <c r="I10" s="248">
        <v>2</v>
      </c>
      <c r="J10" s="248" t="s">
        <v>418</v>
      </c>
      <c r="K10" s="299"/>
      <c r="L10" s="336">
        <f>87+59+159</f>
        <v>305</v>
      </c>
      <c r="M10" s="336">
        <f>60+51+111</f>
        <v>222</v>
      </c>
      <c r="N10" s="336">
        <f t="shared" si="0"/>
        <v>527</v>
      </c>
      <c r="IT10"/>
      <c r="IU10"/>
      <c r="IV10"/>
    </row>
    <row r="11" spans="1:256">
      <c r="A11" s="248" t="s">
        <v>404</v>
      </c>
      <c r="B11" s="248" t="s">
        <v>404</v>
      </c>
      <c r="C11" s="333" t="s">
        <v>133</v>
      </c>
      <c r="D11" s="248">
        <v>2013</v>
      </c>
      <c r="E11" s="248" t="s">
        <v>22</v>
      </c>
      <c r="F11" s="248" t="s">
        <v>11</v>
      </c>
      <c r="G11" s="248" t="s">
        <v>413</v>
      </c>
      <c r="H11" s="334" t="s">
        <v>466</v>
      </c>
      <c r="I11" s="248">
        <v>1</v>
      </c>
      <c r="J11" s="248" t="s">
        <v>415</v>
      </c>
      <c r="K11" s="248"/>
      <c r="L11" s="248">
        <v>2406</v>
      </c>
      <c r="M11" s="336">
        <v>0</v>
      </c>
      <c r="N11" s="336">
        <f t="shared" si="0"/>
        <v>2406</v>
      </c>
      <c r="IT11"/>
      <c r="IU11"/>
      <c r="IV11"/>
    </row>
    <row r="12" spans="1:256">
      <c r="A12" s="248" t="s">
        <v>404</v>
      </c>
      <c r="B12" s="248" t="s">
        <v>404</v>
      </c>
      <c r="C12" s="333" t="s">
        <v>133</v>
      </c>
      <c r="D12" s="248">
        <v>2013</v>
      </c>
      <c r="E12" s="248" t="s">
        <v>22</v>
      </c>
      <c r="F12" s="248" t="s">
        <v>11</v>
      </c>
      <c r="G12" s="248" t="s">
        <v>413</v>
      </c>
      <c r="H12" s="334" t="s">
        <v>468</v>
      </c>
      <c r="I12" s="248">
        <v>1</v>
      </c>
      <c r="J12" s="248" t="s">
        <v>415</v>
      </c>
      <c r="K12" s="248"/>
      <c r="L12" s="248">
        <v>2078</v>
      </c>
      <c r="M12" s="336">
        <v>0</v>
      </c>
      <c r="N12" s="336">
        <f t="shared" si="0"/>
        <v>2078</v>
      </c>
      <c r="IT12"/>
      <c r="IU12"/>
      <c r="IV12"/>
    </row>
    <row r="13" spans="1:256" ht="25.5">
      <c r="A13" s="248" t="s">
        <v>404</v>
      </c>
      <c r="B13" s="248" t="s">
        <v>404</v>
      </c>
      <c r="C13" s="333" t="s">
        <v>133</v>
      </c>
      <c r="D13" s="248">
        <v>2013</v>
      </c>
      <c r="E13" s="332" t="s">
        <v>24</v>
      </c>
      <c r="F13" s="248" t="s">
        <v>11</v>
      </c>
      <c r="G13" s="248" t="s">
        <v>420</v>
      </c>
      <c r="H13" s="334" t="s">
        <v>470</v>
      </c>
      <c r="I13" s="248">
        <v>1</v>
      </c>
      <c r="J13" s="248" t="s">
        <v>421</v>
      </c>
      <c r="K13" s="248"/>
      <c r="L13" s="389">
        <v>2000</v>
      </c>
      <c r="M13" s="389">
        <v>0</v>
      </c>
      <c r="N13" s="336">
        <f t="shared" si="0"/>
        <v>2000</v>
      </c>
      <c r="IT13"/>
      <c r="IU13"/>
      <c r="IV13"/>
    </row>
    <row r="14" spans="1:256" ht="25.5">
      <c r="A14" s="248" t="s">
        <v>404</v>
      </c>
      <c r="B14" s="248" t="s">
        <v>404</v>
      </c>
      <c r="C14" s="333" t="s">
        <v>133</v>
      </c>
      <c r="D14" s="248">
        <v>2013</v>
      </c>
      <c r="E14" s="332" t="s">
        <v>24</v>
      </c>
      <c r="F14" s="248" t="s">
        <v>11</v>
      </c>
      <c r="G14" s="248" t="s">
        <v>420</v>
      </c>
      <c r="H14" s="334" t="s">
        <v>471</v>
      </c>
      <c r="I14" s="248">
        <v>1</v>
      </c>
      <c r="J14" s="248" t="s">
        <v>424</v>
      </c>
      <c r="K14" s="248"/>
      <c r="L14" s="248">
        <v>2000</v>
      </c>
      <c r="M14" s="248">
        <v>0</v>
      </c>
      <c r="N14" s="336">
        <f t="shared" si="0"/>
        <v>2000</v>
      </c>
      <c r="IT14"/>
      <c r="IU14"/>
      <c r="IV14"/>
    </row>
    <row r="15" spans="1:256" ht="38.25">
      <c r="A15" s="248" t="s">
        <v>404</v>
      </c>
      <c r="B15" s="248" t="s">
        <v>404</v>
      </c>
      <c r="C15" s="333" t="s">
        <v>133</v>
      </c>
      <c r="D15" s="248">
        <v>2013</v>
      </c>
      <c r="E15" s="248" t="s">
        <v>26</v>
      </c>
      <c r="F15" s="248" t="s">
        <v>11</v>
      </c>
      <c r="G15" s="332" t="s">
        <v>435</v>
      </c>
      <c r="H15" s="334" t="s">
        <v>472</v>
      </c>
      <c r="I15" s="248">
        <v>1</v>
      </c>
      <c r="J15" s="248" t="s">
        <v>436</v>
      </c>
      <c r="K15" s="248"/>
      <c r="L15" s="248">
        <v>2000</v>
      </c>
      <c r="M15" s="248">
        <v>0</v>
      </c>
      <c r="N15" s="336">
        <f t="shared" si="0"/>
        <v>2000</v>
      </c>
      <c r="IT15"/>
      <c r="IU15"/>
      <c r="IV15"/>
    </row>
    <row r="16" spans="1:256">
      <c r="A16" s="248" t="s">
        <v>404</v>
      </c>
      <c r="B16" s="248" t="s">
        <v>404</v>
      </c>
      <c r="C16" s="333" t="s">
        <v>133</v>
      </c>
      <c r="D16" s="248">
        <v>2013</v>
      </c>
      <c r="E16" s="248" t="s">
        <v>26</v>
      </c>
      <c r="F16" s="248" t="s">
        <v>315</v>
      </c>
      <c r="G16" s="248" t="s">
        <v>426</v>
      </c>
      <c r="H16" s="334" t="s">
        <v>470</v>
      </c>
      <c r="I16" s="248">
        <v>1</v>
      </c>
      <c r="J16" s="248" t="s">
        <v>427</v>
      </c>
      <c r="K16" s="248"/>
      <c r="L16" s="248">
        <v>0</v>
      </c>
      <c r="M16" s="248">
        <v>0</v>
      </c>
      <c r="N16" s="336">
        <f t="shared" si="0"/>
        <v>0</v>
      </c>
      <c r="IT16"/>
      <c r="IU16"/>
      <c r="IV16"/>
    </row>
    <row r="17" spans="1:256" ht="38.25">
      <c r="A17" s="248" t="s">
        <v>404</v>
      </c>
      <c r="B17" s="332" t="s">
        <v>447</v>
      </c>
      <c r="C17" s="337" t="s">
        <v>93</v>
      </c>
      <c r="D17" s="248">
        <v>2013</v>
      </c>
      <c r="E17" s="248" t="s">
        <v>438</v>
      </c>
      <c r="F17" s="248" t="s">
        <v>439</v>
      </c>
      <c r="G17" s="248" t="s">
        <v>440</v>
      </c>
      <c r="H17" s="334" t="s">
        <v>473</v>
      </c>
      <c r="I17" s="248">
        <v>1</v>
      </c>
      <c r="J17" s="248" t="s">
        <v>441</v>
      </c>
      <c r="K17" s="248"/>
      <c r="L17" s="248">
        <v>0</v>
      </c>
      <c r="M17" s="248">
        <v>0</v>
      </c>
      <c r="N17" s="336">
        <f t="shared" si="0"/>
        <v>0</v>
      </c>
      <c r="IT17"/>
      <c r="IU17"/>
      <c r="IV17"/>
    </row>
    <row r="18" spans="1:256" ht="38.25">
      <c r="A18" s="248" t="s">
        <v>404</v>
      </c>
      <c r="B18" s="332" t="s">
        <v>447</v>
      </c>
      <c r="C18" s="337" t="s">
        <v>93</v>
      </c>
      <c r="D18" s="248">
        <v>2013</v>
      </c>
      <c r="E18" s="248" t="s">
        <v>438</v>
      </c>
      <c r="F18" s="248" t="s">
        <v>439</v>
      </c>
      <c r="G18" s="248" t="s">
        <v>440</v>
      </c>
      <c r="H18" s="334" t="s">
        <v>474</v>
      </c>
      <c r="I18" s="248">
        <v>1</v>
      </c>
      <c r="J18" s="248" t="s">
        <v>441</v>
      </c>
      <c r="K18" s="248"/>
      <c r="L18" s="248">
        <v>0</v>
      </c>
      <c r="M18" s="248">
        <v>0</v>
      </c>
      <c r="N18" s="336">
        <f t="shared" si="0"/>
        <v>0</v>
      </c>
      <c r="IT18"/>
      <c r="IU18"/>
      <c r="IV18"/>
    </row>
    <row r="19" spans="1:256" ht="38.25">
      <c r="A19" s="248" t="s">
        <v>404</v>
      </c>
      <c r="B19" s="332" t="s">
        <v>447</v>
      </c>
      <c r="C19" s="337" t="s">
        <v>93</v>
      </c>
      <c r="D19" s="248">
        <v>2013</v>
      </c>
      <c r="E19" s="248" t="s">
        <v>438</v>
      </c>
      <c r="F19" s="248" t="s">
        <v>439</v>
      </c>
      <c r="G19" s="248" t="s">
        <v>440</v>
      </c>
      <c r="H19" s="334" t="s">
        <v>475</v>
      </c>
      <c r="I19" s="248">
        <v>1</v>
      </c>
      <c r="J19" s="248" t="s">
        <v>441</v>
      </c>
      <c r="K19" s="248"/>
      <c r="L19" s="248">
        <v>0</v>
      </c>
      <c r="M19" s="248">
        <v>0</v>
      </c>
      <c r="N19" s="336">
        <f t="shared" si="0"/>
        <v>0</v>
      </c>
      <c r="IT19"/>
      <c r="IU19"/>
      <c r="IV19"/>
    </row>
    <row r="20" spans="1:256" ht="38.25">
      <c r="A20" s="248" t="s">
        <v>404</v>
      </c>
      <c r="B20" s="332" t="s">
        <v>447</v>
      </c>
      <c r="C20" s="337" t="s">
        <v>93</v>
      </c>
      <c r="D20" s="248">
        <v>2013</v>
      </c>
      <c r="E20" s="248" t="s">
        <v>438</v>
      </c>
      <c r="F20" s="248" t="s">
        <v>439</v>
      </c>
      <c r="G20" s="248" t="s">
        <v>440</v>
      </c>
      <c r="H20" s="334" t="s">
        <v>476</v>
      </c>
      <c r="I20" s="248">
        <v>1</v>
      </c>
      <c r="J20" s="248" t="s">
        <v>441</v>
      </c>
      <c r="K20" s="248"/>
      <c r="L20" s="248">
        <v>0</v>
      </c>
      <c r="M20" s="248">
        <v>0</v>
      </c>
      <c r="N20" s="336">
        <f t="shared" si="0"/>
        <v>0</v>
      </c>
      <c r="IT20"/>
      <c r="IU20"/>
      <c r="IV20"/>
    </row>
    <row r="21" spans="1:256" ht="38.25">
      <c r="A21" s="248" t="s">
        <v>404</v>
      </c>
      <c r="B21" s="332" t="s">
        <v>447</v>
      </c>
      <c r="C21" s="337" t="s">
        <v>93</v>
      </c>
      <c r="D21" s="248">
        <v>2013</v>
      </c>
      <c r="E21" s="248" t="s">
        <v>438</v>
      </c>
      <c r="F21" s="248" t="s">
        <v>439</v>
      </c>
      <c r="G21" s="248" t="s">
        <v>440</v>
      </c>
      <c r="H21" s="334" t="s">
        <v>477</v>
      </c>
      <c r="I21" s="248">
        <v>1</v>
      </c>
      <c r="J21" s="248" t="s">
        <v>441</v>
      </c>
      <c r="K21" s="248"/>
      <c r="L21" s="248">
        <v>0</v>
      </c>
      <c r="M21" s="248">
        <v>0</v>
      </c>
      <c r="N21" s="336">
        <f t="shared" si="0"/>
        <v>0</v>
      </c>
      <c r="IT21"/>
      <c r="IU21"/>
      <c r="IV21"/>
    </row>
    <row r="22" spans="1:256" ht="38.25">
      <c r="A22" s="248" t="s">
        <v>404</v>
      </c>
      <c r="B22" s="332" t="s">
        <v>447</v>
      </c>
      <c r="C22" s="337" t="s">
        <v>93</v>
      </c>
      <c r="D22" s="248">
        <v>2013</v>
      </c>
      <c r="E22" s="248" t="s">
        <v>438</v>
      </c>
      <c r="F22" s="248" t="s">
        <v>439</v>
      </c>
      <c r="G22" s="248" t="s">
        <v>440</v>
      </c>
      <c r="H22" s="334" t="s">
        <v>478</v>
      </c>
      <c r="I22" s="248">
        <v>1</v>
      </c>
      <c r="J22" s="248" t="s">
        <v>441</v>
      </c>
      <c r="K22" s="248"/>
      <c r="L22" s="248">
        <v>0</v>
      </c>
      <c r="M22" s="248">
        <v>0</v>
      </c>
      <c r="N22" s="336">
        <f t="shared" si="0"/>
        <v>0</v>
      </c>
      <c r="IT22"/>
      <c r="IU22"/>
      <c r="IV22"/>
    </row>
    <row r="23" spans="1:256" ht="38.25">
      <c r="A23" s="248" t="s">
        <v>404</v>
      </c>
      <c r="B23" s="332" t="s">
        <v>447</v>
      </c>
      <c r="C23" s="337" t="s">
        <v>93</v>
      </c>
      <c r="D23" s="248">
        <v>2013</v>
      </c>
      <c r="E23" s="248" t="s">
        <v>438</v>
      </c>
      <c r="F23" s="248" t="s">
        <v>439</v>
      </c>
      <c r="G23" s="248" t="s">
        <v>440</v>
      </c>
      <c r="H23" s="334" t="s">
        <v>480</v>
      </c>
      <c r="I23" s="248">
        <v>1</v>
      </c>
      <c r="J23" s="248" t="s">
        <v>441</v>
      </c>
      <c r="K23" s="248"/>
      <c r="L23" s="248">
        <v>0</v>
      </c>
      <c r="M23" s="248">
        <v>0</v>
      </c>
      <c r="N23" s="336">
        <f t="shared" si="0"/>
        <v>0</v>
      </c>
      <c r="IV23"/>
    </row>
    <row r="24" spans="1:256" ht="25.5">
      <c r="A24" s="248" t="s">
        <v>404</v>
      </c>
      <c r="B24" s="332" t="s">
        <v>443</v>
      </c>
      <c r="C24" s="333" t="s">
        <v>133</v>
      </c>
      <c r="D24" s="248">
        <v>2013</v>
      </c>
      <c r="E24" s="248" t="s">
        <v>438</v>
      </c>
      <c r="F24" s="248" t="s">
        <v>444</v>
      </c>
      <c r="G24" s="248" t="s">
        <v>481</v>
      </c>
      <c r="H24" s="334" t="s">
        <v>473</v>
      </c>
      <c r="I24" s="248">
        <v>1</v>
      </c>
      <c r="J24" s="248" t="s">
        <v>441</v>
      </c>
      <c r="K24" s="248"/>
      <c r="L24" s="248">
        <v>0</v>
      </c>
      <c r="M24" s="248">
        <v>0</v>
      </c>
      <c r="N24" s="336">
        <f t="shared" si="0"/>
        <v>0</v>
      </c>
    </row>
    <row r="25" spans="1:256" ht="25.5">
      <c r="A25" s="248" t="s">
        <v>404</v>
      </c>
      <c r="B25" s="333" t="s">
        <v>443</v>
      </c>
      <c r="C25" s="333" t="s">
        <v>133</v>
      </c>
      <c r="D25" s="248">
        <v>2013</v>
      </c>
      <c r="E25" s="248" t="s">
        <v>438</v>
      </c>
      <c r="F25" s="248" t="s">
        <v>444</v>
      </c>
      <c r="G25" s="248" t="s">
        <v>481</v>
      </c>
      <c r="H25" s="334" t="s">
        <v>476</v>
      </c>
      <c r="I25" s="248">
        <v>1</v>
      </c>
      <c r="J25" s="248" t="s">
        <v>441</v>
      </c>
      <c r="K25" s="248"/>
      <c r="L25" s="248">
        <v>0</v>
      </c>
      <c r="M25" s="248">
        <v>0</v>
      </c>
      <c r="N25" s="336">
        <f t="shared" si="0"/>
        <v>0</v>
      </c>
    </row>
  </sheetData>
  <mergeCells count="11">
    <mergeCell ref="K3:N3"/>
    <mergeCell ref="E3:E4"/>
    <mergeCell ref="G3:G4"/>
    <mergeCell ref="H3:H4"/>
    <mergeCell ref="I3:I4"/>
    <mergeCell ref="F3:F4"/>
    <mergeCell ref="A3:A4"/>
    <mergeCell ref="B3:B4"/>
    <mergeCell ref="C3:C4"/>
    <mergeCell ref="D3:D4"/>
    <mergeCell ref="J3:J4"/>
  </mergeCells>
  <phoneticPr fontId="30" type="noConversion"/>
  <pageMargins left="0.78749999999999998" right="0.78749999999999998" top="1.0527777777777778" bottom="1.0527777777777778" header="0.78749999999999998" footer="0.78749999999999998"/>
  <pageSetup paperSize="9" scale="39"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IV7832"/>
  <sheetViews>
    <sheetView view="pageBreakPreview" zoomScaleSheetLayoutView="100" workbookViewId="0">
      <selection activeCell="B4" sqref="B4"/>
    </sheetView>
  </sheetViews>
  <sheetFormatPr defaultColWidth="5.7109375" defaultRowHeight="19.899999999999999" customHeight="1"/>
  <cols>
    <col min="1" max="1" width="10.5703125" style="1" customWidth="1"/>
    <col min="2" max="2" width="21.140625" style="9" customWidth="1"/>
    <col min="3" max="3" width="28.5703125" style="9" customWidth="1"/>
    <col min="4" max="4" width="12.7109375" style="9" customWidth="1"/>
    <col min="5" max="5" width="13.42578125" style="83" customWidth="1"/>
    <col min="6" max="6" width="8.7109375" style="83" customWidth="1"/>
    <col min="7" max="7" width="13.7109375" style="83" customWidth="1"/>
    <col min="8" max="8" width="15.7109375" style="83" customWidth="1"/>
    <col min="9" max="9" width="19.28515625" style="83" customWidth="1"/>
    <col min="10" max="10" width="13.85546875" style="83" customWidth="1"/>
    <col min="11" max="11" width="16.140625" style="83" customWidth="1"/>
    <col min="12" max="12" width="9.85546875" style="83" customWidth="1"/>
    <col min="13" max="16384" width="5.7109375" style="84"/>
  </cols>
  <sheetData>
    <row r="1" spans="1:256" ht="21.6" customHeight="1" thickBot="1">
      <c r="A1" s="11" t="s">
        <v>139</v>
      </c>
      <c r="B1" s="85"/>
      <c r="C1" s="85"/>
      <c r="D1" s="86"/>
      <c r="E1" s="86"/>
      <c r="F1" s="86"/>
      <c r="G1" s="86"/>
      <c r="H1" s="87" t="s">
        <v>0</v>
      </c>
      <c r="I1" s="870" t="s">
        <v>9</v>
      </c>
      <c r="J1" s="871"/>
      <c r="K1"/>
      <c r="L1"/>
    </row>
    <row r="2" spans="1:256" ht="20.100000000000001" customHeight="1" thickBot="1">
      <c r="A2" s="16"/>
      <c r="B2" s="88"/>
      <c r="C2" s="88"/>
      <c r="D2" s="88"/>
      <c r="E2" s="88"/>
      <c r="F2" s="88"/>
      <c r="G2" s="88"/>
      <c r="H2" s="453"/>
      <c r="I2" s="872"/>
      <c r="J2" s="872"/>
      <c r="K2"/>
      <c r="L2"/>
    </row>
    <row r="3" spans="1:256" ht="51" customHeight="1" thickBot="1">
      <c r="A3" s="89" t="s">
        <v>1</v>
      </c>
      <c r="B3" s="90" t="s">
        <v>123</v>
      </c>
      <c r="C3" s="89" t="s">
        <v>13</v>
      </c>
      <c r="D3" s="89" t="s">
        <v>3</v>
      </c>
      <c r="E3" s="91" t="s">
        <v>140</v>
      </c>
      <c r="F3" s="91" t="s">
        <v>124</v>
      </c>
      <c r="G3" s="92" t="s">
        <v>141</v>
      </c>
      <c r="H3" s="92" t="s">
        <v>142</v>
      </c>
      <c r="I3" s="92" t="s">
        <v>143</v>
      </c>
      <c r="J3" s="192" t="s">
        <v>144</v>
      </c>
      <c r="K3" s="84"/>
      <c r="L3" s="84"/>
      <c r="IU3"/>
      <c r="IV3"/>
    </row>
    <row r="4" spans="1:256" s="83" customFormat="1" ht="13.15" customHeight="1">
      <c r="A4" s="496" t="s">
        <v>404</v>
      </c>
      <c r="B4" s="497" t="s">
        <v>462</v>
      </c>
      <c r="C4" s="315" t="s">
        <v>22</v>
      </c>
      <c r="D4" s="498" t="s">
        <v>482</v>
      </c>
      <c r="E4" s="498" t="s">
        <v>461</v>
      </c>
      <c r="F4" s="499">
        <v>1</v>
      </c>
      <c r="G4" s="496" t="s">
        <v>707</v>
      </c>
      <c r="H4" s="496" t="s">
        <v>708</v>
      </c>
      <c r="I4" s="500" t="s">
        <v>709</v>
      </c>
      <c r="J4" s="498" t="s">
        <v>93</v>
      </c>
    </row>
    <row r="5" spans="1:256" s="83" customFormat="1" ht="13.15" customHeight="1">
      <c r="A5" s="23" t="s">
        <v>404</v>
      </c>
      <c r="B5" s="501" t="s">
        <v>145</v>
      </c>
      <c r="C5" s="313" t="s">
        <v>22</v>
      </c>
      <c r="D5" s="502" t="s">
        <v>11</v>
      </c>
      <c r="E5" s="503" t="s">
        <v>484</v>
      </c>
      <c r="F5" s="504">
        <v>1</v>
      </c>
      <c r="G5" s="499">
        <v>2840</v>
      </c>
      <c r="H5" s="500" t="s">
        <v>709</v>
      </c>
      <c r="I5" s="500" t="s">
        <v>709</v>
      </c>
      <c r="J5" s="502" t="s">
        <v>93</v>
      </c>
    </row>
    <row r="6" spans="1:256" s="83" customFormat="1" ht="13.15" customHeight="1">
      <c r="A6" s="23" t="s">
        <v>404</v>
      </c>
      <c r="B6" s="501" t="s">
        <v>496</v>
      </c>
      <c r="C6" s="313" t="s">
        <v>22</v>
      </c>
      <c r="D6" s="23" t="s">
        <v>11</v>
      </c>
      <c r="E6" s="503" t="s">
        <v>484</v>
      </c>
      <c r="F6" s="504">
        <v>1</v>
      </c>
      <c r="G6" s="499">
        <v>2200</v>
      </c>
      <c r="H6" s="500" t="s">
        <v>709</v>
      </c>
      <c r="I6" s="500" t="s">
        <v>709</v>
      </c>
      <c r="J6" s="23" t="s">
        <v>93</v>
      </c>
    </row>
    <row r="7" spans="1:256" s="83" customFormat="1" ht="13.15" customHeight="1">
      <c r="A7" s="23" t="s">
        <v>404</v>
      </c>
      <c r="B7" s="501" t="s">
        <v>498</v>
      </c>
      <c r="C7" s="313" t="s">
        <v>22</v>
      </c>
      <c r="D7" s="23" t="s">
        <v>11</v>
      </c>
      <c r="E7" s="503" t="s">
        <v>484</v>
      </c>
      <c r="F7" s="504">
        <v>1</v>
      </c>
      <c r="G7" s="499">
        <v>13900</v>
      </c>
      <c r="H7" s="500" t="s">
        <v>709</v>
      </c>
      <c r="I7" s="500" t="s">
        <v>709</v>
      </c>
      <c r="J7" s="23" t="s">
        <v>93</v>
      </c>
    </row>
    <row r="8" spans="1:256" s="83" customFormat="1" ht="13.15" customHeight="1">
      <c r="A8" s="505" t="s">
        <v>404</v>
      </c>
      <c r="B8" s="506" t="s">
        <v>710</v>
      </c>
      <c r="C8" s="471" t="s">
        <v>22</v>
      </c>
      <c r="D8" s="505" t="s">
        <v>11</v>
      </c>
      <c r="E8" s="507" t="s">
        <v>711</v>
      </c>
      <c r="F8" s="508">
        <v>1</v>
      </c>
      <c r="G8" s="509" t="s">
        <v>712</v>
      </c>
      <c r="H8" s="507" t="s">
        <v>709</v>
      </c>
      <c r="I8" s="507" t="s">
        <v>709</v>
      </c>
      <c r="J8" s="510" t="s">
        <v>133</v>
      </c>
    </row>
    <row r="9" spans="1:256" ht="13.15" customHeight="1">
      <c r="A9" s="23" t="s">
        <v>404</v>
      </c>
      <c r="B9" s="501" t="s">
        <v>464</v>
      </c>
      <c r="C9" s="313" t="s">
        <v>22</v>
      </c>
      <c r="D9" s="23" t="s">
        <v>11</v>
      </c>
      <c r="E9" s="503" t="s">
        <v>486</v>
      </c>
      <c r="F9" s="504">
        <v>2</v>
      </c>
      <c r="G9" s="499">
        <v>315</v>
      </c>
      <c r="H9" s="503" t="s">
        <v>708</v>
      </c>
      <c r="I9" s="500" t="s">
        <v>709</v>
      </c>
      <c r="J9" s="427" t="s">
        <v>93</v>
      </c>
      <c r="K9" s="84"/>
      <c r="L9" s="84"/>
      <c r="IU9"/>
      <c r="IV9"/>
    </row>
    <row r="10" spans="1:256" ht="13.15" customHeight="1">
      <c r="A10" s="505" t="s">
        <v>404</v>
      </c>
      <c r="B10" s="506" t="s">
        <v>713</v>
      </c>
      <c r="C10" s="471" t="s">
        <v>22</v>
      </c>
      <c r="D10" s="505" t="s">
        <v>11</v>
      </c>
      <c r="E10" s="507" t="s">
        <v>486</v>
      </c>
      <c r="F10" s="508">
        <v>2</v>
      </c>
      <c r="G10" s="509" t="s">
        <v>712</v>
      </c>
      <c r="H10" s="507" t="s">
        <v>708</v>
      </c>
      <c r="I10" s="507" t="s">
        <v>709</v>
      </c>
      <c r="J10" s="510" t="s">
        <v>133</v>
      </c>
      <c r="K10" s="84"/>
      <c r="L10" s="84"/>
      <c r="IU10"/>
      <c r="IV10"/>
    </row>
    <row r="11" spans="1:256" ht="13.15" customHeight="1">
      <c r="A11" s="505" t="s">
        <v>404</v>
      </c>
      <c r="B11" s="506" t="s">
        <v>714</v>
      </c>
      <c r="C11" s="471" t="s">
        <v>22</v>
      </c>
      <c r="D11" s="505" t="s">
        <v>11</v>
      </c>
      <c r="E11" s="507" t="s">
        <v>526</v>
      </c>
      <c r="F11" s="508">
        <v>2</v>
      </c>
      <c r="G11" s="509" t="s">
        <v>712</v>
      </c>
      <c r="H11" s="507" t="s">
        <v>708</v>
      </c>
      <c r="I11" s="507" t="s">
        <v>709</v>
      </c>
      <c r="J11" s="510" t="s">
        <v>133</v>
      </c>
      <c r="K11" s="84"/>
      <c r="L11" s="84"/>
      <c r="IU11"/>
      <c r="IV11"/>
    </row>
    <row r="12" spans="1:256" ht="13.15" customHeight="1">
      <c r="A12" s="23" t="s">
        <v>404</v>
      </c>
      <c r="B12" s="387" t="s">
        <v>470</v>
      </c>
      <c r="C12" s="65" t="s">
        <v>24</v>
      </c>
      <c r="D12" s="23" t="s">
        <v>11</v>
      </c>
      <c r="E12" s="511" t="s">
        <v>488</v>
      </c>
      <c r="F12" s="512">
        <v>1</v>
      </c>
      <c r="G12" s="513">
        <v>570</v>
      </c>
      <c r="H12" s="511" t="s">
        <v>709</v>
      </c>
      <c r="I12" s="511" t="s">
        <v>709</v>
      </c>
      <c r="J12" s="427" t="s">
        <v>93</v>
      </c>
      <c r="K12" s="84"/>
      <c r="L12" s="84"/>
      <c r="IU12"/>
      <c r="IV12"/>
    </row>
    <row r="13" spans="1:256" ht="13.15" customHeight="1">
      <c r="A13" s="23" t="s">
        <v>404</v>
      </c>
      <c r="B13" s="387" t="s">
        <v>471</v>
      </c>
      <c r="C13" s="65" t="s">
        <v>24</v>
      </c>
      <c r="D13" s="23" t="s">
        <v>11</v>
      </c>
      <c r="E13" s="511" t="s">
        <v>488</v>
      </c>
      <c r="F13" s="512">
        <v>1</v>
      </c>
      <c r="G13" s="512">
        <v>340</v>
      </c>
      <c r="H13" s="93"/>
      <c r="I13" s="146"/>
      <c r="J13" s="427" t="s">
        <v>93</v>
      </c>
      <c r="K13" s="84"/>
      <c r="L13" s="84"/>
      <c r="IU13"/>
      <c r="IV13"/>
    </row>
    <row r="14" spans="1:256" ht="13.15" customHeight="1">
      <c r="A14" s="23" t="s">
        <v>404</v>
      </c>
      <c r="B14" s="387" t="s">
        <v>472</v>
      </c>
      <c r="C14" s="65" t="s">
        <v>24</v>
      </c>
      <c r="D14" s="427" t="s">
        <v>715</v>
      </c>
      <c r="E14" s="514" t="s">
        <v>716</v>
      </c>
      <c r="F14" s="512">
        <v>1</v>
      </c>
      <c r="G14" s="512">
        <v>740</v>
      </c>
      <c r="H14" s="500" t="s">
        <v>709</v>
      </c>
      <c r="I14" s="500" t="s">
        <v>709</v>
      </c>
      <c r="J14" s="427" t="s">
        <v>93</v>
      </c>
      <c r="K14" s="84"/>
      <c r="L14" s="84"/>
      <c r="IU14"/>
      <c r="IV14"/>
    </row>
    <row r="15" spans="1:256" ht="13.15" customHeight="1">
      <c r="A15" s="505" t="s">
        <v>404</v>
      </c>
      <c r="B15" s="515" t="s">
        <v>717</v>
      </c>
      <c r="C15" s="472" t="s">
        <v>24</v>
      </c>
      <c r="D15" s="505" t="s">
        <v>11</v>
      </c>
      <c r="E15" s="510" t="s">
        <v>533</v>
      </c>
      <c r="F15" s="516">
        <v>1</v>
      </c>
      <c r="G15" s="509" t="s">
        <v>712</v>
      </c>
      <c r="H15" s="516" t="s">
        <v>709</v>
      </c>
      <c r="I15" s="507" t="s">
        <v>709</v>
      </c>
      <c r="J15" s="510" t="s">
        <v>133</v>
      </c>
      <c r="K15" s="84"/>
      <c r="L15" s="84"/>
      <c r="IU15"/>
      <c r="IV15"/>
    </row>
    <row r="16" spans="1:256" ht="13.15" customHeight="1">
      <c r="A16" s="505" t="s">
        <v>404</v>
      </c>
      <c r="B16" s="515" t="s">
        <v>718</v>
      </c>
      <c r="C16" s="472" t="s">
        <v>24</v>
      </c>
      <c r="D16" s="505" t="s">
        <v>11</v>
      </c>
      <c r="E16" s="517" t="s">
        <v>719</v>
      </c>
      <c r="F16" s="516">
        <v>1</v>
      </c>
      <c r="G16" s="509" t="s">
        <v>712</v>
      </c>
      <c r="H16" s="516" t="s">
        <v>709</v>
      </c>
      <c r="I16" s="507" t="s">
        <v>709</v>
      </c>
      <c r="J16" s="510" t="s">
        <v>133</v>
      </c>
      <c r="K16" s="84"/>
      <c r="L16" s="84"/>
      <c r="IU16"/>
      <c r="IV16"/>
    </row>
    <row r="17" spans="1:256" ht="13.15" customHeight="1">
      <c r="A17" s="505" t="s">
        <v>404</v>
      </c>
      <c r="B17" s="515" t="s">
        <v>720</v>
      </c>
      <c r="C17" s="472" t="s">
        <v>24</v>
      </c>
      <c r="D17" s="505" t="s">
        <v>11</v>
      </c>
      <c r="E17" s="510" t="s">
        <v>721</v>
      </c>
      <c r="F17" s="516">
        <v>2</v>
      </c>
      <c r="G17" s="509" t="s">
        <v>712</v>
      </c>
      <c r="H17" s="516" t="s">
        <v>709</v>
      </c>
      <c r="I17" s="507" t="s">
        <v>709</v>
      </c>
      <c r="J17" s="510" t="s">
        <v>133</v>
      </c>
      <c r="K17" s="84"/>
      <c r="L17" s="84"/>
      <c r="IU17"/>
      <c r="IV17"/>
    </row>
    <row r="18" spans="1:256" ht="13.15" customHeight="1">
      <c r="A18" s="23" t="s">
        <v>404</v>
      </c>
      <c r="B18" s="518" t="s">
        <v>722</v>
      </c>
      <c r="C18" s="21" t="s">
        <v>26</v>
      </c>
      <c r="D18" s="427" t="s">
        <v>315</v>
      </c>
      <c r="E18" s="427" t="s">
        <v>723</v>
      </c>
      <c r="F18" s="512">
        <v>1</v>
      </c>
      <c r="G18" s="512">
        <v>470</v>
      </c>
      <c r="H18" s="500" t="s">
        <v>724</v>
      </c>
      <c r="I18" s="519" t="s">
        <v>724</v>
      </c>
      <c r="J18" s="427" t="s">
        <v>93</v>
      </c>
      <c r="K18" s="84"/>
      <c r="L18" s="84"/>
      <c r="IU18"/>
      <c r="IV18"/>
    </row>
    <row r="19" spans="1:256" ht="14.25" customHeight="1">
      <c r="A19" s="505" t="s">
        <v>404</v>
      </c>
      <c r="B19" s="515" t="s">
        <v>720</v>
      </c>
      <c r="C19" s="520" t="s">
        <v>26</v>
      </c>
      <c r="D19" s="510" t="s">
        <v>315</v>
      </c>
      <c r="E19" s="510" t="s">
        <v>725</v>
      </c>
      <c r="F19" s="516">
        <v>1</v>
      </c>
      <c r="G19" s="509" t="s">
        <v>712</v>
      </c>
      <c r="H19" s="516" t="s">
        <v>709</v>
      </c>
      <c r="I19" s="507" t="s">
        <v>709</v>
      </c>
      <c r="J19" s="510" t="s">
        <v>133</v>
      </c>
    </row>
    <row r="20" spans="1:256" ht="14.25" customHeight="1">
      <c r="A20" s="505" t="s">
        <v>404</v>
      </c>
      <c r="B20" s="515" t="s">
        <v>470</v>
      </c>
      <c r="C20" s="520" t="s">
        <v>26</v>
      </c>
      <c r="D20" s="510" t="s">
        <v>315</v>
      </c>
      <c r="E20" s="510" t="s">
        <v>490</v>
      </c>
      <c r="F20" s="516">
        <v>1</v>
      </c>
      <c r="G20" s="509">
        <v>990</v>
      </c>
      <c r="H20" s="516" t="s">
        <v>709</v>
      </c>
      <c r="I20" s="507" t="s">
        <v>709</v>
      </c>
      <c r="J20" s="510" t="s">
        <v>133</v>
      </c>
    </row>
    <row r="21" spans="1:256" ht="14.25" customHeight="1">
      <c r="A21" s="505" t="s">
        <v>404</v>
      </c>
      <c r="B21" s="521" t="s">
        <v>145</v>
      </c>
      <c r="C21" s="520" t="s">
        <v>26</v>
      </c>
      <c r="D21" s="510" t="s">
        <v>315</v>
      </c>
      <c r="E21" s="510" t="s">
        <v>723</v>
      </c>
      <c r="F21" s="516">
        <v>1</v>
      </c>
      <c r="G21" s="510" t="s">
        <v>726</v>
      </c>
      <c r="H21" s="516" t="s">
        <v>709</v>
      </c>
      <c r="I21" s="507" t="s">
        <v>709</v>
      </c>
      <c r="J21" s="510" t="s">
        <v>133</v>
      </c>
    </row>
    <row r="22" spans="1:256" ht="14.25" customHeight="1">
      <c r="A22" s="505" t="s">
        <v>404</v>
      </c>
      <c r="B22" s="521" t="s">
        <v>727</v>
      </c>
      <c r="C22" s="520" t="s">
        <v>26</v>
      </c>
      <c r="D22" s="510" t="s">
        <v>315</v>
      </c>
      <c r="E22" s="510" t="s">
        <v>723</v>
      </c>
      <c r="F22" s="516">
        <v>2</v>
      </c>
      <c r="G22" s="510" t="s">
        <v>726</v>
      </c>
      <c r="H22" s="516" t="s">
        <v>709</v>
      </c>
      <c r="I22" s="507" t="s">
        <v>709</v>
      </c>
      <c r="J22" s="510" t="s">
        <v>133</v>
      </c>
    </row>
    <row r="23" spans="1:256" ht="14.25" customHeight="1">
      <c r="A23" s="505" t="s">
        <v>404</v>
      </c>
      <c r="B23" s="521" t="s">
        <v>728</v>
      </c>
      <c r="C23" s="520" t="s">
        <v>26</v>
      </c>
      <c r="D23" s="510" t="s">
        <v>315</v>
      </c>
      <c r="E23" s="510" t="s">
        <v>729</v>
      </c>
      <c r="F23" s="516">
        <v>1</v>
      </c>
      <c r="G23" s="510" t="s">
        <v>726</v>
      </c>
      <c r="H23" s="516" t="s">
        <v>709</v>
      </c>
      <c r="I23" s="507" t="s">
        <v>709</v>
      </c>
      <c r="J23" s="510" t="s">
        <v>133</v>
      </c>
    </row>
    <row r="24" spans="1:256" ht="14.25" customHeight="1">
      <c r="A24" s="505" t="s">
        <v>404</v>
      </c>
      <c r="B24" s="521" t="s">
        <v>730</v>
      </c>
      <c r="C24" s="520" t="s">
        <v>26</v>
      </c>
      <c r="D24" s="510" t="s">
        <v>315</v>
      </c>
      <c r="E24" s="510" t="s">
        <v>731</v>
      </c>
      <c r="F24" s="516">
        <v>2</v>
      </c>
      <c r="G24" s="510" t="s">
        <v>726</v>
      </c>
      <c r="H24" s="516" t="s">
        <v>709</v>
      </c>
      <c r="I24" s="507" t="s">
        <v>709</v>
      </c>
      <c r="J24" s="510" t="s">
        <v>133</v>
      </c>
    </row>
    <row r="25" spans="1:256" ht="14.25" customHeight="1">
      <c r="A25" s="23" t="s">
        <v>404</v>
      </c>
      <c r="B25" s="518" t="s">
        <v>474</v>
      </c>
      <c r="C25" s="522" t="s">
        <v>438</v>
      </c>
      <c r="D25" s="522" t="s">
        <v>732</v>
      </c>
      <c r="E25" s="305" t="s">
        <v>733</v>
      </c>
      <c r="F25" s="512">
        <v>1</v>
      </c>
      <c r="G25" s="512">
        <v>11070</v>
      </c>
      <c r="H25" s="512" t="s">
        <v>708</v>
      </c>
      <c r="I25" s="519" t="s">
        <v>724</v>
      </c>
      <c r="J25" s="427" t="s">
        <v>93</v>
      </c>
    </row>
    <row r="26" spans="1:256" ht="14.25" customHeight="1">
      <c r="A26" s="23" t="s">
        <v>404</v>
      </c>
      <c r="B26" s="518" t="s">
        <v>477</v>
      </c>
      <c r="C26" s="522" t="s">
        <v>438</v>
      </c>
      <c r="D26" s="522" t="s">
        <v>732</v>
      </c>
      <c r="E26" s="305" t="s">
        <v>733</v>
      </c>
      <c r="F26" s="512">
        <v>1</v>
      </c>
      <c r="G26" s="512">
        <v>4870</v>
      </c>
      <c r="H26" s="512" t="s">
        <v>708</v>
      </c>
      <c r="I26" s="519" t="s">
        <v>724</v>
      </c>
      <c r="J26" s="427" t="s">
        <v>93</v>
      </c>
    </row>
    <row r="27" spans="1:256" ht="14.25" customHeight="1">
      <c r="A27" s="23" t="s">
        <v>404</v>
      </c>
      <c r="B27" s="518" t="s">
        <v>473</v>
      </c>
      <c r="C27" s="522" t="s">
        <v>438</v>
      </c>
      <c r="D27" s="522" t="s">
        <v>732</v>
      </c>
      <c r="E27" s="305" t="s">
        <v>733</v>
      </c>
      <c r="F27" s="512">
        <v>1</v>
      </c>
      <c r="G27" s="512">
        <v>25365</v>
      </c>
      <c r="H27" s="512" t="s">
        <v>708</v>
      </c>
      <c r="I27" s="519" t="s">
        <v>724</v>
      </c>
      <c r="J27" s="427" t="s">
        <v>93</v>
      </c>
    </row>
    <row r="28" spans="1:256" ht="14.25" customHeight="1">
      <c r="A28" s="23" t="s">
        <v>404</v>
      </c>
      <c r="B28" s="518" t="s">
        <v>476</v>
      </c>
      <c r="C28" s="522" t="s">
        <v>438</v>
      </c>
      <c r="D28" s="522" t="s">
        <v>732</v>
      </c>
      <c r="E28" s="305" t="s">
        <v>733</v>
      </c>
      <c r="F28" s="512">
        <v>1</v>
      </c>
      <c r="G28" s="512">
        <v>8050</v>
      </c>
      <c r="H28" s="512" t="s">
        <v>708</v>
      </c>
      <c r="I28" s="519" t="s">
        <v>724</v>
      </c>
      <c r="J28" s="427" t="s">
        <v>93</v>
      </c>
    </row>
    <row r="29" spans="1:256" ht="14.25" customHeight="1">
      <c r="A29" s="23" t="s">
        <v>404</v>
      </c>
      <c r="B29" s="518" t="s">
        <v>475</v>
      </c>
      <c r="C29" s="522" t="s">
        <v>438</v>
      </c>
      <c r="D29" s="522" t="s">
        <v>732</v>
      </c>
      <c r="E29" s="305" t="s">
        <v>733</v>
      </c>
      <c r="F29" s="512">
        <v>1</v>
      </c>
      <c r="G29" s="512">
        <v>10405</v>
      </c>
      <c r="H29" s="512" t="s">
        <v>708</v>
      </c>
      <c r="I29" s="519" t="s">
        <v>724</v>
      </c>
      <c r="J29" s="427" t="s">
        <v>93</v>
      </c>
    </row>
    <row r="30" spans="1:256" ht="14.25" customHeight="1">
      <c r="A30" s="23" t="s">
        <v>404</v>
      </c>
      <c r="B30" s="387" t="s">
        <v>473</v>
      </c>
      <c r="C30" s="522" t="s">
        <v>438</v>
      </c>
      <c r="D30" s="427" t="s">
        <v>444</v>
      </c>
      <c r="E30" s="331" t="s">
        <v>481</v>
      </c>
      <c r="F30" s="512">
        <v>1</v>
      </c>
      <c r="G30" s="512">
        <v>725</v>
      </c>
      <c r="H30" s="512" t="s">
        <v>708</v>
      </c>
      <c r="I30" s="519" t="s">
        <v>724</v>
      </c>
      <c r="J30" s="427" t="s">
        <v>93</v>
      </c>
    </row>
    <row r="31" spans="1:256" ht="14.25" customHeight="1">
      <c r="A31" s="23" t="s">
        <v>404</v>
      </c>
      <c r="B31" s="387" t="s">
        <v>476</v>
      </c>
      <c r="C31" s="522" t="s">
        <v>438</v>
      </c>
      <c r="D31" s="427" t="s">
        <v>444</v>
      </c>
      <c r="E31" s="331" t="s">
        <v>481</v>
      </c>
      <c r="F31" s="512">
        <v>1</v>
      </c>
      <c r="G31" s="512">
        <v>1050</v>
      </c>
      <c r="H31" s="512" t="s">
        <v>708</v>
      </c>
      <c r="I31" s="519" t="s">
        <v>724</v>
      </c>
      <c r="J31" s="427" t="s">
        <v>93</v>
      </c>
    </row>
    <row r="32" spans="1:256" ht="14.25" customHeight="1">
      <c r="A32" s="1" t="s">
        <v>149</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sheetData>
  <mergeCells count="2">
    <mergeCell ref="I1:J1"/>
    <mergeCell ref="I2:J2"/>
  </mergeCells>
  <phoneticPr fontId="30" type="noConversion"/>
  <pageMargins left="0.78749999999999998" right="0.78749999999999998" top="1.0631944444444446" bottom="1.0631944444444446" header="0.51180555555555551" footer="0.51180555555555551"/>
  <pageSetup paperSize="9" scale="55"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J22"/>
  <sheetViews>
    <sheetView zoomScaleNormal="100" zoomScaleSheetLayoutView="100" workbookViewId="0">
      <selection activeCell="O30" sqref="O30"/>
    </sheetView>
  </sheetViews>
  <sheetFormatPr defaultColWidth="5.7109375" defaultRowHeight="19.899999999999999" customHeight="1"/>
  <cols>
    <col min="1" max="1" width="10.7109375" style="1" customWidth="1"/>
    <col min="2" max="2" width="20.5703125" style="94" customWidth="1"/>
    <col min="3" max="3" width="21.140625" style="9" customWidth="1"/>
    <col min="4" max="4" width="11.85546875" style="94" customWidth="1"/>
    <col min="5" max="5" width="11.85546875" style="95" customWidth="1"/>
    <col min="6" max="6" width="8.7109375" style="95" customWidth="1"/>
    <col min="7" max="12" width="4.7109375" style="95" customWidth="1"/>
    <col min="13" max="13" width="7.5703125" style="95" customWidth="1"/>
    <col min="14" max="36" width="4.7109375" style="95" customWidth="1"/>
    <col min="37" max="16384" width="5.7109375" style="94"/>
  </cols>
  <sheetData>
    <row r="1" spans="1:36" ht="22.15" customHeight="1">
      <c r="A1" s="96" t="s">
        <v>150</v>
      </c>
      <c r="B1" s="97"/>
      <c r="C1" s="97"/>
      <c r="D1" s="97"/>
      <c r="E1" s="97"/>
      <c r="F1" s="97"/>
      <c r="G1" s="97"/>
      <c r="H1" s="97"/>
      <c r="I1" s="97"/>
      <c r="J1" s="97"/>
      <c r="K1" s="97"/>
      <c r="L1" s="97"/>
      <c r="M1" s="97"/>
      <c r="N1" s="97"/>
      <c r="O1" s="97"/>
      <c r="P1" s="97"/>
      <c r="Q1" s="97"/>
      <c r="R1" s="97"/>
      <c r="S1" s="97"/>
      <c r="T1" s="97"/>
      <c r="U1" s="97"/>
      <c r="V1" s="97"/>
      <c r="W1" s="97"/>
      <c r="X1" s="98"/>
      <c r="Y1" s="877" t="s">
        <v>151</v>
      </c>
      <c r="Z1" s="877"/>
      <c r="AA1" s="877"/>
      <c r="AB1" s="877"/>
      <c r="AC1" s="877"/>
      <c r="AD1" s="877"/>
      <c r="AE1" s="878" t="s">
        <v>9</v>
      </c>
      <c r="AF1" s="878"/>
      <c r="AG1" s="878"/>
      <c r="AH1" s="878"/>
      <c r="AI1" s="878"/>
      <c r="AJ1" s="878"/>
    </row>
    <row r="2" spans="1:36" ht="20.100000000000001" customHeight="1">
      <c r="A2" s="99"/>
      <c r="B2" s="99"/>
      <c r="C2" s="99"/>
      <c r="D2" s="99"/>
      <c r="E2" s="99"/>
      <c r="F2" s="99"/>
      <c r="G2" s="99"/>
      <c r="H2" s="99"/>
      <c r="I2" s="99"/>
      <c r="J2" s="99"/>
      <c r="K2" s="99"/>
      <c r="L2" s="99"/>
      <c r="M2" s="99"/>
      <c r="N2" s="99"/>
      <c r="O2" s="99"/>
      <c r="P2" s="99"/>
      <c r="Q2" s="99"/>
      <c r="R2" s="99"/>
      <c r="S2" s="99"/>
      <c r="T2" s="99"/>
      <c r="U2" s="99"/>
      <c r="V2" s="99"/>
      <c r="W2" s="99"/>
      <c r="X2" s="100"/>
      <c r="Y2" s="879"/>
      <c r="Z2" s="879"/>
      <c r="AA2" s="879"/>
      <c r="AB2" s="879"/>
      <c r="AC2" s="879"/>
      <c r="AD2" s="879"/>
      <c r="AE2" s="880"/>
      <c r="AF2" s="880"/>
      <c r="AG2" s="880"/>
      <c r="AH2" s="880"/>
      <c r="AI2" s="880"/>
      <c r="AJ2" s="880"/>
    </row>
    <row r="3" spans="1:36" ht="32.450000000000003" customHeight="1">
      <c r="A3" s="101" t="s">
        <v>1</v>
      </c>
      <c r="B3" s="102" t="s">
        <v>123</v>
      </c>
      <c r="C3" s="103" t="s">
        <v>13</v>
      </c>
      <c r="D3" s="104" t="s">
        <v>3</v>
      </c>
      <c r="E3" s="105" t="s">
        <v>140</v>
      </c>
      <c r="F3" s="106" t="s">
        <v>124</v>
      </c>
      <c r="G3" s="874" t="s">
        <v>134</v>
      </c>
      <c r="H3" s="874"/>
      <c r="I3" s="874"/>
      <c r="J3" s="874"/>
      <c r="K3" s="874"/>
      <c r="L3" s="874"/>
      <c r="M3" s="875" t="s">
        <v>152</v>
      </c>
      <c r="N3" s="875"/>
      <c r="O3" s="875"/>
      <c r="P3" s="875"/>
      <c r="Q3" s="875"/>
      <c r="R3" s="875"/>
      <c r="S3" s="875" t="s">
        <v>153</v>
      </c>
      <c r="T3" s="875"/>
      <c r="U3" s="875"/>
      <c r="V3" s="875"/>
      <c r="W3" s="875"/>
      <c r="X3" s="875"/>
      <c r="Y3" s="876" t="s">
        <v>154</v>
      </c>
      <c r="Z3" s="876"/>
      <c r="AA3" s="876"/>
      <c r="AB3" s="876"/>
      <c r="AC3" s="876"/>
      <c r="AD3" s="876"/>
      <c r="AE3" s="881" t="s">
        <v>155</v>
      </c>
      <c r="AF3" s="881"/>
      <c r="AG3" s="881"/>
      <c r="AH3" s="881"/>
      <c r="AI3" s="881"/>
      <c r="AJ3" s="881"/>
    </row>
    <row r="4" spans="1:36" ht="34.9" customHeight="1">
      <c r="A4" s="107"/>
      <c r="B4" s="108"/>
      <c r="C4" s="109"/>
      <c r="D4" s="110"/>
      <c r="E4" s="111"/>
      <c r="F4" s="112"/>
      <c r="G4" s="113">
        <v>2008</v>
      </c>
      <c r="H4" s="114">
        <v>2009</v>
      </c>
      <c r="I4" s="114">
        <v>2010</v>
      </c>
      <c r="J4" s="114">
        <v>2011</v>
      </c>
      <c r="K4" s="114">
        <v>2012</v>
      </c>
      <c r="L4" s="115">
        <v>2013</v>
      </c>
      <c r="M4" s="116">
        <v>2008</v>
      </c>
      <c r="N4" s="117">
        <v>2009</v>
      </c>
      <c r="O4" s="117">
        <v>2010</v>
      </c>
      <c r="P4" s="117">
        <v>2011</v>
      </c>
      <c r="Q4" s="117">
        <v>2012</v>
      </c>
      <c r="R4" s="118">
        <v>2013</v>
      </c>
      <c r="S4" s="116">
        <v>2008</v>
      </c>
      <c r="T4" s="117">
        <v>2009</v>
      </c>
      <c r="U4" s="117">
        <v>2010</v>
      </c>
      <c r="V4" s="117">
        <v>2011</v>
      </c>
      <c r="W4" s="117">
        <v>2012</v>
      </c>
      <c r="X4" s="118">
        <v>2013</v>
      </c>
      <c r="Y4" s="116">
        <v>2008</v>
      </c>
      <c r="Z4" s="117">
        <v>2009</v>
      </c>
      <c r="AA4" s="117">
        <v>2010</v>
      </c>
      <c r="AB4" s="117">
        <v>2011</v>
      </c>
      <c r="AC4" s="117">
        <v>2012</v>
      </c>
      <c r="AD4" s="118">
        <v>2013</v>
      </c>
      <c r="AE4" s="116">
        <v>2008</v>
      </c>
      <c r="AF4" s="117">
        <v>2009</v>
      </c>
      <c r="AG4" s="117">
        <v>2010</v>
      </c>
      <c r="AH4" s="117">
        <v>2011</v>
      </c>
      <c r="AI4" s="117">
        <v>2012</v>
      </c>
      <c r="AJ4" s="118">
        <v>2013</v>
      </c>
    </row>
    <row r="5" spans="1:36" s="262" customFormat="1" ht="13.15" customHeight="1">
      <c r="A5" s="523" t="s">
        <v>404</v>
      </c>
      <c r="B5" s="524" t="s">
        <v>462</v>
      </c>
      <c r="C5" s="525" t="s">
        <v>22</v>
      </c>
      <c r="D5" s="526" t="s">
        <v>482</v>
      </c>
      <c r="E5" s="498" t="s">
        <v>461</v>
      </c>
      <c r="F5" s="499">
        <v>1</v>
      </c>
      <c r="G5" s="527"/>
      <c r="H5" s="528"/>
      <c r="I5" s="529"/>
      <c r="J5" s="499" t="s">
        <v>10</v>
      </c>
      <c r="K5" s="499" t="s">
        <v>10</v>
      </c>
      <c r="L5" s="499" t="s">
        <v>10</v>
      </c>
      <c r="M5" s="530"/>
      <c r="N5" s="498"/>
      <c r="O5" s="498"/>
      <c r="P5" s="498" t="s">
        <v>10</v>
      </c>
      <c r="Q5" s="498" t="s">
        <v>10</v>
      </c>
      <c r="R5" s="498" t="s">
        <v>10</v>
      </c>
      <c r="S5" s="530"/>
      <c r="T5" s="498"/>
      <c r="U5" s="498"/>
      <c r="V5" s="498" t="s">
        <v>10</v>
      </c>
      <c r="W5" s="498" t="s">
        <v>10</v>
      </c>
      <c r="X5" s="498" t="s">
        <v>10</v>
      </c>
      <c r="Y5" s="530"/>
      <c r="Z5" s="498"/>
      <c r="AA5" s="498"/>
      <c r="AB5" s="498" t="s">
        <v>10</v>
      </c>
      <c r="AC5" s="498" t="s">
        <v>10</v>
      </c>
      <c r="AD5" s="498" t="s">
        <v>10</v>
      </c>
      <c r="AE5" s="873" t="s">
        <v>156</v>
      </c>
      <c r="AF5" s="873"/>
      <c r="AG5" s="873"/>
      <c r="AH5" s="873"/>
      <c r="AI5" s="873"/>
      <c r="AJ5" s="873"/>
    </row>
    <row r="6" spans="1:36" s="262" customFormat="1" ht="13.15" customHeight="1">
      <c r="A6" s="531" t="s">
        <v>404</v>
      </c>
      <c r="B6" s="532" t="s">
        <v>145</v>
      </c>
      <c r="C6" s="533" t="s">
        <v>22</v>
      </c>
      <c r="D6" s="344" t="s">
        <v>11</v>
      </c>
      <c r="E6" s="313" t="s">
        <v>484</v>
      </c>
      <c r="F6" s="534">
        <v>1</v>
      </c>
      <c r="G6" s="93" t="s">
        <v>10</v>
      </c>
      <c r="H6" s="93" t="s">
        <v>10</v>
      </c>
      <c r="I6" s="93" t="s">
        <v>10</v>
      </c>
      <c r="J6" s="93" t="s">
        <v>10</v>
      </c>
      <c r="K6" s="93" t="s">
        <v>10</v>
      </c>
      <c r="L6" s="535" t="s">
        <v>10</v>
      </c>
      <c r="M6" s="93" t="s">
        <v>10</v>
      </c>
      <c r="N6" s="502" t="s">
        <v>10</v>
      </c>
      <c r="O6" s="502" t="s">
        <v>10</v>
      </c>
      <c r="P6" s="502" t="s">
        <v>10</v>
      </c>
      <c r="Q6" s="502" t="s">
        <v>10</v>
      </c>
      <c r="R6" s="531" t="s">
        <v>10</v>
      </c>
      <c r="S6" s="536" t="s">
        <v>10</v>
      </c>
      <c r="T6" s="502" t="s">
        <v>10</v>
      </c>
      <c r="U6" s="502" t="s">
        <v>10</v>
      </c>
      <c r="V6" s="502" t="s">
        <v>10</v>
      </c>
      <c r="W6" s="502" t="s">
        <v>10</v>
      </c>
      <c r="X6" s="531" t="s">
        <v>10</v>
      </c>
      <c r="Y6" s="536" t="s">
        <v>10</v>
      </c>
      <c r="Z6" s="502" t="s">
        <v>10</v>
      </c>
      <c r="AA6" s="502" t="s">
        <v>10</v>
      </c>
      <c r="AB6" s="502" t="s">
        <v>10</v>
      </c>
      <c r="AC6" s="502" t="s">
        <v>10</v>
      </c>
      <c r="AD6" s="502" t="s">
        <v>10</v>
      </c>
      <c r="AE6" s="882" t="s">
        <v>156</v>
      </c>
      <c r="AF6" s="882"/>
      <c r="AG6" s="882"/>
      <c r="AH6" s="882"/>
      <c r="AI6" s="882"/>
      <c r="AJ6" s="882"/>
    </row>
    <row r="7" spans="1:36" ht="13.15" customHeight="1">
      <c r="A7" s="531" t="s">
        <v>404</v>
      </c>
      <c r="B7" s="537" t="s">
        <v>496</v>
      </c>
      <c r="C7" s="533" t="s">
        <v>22</v>
      </c>
      <c r="D7" s="144" t="s">
        <v>11</v>
      </c>
      <c r="E7" s="313" t="s">
        <v>484</v>
      </c>
      <c r="F7" s="535">
        <v>1</v>
      </c>
      <c r="G7" s="93" t="s">
        <v>10</v>
      </c>
      <c r="H7" s="93" t="s">
        <v>10</v>
      </c>
      <c r="I7" s="93" t="s">
        <v>10</v>
      </c>
      <c r="J7" s="93" t="s">
        <v>10</v>
      </c>
      <c r="K7" s="93" t="s">
        <v>10</v>
      </c>
      <c r="L7" s="535" t="s">
        <v>10</v>
      </c>
      <c r="M7" s="122" t="s">
        <v>10</v>
      </c>
      <c r="N7" s="23" t="s">
        <v>10</v>
      </c>
      <c r="O7" s="23" t="s">
        <v>10</v>
      </c>
      <c r="P7" s="23" t="s">
        <v>10</v>
      </c>
      <c r="Q7" s="23" t="s">
        <v>10</v>
      </c>
      <c r="R7" s="121" t="s">
        <v>10</v>
      </c>
      <c r="S7" s="122" t="s">
        <v>10</v>
      </c>
      <c r="T7" s="23" t="s">
        <v>10</v>
      </c>
      <c r="U7" s="23" t="s">
        <v>10</v>
      </c>
      <c r="V7" s="23" t="s">
        <v>10</v>
      </c>
      <c r="W7" s="23" t="s">
        <v>10</v>
      </c>
      <c r="X7" s="121" t="s">
        <v>10</v>
      </c>
      <c r="Y7" s="122" t="s">
        <v>10</v>
      </c>
      <c r="Z7" s="23" t="s">
        <v>10</v>
      </c>
      <c r="AA7" s="23" t="s">
        <v>10</v>
      </c>
      <c r="AB7" s="23" t="s">
        <v>10</v>
      </c>
      <c r="AC7" s="23" t="s">
        <v>10</v>
      </c>
      <c r="AD7" s="121" t="s">
        <v>10</v>
      </c>
      <c r="AE7" s="882" t="s">
        <v>156</v>
      </c>
      <c r="AF7" s="882"/>
      <c r="AG7" s="882"/>
      <c r="AH7" s="882"/>
      <c r="AI7" s="882"/>
      <c r="AJ7" s="882"/>
    </row>
    <row r="8" spans="1:36" ht="13.15" customHeight="1">
      <c r="A8" s="531" t="s">
        <v>404</v>
      </c>
      <c r="B8" s="537" t="s">
        <v>498</v>
      </c>
      <c r="C8" s="533" t="s">
        <v>22</v>
      </c>
      <c r="D8" s="344" t="s">
        <v>11</v>
      </c>
      <c r="E8" s="313" t="s">
        <v>484</v>
      </c>
      <c r="F8" s="538">
        <v>1</v>
      </c>
      <c r="G8" s="93" t="s">
        <v>10</v>
      </c>
      <c r="H8" s="93" t="s">
        <v>10</v>
      </c>
      <c r="I8" s="93" t="s">
        <v>10</v>
      </c>
      <c r="J8" s="93" t="s">
        <v>10</v>
      </c>
      <c r="K8" s="93" t="s">
        <v>10</v>
      </c>
      <c r="L8" s="535" t="s">
        <v>10</v>
      </c>
      <c r="M8" s="122" t="s">
        <v>10</v>
      </c>
      <c r="N8" s="23" t="s">
        <v>10</v>
      </c>
      <c r="O8" s="23" t="s">
        <v>10</v>
      </c>
      <c r="P8" s="23" t="s">
        <v>10</v>
      </c>
      <c r="Q8" s="23" t="s">
        <v>10</v>
      </c>
      <c r="R8" s="121" t="s">
        <v>10</v>
      </c>
      <c r="S8" s="122" t="s">
        <v>10</v>
      </c>
      <c r="T8" s="23" t="s">
        <v>10</v>
      </c>
      <c r="U8" s="23" t="s">
        <v>10</v>
      </c>
      <c r="V8" s="23" t="s">
        <v>10</v>
      </c>
      <c r="W8" s="23" t="s">
        <v>10</v>
      </c>
      <c r="X8" s="121" t="s">
        <v>10</v>
      </c>
      <c r="Y8" s="122" t="s">
        <v>10</v>
      </c>
      <c r="Z8" s="23" t="s">
        <v>10</v>
      </c>
      <c r="AA8" s="23" t="s">
        <v>10</v>
      </c>
      <c r="AB8" s="23" t="s">
        <v>10</v>
      </c>
      <c r="AC8" s="23" t="s">
        <v>10</v>
      </c>
      <c r="AD8" s="121" t="s">
        <v>10</v>
      </c>
      <c r="AE8" s="882" t="s">
        <v>156</v>
      </c>
      <c r="AF8" s="882"/>
      <c r="AG8" s="882"/>
      <c r="AH8" s="882"/>
      <c r="AI8" s="882"/>
      <c r="AJ8" s="882"/>
    </row>
    <row r="9" spans="1:36" ht="13.15" customHeight="1">
      <c r="A9" s="531" t="s">
        <v>404</v>
      </c>
      <c r="B9" s="537" t="s">
        <v>464</v>
      </c>
      <c r="C9" s="533" t="s">
        <v>22</v>
      </c>
      <c r="D9" s="144" t="s">
        <v>11</v>
      </c>
      <c r="E9" s="313" t="s">
        <v>486</v>
      </c>
      <c r="F9" s="538">
        <v>2</v>
      </c>
      <c r="G9" s="93" t="s">
        <v>10</v>
      </c>
      <c r="H9" s="93" t="s">
        <v>10</v>
      </c>
      <c r="I9" s="93" t="s">
        <v>10</v>
      </c>
      <c r="J9" s="93" t="s">
        <v>10</v>
      </c>
      <c r="K9" s="93" t="s">
        <v>10</v>
      </c>
      <c r="L9" s="535" t="s">
        <v>10</v>
      </c>
      <c r="M9" s="122" t="s">
        <v>10</v>
      </c>
      <c r="N9" s="23" t="s">
        <v>10</v>
      </c>
      <c r="O9" s="23" t="s">
        <v>10</v>
      </c>
      <c r="P9" s="23" t="s">
        <v>10</v>
      </c>
      <c r="Q9" s="23" t="s">
        <v>10</v>
      </c>
      <c r="R9" s="121" t="s">
        <v>10</v>
      </c>
      <c r="S9" s="122" t="s">
        <v>10</v>
      </c>
      <c r="T9" s="23" t="s">
        <v>10</v>
      </c>
      <c r="U9" s="23" t="s">
        <v>10</v>
      </c>
      <c r="V9" s="23" t="s">
        <v>10</v>
      </c>
      <c r="W9" s="23" t="s">
        <v>10</v>
      </c>
      <c r="X9" s="121" t="s">
        <v>10</v>
      </c>
      <c r="Y9" s="122" t="s">
        <v>10</v>
      </c>
      <c r="Z9" s="23" t="s">
        <v>10</v>
      </c>
      <c r="AA9" s="23" t="s">
        <v>10</v>
      </c>
      <c r="AB9" s="23" t="s">
        <v>10</v>
      </c>
      <c r="AC9" s="23" t="s">
        <v>10</v>
      </c>
      <c r="AD9" s="121" t="s">
        <v>10</v>
      </c>
      <c r="AE9" s="882" t="s">
        <v>156</v>
      </c>
      <c r="AF9" s="882"/>
      <c r="AG9" s="882"/>
      <c r="AH9" s="882"/>
      <c r="AI9" s="882"/>
      <c r="AJ9" s="882"/>
    </row>
    <row r="10" spans="1:36" ht="13.15" customHeight="1">
      <c r="A10" s="531" t="s">
        <v>404</v>
      </c>
      <c r="B10" s="537" t="s">
        <v>470</v>
      </c>
      <c r="C10" s="539" t="s">
        <v>24</v>
      </c>
      <c r="D10" s="344" t="s">
        <v>11</v>
      </c>
      <c r="E10" s="328" t="s">
        <v>488</v>
      </c>
      <c r="F10" s="538">
        <v>1</v>
      </c>
      <c r="G10" s="882" t="s">
        <v>156</v>
      </c>
      <c r="H10" s="882"/>
      <c r="I10" s="882"/>
      <c r="J10" s="882"/>
      <c r="K10" s="882"/>
      <c r="L10" s="882"/>
      <c r="M10" s="540" t="s">
        <v>82</v>
      </c>
      <c r="N10" s="427" t="s">
        <v>82</v>
      </c>
      <c r="O10" s="427" t="s">
        <v>82</v>
      </c>
      <c r="P10" s="427" t="s">
        <v>82</v>
      </c>
      <c r="Q10" s="427" t="s">
        <v>82</v>
      </c>
      <c r="R10" s="541" t="s">
        <v>82</v>
      </c>
      <c r="S10" s="542" t="s">
        <v>82</v>
      </c>
      <c r="T10" s="543" t="s">
        <v>82</v>
      </c>
      <c r="U10" s="543" t="s">
        <v>82</v>
      </c>
      <c r="V10" s="543" t="s">
        <v>82</v>
      </c>
      <c r="W10" s="543" t="s">
        <v>82</v>
      </c>
      <c r="X10" s="544" t="s">
        <v>82</v>
      </c>
      <c r="Y10" s="542" t="s">
        <v>82</v>
      </c>
      <c r="Z10" s="543" t="s">
        <v>82</v>
      </c>
      <c r="AA10" s="543" t="s">
        <v>82</v>
      </c>
      <c r="AB10" s="543" t="s">
        <v>82</v>
      </c>
      <c r="AC10" s="543" t="s">
        <v>82</v>
      </c>
      <c r="AD10" s="544" t="s">
        <v>82</v>
      </c>
      <c r="AE10" s="882" t="s">
        <v>156</v>
      </c>
      <c r="AF10" s="882"/>
      <c r="AG10" s="882"/>
      <c r="AH10" s="882"/>
      <c r="AI10" s="882"/>
      <c r="AJ10" s="882"/>
    </row>
    <row r="11" spans="1:36" ht="13.15" customHeight="1">
      <c r="A11" s="531" t="s">
        <v>404</v>
      </c>
      <c r="B11" s="537" t="s">
        <v>471</v>
      </c>
      <c r="C11" s="539" t="s">
        <v>24</v>
      </c>
      <c r="D11" s="344" t="s">
        <v>11</v>
      </c>
      <c r="E11" s="328" t="s">
        <v>488</v>
      </c>
      <c r="F11" s="538">
        <v>1</v>
      </c>
      <c r="G11" s="545" t="s">
        <v>82</v>
      </c>
      <c r="H11" s="545" t="s">
        <v>82</v>
      </c>
      <c r="I11" s="545" t="s">
        <v>82</v>
      </c>
      <c r="J11" s="545" t="s">
        <v>82</v>
      </c>
      <c r="K11" s="545" t="s">
        <v>82</v>
      </c>
      <c r="L11" s="546" t="s">
        <v>82</v>
      </c>
      <c r="M11" s="512" t="s">
        <v>82</v>
      </c>
      <c r="N11" s="512" t="s">
        <v>82</v>
      </c>
      <c r="O11" s="512" t="s">
        <v>82</v>
      </c>
      <c r="P11" s="512" t="s">
        <v>82</v>
      </c>
      <c r="Q11" s="512" t="s">
        <v>82</v>
      </c>
      <c r="R11" s="512" t="s">
        <v>82</v>
      </c>
      <c r="S11" s="542" t="s">
        <v>82</v>
      </c>
      <c r="T11" s="545" t="s">
        <v>82</v>
      </c>
      <c r="U11" s="545" t="s">
        <v>82</v>
      </c>
      <c r="V11" s="545" t="s">
        <v>82</v>
      </c>
      <c r="W11" s="545" t="s">
        <v>82</v>
      </c>
      <c r="X11" s="546" t="s">
        <v>82</v>
      </c>
      <c r="Y11" s="547" t="s">
        <v>82</v>
      </c>
      <c r="Z11" s="547" t="s">
        <v>82</v>
      </c>
      <c r="AA11" s="547" t="s">
        <v>82</v>
      </c>
      <c r="AB11" s="547" t="s">
        <v>82</v>
      </c>
      <c r="AC11" s="547" t="s">
        <v>82</v>
      </c>
      <c r="AD11" s="547" t="s">
        <v>82</v>
      </c>
      <c r="AE11" s="882" t="s">
        <v>156</v>
      </c>
      <c r="AF11" s="882"/>
      <c r="AG11" s="882"/>
      <c r="AH11" s="882"/>
      <c r="AI11" s="882"/>
      <c r="AJ11" s="882"/>
    </row>
    <row r="12" spans="1:36" ht="13.15" customHeight="1">
      <c r="A12" s="531" t="s">
        <v>404</v>
      </c>
      <c r="B12" s="537" t="s">
        <v>472</v>
      </c>
      <c r="C12" s="548" t="s">
        <v>24</v>
      </c>
      <c r="D12" s="356" t="s">
        <v>715</v>
      </c>
      <c r="E12" s="475" t="s">
        <v>716</v>
      </c>
      <c r="F12" s="538">
        <v>1</v>
      </c>
      <c r="G12" s="549" t="s">
        <v>82</v>
      </c>
      <c r="H12" s="549" t="s">
        <v>82</v>
      </c>
      <c r="I12" s="549" t="s">
        <v>82</v>
      </c>
      <c r="J12" s="549" t="s">
        <v>82</v>
      </c>
      <c r="K12" s="549" t="s">
        <v>82</v>
      </c>
      <c r="L12" s="550" t="s">
        <v>82</v>
      </c>
      <c r="M12" s="551" t="s">
        <v>82</v>
      </c>
      <c r="N12" s="551" t="s">
        <v>82</v>
      </c>
      <c r="O12" s="551" t="s">
        <v>82</v>
      </c>
      <c r="P12" s="551" t="s">
        <v>82</v>
      </c>
      <c r="Q12" s="551" t="s">
        <v>82</v>
      </c>
      <c r="R12" s="551" t="s">
        <v>82</v>
      </c>
      <c r="S12" s="552" t="s">
        <v>82</v>
      </c>
      <c r="T12" s="549" t="s">
        <v>82</v>
      </c>
      <c r="U12" s="549" t="s">
        <v>82</v>
      </c>
      <c r="V12" s="549" t="s">
        <v>82</v>
      </c>
      <c r="W12" s="549" t="s">
        <v>82</v>
      </c>
      <c r="X12" s="550" t="s">
        <v>82</v>
      </c>
      <c r="Y12" s="553" t="s">
        <v>82</v>
      </c>
      <c r="Z12" s="553" t="s">
        <v>82</v>
      </c>
      <c r="AA12" s="553" t="s">
        <v>82</v>
      </c>
      <c r="AB12" s="553" t="s">
        <v>82</v>
      </c>
      <c r="AC12" s="553" t="s">
        <v>82</v>
      </c>
      <c r="AD12" s="553" t="s">
        <v>82</v>
      </c>
      <c r="AE12" s="882" t="s">
        <v>156</v>
      </c>
      <c r="AF12" s="882"/>
      <c r="AG12" s="882"/>
      <c r="AH12" s="882"/>
      <c r="AI12" s="882"/>
      <c r="AJ12" s="882"/>
    </row>
    <row r="13" spans="1:36" ht="13.15" customHeight="1">
      <c r="A13" s="531" t="s">
        <v>404</v>
      </c>
      <c r="B13" s="537" t="s">
        <v>722</v>
      </c>
      <c r="C13" s="548" t="s">
        <v>26</v>
      </c>
      <c r="D13" s="356" t="s">
        <v>315</v>
      </c>
      <c r="E13" s="325" t="s">
        <v>723</v>
      </c>
      <c r="F13" s="554">
        <v>1</v>
      </c>
      <c r="G13" s="555"/>
      <c r="H13" s="556"/>
      <c r="I13" s="556" t="s">
        <v>156</v>
      </c>
      <c r="J13" s="556"/>
      <c r="K13" s="556"/>
      <c r="L13" s="557"/>
      <c r="M13" s="556"/>
      <c r="N13" s="556"/>
      <c r="O13" s="556" t="s">
        <v>156</v>
      </c>
      <c r="P13" s="556"/>
      <c r="Q13" s="556"/>
      <c r="R13" s="556"/>
      <c r="S13" s="558"/>
      <c r="T13" s="559"/>
      <c r="U13" s="559" t="s">
        <v>156</v>
      </c>
      <c r="V13" s="559"/>
      <c r="W13" s="559"/>
      <c r="X13" s="560"/>
      <c r="Y13" s="558"/>
      <c r="Z13" s="561"/>
      <c r="AA13" s="561" t="s">
        <v>156</v>
      </c>
      <c r="AB13" s="561"/>
      <c r="AC13" s="561"/>
      <c r="AD13" s="562"/>
      <c r="AE13" s="883" t="s">
        <v>156</v>
      </c>
      <c r="AF13" s="882"/>
      <c r="AG13" s="882"/>
      <c r="AH13" s="882"/>
      <c r="AI13" s="882"/>
      <c r="AJ13" s="882"/>
    </row>
    <row r="14" spans="1:36" ht="13.15" customHeight="1">
      <c r="A14" s="531" t="s">
        <v>404</v>
      </c>
      <c r="B14" s="537" t="s">
        <v>474</v>
      </c>
      <c r="C14" s="548" t="s">
        <v>438</v>
      </c>
      <c r="D14" s="356" t="s">
        <v>732</v>
      </c>
      <c r="E14" s="563" t="s">
        <v>733</v>
      </c>
      <c r="F14" s="538">
        <v>1</v>
      </c>
      <c r="G14" s="882" t="s">
        <v>156</v>
      </c>
      <c r="H14" s="882"/>
      <c r="I14" s="882"/>
      <c r="J14" s="882"/>
      <c r="K14" s="882"/>
      <c r="L14" s="882"/>
      <c r="M14" s="564"/>
      <c r="N14" s="502"/>
      <c r="O14" s="502"/>
      <c r="P14" s="565" t="s">
        <v>734</v>
      </c>
      <c r="Q14" s="502"/>
      <c r="R14" s="566"/>
      <c r="S14" s="567"/>
      <c r="T14" s="568"/>
      <c r="U14" s="568"/>
      <c r="V14" s="569" t="s">
        <v>734</v>
      </c>
      <c r="W14" s="568"/>
      <c r="X14" s="570"/>
      <c r="Y14" s="567"/>
      <c r="Z14" s="568"/>
      <c r="AA14" s="568"/>
      <c r="AB14" s="569" t="s">
        <v>734</v>
      </c>
      <c r="AC14" s="568"/>
      <c r="AD14" s="570"/>
      <c r="AE14" s="882" t="s">
        <v>156</v>
      </c>
      <c r="AF14" s="882"/>
      <c r="AG14" s="882"/>
      <c r="AH14" s="882"/>
      <c r="AI14" s="882"/>
      <c r="AJ14" s="882"/>
    </row>
    <row r="15" spans="1:36" ht="13.15" customHeight="1">
      <c r="A15" s="531" t="s">
        <v>404</v>
      </c>
      <c r="B15" s="537" t="s">
        <v>477</v>
      </c>
      <c r="C15" s="571" t="s">
        <v>438</v>
      </c>
      <c r="D15" s="572" t="s">
        <v>732</v>
      </c>
      <c r="E15" s="573" t="s">
        <v>733</v>
      </c>
      <c r="F15" s="574">
        <v>1</v>
      </c>
      <c r="G15" s="882" t="s">
        <v>156</v>
      </c>
      <c r="H15" s="882"/>
      <c r="I15" s="882"/>
      <c r="J15" s="882"/>
      <c r="K15" s="882"/>
      <c r="L15" s="882"/>
      <c r="M15" s="122"/>
      <c r="N15" s="23"/>
      <c r="O15" s="23"/>
      <c r="P15" s="427" t="s">
        <v>734</v>
      </c>
      <c r="Q15" s="23"/>
      <c r="R15" s="121"/>
      <c r="S15" s="575"/>
      <c r="T15" s="576"/>
      <c r="U15" s="576"/>
      <c r="V15" s="543" t="s">
        <v>734</v>
      </c>
      <c r="W15" s="576"/>
      <c r="X15" s="577"/>
      <c r="Y15" s="575"/>
      <c r="Z15" s="576"/>
      <c r="AA15" s="576"/>
      <c r="AB15" s="543" t="s">
        <v>734</v>
      </c>
      <c r="AC15" s="576"/>
      <c r="AD15" s="577"/>
      <c r="AE15" s="882" t="s">
        <v>156</v>
      </c>
      <c r="AF15" s="882"/>
      <c r="AG15" s="882"/>
      <c r="AH15" s="882"/>
      <c r="AI15" s="882"/>
      <c r="AJ15" s="882"/>
    </row>
    <row r="16" spans="1:36" ht="13.15" customHeight="1">
      <c r="A16" s="531" t="s">
        <v>404</v>
      </c>
      <c r="B16" s="537" t="s">
        <v>473</v>
      </c>
      <c r="C16" s="571" t="s">
        <v>438</v>
      </c>
      <c r="D16" s="572" t="s">
        <v>732</v>
      </c>
      <c r="E16" s="357" t="s">
        <v>733</v>
      </c>
      <c r="F16" s="574">
        <v>1</v>
      </c>
      <c r="G16" s="882" t="s">
        <v>156</v>
      </c>
      <c r="H16" s="882"/>
      <c r="I16" s="882"/>
      <c r="J16" s="882"/>
      <c r="K16" s="882"/>
      <c r="L16" s="882"/>
      <c r="M16" s="122"/>
      <c r="N16" s="23"/>
      <c r="O16" s="23"/>
      <c r="P16" s="427" t="s">
        <v>734</v>
      </c>
      <c r="Q16" s="23"/>
      <c r="R16" s="121"/>
      <c r="S16" s="575"/>
      <c r="T16" s="576"/>
      <c r="U16" s="576"/>
      <c r="V16" s="543" t="s">
        <v>734</v>
      </c>
      <c r="W16" s="576"/>
      <c r="X16" s="577"/>
      <c r="Y16" s="575"/>
      <c r="Z16" s="576"/>
      <c r="AA16" s="576"/>
      <c r="AB16" s="543" t="s">
        <v>734</v>
      </c>
      <c r="AC16" s="576"/>
      <c r="AD16" s="577"/>
      <c r="AE16" s="882" t="s">
        <v>156</v>
      </c>
      <c r="AF16" s="882"/>
      <c r="AG16" s="882"/>
      <c r="AH16" s="882"/>
      <c r="AI16" s="882"/>
      <c r="AJ16" s="882"/>
    </row>
    <row r="17" spans="1:36" ht="19.899999999999999" customHeight="1">
      <c r="A17" s="531" t="s">
        <v>404</v>
      </c>
      <c r="B17" s="537" t="s">
        <v>476</v>
      </c>
      <c r="C17" s="571" t="s">
        <v>438</v>
      </c>
      <c r="D17" s="572" t="s">
        <v>732</v>
      </c>
      <c r="E17" s="355" t="s">
        <v>733</v>
      </c>
      <c r="F17" s="574">
        <v>1</v>
      </c>
      <c r="G17" s="882" t="s">
        <v>156</v>
      </c>
      <c r="H17" s="882"/>
      <c r="I17" s="882"/>
      <c r="J17" s="882"/>
      <c r="K17" s="882"/>
      <c r="L17" s="882"/>
      <c r="M17" s="122"/>
      <c r="N17" s="23"/>
      <c r="O17" s="23"/>
      <c r="P17" s="427" t="s">
        <v>734</v>
      </c>
      <c r="Q17" s="23"/>
      <c r="R17" s="121"/>
      <c r="S17" s="575"/>
      <c r="T17" s="576"/>
      <c r="U17" s="576"/>
      <c r="V17" s="543" t="s">
        <v>734</v>
      </c>
      <c r="W17" s="576"/>
      <c r="X17" s="577"/>
      <c r="Y17" s="575"/>
      <c r="Z17" s="576"/>
      <c r="AA17" s="576"/>
      <c r="AB17" s="543" t="s">
        <v>734</v>
      </c>
      <c r="AC17" s="576"/>
      <c r="AD17" s="577"/>
      <c r="AE17" s="882" t="s">
        <v>156</v>
      </c>
      <c r="AF17" s="882"/>
      <c r="AG17" s="882"/>
      <c r="AH17" s="882"/>
      <c r="AI17" s="882"/>
      <c r="AJ17" s="882"/>
    </row>
    <row r="18" spans="1:36" ht="19.899999999999999" customHeight="1">
      <c r="A18" s="531" t="s">
        <v>404</v>
      </c>
      <c r="B18" s="537" t="s">
        <v>475</v>
      </c>
      <c r="C18" s="571" t="s">
        <v>438</v>
      </c>
      <c r="D18" s="572" t="s">
        <v>732</v>
      </c>
      <c r="E18" s="355" t="s">
        <v>733</v>
      </c>
      <c r="F18" s="574">
        <v>1</v>
      </c>
      <c r="G18" s="882" t="s">
        <v>156</v>
      </c>
      <c r="H18" s="882"/>
      <c r="I18" s="882"/>
      <c r="J18" s="882"/>
      <c r="K18" s="882"/>
      <c r="L18" s="882"/>
      <c r="M18" s="122"/>
      <c r="N18" s="23"/>
      <c r="O18" s="23"/>
      <c r="P18" s="427" t="s">
        <v>734</v>
      </c>
      <c r="Q18" s="23"/>
      <c r="R18" s="121"/>
      <c r="S18" s="575"/>
      <c r="T18" s="576"/>
      <c r="U18" s="576"/>
      <c r="V18" s="543" t="s">
        <v>734</v>
      </c>
      <c r="W18" s="576"/>
      <c r="X18" s="577"/>
      <c r="Y18" s="575"/>
      <c r="Z18" s="576"/>
      <c r="AA18" s="576"/>
      <c r="AB18" s="543" t="s">
        <v>734</v>
      </c>
      <c r="AC18" s="576"/>
      <c r="AD18" s="577"/>
      <c r="AE18" s="882" t="s">
        <v>156</v>
      </c>
      <c r="AF18" s="882"/>
      <c r="AG18" s="882"/>
      <c r="AH18" s="882"/>
      <c r="AI18" s="882"/>
      <c r="AJ18" s="882"/>
    </row>
    <row r="19" spans="1:36" ht="19.899999999999999" customHeight="1">
      <c r="A19" s="531" t="s">
        <v>404</v>
      </c>
      <c r="B19" s="537" t="s">
        <v>473</v>
      </c>
      <c r="C19" s="571" t="s">
        <v>438</v>
      </c>
      <c r="D19" s="572" t="s">
        <v>444</v>
      </c>
      <c r="E19" s="357" t="s">
        <v>481</v>
      </c>
      <c r="F19" s="574">
        <v>1</v>
      </c>
      <c r="G19" s="882" t="s">
        <v>156</v>
      </c>
      <c r="H19" s="882"/>
      <c r="I19" s="882"/>
      <c r="J19" s="882"/>
      <c r="K19" s="882"/>
      <c r="L19" s="882"/>
      <c r="M19" s="122"/>
      <c r="N19" s="23"/>
      <c r="O19" s="23"/>
      <c r="P19" s="427" t="s">
        <v>734</v>
      </c>
      <c r="Q19" s="23"/>
      <c r="R19" s="121"/>
      <c r="S19" s="575"/>
      <c r="T19" s="576"/>
      <c r="U19" s="576"/>
      <c r="V19" s="543" t="s">
        <v>734</v>
      </c>
      <c r="W19" s="576"/>
      <c r="X19" s="577"/>
      <c r="Y19" s="575"/>
      <c r="Z19" s="576"/>
      <c r="AA19" s="576"/>
      <c r="AB19" s="543" t="s">
        <v>734</v>
      </c>
      <c r="AC19" s="576"/>
      <c r="AD19" s="577"/>
      <c r="AE19" s="882" t="s">
        <v>156</v>
      </c>
      <c r="AF19" s="882"/>
      <c r="AG19" s="882"/>
      <c r="AH19" s="882"/>
      <c r="AI19" s="882"/>
      <c r="AJ19" s="882"/>
    </row>
    <row r="20" spans="1:36" ht="19.899999999999999" customHeight="1">
      <c r="A20" s="531" t="s">
        <v>404</v>
      </c>
      <c r="B20" s="537" t="s">
        <v>476</v>
      </c>
      <c r="C20" s="571" t="s">
        <v>438</v>
      </c>
      <c r="D20" s="572" t="s">
        <v>444</v>
      </c>
      <c r="E20" s="330" t="s">
        <v>481</v>
      </c>
      <c r="F20" s="574">
        <v>1</v>
      </c>
      <c r="G20" s="882" t="s">
        <v>156</v>
      </c>
      <c r="H20" s="882"/>
      <c r="I20" s="882"/>
      <c r="J20" s="882"/>
      <c r="K20" s="882"/>
      <c r="L20" s="882"/>
      <c r="M20" s="122"/>
      <c r="N20" s="23"/>
      <c r="O20" s="23"/>
      <c r="P20" s="427" t="s">
        <v>734</v>
      </c>
      <c r="Q20" s="23"/>
      <c r="R20" s="121"/>
      <c r="S20" s="575"/>
      <c r="T20" s="576"/>
      <c r="U20" s="576"/>
      <c r="V20" s="543" t="s">
        <v>734</v>
      </c>
      <c r="W20" s="576"/>
      <c r="X20" s="577"/>
      <c r="Y20" s="575"/>
      <c r="Z20" s="576"/>
      <c r="AA20" s="576"/>
      <c r="AB20" s="543" t="s">
        <v>734</v>
      </c>
      <c r="AC20" s="576"/>
      <c r="AD20" s="577"/>
      <c r="AE20" s="882" t="s">
        <v>156</v>
      </c>
      <c r="AF20" s="882"/>
      <c r="AG20" s="882"/>
      <c r="AH20" s="882"/>
      <c r="AI20" s="882"/>
      <c r="AJ20" s="882"/>
    </row>
    <row r="22" spans="1:36" ht="19.899999999999999" customHeight="1">
      <c r="A22" s="578" t="s">
        <v>735</v>
      </c>
      <c r="B22" s="129" t="s">
        <v>736</v>
      </c>
    </row>
  </sheetData>
  <mergeCells count="33">
    <mergeCell ref="G18:L18"/>
    <mergeCell ref="AE18:AJ18"/>
    <mergeCell ref="G19:L19"/>
    <mergeCell ref="AE19:AJ19"/>
    <mergeCell ref="G20:L20"/>
    <mergeCell ref="AE20:AJ20"/>
    <mergeCell ref="G15:L15"/>
    <mergeCell ref="AE15:AJ15"/>
    <mergeCell ref="G16:L16"/>
    <mergeCell ref="AE16:AJ16"/>
    <mergeCell ref="G17:L17"/>
    <mergeCell ref="AE17:AJ17"/>
    <mergeCell ref="AE11:AJ11"/>
    <mergeCell ref="AE12:AJ12"/>
    <mergeCell ref="AE13:AJ13"/>
    <mergeCell ref="G14:L14"/>
    <mergeCell ref="AE14:AJ14"/>
    <mergeCell ref="AE6:AJ6"/>
    <mergeCell ref="AE7:AJ7"/>
    <mergeCell ref="AE8:AJ8"/>
    <mergeCell ref="AE9:AJ9"/>
    <mergeCell ref="G10:L10"/>
    <mergeCell ref="AE10:AJ10"/>
    <mergeCell ref="Y1:AD1"/>
    <mergeCell ref="AE1:AJ1"/>
    <mergeCell ref="Y2:AD2"/>
    <mergeCell ref="AE2:AJ2"/>
    <mergeCell ref="AE3:AJ3"/>
    <mergeCell ref="AE5:AJ5"/>
    <mergeCell ref="G3:L3"/>
    <mergeCell ref="M3:R3"/>
    <mergeCell ref="S3:X3"/>
    <mergeCell ref="Y3:AD3"/>
  </mergeCells>
  <phoneticPr fontId="30" type="noConversion"/>
  <pageMargins left="0.78749999999999998" right="0.78749999999999998" top="1.0631944444444446" bottom="1.0631944444444446" header="0.51180555555555551" footer="0.51180555555555551"/>
  <pageSetup paperSize="9" scale="57"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U49"/>
  <sheetViews>
    <sheetView topLeftCell="E16" zoomScaleNormal="100" zoomScaleSheetLayoutView="85" workbookViewId="0">
      <selection activeCell="R39" sqref="R39"/>
    </sheetView>
  </sheetViews>
  <sheetFormatPr defaultColWidth="8.85546875" defaultRowHeight="12.75"/>
  <cols>
    <col min="1" max="1" width="12" style="1" customWidth="1"/>
    <col min="2" max="2" width="12.85546875" style="1" customWidth="1"/>
    <col min="3" max="3" width="12.140625" style="1" customWidth="1"/>
    <col min="4" max="4" width="19.85546875" style="1" customWidth="1"/>
    <col min="5" max="5" width="8.7109375" style="68" customWidth="1"/>
    <col min="6" max="6" width="25.5703125" style="68" customWidth="1"/>
    <col min="7" max="7" width="12.140625" style="1" customWidth="1"/>
    <col min="8" max="8" width="12.5703125" style="1" customWidth="1"/>
    <col min="9" max="12" width="16.42578125" style="1" customWidth="1"/>
    <col min="13" max="13" width="18.7109375" style="1" customWidth="1"/>
    <col min="14" max="14" width="23.5703125" style="1" customWidth="1"/>
    <col min="15" max="15" width="18" customWidth="1"/>
    <col min="16" max="16" width="19.85546875" customWidth="1"/>
    <col min="17" max="17" width="21.5703125" customWidth="1"/>
    <col min="18" max="18" width="22.140625" customWidth="1"/>
    <col min="19" max="20" width="24.140625" customWidth="1"/>
    <col min="21" max="248" width="8.85546875" customWidth="1"/>
  </cols>
  <sheetData>
    <row r="1" spans="1:21" ht="23.85" customHeight="1" thickBot="1">
      <c r="A1" s="56" t="s">
        <v>157</v>
      </c>
      <c r="B1" s="56"/>
      <c r="C1" s="56"/>
      <c r="D1" s="56"/>
      <c r="E1" s="56"/>
      <c r="F1" s="56"/>
      <c r="G1" s="56"/>
      <c r="H1" s="56"/>
      <c r="I1" s="56"/>
      <c r="J1" s="56"/>
      <c r="K1" s="56"/>
      <c r="L1" s="56"/>
      <c r="M1" s="56"/>
      <c r="N1"/>
      <c r="O1" s="56"/>
      <c r="P1" s="56"/>
      <c r="Q1" s="56"/>
      <c r="R1" s="56"/>
      <c r="S1" s="403" t="s">
        <v>151</v>
      </c>
      <c r="T1" s="43" t="s">
        <v>9</v>
      </c>
    </row>
    <row r="2" spans="1:21" ht="23.85" customHeight="1" thickBot="1">
      <c r="A2" s="56"/>
      <c r="B2" s="56"/>
      <c r="C2" s="56"/>
      <c r="D2" s="56"/>
      <c r="E2" s="56"/>
      <c r="F2" s="56"/>
      <c r="G2" s="56"/>
      <c r="H2" s="56"/>
      <c r="I2" s="56"/>
      <c r="J2" s="56"/>
      <c r="K2" s="56"/>
      <c r="L2" s="56"/>
      <c r="M2" s="56"/>
      <c r="N2"/>
      <c r="O2" s="56"/>
      <c r="P2" s="56"/>
      <c r="Q2" s="56"/>
      <c r="R2" s="56"/>
      <c r="S2" s="150" t="s">
        <v>373</v>
      </c>
      <c r="T2" s="236" t="s">
        <v>510</v>
      </c>
    </row>
    <row r="3" spans="1:21" s="63" customFormat="1" ht="55.9" customHeight="1" thickBot="1">
      <c r="A3" s="123" t="s">
        <v>1</v>
      </c>
      <c r="B3" s="46" t="s">
        <v>122</v>
      </c>
      <c r="C3" s="46" t="s">
        <v>87</v>
      </c>
      <c r="D3" s="45" t="s">
        <v>123</v>
      </c>
      <c r="E3" s="46" t="s">
        <v>124</v>
      </c>
      <c r="F3" s="45" t="s">
        <v>13</v>
      </c>
      <c r="G3" s="45" t="s">
        <v>3</v>
      </c>
      <c r="H3" s="45" t="s">
        <v>68</v>
      </c>
      <c r="I3" s="45" t="s">
        <v>140</v>
      </c>
      <c r="J3" s="45" t="s">
        <v>158</v>
      </c>
      <c r="K3" s="45" t="s">
        <v>60</v>
      </c>
      <c r="L3" s="46" t="s">
        <v>159</v>
      </c>
      <c r="M3" s="46" t="s">
        <v>304</v>
      </c>
      <c r="N3" s="46" t="s">
        <v>305</v>
      </c>
      <c r="O3" s="230" t="s">
        <v>160</v>
      </c>
      <c r="P3" s="230" t="s">
        <v>161</v>
      </c>
      <c r="Q3" s="230" t="s">
        <v>162</v>
      </c>
      <c r="R3" s="264" t="s">
        <v>163</v>
      </c>
      <c r="S3" s="264" t="s">
        <v>164</v>
      </c>
      <c r="T3" s="264" t="s">
        <v>165</v>
      </c>
      <c r="U3"/>
    </row>
    <row r="4" spans="1:21" s="244" customFormat="1">
      <c r="A4" s="315" t="s">
        <v>404</v>
      </c>
      <c r="B4" s="338" t="s">
        <v>404</v>
      </c>
      <c r="C4" s="338">
        <v>2013</v>
      </c>
      <c r="D4" s="323" t="s">
        <v>462</v>
      </c>
      <c r="E4" s="315">
        <v>1</v>
      </c>
      <c r="F4" s="315" t="s">
        <v>22</v>
      </c>
      <c r="G4" s="315" t="s">
        <v>482</v>
      </c>
      <c r="H4" s="338" t="s">
        <v>461</v>
      </c>
      <c r="I4" s="339" t="s">
        <v>461</v>
      </c>
      <c r="J4" s="338" t="s">
        <v>166</v>
      </c>
      <c r="K4" s="338" t="s">
        <v>483</v>
      </c>
      <c r="L4" s="338">
        <v>2.5000000000000001E-2</v>
      </c>
      <c r="M4" s="315">
        <v>200</v>
      </c>
      <c r="N4" s="298"/>
      <c r="O4" s="248">
        <v>0.06</v>
      </c>
      <c r="P4" s="248" t="s">
        <v>133</v>
      </c>
      <c r="Q4" s="340">
        <v>200</v>
      </c>
      <c r="R4" s="248">
        <v>0</v>
      </c>
      <c r="S4" s="253">
        <v>1</v>
      </c>
      <c r="T4" s="253" t="e">
        <f t="shared" ref="T4:T49" si="0">IF(ISBLANK(R4),"",R4/N4)</f>
        <v>#DIV/0!</v>
      </c>
      <c r="U4" s="249"/>
    </row>
    <row r="5" spans="1:21" s="244" customFormat="1" ht="25.5">
      <c r="A5" s="326" t="s">
        <v>404</v>
      </c>
      <c r="B5" s="327" t="s">
        <v>404</v>
      </c>
      <c r="C5" s="338">
        <v>2013</v>
      </c>
      <c r="D5" s="320" t="s">
        <v>145</v>
      </c>
      <c r="E5" s="342">
        <v>1</v>
      </c>
      <c r="F5" s="343" t="s">
        <v>22</v>
      </c>
      <c r="G5" s="344" t="s">
        <v>11</v>
      </c>
      <c r="H5" s="313" t="s">
        <v>413</v>
      </c>
      <c r="I5" s="313" t="s">
        <v>484</v>
      </c>
      <c r="J5" s="345" t="s">
        <v>166</v>
      </c>
      <c r="K5" s="327" t="s">
        <v>485</v>
      </c>
      <c r="L5" s="341">
        <v>2.5000000000000001E-2</v>
      </c>
      <c r="M5" s="66">
        <v>5000</v>
      </c>
      <c r="N5" s="298"/>
      <c r="O5" s="248">
        <v>8.9999999999999993E-3</v>
      </c>
      <c r="P5" s="248" t="s">
        <v>133</v>
      </c>
      <c r="Q5" s="248">
        <v>2319</v>
      </c>
      <c r="R5" s="248">
        <v>0</v>
      </c>
      <c r="S5" s="253">
        <f t="shared" ref="S5:S49" si="1">IF(ISBLANK(Q5),"",Q5/M5)</f>
        <v>0.46379999999999999</v>
      </c>
      <c r="T5" s="253" t="e">
        <f t="shared" si="0"/>
        <v>#DIV/0!</v>
      </c>
      <c r="U5" s="249"/>
    </row>
    <row r="6" spans="1:21" s="263" customFormat="1" ht="25.5">
      <c r="A6" s="326" t="s">
        <v>404</v>
      </c>
      <c r="B6" s="327" t="s">
        <v>404</v>
      </c>
      <c r="C6" s="338">
        <v>2013</v>
      </c>
      <c r="D6" s="320" t="s">
        <v>145</v>
      </c>
      <c r="E6" s="342">
        <v>1</v>
      </c>
      <c r="F6" s="346" t="s">
        <v>22</v>
      </c>
      <c r="G6" s="344" t="s">
        <v>11</v>
      </c>
      <c r="H6" s="313" t="s">
        <v>413</v>
      </c>
      <c r="I6" s="347" t="s">
        <v>484</v>
      </c>
      <c r="J6" s="348" t="s">
        <v>171</v>
      </c>
      <c r="K6" s="327" t="s">
        <v>485</v>
      </c>
      <c r="L6" s="341">
        <v>2.5000000000000001E-2</v>
      </c>
      <c r="M6" s="66">
        <v>5000</v>
      </c>
      <c r="N6" s="243"/>
      <c r="O6" s="248">
        <v>1.2999999999999999E-2</v>
      </c>
      <c r="P6" s="248" t="s">
        <v>133</v>
      </c>
      <c r="Q6" s="248">
        <v>2319</v>
      </c>
      <c r="R6" s="248">
        <v>0</v>
      </c>
      <c r="S6" s="253">
        <f t="shared" si="1"/>
        <v>0.46379999999999999</v>
      </c>
      <c r="T6" s="253" t="e">
        <f t="shared" si="0"/>
        <v>#DIV/0!</v>
      </c>
      <c r="U6" s="249"/>
    </row>
    <row r="7" spans="1:21" s="263" customFormat="1" ht="25.5">
      <c r="A7" s="326" t="s">
        <v>404</v>
      </c>
      <c r="B7" s="327" t="s">
        <v>404</v>
      </c>
      <c r="C7" s="338">
        <v>2013</v>
      </c>
      <c r="D7" s="320" t="s">
        <v>145</v>
      </c>
      <c r="E7" s="342">
        <v>1</v>
      </c>
      <c r="F7" s="349" t="s">
        <v>22</v>
      </c>
      <c r="G7" s="344" t="s">
        <v>11</v>
      </c>
      <c r="H7" s="313" t="s">
        <v>413</v>
      </c>
      <c r="I7" s="347" t="s">
        <v>484</v>
      </c>
      <c r="J7" s="348" t="s">
        <v>167</v>
      </c>
      <c r="K7" s="327" t="s">
        <v>485</v>
      </c>
      <c r="L7" s="341">
        <v>2.5000000000000001E-2</v>
      </c>
      <c r="M7" s="66">
        <v>5000</v>
      </c>
      <c r="N7" s="243"/>
      <c r="O7" s="248">
        <v>1.4E-2</v>
      </c>
      <c r="P7" s="248" t="s">
        <v>133</v>
      </c>
      <c r="Q7" s="248">
        <v>2319</v>
      </c>
      <c r="R7" s="248">
        <v>0</v>
      </c>
      <c r="S7" s="253">
        <f t="shared" si="1"/>
        <v>0.46379999999999999</v>
      </c>
      <c r="T7" s="253" t="e">
        <f t="shared" si="0"/>
        <v>#DIV/0!</v>
      </c>
      <c r="U7" s="249"/>
    </row>
    <row r="8" spans="1:21" s="263" customFormat="1" ht="25.5">
      <c r="A8" s="326" t="s">
        <v>404</v>
      </c>
      <c r="B8" s="327" t="s">
        <v>404</v>
      </c>
      <c r="C8" s="338">
        <v>2013</v>
      </c>
      <c r="D8" s="320" t="s">
        <v>145</v>
      </c>
      <c r="E8" s="342">
        <v>1</v>
      </c>
      <c r="F8" s="349" t="s">
        <v>22</v>
      </c>
      <c r="G8" s="344" t="s">
        <v>11</v>
      </c>
      <c r="H8" s="313" t="s">
        <v>413</v>
      </c>
      <c r="I8" s="347" t="s">
        <v>484</v>
      </c>
      <c r="J8" s="348" t="s">
        <v>172</v>
      </c>
      <c r="K8" s="327" t="s">
        <v>485</v>
      </c>
      <c r="L8" s="341">
        <v>2.5000000000000001E-2</v>
      </c>
      <c r="M8" s="66">
        <v>5000</v>
      </c>
      <c r="N8" s="243"/>
      <c r="O8" s="248">
        <v>1.6E-2</v>
      </c>
      <c r="P8" s="248" t="s">
        <v>133</v>
      </c>
      <c r="Q8" s="248">
        <v>2095</v>
      </c>
      <c r="R8" s="248">
        <v>0</v>
      </c>
      <c r="S8" s="253">
        <f t="shared" si="1"/>
        <v>0.41899999999999998</v>
      </c>
      <c r="T8" s="253" t="e">
        <f t="shared" si="0"/>
        <v>#DIV/0!</v>
      </c>
      <c r="U8" s="249"/>
    </row>
    <row r="9" spans="1:21" s="263" customFormat="1" ht="25.5">
      <c r="A9" s="326" t="s">
        <v>404</v>
      </c>
      <c r="B9" s="327" t="s">
        <v>404</v>
      </c>
      <c r="C9" s="338">
        <v>2013</v>
      </c>
      <c r="D9" s="320" t="s">
        <v>145</v>
      </c>
      <c r="E9" s="342">
        <v>1</v>
      </c>
      <c r="F9" s="349" t="s">
        <v>22</v>
      </c>
      <c r="G9" s="344" t="s">
        <v>11</v>
      </c>
      <c r="H9" s="313" t="s">
        <v>413</v>
      </c>
      <c r="I9" s="347" t="s">
        <v>484</v>
      </c>
      <c r="J9" s="348" t="s">
        <v>169</v>
      </c>
      <c r="K9" s="327" t="s">
        <v>485</v>
      </c>
      <c r="L9" s="341">
        <v>2.5000000000000001E-2</v>
      </c>
      <c r="M9" s="66">
        <v>5000</v>
      </c>
      <c r="N9" s="243"/>
      <c r="O9" s="248">
        <v>1.9E-2</v>
      </c>
      <c r="P9" s="248" t="s">
        <v>133</v>
      </c>
      <c r="Q9" s="248">
        <v>2095</v>
      </c>
      <c r="R9" s="248">
        <v>0</v>
      </c>
      <c r="S9" s="253">
        <f t="shared" si="1"/>
        <v>0.41899999999999998</v>
      </c>
      <c r="T9" s="253" t="e">
        <f t="shared" si="0"/>
        <v>#DIV/0!</v>
      </c>
      <c r="U9" s="249"/>
    </row>
    <row r="10" spans="1:21" s="263" customFormat="1" ht="25.5">
      <c r="A10" s="326" t="s">
        <v>404</v>
      </c>
      <c r="B10" s="327" t="s">
        <v>404</v>
      </c>
      <c r="C10" s="338">
        <v>2013</v>
      </c>
      <c r="D10" s="320" t="s">
        <v>145</v>
      </c>
      <c r="E10" s="350">
        <v>1</v>
      </c>
      <c r="F10" s="349" t="s">
        <v>22</v>
      </c>
      <c r="G10" s="344" t="s">
        <v>11</v>
      </c>
      <c r="H10" s="313" t="s">
        <v>413</v>
      </c>
      <c r="I10" s="347" t="s">
        <v>484</v>
      </c>
      <c r="J10" s="348" t="s">
        <v>173</v>
      </c>
      <c r="K10" s="327" t="s">
        <v>485</v>
      </c>
      <c r="L10" s="341">
        <v>2.5000000000000001E-2</v>
      </c>
      <c r="M10" s="66">
        <v>5000</v>
      </c>
      <c r="N10" s="243"/>
      <c r="O10" s="248">
        <v>1.9E-2</v>
      </c>
      <c r="P10" s="248" t="s">
        <v>133</v>
      </c>
      <c r="Q10" s="248">
        <v>2095</v>
      </c>
      <c r="R10" s="248">
        <v>0</v>
      </c>
      <c r="S10" s="253">
        <f t="shared" si="1"/>
        <v>0.41899999999999998</v>
      </c>
      <c r="T10" s="253" t="e">
        <f t="shared" si="0"/>
        <v>#DIV/0!</v>
      </c>
      <c r="U10" s="249"/>
    </row>
    <row r="11" spans="1:21" s="263" customFormat="1" ht="25.5">
      <c r="A11" s="326" t="s">
        <v>404</v>
      </c>
      <c r="B11" s="327" t="s">
        <v>404</v>
      </c>
      <c r="C11" s="338">
        <v>2013</v>
      </c>
      <c r="D11" s="351" t="s">
        <v>145</v>
      </c>
      <c r="E11" s="224">
        <v>1</v>
      </c>
      <c r="F11" s="352" t="s">
        <v>22</v>
      </c>
      <c r="G11" s="344" t="s">
        <v>11</v>
      </c>
      <c r="H11" s="313" t="s">
        <v>413</v>
      </c>
      <c r="I11" s="347" t="s">
        <v>484</v>
      </c>
      <c r="J11" s="348" t="s">
        <v>168</v>
      </c>
      <c r="K11" s="327" t="s">
        <v>485</v>
      </c>
      <c r="L11" s="341">
        <v>2.5000000000000001E-2</v>
      </c>
      <c r="M11" s="66">
        <v>5000</v>
      </c>
      <c r="N11" s="243"/>
      <c r="O11" s="248">
        <v>1.0999999999999999E-2</v>
      </c>
      <c r="P11" s="248" t="s">
        <v>133</v>
      </c>
      <c r="Q11" s="248">
        <v>2095</v>
      </c>
      <c r="R11" s="248">
        <v>0</v>
      </c>
      <c r="S11" s="253">
        <f t="shared" si="1"/>
        <v>0.41899999999999998</v>
      </c>
      <c r="T11" s="253" t="e">
        <f t="shared" si="0"/>
        <v>#DIV/0!</v>
      </c>
      <c r="U11" s="249"/>
    </row>
    <row r="12" spans="1:21" s="263" customFormat="1" ht="25.5">
      <c r="A12" s="326" t="s">
        <v>404</v>
      </c>
      <c r="B12" s="327" t="s">
        <v>404</v>
      </c>
      <c r="C12" s="338">
        <v>2013</v>
      </c>
      <c r="D12" s="353" t="s">
        <v>464</v>
      </c>
      <c r="E12" s="224">
        <v>2</v>
      </c>
      <c r="F12" s="352" t="s">
        <v>22</v>
      </c>
      <c r="G12" s="144" t="s">
        <v>11</v>
      </c>
      <c r="H12" s="313" t="s">
        <v>413</v>
      </c>
      <c r="I12" s="313" t="s">
        <v>486</v>
      </c>
      <c r="J12" s="345" t="s">
        <v>166</v>
      </c>
      <c r="K12" s="327" t="s">
        <v>485</v>
      </c>
      <c r="L12" s="341">
        <v>2.5000000000000001E-2</v>
      </c>
      <c r="M12" s="65">
        <v>1430</v>
      </c>
      <c r="N12" s="243"/>
      <c r="O12" s="248">
        <v>1.7999999999999999E-2</v>
      </c>
      <c r="P12" s="248" t="s">
        <v>133</v>
      </c>
      <c r="Q12" s="248">
        <v>1230</v>
      </c>
      <c r="R12" s="248">
        <v>0</v>
      </c>
      <c r="S12" s="253">
        <f t="shared" si="1"/>
        <v>0.8601398601398601</v>
      </c>
      <c r="T12" s="253" t="e">
        <f t="shared" si="0"/>
        <v>#DIV/0!</v>
      </c>
      <c r="U12" s="249"/>
    </row>
    <row r="13" spans="1:21" s="263" customFormat="1" ht="25.5">
      <c r="A13" s="326" t="s">
        <v>404</v>
      </c>
      <c r="B13" s="327" t="s">
        <v>404</v>
      </c>
      <c r="C13" s="338">
        <v>2013</v>
      </c>
      <c r="D13" s="353" t="s">
        <v>464</v>
      </c>
      <c r="E13" s="224">
        <v>2</v>
      </c>
      <c r="F13" s="352" t="s">
        <v>22</v>
      </c>
      <c r="G13" s="144" t="s">
        <v>11</v>
      </c>
      <c r="H13" s="313" t="s">
        <v>413</v>
      </c>
      <c r="I13" s="313" t="s">
        <v>486</v>
      </c>
      <c r="J13" s="348" t="s">
        <v>171</v>
      </c>
      <c r="K13" s="327" t="s">
        <v>485</v>
      </c>
      <c r="L13" s="341">
        <v>2.5000000000000001E-2</v>
      </c>
      <c r="M13" s="65">
        <v>1430</v>
      </c>
      <c r="N13" s="243"/>
      <c r="O13" s="248">
        <v>1.2E-2</v>
      </c>
      <c r="P13" s="248" t="s">
        <v>133</v>
      </c>
      <c r="Q13" s="248">
        <v>1230</v>
      </c>
      <c r="R13" s="248">
        <v>0</v>
      </c>
      <c r="S13" s="253">
        <f t="shared" si="1"/>
        <v>0.8601398601398601</v>
      </c>
      <c r="T13" s="253" t="e">
        <f t="shared" si="0"/>
        <v>#DIV/0!</v>
      </c>
      <c r="U13" s="249"/>
    </row>
    <row r="14" spans="1:21" s="263" customFormat="1" ht="25.5">
      <c r="A14" s="326" t="s">
        <v>404</v>
      </c>
      <c r="B14" s="327" t="s">
        <v>404</v>
      </c>
      <c r="C14" s="338">
        <v>2013</v>
      </c>
      <c r="D14" s="353" t="s">
        <v>464</v>
      </c>
      <c r="E14" s="224">
        <v>2</v>
      </c>
      <c r="F14" s="352" t="s">
        <v>22</v>
      </c>
      <c r="G14" s="144" t="s">
        <v>11</v>
      </c>
      <c r="H14" s="313" t="s">
        <v>413</v>
      </c>
      <c r="I14" s="313" t="s">
        <v>486</v>
      </c>
      <c r="J14" s="348" t="s">
        <v>167</v>
      </c>
      <c r="K14" s="327" t="s">
        <v>485</v>
      </c>
      <c r="L14" s="341">
        <v>2.5000000000000001E-2</v>
      </c>
      <c r="M14" s="65">
        <v>1430</v>
      </c>
      <c r="N14" s="243"/>
      <c r="O14" s="248">
        <v>2.3E-2</v>
      </c>
      <c r="P14" s="248" t="s">
        <v>133</v>
      </c>
      <c r="Q14" s="248">
        <v>1230</v>
      </c>
      <c r="R14" s="248">
        <v>0</v>
      </c>
      <c r="S14" s="253">
        <f t="shared" si="1"/>
        <v>0.8601398601398601</v>
      </c>
      <c r="T14" s="253" t="e">
        <f t="shared" si="0"/>
        <v>#DIV/0!</v>
      </c>
      <c r="U14" s="249"/>
    </row>
    <row r="15" spans="1:21" s="263" customFormat="1" ht="25.5">
      <c r="A15" s="326" t="s">
        <v>404</v>
      </c>
      <c r="B15" s="327" t="s">
        <v>404</v>
      </c>
      <c r="C15" s="338">
        <v>2013</v>
      </c>
      <c r="D15" s="353" t="s">
        <v>464</v>
      </c>
      <c r="E15" s="224">
        <v>2</v>
      </c>
      <c r="F15" s="352" t="s">
        <v>22</v>
      </c>
      <c r="G15" s="144" t="s">
        <v>11</v>
      </c>
      <c r="H15" s="313" t="s">
        <v>413</v>
      </c>
      <c r="I15" s="313" t="s">
        <v>486</v>
      </c>
      <c r="J15" s="348" t="s">
        <v>172</v>
      </c>
      <c r="K15" s="327" t="s">
        <v>485</v>
      </c>
      <c r="L15" s="341">
        <v>2.5000000000000001E-2</v>
      </c>
      <c r="M15" s="65">
        <v>1430</v>
      </c>
      <c r="N15" s="243"/>
      <c r="O15" s="248">
        <v>6.0000000000000001E-3</v>
      </c>
      <c r="P15" s="248" t="s">
        <v>133</v>
      </c>
      <c r="Q15" s="248">
        <v>1230</v>
      </c>
      <c r="R15" s="248">
        <v>0</v>
      </c>
      <c r="S15" s="253">
        <f t="shared" si="1"/>
        <v>0.8601398601398601</v>
      </c>
      <c r="T15" s="253" t="e">
        <f t="shared" si="0"/>
        <v>#DIV/0!</v>
      </c>
      <c r="U15" s="249"/>
    </row>
    <row r="16" spans="1:21" s="69" customFormat="1" ht="25.5">
      <c r="A16" s="326" t="s">
        <v>404</v>
      </c>
      <c r="B16" s="327" t="s">
        <v>404</v>
      </c>
      <c r="C16" s="338">
        <v>2013</v>
      </c>
      <c r="D16" s="353" t="s">
        <v>464</v>
      </c>
      <c r="E16" s="224">
        <v>2</v>
      </c>
      <c r="F16" s="352" t="s">
        <v>22</v>
      </c>
      <c r="G16" s="144" t="s">
        <v>11</v>
      </c>
      <c r="H16" s="313" t="s">
        <v>413</v>
      </c>
      <c r="I16" s="313" t="s">
        <v>486</v>
      </c>
      <c r="J16" s="348" t="s">
        <v>169</v>
      </c>
      <c r="K16" s="327" t="s">
        <v>485</v>
      </c>
      <c r="L16" s="341">
        <v>2.5000000000000001E-2</v>
      </c>
      <c r="M16" s="65">
        <v>1430</v>
      </c>
      <c r="N16" s="243"/>
      <c r="O16" s="354">
        <v>0.02</v>
      </c>
      <c r="P16" s="248" t="s">
        <v>133</v>
      </c>
      <c r="Q16" s="248">
        <v>1230</v>
      </c>
      <c r="R16" s="248">
        <v>0</v>
      </c>
      <c r="S16" s="253">
        <f t="shared" si="1"/>
        <v>0.8601398601398601</v>
      </c>
      <c r="T16" s="253" t="e">
        <f t="shared" si="0"/>
        <v>#DIV/0!</v>
      </c>
    </row>
    <row r="17" spans="1:20" s="69" customFormat="1" ht="25.5">
      <c r="A17" s="326" t="s">
        <v>404</v>
      </c>
      <c r="B17" s="327" t="s">
        <v>404</v>
      </c>
      <c r="C17" s="338">
        <v>2013</v>
      </c>
      <c r="D17" s="353" t="s">
        <v>464</v>
      </c>
      <c r="E17" s="224">
        <v>2</v>
      </c>
      <c r="F17" s="352" t="s">
        <v>22</v>
      </c>
      <c r="G17" s="144" t="s">
        <v>11</v>
      </c>
      <c r="H17" s="313" t="s">
        <v>413</v>
      </c>
      <c r="I17" s="313" t="s">
        <v>486</v>
      </c>
      <c r="J17" s="348" t="s">
        <v>173</v>
      </c>
      <c r="K17" s="327" t="s">
        <v>485</v>
      </c>
      <c r="L17" s="341">
        <v>2.5000000000000001E-2</v>
      </c>
      <c r="M17" s="65">
        <v>1430</v>
      </c>
      <c r="N17" s="243"/>
      <c r="O17" s="354">
        <v>1.2999999999999999E-2</v>
      </c>
      <c r="P17" s="248" t="s">
        <v>133</v>
      </c>
      <c r="Q17" s="248">
        <v>1230</v>
      </c>
      <c r="R17" s="248">
        <v>0</v>
      </c>
      <c r="S17" s="253">
        <f t="shared" si="1"/>
        <v>0.8601398601398601</v>
      </c>
      <c r="T17" s="253" t="e">
        <f t="shared" si="0"/>
        <v>#DIV/0!</v>
      </c>
    </row>
    <row r="18" spans="1:20" ht="25.5">
      <c r="A18" s="326" t="s">
        <v>404</v>
      </c>
      <c r="B18" s="327" t="s">
        <v>404</v>
      </c>
      <c r="C18" s="338">
        <v>2013</v>
      </c>
      <c r="D18" s="353" t="s">
        <v>464</v>
      </c>
      <c r="E18" s="224">
        <v>2</v>
      </c>
      <c r="F18" s="352" t="s">
        <v>22</v>
      </c>
      <c r="G18" s="144" t="s">
        <v>11</v>
      </c>
      <c r="H18" s="313" t="s">
        <v>413</v>
      </c>
      <c r="I18" s="313" t="s">
        <v>486</v>
      </c>
      <c r="J18" s="348" t="s">
        <v>168</v>
      </c>
      <c r="K18" s="327" t="s">
        <v>485</v>
      </c>
      <c r="L18" s="341">
        <v>2.5000000000000001E-2</v>
      </c>
      <c r="M18" s="65">
        <v>1430</v>
      </c>
      <c r="N18" s="243"/>
      <c r="O18" s="248">
        <v>1.0999999999999999E-2</v>
      </c>
      <c r="P18" s="248" t="s">
        <v>133</v>
      </c>
      <c r="Q18" s="248">
        <v>1230</v>
      </c>
      <c r="R18" s="248">
        <v>0</v>
      </c>
      <c r="S18" s="253">
        <f t="shared" si="1"/>
        <v>0.8601398601398601</v>
      </c>
      <c r="T18" s="253" t="e">
        <f t="shared" si="0"/>
        <v>#DIV/0!</v>
      </c>
    </row>
    <row r="19" spans="1:20" ht="25.5">
      <c r="A19" s="326" t="s">
        <v>404</v>
      </c>
      <c r="B19" s="327" t="s">
        <v>404</v>
      </c>
      <c r="C19" s="338">
        <v>2013</v>
      </c>
      <c r="D19" s="323" t="s">
        <v>466</v>
      </c>
      <c r="E19" s="224">
        <v>1</v>
      </c>
      <c r="F19" s="352" t="s">
        <v>22</v>
      </c>
      <c r="G19" s="144" t="s">
        <v>11</v>
      </c>
      <c r="H19" s="313" t="s">
        <v>413</v>
      </c>
      <c r="I19" s="313" t="s">
        <v>486</v>
      </c>
      <c r="J19" s="345" t="s">
        <v>166</v>
      </c>
      <c r="K19" s="327" t="s">
        <v>485</v>
      </c>
      <c r="L19" s="341">
        <v>2.5000000000000001E-2</v>
      </c>
      <c r="M19" s="65">
        <v>1230</v>
      </c>
      <c r="N19" s="243"/>
      <c r="O19" s="248">
        <v>1.7000000000000001E-2</v>
      </c>
      <c r="P19" s="248" t="s">
        <v>133</v>
      </c>
      <c r="Q19" s="248">
        <v>767</v>
      </c>
      <c r="R19" s="248">
        <v>0</v>
      </c>
      <c r="S19" s="253">
        <f>IF(ISBLANK(Q19),"",Q19/M19)</f>
        <v>0.62357723577235769</v>
      </c>
      <c r="T19" s="253" t="e">
        <f t="shared" si="0"/>
        <v>#DIV/0!</v>
      </c>
    </row>
    <row r="20" spans="1:20" ht="25.5">
      <c r="A20" s="326" t="s">
        <v>404</v>
      </c>
      <c r="B20" s="327" t="s">
        <v>404</v>
      </c>
      <c r="C20" s="338">
        <v>2013</v>
      </c>
      <c r="D20" s="323" t="s">
        <v>466</v>
      </c>
      <c r="E20" s="224">
        <v>1</v>
      </c>
      <c r="F20" s="352" t="s">
        <v>22</v>
      </c>
      <c r="G20" s="144" t="s">
        <v>11</v>
      </c>
      <c r="H20" s="313" t="s">
        <v>413</v>
      </c>
      <c r="I20" s="313" t="s">
        <v>486</v>
      </c>
      <c r="J20" s="348" t="s">
        <v>171</v>
      </c>
      <c r="K20" s="327" t="s">
        <v>485</v>
      </c>
      <c r="L20" s="341">
        <v>2.5000000000000001E-2</v>
      </c>
      <c r="M20" s="65">
        <v>1230</v>
      </c>
      <c r="N20" s="243"/>
      <c r="O20" s="248">
        <v>1.9E-2</v>
      </c>
      <c r="P20" s="248" t="s">
        <v>133</v>
      </c>
      <c r="Q20" s="248">
        <v>767</v>
      </c>
      <c r="R20" s="248">
        <v>0</v>
      </c>
      <c r="S20" s="253">
        <f t="shared" si="1"/>
        <v>0.62357723577235769</v>
      </c>
      <c r="T20" s="253" t="e">
        <f t="shared" si="0"/>
        <v>#DIV/0!</v>
      </c>
    </row>
    <row r="21" spans="1:20" ht="25.5">
      <c r="A21" s="326" t="s">
        <v>404</v>
      </c>
      <c r="B21" s="327" t="s">
        <v>404</v>
      </c>
      <c r="C21" s="338">
        <v>2013</v>
      </c>
      <c r="D21" s="323" t="s">
        <v>466</v>
      </c>
      <c r="E21" s="224">
        <v>1</v>
      </c>
      <c r="F21" s="352" t="s">
        <v>22</v>
      </c>
      <c r="G21" s="144" t="s">
        <v>11</v>
      </c>
      <c r="H21" s="313" t="s">
        <v>413</v>
      </c>
      <c r="I21" s="313" t="s">
        <v>486</v>
      </c>
      <c r="J21" s="348" t="s">
        <v>167</v>
      </c>
      <c r="K21" s="327" t="s">
        <v>485</v>
      </c>
      <c r="L21" s="341">
        <v>2.5000000000000001E-2</v>
      </c>
      <c r="M21" s="65">
        <v>1230</v>
      </c>
      <c r="N21" s="243"/>
      <c r="O21" s="248">
        <v>2.8000000000000001E-2</v>
      </c>
      <c r="P21" s="248" t="s">
        <v>133</v>
      </c>
      <c r="Q21" s="248">
        <v>767</v>
      </c>
      <c r="R21" s="248">
        <v>0</v>
      </c>
      <c r="S21" s="253">
        <f t="shared" si="1"/>
        <v>0.62357723577235769</v>
      </c>
      <c r="T21" s="253" t="e">
        <f t="shared" si="0"/>
        <v>#DIV/0!</v>
      </c>
    </row>
    <row r="22" spans="1:20" ht="25.5">
      <c r="A22" s="326" t="s">
        <v>404</v>
      </c>
      <c r="B22" s="327" t="s">
        <v>404</v>
      </c>
      <c r="C22" s="338">
        <v>2013</v>
      </c>
      <c r="D22" s="323" t="s">
        <v>466</v>
      </c>
      <c r="E22" s="224">
        <v>1</v>
      </c>
      <c r="F22" s="352" t="s">
        <v>22</v>
      </c>
      <c r="G22" s="144" t="s">
        <v>11</v>
      </c>
      <c r="H22" s="313" t="s">
        <v>413</v>
      </c>
      <c r="I22" s="313" t="s">
        <v>486</v>
      </c>
      <c r="J22" s="348" t="s">
        <v>172</v>
      </c>
      <c r="K22" s="327" t="s">
        <v>485</v>
      </c>
      <c r="L22" s="341">
        <v>2.5000000000000001E-2</v>
      </c>
      <c r="M22" s="65">
        <v>1230</v>
      </c>
      <c r="N22" s="243"/>
      <c r="O22" s="248">
        <v>2.1999999999999999E-2</v>
      </c>
      <c r="P22" s="248" t="s">
        <v>133</v>
      </c>
      <c r="Q22" s="248">
        <v>765</v>
      </c>
      <c r="R22" s="248">
        <v>0</v>
      </c>
      <c r="S22" s="253">
        <f t="shared" si="1"/>
        <v>0.62195121951219512</v>
      </c>
      <c r="T22" s="253" t="e">
        <f t="shared" si="0"/>
        <v>#DIV/0!</v>
      </c>
    </row>
    <row r="23" spans="1:20" ht="25.5">
      <c r="A23" s="326" t="s">
        <v>404</v>
      </c>
      <c r="B23" s="327" t="s">
        <v>404</v>
      </c>
      <c r="C23" s="338">
        <v>2013</v>
      </c>
      <c r="D23" s="323" t="s">
        <v>466</v>
      </c>
      <c r="E23" s="224">
        <v>1</v>
      </c>
      <c r="F23" s="352" t="s">
        <v>22</v>
      </c>
      <c r="G23" s="144" t="s">
        <v>11</v>
      </c>
      <c r="H23" s="313" t="s">
        <v>413</v>
      </c>
      <c r="I23" s="313" t="s">
        <v>486</v>
      </c>
      <c r="J23" s="348" t="s">
        <v>169</v>
      </c>
      <c r="K23" s="327" t="s">
        <v>485</v>
      </c>
      <c r="L23" s="341">
        <v>2.5000000000000001E-2</v>
      </c>
      <c r="M23" s="65">
        <v>1230</v>
      </c>
      <c r="N23" s="243"/>
      <c r="O23" s="354">
        <v>6.0000000000000001E-3</v>
      </c>
      <c r="P23" s="248" t="s">
        <v>133</v>
      </c>
      <c r="Q23" s="248">
        <v>765</v>
      </c>
      <c r="R23" s="248">
        <v>0</v>
      </c>
      <c r="S23" s="253">
        <f t="shared" si="1"/>
        <v>0.62195121951219512</v>
      </c>
      <c r="T23" s="253" t="e">
        <f t="shared" si="0"/>
        <v>#DIV/0!</v>
      </c>
    </row>
    <row r="24" spans="1:20" ht="25.5">
      <c r="A24" s="326" t="s">
        <v>404</v>
      </c>
      <c r="B24" s="327" t="s">
        <v>404</v>
      </c>
      <c r="C24" s="338">
        <v>2013</v>
      </c>
      <c r="D24" s="323" t="s">
        <v>466</v>
      </c>
      <c r="E24" s="224">
        <v>1</v>
      </c>
      <c r="F24" s="352" t="s">
        <v>22</v>
      </c>
      <c r="G24" s="144" t="s">
        <v>11</v>
      </c>
      <c r="H24" s="313" t="s">
        <v>413</v>
      </c>
      <c r="I24" s="313" t="s">
        <v>486</v>
      </c>
      <c r="J24" s="348" t="s">
        <v>173</v>
      </c>
      <c r="K24" s="327" t="s">
        <v>485</v>
      </c>
      <c r="L24" s="341">
        <v>2.5000000000000001E-2</v>
      </c>
      <c r="M24" s="65">
        <v>1230</v>
      </c>
      <c r="N24" s="243"/>
      <c r="O24" s="354">
        <v>0.02</v>
      </c>
      <c r="P24" s="248" t="s">
        <v>133</v>
      </c>
      <c r="Q24" s="248">
        <v>684</v>
      </c>
      <c r="R24" s="248">
        <v>0</v>
      </c>
      <c r="S24" s="253">
        <f t="shared" si="1"/>
        <v>0.55609756097560981</v>
      </c>
      <c r="T24" s="253" t="e">
        <f t="shared" si="0"/>
        <v>#DIV/0!</v>
      </c>
    </row>
    <row r="25" spans="1:20" ht="25.5">
      <c r="A25" s="326" t="s">
        <v>404</v>
      </c>
      <c r="B25" s="327" t="s">
        <v>404</v>
      </c>
      <c r="C25" s="338">
        <v>2013</v>
      </c>
      <c r="D25" s="323" t="s">
        <v>466</v>
      </c>
      <c r="E25" s="224">
        <v>1</v>
      </c>
      <c r="F25" s="352" t="s">
        <v>22</v>
      </c>
      <c r="G25" s="144" t="s">
        <v>11</v>
      </c>
      <c r="H25" s="313" t="s">
        <v>413</v>
      </c>
      <c r="I25" s="313" t="s">
        <v>486</v>
      </c>
      <c r="J25" s="348" t="s">
        <v>168</v>
      </c>
      <c r="K25" s="327" t="s">
        <v>485</v>
      </c>
      <c r="L25" s="341">
        <v>2.5000000000000001E-2</v>
      </c>
      <c r="M25" s="65">
        <v>1230</v>
      </c>
      <c r="N25" s="243"/>
      <c r="O25" s="248">
        <v>0.04</v>
      </c>
      <c r="P25" s="248" t="s">
        <v>133</v>
      </c>
      <c r="Q25" s="248">
        <v>684</v>
      </c>
      <c r="R25" s="248">
        <v>0</v>
      </c>
      <c r="S25" s="253">
        <f t="shared" si="1"/>
        <v>0.55609756097560981</v>
      </c>
      <c r="T25" s="253" t="e">
        <f t="shared" si="0"/>
        <v>#DIV/0!</v>
      </c>
    </row>
    <row r="26" spans="1:20" ht="25.5">
      <c r="A26" s="326" t="s">
        <v>404</v>
      </c>
      <c r="B26" s="327" t="s">
        <v>404</v>
      </c>
      <c r="C26" s="338">
        <v>2013</v>
      </c>
      <c r="D26" s="323" t="s">
        <v>468</v>
      </c>
      <c r="E26" s="224">
        <v>1</v>
      </c>
      <c r="F26" s="352" t="s">
        <v>22</v>
      </c>
      <c r="G26" s="144" t="s">
        <v>11</v>
      </c>
      <c r="H26" s="313" t="s">
        <v>413</v>
      </c>
      <c r="I26" s="313" t="s">
        <v>487</v>
      </c>
      <c r="J26" s="345" t="s">
        <v>166</v>
      </c>
      <c r="K26" s="327" t="s">
        <v>485</v>
      </c>
      <c r="L26" s="341">
        <v>2.5000000000000001E-2</v>
      </c>
      <c r="M26" s="65">
        <v>1550</v>
      </c>
      <c r="N26" s="243"/>
      <c r="O26" s="354">
        <v>1.6E-2</v>
      </c>
      <c r="P26" s="248" t="s">
        <v>133</v>
      </c>
      <c r="Q26" s="248">
        <v>1358</v>
      </c>
      <c r="R26" s="248">
        <v>0</v>
      </c>
      <c r="S26" s="253">
        <f>IF(ISBLANK(Q26),"",Q26/M26)</f>
        <v>0.87612903225806449</v>
      </c>
      <c r="T26" s="253" t="e">
        <f t="shared" si="0"/>
        <v>#DIV/0!</v>
      </c>
    </row>
    <row r="27" spans="1:20" ht="25.5">
      <c r="A27" s="326" t="s">
        <v>404</v>
      </c>
      <c r="B27" s="327" t="s">
        <v>404</v>
      </c>
      <c r="C27" s="338">
        <v>2013</v>
      </c>
      <c r="D27" s="323" t="s">
        <v>468</v>
      </c>
      <c r="E27" s="224">
        <v>1</v>
      </c>
      <c r="F27" s="352" t="s">
        <v>22</v>
      </c>
      <c r="G27" s="144" t="s">
        <v>11</v>
      </c>
      <c r="H27" s="313" t="s">
        <v>413</v>
      </c>
      <c r="I27" s="313" t="s">
        <v>487</v>
      </c>
      <c r="J27" s="348" t="s">
        <v>171</v>
      </c>
      <c r="K27" s="327" t="s">
        <v>485</v>
      </c>
      <c r="L27" s="341">
        <v>2.5000000000000001E-2</v>
      </c>
      <c r="M27" s="65">
        <v>1550</v>
      </c>
      <c r="N27" s="243"/>
      <c r="O27" s="248">
        <v>1.9E-2</v>
      </c>
      <c r="P27" s="248" t="s">
        <v>133</v>
      </c>
      <c r="Q27" s="248">
        <v>1358</v>
      </c>
      <c r="R27" s="248">
        <v>0</v>
      </c>
      <c r="S27" s="253">
        <f t="shared" si="1"/>
        <v>0.87612903225806449</v>
      </c>
      <c r="T27" s="253" t="e">
        <f t="shared" si="0"/>
        <v>#DIV/0!</v>
      </c>
    </row>
    <row r="28" spans="1:20" ht="25.5">
      <c r="A28" s="326" t="s">
        <v>404</v>
      </c>
      <c r="B28" s="327" t="s">
        <v>404</v>
      </c>
      <c r="C28" s="338">
        <v>2013</v>
      </c>
      <c r="D28" s="323" t="s">
        <v>468</v>
      </c>
      <c r="E28" s="224">
        <v>1</v>
      </c>
      <c r="F28" s="352" t="s">
        <v>22</v>
      </c>
      <c r="G28" s="144" t="s">
        <v>11</v>
      </c>
      <c r="H28" s="313" t="s">
        <v>413</v>
      </c>
      <c r="I28" s="313" t="s">
        <v>487</v>
      </c>
      <c r="J28" s="348" t="s">
        <v>167</v>
      </c>
      <c r="K28" s="327" t="s">
        <v>485</v>
      </c>
      <c r="L28" s="341">
        <v>2.5000000000000001E-2</v>
      </c>
      <c r="M28" s="65">
        <v>1550</v>
      </c>
      <c r="N28" s="243"/>
      <c r="O28" s="248">
        <v>2.4E-2</v>
      </c>
      <c r="P28" s="248" t="s">
        <v>133</v>
      </c>
      <c r="Q28" s="248">
        <v>1358</v>
      </c>
      <c r="R28" s="248">
        <v>0</v>
      </c>
      <c r="S28" s="253">
        <f t="shared" si="1"/>
        <v>0.87612903225806449</v>
      </c>
      <c r="T28" s="253" t="e">
        <f t="shared" si="0"/>
        <v>#DIV/0!</v>
      </c>
    </row>
    <row r="29" spans="1:20" ht="25.5">
      <c r="A29" s="326" t="s">
        <v>404</v>
      </c>
      <c r="B29" s="327" t="s">
        <v>404</v>
      </c>
      <c r="C29" s="338">
        <v>2013</v>
      </c>
      <c r="D29" s="323" t="s">
        <v>468</v>
      </c>
      <c r="E29" s="224">
        <v>1</v>
      </c>
      <c r="F29" s="352" t="s">
        <v>22</v>
      </c>
      <c r="G29" s="144" t="s">
        <v>11</v>
      </c>
      <c r="H29" s="313" t="s">
        <v>413</v>
      </c>
      <c r="I29" s="313" t="s">
        <v>487</v>
      </c>
      <c r="J29" s="348" t="s">
        <v>172</v>
      </c>
      <c r="K29" s="327" t="s">
        <v>485</v>
      </c>
      <c r="L29" s="341">
        <v>2.5000000000000001E-2</v>
      </c>
      <c r="M29" s="65">
        <v>1550</v>
      </c>
      <c r="N29" s="243"/>
      <c r="O29" s="248">
        <v>1E-3</v>
      </c>
      <c r="P29" s="248" t="s">
        <v>133</v>
      </c>
      <c r="Q29" s="248">
        <v>1358</v>
      </c>
      <c r="R29" s="248">
        <v>0</v>
      </c>
      <c r="S29" s="253">
        <f t="shared" si="1"/>
        <v>0.87612903225806449</v>
      </c>
      <c r="T29" s="253" t="e">
        <f t="shared" si="0"/>
        <v>#DIV/0!</v>
      </c>
    </row>
    <row r="30" spans="1:20" ht="25.5">
      <c r="A30" s="326" t="s">
        <v>404</v>
      </c>
      <c r="B30" s="327" t="s">
        <v>404</v>
      </c>
      <c r="C30" s="338">
        <v>2013</v>
      </c>
      <c r="D30" s="323" t="s">
        <v>468</v>
      </c>
      <c r="E30" s="224">
        <v>1</v>
      </c>
      <c r="F30" s="352" t="s">
        <v>22</v>
      </c>
      <c r="G30" s="144" t="s">
        <v>11</v>
      </c>
      <c r="H30" s="313" t="s">
        <v>413</v>
      </c>
      <c r="I30" s="313" t="s">
        <v>487</v>
      </c>
      <c r="J30" s="348" t="s">
        <v>169</v>
      </c>
      <c r="K30" s="327" t="s">
        <v>485</v>
      </c>
      <c r="L30" s="341">
        <v>2.5000000000000001E-2</v>
      </c>
      <c r="M30" s="65">
        <v>1550</v>
      </c>
      <c r="N30" s="243"/>
      <c r="O30" s="248">
        <v>1E-3</v>
      </c>
      <c r="P30" s="248" t="s">
        <v>133</v>
      </c>
      <c r="Q30" s="248">
        <v>1358</v>
      </c>
      <c r="R30" s="248">
        <v>0</v>
      </c>
      <c r="S30" s="253">
        <f t="shared" si="1"/>
        <v>0.87612903225806449</v>
      </c>
      <c r="T30" s="253" t="e">
        <f t="shared" si="0"/>
        <v>#DIV/0!</v>
      </c>
    </row>
    <row r="31" spans="1:20" ht="25.5">
      <c r="A31" s="326" t="s">
        <v>404</v>
      </c>
      <c r="B31" s="327" t="s">
        <v>404</v>
      </c>
      <c r="C31" s="338">
        <v>2013</v>
      </c>
      <c r="D31" s="323" t="s">
        <v>468</v>
      </c>
      <c r="E31" s="224">
        <v>1</v>
      </c>
      <c r="F31" s="352" t="s">
        <v>22</v>
      </c>
      <c r="G31" s="144" t="s">
        <v>11</v>
      </c>
      <c r="H31" s="313" t="s">
        <v>413</v>
      </c>
      <c r="I31" s="313" t="s">
        <v>487</v>
      </c>
      <c r="J31" s="348" t="s">
        <v>173</v>
      </c>
      <c r="K31" s="327" t="s">
        <v>485</v>
      </c>
      <c r="L31" s="341">
        <v>2.5000000000000001E-2</v>
      </c>
      <c r="M31" s="65">
        <v>1550</v>
      </c>
      <c r="N31" s="243"/>
      <c r="O31" s="248">
        <v>2.1999999999999999E-2</v>
      </c>
      <c r="P31" s="248" t="s">
        <v>133</v>
      </c>
      <c r="Q31" s="248">
        <v>1350</v>
      </c>
      <c r="R31" s="248">
        <v>0</v>
      </c>
      <c r="S31" s="253">
        <f t="shared" si="1"/>
        <v>0.87096774193548387</v>
      </c>
      <c r="T31" s="253" t="e">
        <f t="shared" si="0"/>
        <v>#DIV/0!</v>
      </c>
    </row>
    <row r="32" spans="1:20" ht="25.5">
      <c r="A32" s="326" t="s">
        <v>404</v>
      </c>
      <c r="B32" s="327" t="s">
        <v>404</v>
      </c>
      <c r="C32" s="338">
        <v>2013</v>
      </c>
      <c r="D32" s="323" t="s">
        <v>468</v>
      </c>
      <c r="E32" s="224">
        <v>1</v>
      </c>
      <c r="F32" s="352" t="s">
        <v>22</v>
      </c>
      <c r="G32" s="144" t="s">
        <v>11</v>
      </c>
      <c r="H32" s="313" t="s">
        <v>413</v>
      </c>
      <c r="I32" s="313" t="s">
        <v>487</v>
      </c>
      <c r="J32" s="348" t="s">
        <v>168</v>
      </c>
      <c r="K32" s="327" t="s">
        <v>485</v>
      </c>
      <c r="L32" s="341">
        <v>2.5000000000000001E-2</v>
      </c>
      <c r="M32" s="65">
        <v>1550</v>
      </c>
      <c r="N32" s="243"/>
      <c r="O32" s="248">
        <v>2.3E-2</v>
      </c>
      <c r="P32" s="248" t="s">
        <v>133</v>
      </c>
      <c r="Q32" s="248">
        <v>1350</v>
      </c>
      <c r="R32" s="248">
        <v>0</v>
      </c>
      <c r="S32" s="253">
        <f t="shared" si="1"/>
        <v>0.87096774193548387</v>
      </c>
      <c r="T32" s="253" t="e">
        <f t="shared" si="0"/>
        <v>#DIV/0!</v>
      </c>
    </row>
    <row r="33" spans="1:20" ht="25.5">
      <c r="A33" s="326" t="s">
        <v>404</v>
      </c>
      <c r="B33" s="327" t="s">
        <v>404</v>
      </c>
      <c r="C33" s="338">
        <v>2013</v>
      </c>
      <c r="D33" s="323" t="s">
        <v>470</v>
      </c>
      <c r="E33" s="224">
        <v>1</v>
      </c>
      <c r="F33" s="380" t="s">
        <v>24</v>
      </c>
      <c r="G33" s="144" t="s">
        <v>11</v>
      </c>
      <c r="H33" s="328" t="s">
        <v>420</v>
      </c>
      <c r="I33" s="328" t="s">
        <v>488</v>
      </c>
      <c r="J33" s="348" t="s">
        <v>171</v>
      </c>
      <c r="K33" s="327" t="s">
        <v>170</v>
      </c>
      <c r="L33" s="341">
        <v>2.5000000000000001E-2</v>
      </c>
      <c r="M33" s="65">
        <v>1000</v>
      </c>
      <c r="N33" s="243"/>
      <c r="O33" s="248">
        <v>6.0000000000000001E-3</v>
      </c>
      <c r="P33" s="248" t="s">
        <v>133</v>
      </c>
      <c r="Q33" s="248">
        <v>2000</v>
      </c>
      <c r="R33" s="248">
        <v>0</v>
      </c>
      <c r="S33" s="253">
        <f t="shared" si="1"/>
        <v>2</v>
      </c>
      <c r="T33" s="253" t="e">
        <f t="shared" si="0"/>
        <v>#DIV/0!</v>
      </c>
    </row>
    <row r="34" spans="1:20" ht="25.5">
      <c r="A34" s="326" t="s">
        <v>404</v>
      </c>
      <c r="B34" s="327" t="s">
        <v>404</v>
      </c>
      <c r="C34" s="338">
        <v>2013</v>
      </c>
      <c r="D34" s="323" t="s">
        <v>471</v>
      </c>
      <c r="E34" s="224">
        <v>1</v>
      </c>
      <c r="F34" s="380" t="s">
        <v>24</v>
      </c>
      <c r="G34" s="144" t="s">
        <v>11</v>
      </c>
      <c r="H34" s="328" t="s">
        <v>420</v>
      </c>
      <c r="I34" s="328" t="s">
        <v>488</v>
      </c>
      <c r="J34" s="345" t="s">
        <v>166</v>
      </c>
      <c r="K34" s="327" t="s">
        <v>170</v>
      </c>
      <c r="L34" s="341">
        <v>2.5000000000000001E-2</v>
      </c>
      <c r="M34" s="65">
        <v>2000</v>
      </c>
      <c r="N34" s="243"/>
      <c r="O34" s="248" t="s">
        <v>208</v>
      </c>
      <c r="P34" s="248" t="s">
        <v>133</v>
      </c>
      <c r="Q34" s="609">
        <v>200</v>
      </c>
      <c r="R34" s="248">
        <v>0</v>
      </c>
      <c r="S34" s="253">
        <f t="shared" si="1"/>
        <v>0.1</v>
      </c>
      <c r="T34" s="253" t="e">
        <f t="shared" si="0"/>
        <v>#DIV/0!</v>
      </c>
    </row>
    <row r="35" spans="1:20" ht="25.5">
      <c r="A35" s="326" t="s">
        <v>404</v>
      </c>
      <c r="B35" s="327" t="s">
        <v>404</v>
      </c>
      <c r="C35" s="338">
        <v>2013</v>
      </c>
      <c r="D35" s="323" t="s">
        <v>471</v>
      </c>
      <c r="E35" s="224">
        <v>1</v>
      </c>
      <c r="F35" s="380" t="s">
        <v>24</v>
      </c>
      <c r="G35" s="144" t="s">
        <v>11</v>
      </c>
      <c r="H35" s="328" t="s">
        <v>420</v>
      </c>
      <c r="I35" s="328" t="s">
        <v>488</v>
      </c>
      <c r="J35" s="348" t="s">
        <v>171</v>
      </c>
      <c r="K35" s="327" t="s">
        <v>170</v>
      </c>
      <c r="L35" s="341">
        <v>2.5000000000000001E-2</v>
      </c>
      <c r="M35" s="65">
        <v>2000</v>
      </c>
      <c r="N35" s="243"/>
      <c r="O35" s="248">
        <v>4.7E-2</v>
      </c>
      <c r="P35" s="248" t="s">
        <v>133</v>
      </c>
      <c r="Q35" s="248">
        <v>2000</v>
      </c>
      <c r="R35" s="248">
        <v>0</v>
      </c>
      <c r="S35" s="253">
        <f t="shared" si="1"/>
        <v>1</v>
      </c>
      <c r="T35" s="253" t="e">
        <f t="shared" si="0"/>
        <v>#DIV/0!</v>
      </c>
    </row>
    <row r="36" spans="1:20" ht="25.5">
      <c r="A36" s="326" t="s">
        <v>404</v>
      </c>
      <c r="B36" s="327" t="s">
        <v>404</v>
      </c>
      <c r="C36" s="338">
        <v>2013</v>
      </c>
      <c r="D36" s="323" t="s">
        <v>471</v>
      </c>
      <c r="E36" s="224">
        <v>1</v>
      </c>
      <c r="F36" s="380" t="s">
        <v>24</v>
      </c>
      <c r="G36" s="144" t="s">
        <v>11</v>
      </c>
      <c r="H36" s="328" t="s">
        <v>420</v>
      </c>
      <c r="I36" s="328" t="s">
        <v>488</v>
      </c>
      <c r="J36" s="348" t="s">
        <v>167</v>
      </c>
      <c r="K36" s="327" t="s">
        <v>170</v>
      </c>
      <c r="L36" s="341">
        <v>2.5000000000000001E-2</v>
      </c>
      <c r="M36" s="65">
        <v>2000</v>
      </c>
      <c r="N36" s="243"/>
      <c r="O36" s="337" t="s">
        <v>208</v>
      </c>
      <c r="P36" s="248" t="s">
        <v>133</v>
      </c>
      <c r="Q36" s="609">
        <v>200</v>
      </c>
      <c r="R36" s="248">
        <v>0</v>
      </c>
      <c r="S36" s="253">
        <f t="shared" si="1"/>
        <v>0.1</v>
      </c>
      <c r="T36" s="253" t="e">
        <f t="shared" si="0"/>
        <v>#DIV/0!</v>
      </c>
    </row>
    <row r="37" spans="1:20" ht="25.5">
      <c r="A37" s="326" t="s">
        <v>404</v>
      </c>
      <c r="B37" s="327" t="s">
        <v>404</v>
      </c>
      <c r="C37" s="338">
        <v>2013</v>
      </c>
      <c r="D37" s="323" t="s">
        <v>472</v>
      </c>
      <c r="E37" s="224">
        <v>1</v>
      </c>
      <c r="F37" s="21" t="s">
        <v>26</v>
      </c>
      <c r="G37" s="144" t="s">
        <v>11</v>
      </c>
      <c r="H37" s="392" t="s">
        <v>489</v>
      </c>
      <c r="I37" s="393" t="s">
        <v>435</v>
      </c>
      <c r="J37" s="345" t="s">
        <v>166</v>
      </c>
      <c r="K37" s="327" t="s">
        <v>170</v>
      </c>
      <c r="L37" s="341">
        <v>2.5000000000000001E-2</v>
      </c>
      <c r="M37" s="65">
        <v>2000</v>
      </c>
      <c r="N37" s="243"/>
      <c r="O37" s="337" t="s">
        <v>208</v>
      </c>
      <c r="P37" s="248" t="s">
        <v>133</v>
      </c>
      <c r="Q37" s="609">
        <v>200</v>
      </c>
      <c r="R37" s="248">
        <v>0</v>
      </c>
      <c r="S37" s="253">
        <f t="shared" si="1"/>
        <v>0.1</v>
      </c>
      <c r="T37" s="253" t="e">
        <f t="shared" si="0"/>
        <v>#DIV/0!</v>
      </c>
    </row>
    <row r="38" spans="1:20" ht="25.5">
      <c r="A38" s="326" t="s">
        <v>404</v>
      </c>
      <c r="B38" s="327" t="s">
        <v>404</v>
      </c>
      <c r="C38" s="338">
        <v>2013</v>
      </c>
      <c r="D38" s="323" t="s">
        <v>472</v>
      </c>
      <c r="E38" s="224">
        <v>1</v>
      </c>
      <c r="F38" s="21" t="s">
        <v>26</v>
      </c>
      <c r="G38" s="144" t="s">
        <v>11</v>
      </c>
      <c r="H38" s="392" t="s">
        <v>489</v>
      </c>
      <c r="I38" s="393" t="s">
        <v>435</v>
      </c>
      <c r="J38" s="348" t="s">
        <v>171</v>
      </c>
      <c r="K38" s="327" t="s">
        <v>170</v>
      </c>
      <c r="L38" s="341">
        <v>2.5000000000000001E-2</v>
      </c>
      <c r="M38" s="65">
        <v>2000</v>
      </c>
      <c r="N38" s="243"/>
      <c r="O38" s="248">
        <v>3.9E-2</v>
      </c>
      <c r="P38" s="248" t="s">
        <v>133</v>
      </c>
      <c r="Q38" s="248">
        <v>2000</v>
      </c>
      <c r="R38" s="248">
        <v>0</v>
      </c>
      <c r="S38" s="253">
        <f t="shared" si="1"/>
        <v>1</v>
      </c>
      <c r="T38" s="253" t="e">
        <f t="shared" si="0"/>
        <v>#DIV/0!</v>
      </c>
    </row>
    <row r="39" spans="1:20" ht="25.5">
      <c r="A39" s="326" t="s">
        <v>404</v>
      </c>
      <c r="B39" s="327" t="s">
        <v>404</v>
      </c>
      <c r="C39" s="338">
        <v>2013</v>
      </c>
      <c r="D39" s="323" t="s">
        <v>472</v>
      </c>
      <c r="E39" s="224">
        <v>1</v>
      </c>
      <c r="F39" s="21" t="s">
        <v>26</v>
      </c>
      <c r="G39" s="144" t="s">
        <v>11</v>
      </c>
      <c r="H39" s="392" t="s">
        <v>489</v>
      </c>
      <c r="I39" s="393" t="s">
        <v>435</v>
      </c>
      <c r="J39" s="348" t="s">
        <v>167</v>
      </c>
      <c r="K39" s="327" t="s">
        <v>170</v>
      </c>
      <c r="L39" s="341">
        <v>2.5000000000000001E-2</v>
      </c>
      <c r="M39" s="65">
        <v>2000</v>
      </c>
      <c r="N39" s="243"/>
      <c r="O39" s="337" t="s">
        <v>208</v>
      </c>
      <c r="P39" s="248" t="s">
        <v>133</v>
      </c>
      <c r="Q39" s="609">
        <v>200</v>
      </c>
      <c r="R39" s="248">
        <v>0</v>
      </c>
      <c r="S39" s="253">
        <f t="shared" si="1"/>
        <v>0.1</v>
      </c>
      <c r="T39" s="253" t="e">
        <f t="shared" si="0"/>
        <v>#DIV/0!</v>
      </c>
    </row>
    <row r="40" spans="1:20">
      <c r="A40" s="326" t="s">
        <v>404</v>
      </c>
      <c r="B40" s="327" t="s">
        <v>404</v>
      </c>
      <c r="C40" s="338">
        <v>2013</v>
      </c>
      <c r="D40" s="323" t="s">
        <v>470</v>
      </c>
      <c r="E40" s="224">
        <v>1</v>
      </c>
      <c r="F40" s="21" t="s">
        <v>26</v>
      </c>
      <c r="G40" s="313" t="s">
        <v>315</v>
      </c>
      <c r="H40" s="325" t="s">
        <v>426</v>
      </c>
      <c r="I40" s="355" t="s">
        <v>490</v>
      </c>
      <c r="J40" s="348" t="s">
        <v>171</v>
      </c>
      <c r="K40" s="327" t="s">
        <v>170</v>
      </c>
      <c r="L40" s="341">
        <v>2.5000000000000001E-2</v>
      </c>
      <c r="M40" s="65">
        <v>1000</v>
      </c>
      <c r="N40" s="243"/>
      <c r="O40" s="337" t="s">
        <v>208</v>
      </c>
      <c r="P40" s="248" t="s">
        <v>133</v>
      </c>
      <c r="Q40" s="248">
        <v>0</v>
      </c>
      <c r="R40" s="248">
        <v>0</v>
      </c>
      <c r="S40" s="253">
        <f t="shared" si="1"/>
        <v>0</v>
      </c>
      <c r="T40" s="253" t="e">
        <f t="shared" si="0"/>
        <v>#DIV/0!</v>
      </c>
    </row>
    <row r="41" spans="1:20" ht="25.5">
      <c r="A41" s="326" t="s">
        <v>404</v>
      </c>
      <c r="B41" s="327" t="s">
        <v>491</v>
      </c>
      <c r="C41" s="338">
        <v>2013</v>
      </c>
      <c r="D41" s="323" t="s">
        <v>473</v>
      </c>
      <c r="E41" s="224">
        <v>1</v>
      </c>
      <c r="F41" s="328" t="s">
        <v>438</v>
      </c>
      <c r="G41" s="356" t="s">
        <v>439</v>
      </c>
      <c r="H41" s="357" t="s">
        <v>440</v>
      </c>
      <c r="I41" s="357" t="s">
        <v>492</v>
      </c>
      <c r="J41" s="348" t="s">
        <v>171</v>
      </c>
      <c r="K41" s="327" t="s">
        <v>170</v>
      </c>
      <c r="L41" s="341">
        <v>2.5000000000000001E-2</v>
      </c>
      <c r="M41" s="65">
        <v>1000</v>
      </c>
      <c r="N41" s="243"/>
      <c r="O41" s="337" t="s">
        <v>208</v>
      </c>
      <c r="P41" s="248" t="s">
        <v>133</v>
      </c>
      <c r="Q41" s="248">
        <v>0</v>
      </c>
      <c r="R41" s="248">
        <v>0</v>
      </c>
      <c r="S41" s="253">
        <f t="shared" si="1"/>
        <v>0</v>
      </c>
      <c r="T41" s="253" t="e">
        <f t="shared" si="0"/>
        <v>#DIV/0!</v>
      </c>
    </row>
    <row r="42" spans="1:20" ht="25.5">
      <c r="A42" s="326" t="s">
        <v>404</v>
      </c>
      <c r="B42" s="327" t="s">
        <v>491</v>
      </c>
      <c r="C42" s="338">
        <v>2013</v>
      </c>
      <c r="D42" s="323" t="s">
        <v>474</v>
      </c>
      <c r="E42" s="224">
        <v>1</v>
      </c>
      <c r="F42" s="328" t="s">
        <v>438</v>
      </c>
      <c r="G42" s="356" t="s">
        <v>439</v>
      </c>
      <c r="H42" s="357" t="s">
        <v>440</v>
      </c>
      <c r="I42" s="357" t="s">
        <v>440</v>
      </c>
      <c r="J42" s="348" t="s">
        <v>171</v>
      </c>
      <c r="K42" s="327" t="s">
        <v>170</v>
      </c>
      <c r="L42" s="341">
        <v>2.5000000000000001E-2</v>
      </c>
      <c r="M42" s="65">
        <v>1000</v>
      </c>
      <c r="N42" s="243"/>
      <c r="O42" s="337" t="s">
        <v>208</v>
      </c>
      <c r="P42" s="248" t="s">
        <v>133</v>
      </c>
      <c r="Q42" s="248">
        <v>0</v>
      </c>
      <c r="R42" s="248">
        <v>0</v>
      </c>
      <c r="S42" s="253">
        <f t="shared" si="1"/>
        <v>0</v>
      </c>
      <c r="T42" s="253" t="e">
        <f t="shared" si="0"/>
        <v>#DIV/0!</v>
      </c>
    </row>
    <row r="43" spans="1:20" ht="25.5">
      <c r="A43" s="326" t="s">
        <v>404</v>
      </c>
      <c r="B43" s="327" t="s">
        <v>491</v>
      </c>
      <c r="C43" s="338">
        <v>2013</v>
      </c>
      <c r="D43" s="323" t="s">
        <v>475</v>
      </c>
      <c r="E43" s="224">
        <v>1</v>
      </c>
      <c r="F43" s="328" t="s">
        <v>438</v>
      </c>
      <c r="G43" s="356" t="s">
        <v>439</v>
      </c>
      <c r="H43" s="357" t="s">
        <v>440</v>
      </c>
      <c r="I43" s="355" t="s">
        <v>493</v>
      </c>
      <c r="J43" s="348" t="s">
        <v>171</v>
      </c>
      <c r="K43" s="327" t="s">
        <v>170</v>
      </c>
      <c r="L43" s="341">
        <v>2.5000000000000001E-2</v>
      </c>
      <c r="M43" s="65">
        <v>1000</v>
      </c>
      <c r="N43" s="243"/>
      <c r="O43" s="337" t="s">
        <v>208</v>
      </c>
      <c r="P43" s="248" t="s">
        <v>133</v>
      </c>
      <c r="Q43" s="248">
        <v>0</v>
      </c>
      <c r="R43" s="248">
        <v>0</v>
      </c>
      <c r="S43" s="253">
        <f t="shared" si="1"/>
        <v>0</v>
      </c>
      <c r="T43" s="253" t="e">
        <f t="shared" si="0"/>
        <v>#DIV/0!</v>
      </c>
    </row>
    <row r="44" spans="1:20" ht="25.5">
      <c r="A44" s="326" t="s">
        <v>404</v>
      </c>
      <c r="B44" s="327" t="s">
        <v>491</v>
      </c>
      <c r="C44" s="338">
        <v>2013</v>
      </c>
      <c r="D44" s="323" t="s">
        <v>476</v>
      </c>
      <c r="E44" s="224">
        <v>1</v>
      </c>
      <c r="F44" s="328" t="s">
        <v>438</v>
      </c>
      <c r="G44" s="356" t="s">
        <v>439</v>
      </c>
      <c r="H44" s="357" t="s">
        <v>440</v>
      </c>
      <c r="I44" s="391" t="s">
        <v>494</v>
      </c>
      <c r="J44" s="348" t="s">
        <v>171</v>
      </c>
      <c r="K44" s="327" t="s">
        <v>170</v>
      </c>
      <c r="L44" s="341">
        <v>2.5000000000000001E-2</v>
      </c>
      <c r="M44" s="65">
        <v>1000</v>
      </c>
      <c r="N44" s="243"/>
      <c r="O44" s="337" t="s">
        <v>208</v>
      </c>
      <c r="P44" s="248" t="s">
        <v>133</v>
      </c>
      <c r="Q44" s="248">
        <v>0</v>
      </c>
      <c r="R44" s="248">
        <v>0</v>
      </c>
      <c r="S44" s="253">
        <f t="shared" si="1"/>
        <v>0</v>
      </c>
      <c r="T44" s="253" t="e">
        <f t="shared" si="0"/>
        <v>#DIV/0!</v>
      </c>
    </row>
    <row r="45" spans="1:20" ht="25.5">
      <c r="A45" s="326" t="s">
        <v>404</v>
      </c>
      <c r="B45" s="327" t="s">
        <v>491</v>
      </c>
      <c r="C45" s="338">
        <v>2013</v>
      </c>
      <c r="D45" s="323" t="s">
        <v>477</v>
      </c>
      <c r="E45" s="224">
        <v>1</v>
      </c>
      <c r="F45" s="328" t="s">
        <v>438</v>
      </c>
      <c r="G45" s="356" t="s">
        <v>439</v>
      </c>
      <c r="H45" s="357" t="s">
        <v>440</v>
      </c>
      <c r="I45" s="357" t="s">
        <v>440</v>
      </c>
      <c r="J45" s="348" t="s">
        <v>171</v>
      </c>
      <c r="K45" s="327" t="s">
        <v>170</v>
      </c>
      <c r="L45" s="341">
        <v>2.5000000000000001E-2</v>
      </c>
      <c r="M45" s="65">
        <v>1000</v>
      </c>
      <c r="N45" s="243"/>
      <c r="O45" s="337" t="s">
        <v>208</v>
      </c>
      <c r="P45" s="248" t="s">
        <v>133</v>
      </c>
      <c r="Q45" s="248">
        <v>0</v>
      </c>
      <c r="R45" s="248">
        <v>0</v>
      </c>
      <c r="S45" s="253">
        <f t="shared" si="1"/>
        <v>0</v>
      </c>
      <c r="T45" s="253" t="e">
        <f t="shared" si="0"/>
        <v>#DIV/0!</v>
      </c>
    </row>
    <row r="46" spans="1:20" ht="25.5">
      <c r="A46" s="326" t="s">
        <v>404</v>
      </c>
      <c r="B46" s="327" t="s">
        <v>491</v>
      </c>
      <c r="C46" s="338">
        <v>2013</v>
      </c>
      <c r="D46" s="323" t="s">
        <v>478</v>
      </c>
      <c r="E46" s="224">
        <v>1</v>
      </c>
      <c r="F46" s="328" t="s">
        <v>438</v>
      </c>
      <c r="G46" s="356" t="s">
        <v>439</v>
      </c>
      <c r="H46" s="357" t="s">
        <v>440</v>
      </c>
      <c r="I46" s="357" t="s">
        <v>440</v>
      </c>
      <c r="J46" s="348" t="s">
        <v>171</v>
      </c>
      <c r="K46" s="327" t="s">
        <v>170</v>
      </c>
      <c r="L46" s="341">
        <v>2.5000000000000001E-2</v>
      </c>
      <c r="M46" s="328" t="s">
        <v>479</v>
      </c>
      <c r="N46" s="243"/>
      <c r="O46" s="337" t="s">
        <v>208</v>
      </c>
      <c r="P46" s="248" t="s">
        <v>133</v>
      </c>
      <c r="Q46" s="248">
        <v>0</v>
      </c>
      <c r="R46" s="248">
        <v>0</v>
      </c>
      <c r="S46" s="253" t="e">
        <f t="shared" si="1"/>
        <v>#VALUE!</v>
      </c>
      <c r="T46" s="253" t="e">
        <f t="shared" si="0"/>
        <v>#DIV/0!</v>
      </c>
    </row>
    <row r="47" spans="1:20" ht="25.5">
      <c r="A47" s="326" t="s">
        <v>404</v>
      </c>
      <c r="B47" s="327" t="s">
        <v>491</v>
      </c>
      <c r="C47" s="338">
        <v>2013</v>
      </c>
      <c r="D47" s="323" t="s">
        <v>480</v>
      </c>
      <c r="E47" s="224">
        <v>1</v>
      </c>
      <c r="F47" s="328" t="s">
        <v>438</v>
      </c>
      <c r="G47" s="356" t="s">
        <v>439</v>
      </c>
      <c r="H47" s="357" t="s">
        <v>440</v>
      </c>
      <c r="I47" s="357" t="s">
        <v>440</v>
      </c>
      <c r="J47" s="348" t="s">
        <v>171</v>
      </c>
      <c r="K47" s="327" t="s">
        <v>170</v>
      </c>
      <c r="L47" s="341">
        <v>2.5000000000000001E-2</v>
      </c>
      <c r="M47" s="328" t="s">
        <v>479</v>
      </c>
      <c r="N47" s="243"/>
      <c r="O47" s="337" t="s">
        <v>208</v>
      </c>
      <c r="P47" s="248" t="s">
        <v>133</v>
      </c>
      <c r="Q47" s="248">
        <v>0</v>
      </c>
      <c r="R47" s="248">
        <v>0</v>
      </c>
      <c r="S47" s="253" t="e">
        <f t="shared" si="1"/>
        <v>#VALUE!</v>
      </c>
      <c r="T47" s="253" t="e">
        <f t="shared" si="0"/>
        <v>#DIV/0!</v>
      </c>
    </row>
    <row r="48" spans="1:20" ht="25.5">
      <c r="A48" s="326" t="s">
        <v>404</v>
      </c>
      <c r="B48" s="327" t="s">
        <v>443</v>
      </c>
      <c r="C48" s="338">
        <v>2013</v>
      </c>
      <c r="D48" s="323" t="s">
        <v>473</v>
      </c>
      <c r="E48" s="224">
        <v>1</v>
      </c>
      <c r="F48" s="328" t="s">
        <v>438</v>
      </c>
      <c r="G48" s="356" t="s">
        <v>444</v>
      </c>
      <c r="H48" s="358" t="s">
        <v>445</v>
      </c>
      <c r="I48" s="358" t="s">
        <v>445</v>
      </c>
      <c r="J48" s="348" t="s">
        <v>171</v>
      </c>
      <c r="K48" s="327" t="s">
        <v>170</v>
      </c>
      <c r="L48" s="341">
        <v>2.5000000000000001E-2</v>
      </c>
      <c r="M48" s="65">
        <v>1000</v>
      </c>
      <c r="N48" s="243"/>
      <c r="O48" s="337" t="s">
        <v>208</v>
      </c>
      <c r="P48" s="248" t="s">
        <v>133</v>
      </c>
      <c r="Q48" s="248">
        <v>0</v>
      </c>
      <c r="R48" s="248">
        <v>0</v>
      </c>
      <c r="S48" s="253">
        <f t="shared" si="1"/>
        <v>0</v>
      </c>
      <c r="T48" s="253" t="e">
        <f t="shared" si="0"/>
        <v>#DIV/0!</v>
      </c>
    </row>
    <row r="49" spans="1:20" ht="25.5">
      <c r="A49" s="326" t="s">
        <v>404</v>
      </c>
      <c r="B49" s="327" t="s">
        <v>443</v>
      </c>
      <c r="C49" s="338">
        <v>2013</v>
      </c>
      <c r="D49" s="323" t="s">
        <v>476</v>
      </c>
      <c r="E49" s="224">
        <v>1</v>
      </c>
      <c r="F49" s="328" t="s">
        <v>438</v>
      </c>
      <c r="G49" s="356" t="s">
        <v>444</v>
      </c>
      <c r="H49" s="358" t="s">
        <v>445</v>
      </c>
      <c r="I49" s="358" t="s">
        <v>445</v>
      </c>
      <c r="J49" s="348" t="s">
        <v>171</v>
      </c>
      <c r="K49" s="327" t="s">
        <v>170</v>
      </c>
      <c r="L49" s="341">
        <v>2.5000000000000001E-2</v>
      </c>
      <c r="M49" s="65">
        <v>1000</v>
      </c>
      <c r="N49" s="243"/>
      <c r="O49" s="337" t="s">
        <v>208</v>
      </c>
      <c r="P49" s="248" t="s">
        <v>133</v>
      </c>
      <c r="Q49" s="248">
        <v>0</v>
      </c>
      <c r="R49" s="248">
        <v>0</v>
      </c>
      <c r="S49" s="253">
        <f t="shared" si="1"/>
        <v>0</v>
      </c>
      <c r="T49" s="253" t="e">
        <f t="shared" si="0"/>
        <v>#DIV/0!</v>
      </c>
    </row>
  </sheetData>
  <phoneticPr fontId="30" type="noConversion"/>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100"/>
  <sheetViews>
    <sheetView topLeftCell="A16" zoomScaleSheetLayoutView="100" workbookViewId="0">
      <selection activeCell="N93" sqref="N93"/>
    </sheetView>
  </sheetViews>
  <sheetFormatPr defaultColWidth="11.5703125" defaultRowHeight="12.75"/>
  <cols>
    <col min="1" max="1" width="11.5703125" style="447" customWidth="1"/>
    <col min="2" max="2" width="25.7109375" style="447" customWidth="1"/>
    <col min="3" max="3" width="11.5703125" style="447" customWidth="1"/>
    <col min="4" max="4" width="38" style="447" customWidth="1"/>
    <col min="5" max="5" width="21.42578125" style="447" customWidth="1"/>
    <col min="6" max="6" width="20" style="447" customWidth="1"/>
    <col min="7" max="7" width="14.140625" style="447" customWidth="1"/>
    <col min="8" max="10" width="11.5703125" style="447"/>
    <col min="11" max="11" width="13" style="447" customWidth="1"/>
    <col min="12" max="16384" width="11.5703125" style="447"/>
  </cols>
  <sheetData>
    <row r="1" spans="1:11" ht="20.100000000000001" customHeight="1" thickBot="1">
      <c r="A1" s="205" t="s">
        <v>174</v>
      </c>
      <c r="B1" s="205"/>
      <c r="C1" s="205"/>
      <c r="D1" s="205"/>
      <c r="E1" s="205"/>
      <c r="F1" s="205"/>
      <c r="G1" s="205"/>
      <c r="J1" s="42" t="s">
        <v>0</v>
      </c>
      <c r="K1" s="227" t="s">
        <v>9</v>
      </c>
    </row>
    <row r="2" spans="1:11" ht="20.100000000000001" customHeight="1" thickBot="1">
      <c r="A2" s="206"/>
      <c r="B2" s="206"/>
      <c r="C2" s="206"/>
      <c r="D2" s="206"/>
      <c r="E2" s="206"/>
      <c r="F2" s="205"/>
      <c r="G2" s="206"/>
      <c r="J2" s="34" t="s">
        <v>373</v>
      </c>
      <c r="K2" s="234" t="s">
        <v>510</v>
      </c>
    </row>
    <row r="3" spans="1:11" ht="43.5" customHeight="1" thickBot="1">
      <c r="A3" s="209" t="s">
        <v>1</v>
      </c>
      <c r="B3" s="428" t="s">
        <v>13</v>
      </c>
      <c r="C3" s="209" t="s">
        <v>58</v>
      </c>
      <c r="D3" s="209" t="s">
        <v>59</v>
      </c>
      <c r="E3" s="209" t="s">
        <v>60</v>
      </c>
      <c r="F3" s="581" t="s">
        <v>738</v>
      </c>
      <c r="G3" s="582" t="s">
        <v>739</v>
      </c>
      <c r="H3" s="241" t="s">
        <v>308</v>
      </c>
      <c r="I3" s="239" t="s">
        <v>740</v>
      </c>
      <c r="J3" s="239" t="s">
        <v>741</v>
      </c>
      <c r="K3" s="241" t="s">
        <v>742</v>
      </c>
    </row>
    <row r="4" spans="1:11" ht="22.5">
      <c r="A4" s="583" t="s">
        <v>404</v>
      </c>
      <c r="B4" s="614" t="s">
        <v>24</v>
      </c>
      <c r="C4" s="431" t="s">
        <v>175</v>
      </c>
      <c r="D4" s="432" t="s">
        <v>176</v>
      </c>
      <c r="E4" s="434" t="s">
        <v>668</v>
      </c>
      <c r="F4" s="613" t="s">
        <v>751</v>
      </c>
      <c r="G4" s="584" t="s">
        <v>46</v>
      </c>
      <c r="H4" s="242">
        <v>2013</v>
      </c>
      <c r="I4" s="242">
        <v>100</v>
      </c>
      <c r="J4" s="242">
        <v>100</v>
      </c>
      <c r="K4" s="585" t="s">
        <v>743</v>
      </c>
    </row>
    <row r="5" spans="1:11" ht="22.5">
      <c r="A5" s="583" t="s">
        <v>404</v>
      </c>
      <c r="B5" s="430" t="s">
        <v>24</v>
      </c>
      <c r="C5" s="431" t="s">
        <v>175</v>
      </c>
      <c r="D5" s="432" t="s">
        <v>177</v>
      </c>
      <c r="E5" s="434" t="s">
        <v>668</v>
      </c>
      <c r="F5" s="613" t="s">
        <v>751</v>
      </c>
      <c r="G5" s="584" t="s">
        <v>46</v>
      </c>
      <c r="H5" s="242">
        <v>2013</v>
      </c>
      <c r="I5" s="242">
        <v>100</v>
      </c>
      <c r="J5" s="242">
        <v>100</v>
      </c>
      <c r="K5" s="585" t="s">
        <v>743</v>
      </c>
    </row>
    <row r="6" spans="1:11" ht="22.5">
      <c r="A6" s="583" t="s">
        <v>404</v>
      </c>
      <c r="B6" s="430" t="s">
        <v>24</v>
      </c>
      <c r="C6" s="431" t="s">
        <v>178</v>
      </c>
      <c r="D6" s="432" t="s">
        <v>176</v>
      </c>
      <c r="E6" s="434" t="s">
        <v>668</v>
      </c>
      <c r="F6" s="613" t="s">
        <v>751</v>
      </c>
      <c r="G6" s="584" t="s">
        <v>46</v>
      </c>
      <c r="H6" s="242">
        <v>2013</v>
      </c>
      <c r="I6" s="242">
        <v>100</v>
      </c>
      <c r="J6" s="242">
        <v>100</v>
      </c>
      <c r="K6" s="585" t="s">
        <v>743</v>
      </c>
    </row>
    <row r="7" spans="1:11" ht="22.5">
      <c r="A7" s="583" t="s">
        <v>404</v>
      </c>
      <c r="B7" s="430" t="s">
        <v>24</v>
      </c>
      <c r="C7" s="431" t="s">
        <v>178</v>
      </c>
      <c r="D7" s="432" t="s">
        <v>179</v>
      </c>
      <c r="E7" s="433" t="s">
        <v>682</v>
      </c>
      <c r="F7" s="613" t="s">
        <v>751</v>
      </c>
      <c r="G7" s="584" t="s">
        <v>46</v>
      </c>
      <c r="H7" s="242">
        <v>2013</v>
      </c>
      <c r="I7" s="242">
        <v>100</v>
      </c>
      <c r="J7" s="242">
        <v>100</v>
      </c>
      <c r="K7" s="585" t="s">
        <v>743</v>
      </c>
    </row>
    <row r="8" spans="1:11" ht="22.5">
      <c r="A8" s="583" t="s">
        <v>404</v>
      </c>
      <c r="B8" s="430" t="s">
        <v>24</v>
      </c>
      <c r="C8" s="431" t="s">
        <v>178</v>
      </c>
      <c r="D8" s="432" t="s">
        <v>180</v>
      </c>
      <c r="E8" s="433" t="s">
        <v>682</v>
      </c>
      <c r="F8" s="613" t="s">
        <v>751</v>
      </c>
      <c r="G8" s="584" t="s">
        <v>46</v>
      </c>
      <c r="H8" s="242">
        <v>2013</v>
      </c>
      <c r="I8" s="242">
        <v>100</v>
      </c>
      <c r="J8" s="242">
        <v>100</v>
      </c>
      <c r="K8" s="585" t="s">
        <v>743</v>
      </c>
    </row>
    <row r="9" spans="1:11" ht="22.5">
      <c r="A9" s="583" t="s">
        <v>404</v>
      </c>
      <c r="B9" s="614" t="s">
        <v>24</v>
      </c>
      <c r="C9" s="431" t="s">
        <v>178</v>
      </c>
      <c r="D9" s="432" t="s">
        <v>181</v>
      </c>
      <c r="E9" s="433" t="s">
        <v>682</v>
      </c>
      <c r="F9" s="613" t="s">
        <v>751</v>
      </c>
      <c r="G9" s="584" t="s">
        <v>46</v>
      </c>
      <c r="H9" s="242">
        <v>2013</v>
      </c>
      <c r="I9" s="242">
        <v>100</v>
      </c>
      <c r="J9" s="242">
        <v>100</v>
      </c>
      <c r="K9" s="585" t="s">
        <v>743</v>
      </c>
    </row>
    <row r="10" spans="1:11" ht="22.5">
      <c r="A10" s="583" t="s">
        <v>404</v>
      </c>
      <c r="B10" s="430" t="s">
        <v>24</v>
      </c>
      <c r="C10" s="431" t="s">
        <v>178</v>
      </c>
      <c r="D10" s="432" t="s">
        <v>182</v>
      </c>
      <c r="E10" s="434" t="s">
        <v>683</v>
      </c>
      <c r="F10" s="613" t="s">
        <v>751</v>
      </c>
      <c r="G10" s="584" t="s">
        <v>46</v>
      </c>
      <c r="H10" s="242">
        <v>2013</v>
      </c>
      <c r="I10" s="242">
        <v>100</v>
      </c>
      <c r="J10" s="242">
        <v>100</v>
      </c>
      <c r="K10" s="585" t="s">
        <v>743</v>
      </c>
    </row>
    <row r="11" spans="1:11" ht="22.5">
      <c r="A11" s="583" t="s">
        <v>404</v>
      </c>
      <c r="B11" s="430" t="s">
        <v>24</v>
      </c>
      <c r="C11" s="431" t="s">
        <v>178</v>
      </c>
      <c r="D11" s="432" t="s">
        <v>669</v>
      </c>
      <c r="E11" s="434" t="s">
        <v>683</v>
      </c>
      <c r="F11" s="613" t="s">
        <v>751</v>
      </c>
      <c r="G11" s="584" t="s">
        <v>46</v>
      </c>
      <c r="H11" s="242">
        <v>2013</v>
      </c>
      <c r="I11" s="242">
        <v>100</v>
      </c>
      <c r="J11" s="242">
        <v>100</v>
      </c>
      <c r="K11" s="585" t="s">
        <v>743</v>
      </c>
    </row>
    <row r="12" spans="1:11" ht="22.5">
      <c r="A12" s="583" t="s">
        <v>404</v>
      </c>
      <c r="B12" s="430" t="s">
        <v>24</v>
      </c>
      <c r="C12" s="431" t="s">
        <v>178</v>
      </c>
      <c r="D12" s="432" t="s">
        <v>670</v>
      </c>
      <c r="E12" s="433" t="s">
        <v>678</v>
      </c>
      <c r="F12" s="613" t="s">
        <v>751</v>
      </c>
      <c r="G12" s="584" t="s">
        <v>46</v>
      </c>
      <c r="H12" s="242">
        <v>2013</v>
      </c>
      <c r="I12" s="242">
        <v>100</v>
      </c>
      <c r="J12" s="242">
        <v>100</v>
      </c>
      <c r="K12" s="585" t="s">
        <v>743</v>
      </c>
    </row>
    <row r="13" spans="1:11" ht="22.5">
      <c r="A13" s="583" t="s">
        <v>404</v>
      </c>
      <c r="B13" s="430" t="s">
        <v>24</v>
      </c>
      <c r="C13" s="431" t="s">
        <v>178</v>
      </c>
      <c r="D13" s="432" t="s">
        <v>671</v>
      </c>
      <c r="E13" s="433" t="s">
        <v>672</v>
      </c>
      <c r="F13" s="613" t="s">
        <v>751</v>
      </c>
      <c r="G13" s="584" t="s">
        <v>46</v>
      </c>
      <c r="H13" s="242">
        <v>2013</v>
      </c>
      <c r="I13" s="242">
        <v>100</v>
      </c>
      <c r="J13" s="242">
        <v>100</v>
      </c>
      <c r="K13" s="585" t="s">
        <v>743</v>
      </c>
    </row>
    <row r="14" spans="1:11" ht="22.5">
      <c r="A14" s="583" t="s">
        <v>404</v>
      </c>
      <c r="B14" s="430" t="s">
        <v>24</v>
      </c>
      <c r="C14" s="431" t="s">
        <v>178</v>
      </c>
      <c r="D14" s="432" t="s">
        <v>673</v>
      </c>
      <c r="E14" s="433" t="s">
        <v>682</v>
      </c>
      <c r="F14" s="613" t="s">
        <v>751</v>
      </c>
      <c r="G14" s="584" t="s">
        <v>46</v>
      </c>
      <c r="H14" s="242">
        <v>2013</v>
      </c>
      <c r="I14" s="242">
        <v>100</v>
      </c>
      <c r="J14" s="242">
        <v>100</v>
      </c>
      <c r="K14" s="585" t="s">
        <v>743</v>
      </c>
    </row>
    <row r="15" spans="1:11" ht="22.5">
      <c r="A15" s="583" t="s">
        <v>404</v>
      </c>
      <c r="B15" s="430" t="s">
        <v>24</v>
      </c>
      <c r="C15" s="431" t="s">
        <v>178</v>
      </c>
      <c r="D15" s="432" t="s">
        <v>674</v>
      </c>
      <c r="E15" s="433" t="s">
        <v>682</v>
      </c>
      <c r="F15" s="613" t="s">
        <v>751</v>
      </c>
      <c r="G15" s="584" t="s">
        <v>46</v>
      </c>
      <c r="H15" s="242">
        <v>2013</v>
      </c>
      <c r="I15" s="242">
        <v>100</v>
      </c>
      <c r="J15" s="242">
        <v>100</v>
      </c>
      <c r="K15" s="585" t="s">
        <v>743</v>
      </c>
    </row>
    <row r="16" spans="1:11" ht="22.5">
      <c r="A16" s="583" t="s">
        <v>404</v>
      </c>
      <c r="B16" s="430" t="s">
        <v>24</v>
      </c>
      <c r="C16" s="431" t="s">
        <v>178</v>
      </c>
      <c r="D16" s="432" t="s">
        <v>675</v>
      </c>
      <c r="E16" s="433" t="s">
        <v>682</v>
      </c>
      <c r="F16" s="613" t="s">
        <v>751</v>
      </c>
      <c r="G16" s="584" t="s">
        <v>46</v>
      </c>
      <c r="H16" s="242">
        <v>2013</v>
      </c>
      <c r="I16" s="242">
        <v>100</v>
      </c>
      <c r="J16" s="242">
        <v>100</v>
      </c>
      <c r="K16" s="585" t="s">
        <v>743</v>
      </c>
    </row>
    <row r="17" spans="1:11" ht="22.5">
      <c r="A17" s="583" t="s">
        <v>404</v>
      </c>
      <c r="B17" s="430" t="s">
        <v>24</v>
      </c>
      <c r="C17" s="431" t="s">
        <v>178</v>
      </c>
      <c r="D17" s="432" t="s">
        <v>676</v>
      </c>
      <c r="E17" s="433" t="s">
        <v>672</v>
      </c>
      <c r="F17" s="613" t="s">
        <v>751</v>
      </c>
      <c r="G17" s="584" t="s">
        <v>46</v>
      </c>
      <c r="H17" s="242">
        <v>2013</v>
      </c>
      <c r="I17" s="242">
        <v>100</v>
      </c>
      <c r="J17" s="242">
        <v>100</v>
      </c>
      <c r="K17" s="585" t="s">
        <v>743</v>
      </c>
    </row>
    <row r="18" spans="1:11" ht="22.5">
      <c r="A18" s="583" t="s">
        <v>404</v>
      </c>
      <c r="B18" s="430" t="s">
        <v>24</v>
      </c>
      <c r="C18" s="431" t="s">
        <v>178</v>
      </c>
      <c r="D18" s="432" t="s">
        <v>677</v>
      </c>
      <c r="E18" s="433" t="s">
        <v>682</v>
      </c>
      <c r="F18" s="613" t="s">
        <v>751</v>
      </c>
      <c r="G18" s="584" t="s">
        <v>46</v>
      </c>
      <c r="H18" s="242">
        <v>2013</v>
      </c>
      <c r="I18" s="242">
        <v>100</v>
      </c>
      <c r="J18" s="242">
        <v>100</v>
      </c>
      <c r="K18" s="585" t="s">
        <v>743</v>
      </c>
    </row>
    <row r="19" spans="1:11" ht="22.5">
      <c r="A19" s="583" t="s">
        <v>404</v>
      </c>
      <c r="B19" s="430" t="s">
        <v>24</v>
      </c>
      <c r="C19" s="429" t="s">
        <v>183</v>
      </c>
      <c r="D19" s="432" t="s">
        <v>184</v>
      </c>
      <c r="E19" s="433" t="s">
        <v>678</v>
      </c>
      <c r="F19" s="613" t="s">
        <v>751</v>
      </c>
      <c r="G19" s="584" t="s">
        <v>46</v>
      </c>
      <c r="H19" s="242">
        <v>2013</v>
      </c>
      <c r="I19" s="242">
        <v>100</v>
      </c>
      <c r="J19" s="242">
        <v>100</v>
      </c>
      <c r="K19" s="585" t="s">
        <v>743</v>
      </c>
    </row>
    <row r="20" spans="1:11" ht="22.5">
      <c r="A20" s="583" t="s">
        <v>404</v>
      </c>
      <c r="B20" s="430" t="s">
        <v>24</v>
      </c>
      <c r="C20" s="429" t="s">
        <v>183</v>
      </c>
      <c r="D20" s="432" t="s">
        <v>185</v>
      </c>
      <c r="E20" s="433" t="s">
        <v>678</v>
      </c>
      <c r="F20" s="613" t="s">
        <v>751</v>
      </c>
      <c r="G20" s="584" t="s">
        <v>46</v>
      </c>
      <c r="H20" s="242">
        <v>2013</v>
      </c>
      <c r="I20" s="242">
        <v>100</v>
      </c>
      <c r="J20" s="242">
        <v>100</v>
      </c>
      <c r="K20" s="585" t="s">
        <v>743</v>
      </c>
    </row>
    <row r="21" spans="1:11" ht="22.5">
      <c r="A21" s="583" t="s">
        <v>404</v>
      </c>
      <c r="B21" s="430" t="s">
        <v>24</v>
      </c>
      <c r="C21" s="429" t="s">
        <v>183</v>
      </c>
      <c r="D21" s="432" t="s">
        <v>679</v>
      </c>
      <c r="E21" s="433" t="s">
        <v>678</v>
      </c>
      <c r="F21" s="613" t="s">
        <v>751</v>
      </c>
      <c r="G21" s="584" t="s">
        <v>46</v>
      </c>
      <c r="H21" s="242">
        <v>2013</v>
      </c>
      <c r="I21" s="242">
        <v>100</v>
      </c>
      <c r="J21" s="242">
        <v>100</v>
      </c>
      <c r="K21" s="585" t="s">
        <v>743</v>
      </c>
    </row>
    <row r="22" spans="1:11" ht="22.5">
      <c r="A22" s="583" t="s">
        <v>404</v>
      </c>
      <c r="B22" s="430" t="s">
        <v>24</v>
      </c>
      <c r="C22" s="429" t="s">
        <v>183</v>
      </c>
      <c r="D22" s="432" t="s">
        <v>684</v>
      </c>
      <c r="E22" s="433" t="s">
        <v>678</v>
      </c>
      <c r="F22" s="613" t="s">
        <v>751</v>
      </c>
      <c r="G22" s="584" t="s">
        <v>46</v>
      </c>
      <c r="H22" s="242">
        <v>2013</v>
      </c>
      <c r="I22" s="242">
        <v>100</v>
      </c>
      <c r="J22" s="242">
        <v>100</v>
      </c>
      <c r="K22" s="585" t="s">
        <v>743</v>
      </c>
    </row>
    <row r="23" spans="1:11" ht="45">
      <c r="A23" s="583" t="s">
        <v>404</v>
      </c>
      <c r="B23" s="430" t="s">
        <v>22</v>
      </c>
      <c r="C23" s="431" t="s">
        <v>175</v>
      </c>
      <c r="D23" s="432" t="s">
        <v>176</v>
      </c>
      <c r="E23" s="434" t="s">
        <v>668</v>
      </c>
      <c r="F23" s="613" t="s">
        <v>752</v>
      </c>
      <c r="G23" s="584" t="s">
        <v>46</v>
      </c>
      <c r="H23" s="242">
        <v>2013</v>
      </c>
      <c r="I23" s="242">
        <v>100</v>
      </c>
      <c r="J23" s="242">
        <v>100</v>
      </c>
      <c r="K23" s="585" t="s">
        <v>743</v>
      </c>
    </row>
    <row r="24" spans="1:11" ht="45">
      <c r="A24" s="583" t="s">
        <v>404</v>
      </c>
      <c r="B24" s="430" t="s">
        <v>22</v>
      </c>
      <c r="C24" s="431" t="s">
        <v>175</v>
      </c>
      <c r="D24" s="432" t="s">
        <v>177</v>
      </c>
      <c r="E24" s="434" t="s">
        <v>668</v>
      </c>
      <c r="F24" s="613" t="s">
        <v>752</v>
      </c>
      <c r="G24" s="584" t="s">
        <v>46</v>
      </c>
      <c r="H24" s="242">
        <v>2013</v>
      </c>
      <c r="I24" s="242">
        <v>100</v>
      </c>
      <c r="J24" s="242">
        <v>100</v>
      </c>
      <c r="K24" s="585" t="s">
        <v>743</v>
      </c>
    </row>
    <row r="25" spans="1:11" ht="45">
      <c r="A25" s="583" t="s">
        <v>404</v>
      </c>
      <c r="B25" s="430" t="s">
        <v>22</v>
      </c>
      <c r="C25" s="431" t="s">
        <v>178</v>
      </c>
      <c r="D25" s="432" t="s">
        <v>176</v>
      </c>
      <c r="E25" s="434" t="s">
        <v>668</v>
      </c>
      <c r="F25" s="613" t="s">
        <v>752</v>
      </c>
      <c r="G25" s="584" t="s">
        <v>46</v>
      </c>
      <c r="H25" s="242">
        <v>2013</v>
      </c>
      <c r="I25" s="242">
        <v>100</v>
      </c>
      <c r="J25" s="242">
        <v>100</v>
      </c>
      <c r="K25" s="585" t="s">
        <v>743</v>
      </c>
    </row>
    <row r="26" spans="1:11" ht="45">
      <c r="A26" s="583" t="s">
        <v>404</v>
      </c>
      <c r="B26" s="430" t="s">
        <v>22</v>
      </c>
      <c r="C26" s="431" t="s">
        <v>178</v>
      </c>
      <c r="D26" s="432" t="s">
        <v>179</v>
      </c>
      <c r="E26" s="433" t="s">
        <v>685</v>
      </c>
      <c r="F26" s="613" t="s">
        <v>752</v>
      </c>
      <c r="G26" s="584" t="s">
        <v>46</v>
      </c>
      <c r="H26" s="242">
        <v>2013</v>
      </c>
      <c r="I26" s="242">
        <v>100</v>
      </c>
      <c r="J26" s="242">
        <v>100</v>
      </c>
      <c r="K26" s="585" t="s">
        <v>743</v>
      </c>
    </row>
    <row r="27" spans="1:11" ht="45">
      <c r="A27" s="583" t="s">
        <v>404</v>
      </c>
      <c r="B27" s="430" t="s">
        <v>22</v>
      </c>
      <c r="C27" s="431" t="s">
        <v>178</v>
      </c>
      <c r="D27" s="432" t="s">
        <v>180</v>
      </c>
      <c r="E27" s="433" t="s">
        <v>685</v>
      </c>
      <c r="F27" s="613" t="s">
        <v>752</v>
      </c>
      <c r="G27" s="584" t="s">
        <v>46</v>
      </c>
      <c r="H27" s="242">
        <v>2013</v>
      </c>
      <c r="I27" s="242">
        <v>100</v>
      </c>
      <c r="J27" s="242">
        <v>100</v>
      </c>
      <c r="K27" s="585" t="s">
        <v>743</v>
      </c>
    </row>
    <row r="28" spans="1:11" ht="45">
      <c r="A28" s="583" t="s">
        <v>404</v>
      </c>
      <c r="B28" s="430" t="s">
        <v>22</v>
      </c>
      <c r="C28" s="431" t="s">
        <v>178</v>
      </c>
      <c r="D28" s="432" t="s">
        <v>181</v>
      </c>
      <c r="E28" s="433" t="s">
        <v>685</v>
      </c>
      <c r="F28" s="613" t="s">
        <v>752</v>
      </c>
      <c r="G28" s="584" t="s">
        <v>46</v>
      </c>
      <c r="H28" s="242">
        <v>2013</v>
      </c>
      <c r="I28" s="242">
        <v>100</v>
      </c>
      <c r="J28" s="242">
        <v>100</v>
      </c>
      <c r="K28" s="585" t="s">
        <v>743</v>
      </c>
    </row>
    <row r="29" spans="1:11" ht="45">
      <c r="A29" s="583" t="s">
        <v>404</v>
      </c>
      <c r="B29" s="430" t="s">
        <v>22</v>
      </c>
      <c r="C29" s="431" t="s">
        <v>178</v>
      </c>
      <c r="D29" s="432" t="s">
        <v>182</v>
      </c>
      <c r="E29" s="434" t="s">
        <v>686</v>
      </c>
      <c r="F29" s="613" t="s">
        <v>752</v>
      </c>
      <c r="G29" s="584" t="s">
        <v>46</v>
      </c>
      <c r="H29" s="242">
        <v>2013</v>
      </c>
      <c r="I29" s="242">
        <v>100</v>
      </c>
      <c r="J29" s="242">
        <v>100</v>
      </c>
      <c r="K29" s="585" t="s">
        <v>743</v>
      </c>
    </row>
    <row r="30" spans="1:11" ht="45">
      <c r="A30" s="583" t="s">
        <v>404</v>
      </c>
      <c r="B30" s="430" t="s">
        <v>22</v>
      </c>
      <c r="C30" s="431" t="s">
        <v>178</v>
      </c>
      <c r="D30" s="432" t="s">
        <v>669</v>
      </c>
      <c r="E30" s="434" t="s">
        <v>686</v>
      </c>
      <c r="F30" s="613" t="s">
        <v>752</v>
      </c>
      <c r="G30" s="584" t="s">
        <v>46</v>
      </c>
      <c r="H30" s="242">
        <v>2013</v>
      </c>
      <c r="I30" s="242">
        <v>100</v>
      </c>
      <c r="J30" s="242">
        <v>100</v>
      </c>
      <c r="K30" s="585" t="s">
        <v>743</v>
      </c>
    </row>
    <row r="31" spans="1:11" ht="45">
      <c r="A31" s="583" t="s">
        <v>404</v>
      </c>
      <c r="B31" s="430" t="s">
        <v>22</v>
      </c>
      <c r="C31" s="431" t="s">
        <v>178</v>
      </c>
      <c r="D31" s="432" t="s">
        <v>670</v>
      </c>
      <c r="E31" s="433" t="s">
        <v>685</v>
      </c>
      <c r="F31" s="613" t="s">
        <v>752</v>
      </c>
      <c r="G31" s="584" t="s">
        <v>46</v>
      </c>
      <c r="H31" s="242">
        <v>2013</v>
      </c>
      <c r="I31" s="242">
        <v>100</v>
      </c>
      <c r="J31" s="242">
        <v>100</v>
      </c>
      <c r="K31" s="585" t="s">
        <v>743</v>
      </c>
    </row>
    <row r="32" spans="1:11" ht="45">
      <c r="A32" s="583" t="s">
        <v>404</v>
      </c>
      <c r="B32" s="430" t="s">
        <v>22</v>
      </c>
      <c r="C32" s="431" t="s">
        <v>178</v>
      </c>
      <c r="D32" s="432" t="s">
        <v>671</v>
      </c>
      <c r="E32" s="433" t="s">
        <v>672</v>
      </c>
      <c r="F32" s="613" t="s">
        <v>752</v>
      </c>
      <c r="G32" s="584" t="s">
        <v>46</v>
      </c>
      <c r="H32" s="242">
        <v>2013</v>
      </c>
      <c r="I32" s="585" t="s">
        <v>743</v>
      </c>
      <c r="J32" s="585" t="s">
        <v>743</v>
      </c>
      <c r="K32" s="585" t="s">
        <v>743</v>
      </c>
    </row>
    <row r="33" spans="1:11" ht="45">
      <c r="A33" s="583" t="s">
        <v>404</v>
      </c>
      <c r="B33" s="430" t="s">
        <v>22</v>
      </c>
      <c r="C33" s="431" t="s">
        <v>178</v>
      </c>
      <c r="D33" s="432" t="s">
        <v>673</v>
      </c>
      <c r="E33" s="433" t="s">
        <v>685</v>
      </c>
      <c r="F33" s="613" t="s">
        <v>752</v>
      </c>
      <c r="G33" s="584" t="s">
        <v>46</v>
      </c>
      <c r="H33" s="242">
        <v>2013</v>
      </c>
      <c r="I33" s="242">
        <v>100</v>
      </c>
      <c r="J33" s="242">
        <v>100</v>
      </c>
      <c r="K33" s="585" t="s">
        <v>743</v>
      </c>
    </row>
    <row r="34" spans="1:11" ht="45">
      <c r="A34" s="583" t="s">
        <v>404</v>
      </c>
      <c r="B34" s="430" t="s">
        <v>22</v>
      </c>
      <c r="C34" s="431" t="s">
        <v>178</v>
      </c>
      <c r="D34" s="432" t="s">
        <v>674</v>
      </c>
      <c r="E34" s="433" t="s">
        <v>685</v>
      </c>
      <c r="F34" s="613" t="s">
        <v>752</v>
      </c>
      <c r="G34" s="584" t="s">
        <v>46</v>
      </c>
      <c r="H34" s="242">
        <v>2013</v>
      </c>
      <c r="I34" s="242">
        <v>100</v>
      </c>
      <c r="J34" s="242">
        <v>100</v>
      </c>
      <c r="K34" s="585" t="s">
        <v>743</v>
      </c>
    </row>
    <row r="35" spans="1:11" ht="45">
      <c r="A35" s="583" t="s">
        <v>404</v>
      </c>
      <c r="B35" s="430" t="s">
        <v>22</v>
      </c>
      <c r="C35" s="431" t="s">
        <v>178</v>
      </c>
      <c r="D35" s="432" t="s">
        <v>675</v>
      </c>
      <c r="E35" s="433" t="s">
        <v>685</v>
      </c>
      <c r="F35" s="613" t="s">
        <v>752</v>
      </c>
      <c r="G35" s="584" t="s">
        <v>46</v>
      </c>
      <c r="H35" s="242">
        <v>2013</v>
      </c>
      <c r="I35" s="242">
        <v>100</v>
      </c>
      <c r="J35" s="242">
        <v>100</v>
      </c>
      <c r="K35" s="585" t="s">
        <v>743</v>
      </c>
    </row>
    <row r="36" spans="1:11" ht="45">
      <c r="A36" s="583" t="s">
        <v>404</v>
      </c>
      <c r="B36" s="430" t="s">
        <v>22</v>
      </c>
      <c r="C36" s="431" t="s">
        <v>178</v>
      </c>
      <c r="D36" s="432" t="s">
        <v>676</v>
      </c>
      <c r="E36" s="433" t="s">
        <v>672</v>
      </c>
      <c r="F36" s="613" t="s">
        <v>752</v>
      </c>
      <c r="G36" s="584" t="s">
        <v>46</v>
      </c>
      <c r="H36" s="242">
        <v>2013</v>
      </c>
      <c r="I36" s="242">
        <v>100</v>
      </c>
      <c r="J36" s="242">
        <v>100</v>
      </c>
      <c r="K36" s="585" t="s">
        <v>743</v>
      </c>
    </row>
    <row r="37" spans="1:11" ht="45">
      <c r="A37" s="583" t="s">
        <v>404</v>
      </c>
      <c r="B37" s="430" t="s">
        <v>22</v>
      </c>
      <c r="C37" s="431" t="s">
        <v>178</v>
      </c>
      <c r="D37" s="432" t="s">
        <v>677</v>
      </c>
      <c r="E37" s="433" t="s">
        <v>685</v>
      </c>
      <c r="F37" s="613" t="s">
        <v>752</v>
      </c>
      <c r="G37" s="584" t="s">
        <v>46</v>
      </c>
      <c r="H37" s="242">
        <v>2013</v>
      </c>
      <c r="I37" s="242">
        <v>100</v>
      </c>
      <c r="J37" s="242">
        <v>100</v>
      </c>
      <c r="K37" s="585" t="s">
        <v>743</v>
      </c>
    </row>
    <row r="38" spans="1:11" ht="45">
      <c r="A38" s="583" t="s">
        <v>404</v>
      </c>
      <c r="B38" s="430" t="s">
        <v>22</v>
      </c>
      <c r="C38" s="429" t="s">
        <v>183</v>
      </c>
      <c r="D38" s="432" t="s">
        <v>184</v>
      </c>
      <c r="E38" s="433" t="s">
        <v>678</v>
      </c>
      <c r="F38" s="613" t="s">
        <v>752</v>
      </c>
      <c r="G38" s="584" t="s">
        <v>46</v>
      </c>
      <c r="H38" s="242">
        <v>2013</v>
      </c>
      <c r="I38" s="242">
        <v>100</v>
      </c>
      <c r="J38" s="242">
        <v>100</v>
      </c>
      <c r="K38" s="585" t="s">
        <v>743</v>
      </c>
    </row>
    <row r="39" spans="1:11" ht="45">
      <c r="A39" s="583" t="s">
        <v>404</v>
      </c>
      <c r="B39" s="430" t="s">
        <v>22</v>
      </c>
      <c r="C39" s="429" t="s">
        <v>183</v>
      </c>
      <c r="D39" s="432" t="s">
        <v>185</v>
      </c>
      <c r="E39" s="433" t="s">
        <v>678</v>
      </c>
      <c r="F39" s="613" t="s">
        <v>752</v>
      </c>
      <c r="G39" s="584" t="s">
        <v>46</v>
      </c>
      <c r="H39" s="242">
        <v>2013</v>
      </c>
      <c r="I39" s="242">
        <v>100</v>
      </c>
      <c r="J39" s="242">
        <v>100</v>
      </c>
      <c r="K39" s="585" t="s">
        <v>743</v>
      </c>
    </row>
    <row r="40" spans="1:11" ht="45">
      <c r="A40" s="583" t="s">
        <v>404</v>
      </c>
      <c r="B40" s="430" t="s">
        <v>22</v>
      </c>
      <c r="C40" s="429" t="s">
        <v>183</v>
      </c>
      <c r="D40" s="432" t="s">
        <v>679</v>
      </c>
      <c r="E40" s="433" t="s">
        <v>678</v>
      </c>
      <c r="F40" s="613" t="s">
        <v>752</v>
      </c>
      <c r="G40" s="584" t="s">
        <v>46</v>
      </c>
      <c r="H40" s="242">
        <v>2013</v>
      </c>
      <c r="I40" s="242">
        <v>100</v>
      </c>
      <c r="J40" s="242">
        <v>100</v>
      </c>
      <c r="K40" s="585" t="s">
        <v>743</v>
      </c>
    </row>
    <row r="41" spans="1:11" ht="45">
      <c r="A41" s="583" t="s">
        <v>404</v>
      </c>
      <c r="B41" s="430" t="s">
        <v>22</v>
      </c>
      <c r="C41" s="429" t="s">
        <v>183</v>
      </c>
      <c r="D41" s="432" t="s">
        <v>684</v>
      </c>
      <c r="E41" s="433" t="s">
        <v>680</v>
      </c>
      <c r="F41" s="613" t="s">
        <v>752</v>
      </c>
      <c r="G41" s="584" t="s">
        <v>46</v>
      </c>
      <c r="H41" s="242">
        <v>2013</v>
      </c>
      <c r="I41" s="242">
        <v>100</v>
      </c>
      <c r="J41" s="242">
        <v>100</v>
      </c>
      <c r="K41" s="585" t="s">
        <v>743</v>
      </c>
    </row>
    <row r="42" spans="1:11" ht="45">
      <c r="A42" s="583" t="s">
        <v>404</v>
      </c>
      <c r="B42" s="455" t="s">
        <v>22</v>
      </c>
      <c r="C42" s="456" t="s">
        <v>178</v>
      </c>
      <c r="D42" s="432" t="s">
        <v>176</v>
      </c>
      <c r="E42" s="434" t="s">
        <v>668</v>
      </c>
      <c r="F42" s="613" t="s">
        <v>752</v>
      </c>
      <c r="G42" s="584" t="s">
        <v>46</v>
      </c>
      <c r="H42" s="242">
        <v>2013</v>
      </c>
      <c r="I42" s="242">
        <v>100</v>
      </c>
      <c r="J42" s="242">
        <v>100</v>
      </c>
      <c r="K42" s="585" t="s">
        <v>743</v>
      </c>
    </row>
    <row r="43" spans="1:11" ht="45">
      <c r="A43" s="583" t="s">
        <v>404</v>
      </c>
      <c r="B43" s="455" t="s">
        <v>22</v>
      </c>
      <c r="C43" s="456" t="s">
        <v>178</v>
      </c>
      <c r="D43" s="432" t="s">
        <v>179</v>
      </c>
      <c r="E43" s="433" t="s">
        <v>687</v>
      </c>
      <c r="F43" s="613" t="s">
        <v>752</v>
      </c>
      <c r="G43" s="584" t="s">
        <v>46</v>
      </c>
      <c r="H43" s="242">
        <v>2013</v>
      </c>
      <c r="I43" s="242">
        <v>100</v>
      </c>
      <c r="J43" s="242">
        <v>100</v>
      </c>
      <c r="K43" s="585" t="s">
        <v>743</v>
      </c>
    </row>
    <row r="44" spans="1:11" ht="45">
      <c r="A44" s="583" t="s">
        <v>404</v>
      </c>
      <c r="B44" s="455" t="s">
        <v>22</v>
      </c>
      <c r="C44" s="456" t="s">
        <v>178</v>
      </c>
      <c r="D44" s="432" t="s">
        <v>180</v>
      </c>
      <c r="E44" s="433" t="s">
        <v>672</v>
      </c>
      <c r="F44" s="613" t="s">
        <v>752</v>
      </c>
      <c r="G44" s="584" t="s">
        <v>46</v>
      </c>
      <c r="H44" s="242">
        <v>2013</v>
      </c>
      <c r="I44" s="242">
        <v>100</v>
      </c>
      <c r="J44" s="242">
        <v>100</v>
      </c>
      <c r="K44" s="585" t="s">
        <v>743</v>
      </c>
    </row>
    <row r="45" spans="1:11" ht="45">
      <c r="A45" s="583" t="s">
        <v>404</v>
      </c>
      <c r="B45" s="455" t="s">
        <v>22</v>
      </c>
      <c r="C45" s="456" t="s">
        <v>178</v>
      </c>
      <c r="D45" s="432" t="s">
        <v>181</v>
      </c>
      <c r="E45" s="433" t="s">
        <v>687</v>
      </c>
      <c r="F45" s="613" t="s">
        <v>752</v>
      </c>
      <c r="G45" s="584" t="s">
        <v>46</v>
      </c>
      <c r="H45" s="242">
        <v>2013</v>
      </c>
      <c r="I45" s="242">
        <v>100</v>
      </c>
      <c r="J45" s="242">
        <v>100</v>
      </c>
      <c r="K45" s="585" t="s">
        <v>743</v>
      </c>
    </row>
    <row r="46" spans="1:11" ht="45">
      <c r="A46" s="583" t="s">
        <v>404</v>
      </c>
      <c r="B46" s="455" t="s">
        <v>22</v>
      </c>
      <c r="C46" s="456" t="s">
        <v>178</v>
      </c>
      <c r="D46" s="432" t="s">
        <v>182</v>
      </c>
      <c r="E46" s="434" t="s">
        <v>688</v>
      </c>
      <c r="F46" s="613" t="s">
        <v>752</v>
      </c>
      <c r="G46" s="584" t="s">
        <v>46</v>
      </c>
      <c r="H46" s="242">
        <v>2013</v>
      </c>
      <c r="I46" s="242">
        <v>100</v>
      </c>
      <c r="J46" s="242">
        <v>100</v>
      </c>
      <c r="K46" s="585" t="s">
        <v>743</v>
      </c>
    </row>
    <row r="47" spans="1:11" ht="45">
      <c r="A47" s="583" t="s">
        <v>404</v>
      </c>
      <c r="B47" s="455" t="s">
        <v>22</v>
      </c>
      <c r="C47" s="456" t="s">
        <v>178</v>
      </c>
      <c r="D47" s="432" t="s">
        <v>669</v>
      </c>
      <c r="E47" s="434" t="s">
        <v>689</v>
      </c>
      <c r="F47" s="613" t="s">
        <v>752</v>
      </c>
      <c r="G47" s="584" t="s">
        <v>46</v>
      </c>
      <c r="H47" s="242">
        <v>2013</v>
      </c>
      <c r="I47" s="242">
        <v>100</v>
      </c>
      <c r="J47" s="242">
        <v>100</v>
      </c>
      <c r="K47" s="585" t="s">
        <v>743</v>
      </c>
    </row>
    <row r="48" spans="1:11" ht="45">
      <c r="A48" s="583" t="s">
        <v>404</v>
      </c>
      <c r="B48" s="455" t="s">
        <v>22</v>
      </c>
      <c r="C48" s="456" t="s">
        <v>178</v>
      </c>
      <c r="D48" s="432" t="s">
        <v>670</v>
      </c>
      <c r="E48" s="433" t="s">
        <v>672</v>
      </c>
      <c r="F48" s="613" t="s">
        <v>752</v>
      </c>
      <c r="G48" s="584" t="s">
        <v>46</v>
      </c>
      <c r="H48" s="242">
        <v>2013</v>
      </c>
      <c r="I48" s="242">
        <v>100</v>
      </c>
      <c r="J48" s="242">
        <v>100</v>
      </c>
      <c r="K48" s="585" t="s">
        <v>743</v>
      </c>
    </row>
    <row r="49" spans="1:11" ht="45">
      <c r="A49" s="583" t="s">
        <v>404</v>
      </c>
      <c r="B49" s="455" t="s">
        <v>22</v>
      </c>
      <c r="C49" s="456" t="s">
        <v>178</v>
      </c>
      <c r="D49" s="432" t="s">
        <v>671</v>
      </c>
      <c r="E49" s="433" t="s">
        <v>672</v>
      </c>
      <c r="F49" s="613" t="s">
        <v>752</v>
      </c>
      <c r="G49" s="584" t="s">
        <v>46</v>
      </c>
      <c r="H49" s="242">
        <v>2013</v>
      </c>
      <c r="I49" s="242">
        <v>100</v>
      </c>
      <c r="J49" s="242">
        <v>100</v>
      </c>
      <c r="K49" s="585" t="s">
        <v>743</v>
      </c>
    </row>
    <row r="50" spans="1:11" ht="45">
      <c r="A50" s="583" t="s">
        <v>404</v>
      </c>
      <c r="B50" s="455" t="s">
        <v>22</v>
      </c>
      <c r="C50" s="456" t="s">
        <v>178</v>
      </c>
      <c r="D50" s="432" t="s">
        <v>673</v>
      </c>
      <c r="E50" s="433" t="s">
        <v>672</v>
      </c>
      <c r="F50" s="613" t="s">
        <v>752</v>
      </c>
      <c r="G50" s="584" t="s">
        <v>46</v>
      </c>
      <c r="H50" s="242">
        <v>2013</v>
      </c>
      <c r="I50" s="242">
        <v>100</v>
      </c>
      <c r="J50" s="242">
        <v>100</v>
      </c>
      <c r="K50" s="585" t="s">
        <v>743</v>
      </c>
    </row>
    <row r="51" spans="1:11" ht="45">
      <c r="A51" s="583" t="s">
        <v>404</v>
      </c>
      <c r="B51" s="455" t="s">
        <v>22</v>
      </c>
      <c r="C51" s="456" t="s">
        <v>178</v>
      </c>
      <c r="D51" s="432" t="s">
        <v>674</v>
      </c>
      <c r="E51" s="433" t="s">
        <v>687</v>
      </c>
      <c r="F51" s="613" t="s">
        <v>752</v>
      </c>
      <c r="G51" s="584" t="s">
        <v>46</v>
      </c>
      <c r="H51" s="242">
        <v>2013</v>
      </c>
      <c r="I51" s="242">
        <v>100</v>
      </c>
      <c r="J51" s="242">
        <v>100</v>
      </c>
      <c r="K51" s="585" t="s">
        <v>743</v>
      </c>
    </row>
    <row r="52" spans="1:11" ht="45">
      <c r="A52" s="583" t="s">
        <v>404</v>
      </c>
      <c r="B52" s="455" t="s">
        <v>22</v>
      </c>
      <c r="C52" s="456" t="s">
        <v>178</v>
      </c>
      <c r="D52" s="432" t="s">
        <v>675</v>
      </c>
      <c r="E52" s="433" t="s">
        <v>687</v>
      </c>
      <c r="F52" s="613" t="s">
        <v>752</v>
      </c>
      <c r="G52" s="584" t="s">
        <v>46</v>
      </c>
      <c r="H52" s="242">
        <v>2013</v>
      </c>
      <c r="I52" s="242">
        <v>100</v>
      </c>
      <c r="J52" s="242">
        <v>100</v>
      </c>
      <c r="K52" s="585" t="s">
        <v>743</v>
      </c>
    </row>
    <row r="53" spans="1:11" ht="45">
      <c r="A53" s="583" t="s">
        <v>404</v>
      </c>
      <c r="B53" s="455" t="s">
        <v>22</v>
      </c>
      <c r="C53" s="456" t="s">
        <v>178</v>
      </c>
      <c r="D53" s="432" t="s">
        <v>676</v>
      </c>
      <c r="E53" s="433" t="s">
        <v>687</v>
      </c>
      <c r="F53" s="613" t="s">
        <v>752</v>
      </c>
      <c r="G53" s="584" t="s">
        <v>46</v>
      </c>
      <c r="H53" s="242">
        <v>2013</v>
      </c>
      <c r="I53" s="242">
        <v>100</v>
      </c>
      <c r="J53" s="242">
        <v>100</v>
      </c>
      <c r="K53" s="585" t="s">
        <v>743</v>
      </c>
    </row>
    <row r="54" spans="1:11" ht="45">
      <c r="A54" s="583" t="s">
        <v>404</v>
      </c>
      <c r="B54" s="455" t="s">
        <v>22</v>
      </c>
      <c r="C54" s="456" t="s">
        <v>178</v>
      </c>
      <c r="D54" s="432" t="s">
        <v>677</v>
      </c>
      <c r="E54" s="433" t="s">
        <v>672</v>
      </c>
      <c r="F54" s="613" t="s">
        <v>752</v>
      </c>
      <c r="G54" s="584" t="s">
        <v>46</v>
      </c>
      <c r="H54" s="242">
        <v>2013</v>
      </c>
      <c r="I54" s="242">
        <v>100</v>
      </c>
      <c r="J54" s="242">
        <v>100</v>
      </c>
      <c r="K54" s="585" t="s">
        <v>743</v>
      </c>
    </row>
    <row r="55" spans="1:11" ht="45">
      <c r="A55" s="583" t="s">
        <v>404</v>
      </c>
      <c r="B55" s="455" t="s">
        <v>22</v>
      </c>
      <c r="C55" s="457" t="s">
        <v>183</v>
      </c>
      <c r="D55" s="432" t="s">
        <v>184</v>
      </c>
      <c r="E55" s="433" t="s">
        <v>678</v>
      </c>
      <c r="F55" s="613" t="s">
        <v>752</v>
      </c>
      <c r="G55" s="584" t="s">
        <v>46</v>
      </c>
      <c r="H55" s="242">
        <v>2013</v>
      </c>
      <c r="I55" s="242">
        <v>100</v>
      </c>
      <c r="J55" s="242">
        <v>100</v>
      </c>
      <c r="K55" s="585" t="s">
        <v>743</v>
      </c>
    </row>
    <row r="56" spans="1:11" ht="45">
      <c r="A56" s="583" t="s">
        <v>404</v>
      </c>
      <c r="B56" s="455" t="s">
        <v>22</v>
      </c>
      <c r="C56" s="457" t="s">
        <v>183</v>
      </c>
      <c r="D56" s="432" t="s">
        <v>185</v>
      </c>
      <c r="E56" s="433" t="s">
        <v>678</v>
      </c>
      <c r="F56" s="613" t="s">
        <v>752</v>
      </c>
      <c r="G56" s="584" t="s">
        <v>46</v>
      </c>
      <c r="H56" s="242">
        <v>2013</v>
      </c>
      <c r="I56" s="242">
        <v>100</v>
      </c>
      <c r="J56" s="242">
        <v>100</v>
      </c>
      <c r="K56" s="585" t="s">
        <v>743</v>
      </c>
    </row>
    <row r="57" spans="1:11" ht="45">
      <c r="A57" s="583" t="s">
        <v>404</v>
      </c>
      <c r="B57" s="455" t="s">
        <v>22</v>
      </c>
      <c r="C57" s="457" t="s">
        <v>183</v>
      </c>
      <c r="D57" s="432" t="s">
        <v>679</v>
      </c>
      <c r="E57" s="433" t="s">
        <v>678</v>
      </c>
      <c r="F57" s="613" t="s">
        <v>752</v>
      </c>
      <c r="G57" s="584" t="s">
        <v>46</v>
      </c>
      <c r="H57" s="242">
        <v>2013</v>
      </c>
      <c r="I57" s="242">
        <v>100</v>
      </c>
      <c r="J57" s="242">
        <v>100</v>
      </c>
      <c r="K57" s="585" t="s">
        <v>743</v>
      </c>
    </row>
    <row r="58" spans="1:11" ht="45">
      <c r="A58" s="583" t="s">
        <v>404</v>
      </c>
      <c r="B58" s="455" t="s">
        <v>22</v>
      </c>
      <c r="C58" s="457" t="s">
        <v>183</v>
      </c>
      <c r="D58" s="432" t="s">
        <v>684</v>
      </c>
      <c r="E58" s="433" t="s">
        <v>690</v>
      </c>
      <c r="F58" s="613" t="s">
        <v>752</v>
      </c>
      <c r="G58" s="584" t="s">
        <v>46</v>
      </c>
      <c r="H58" s="242">
        <v>2013</v>
      </c>
      <c r="I58" s="242">
        <v>100</v>
      </c>
      <c r="J58" s="242">
        <v>100</v>
      </c>
      <c r="K58" s="585" t="s">
        <v>743</v>
      </c>
    </row>
    <row r="59" spans="1:11" ht="22.5">
      <c r="A59" s="583" t="s">
        <v>404</v>
      </c>
      <c r="B59" s="430" t="s">
        <v>26</v>
      </c>
      <c r="C59" s="431" t="s">
        <v>175</v>
      </c>
      <c r="D59" s="432" t="s">
        <v>176</v>
      </c>
      <c r="E59" s="434" t="s">
        <v>668</v>
      </c>
      <c r="F59" s="613" t="s">
        <v>751</v>
      </c>
      <c r="G59" s="584" t="s">
        <v>46</v>
      </c>
      <c r="H59" s="242">
        <v>2013</v>
      </c>
      <c r="I59" s="242">
        <v>100</v>
      </c>
      <c r="J59" s="242">
        <v>100</v>
      </c>
      <c r="K59" s="585" t="s">
        <v>743</v>
      </c>
    </row>
    <row r="60" spans="1:11" ht="22.5">
      <c r="A60" s="583" t="s">
        <v>404</v>
      </c>
      <c r="B60" s="430" t="s">
        <v>26</v>
      </c>
      <c r="C60" s="431" t="s">
        <v>175</v>
      </c>
      <c r="D60" s="432" t="s">
        <v>177</v>
      </c>
      <c r="E60" s="434" t="s">
        <v>668</v>
      </c>
      <c r="F60" s="613" t="s">
        <v>751</v>
      </c>
      <c r="G60" s="584" t="s">
        <v>46</v>
      </c>
      <c r="H60" s="242">
        <v>2013</v>
      </c>
      <c r="I60" s="242">
        <v>100</v>
      </c>
      <c r="J60" s="242">
        <v>100</v>
      </c>
      <c r="K60" s="585" t="s">
        <v>743</v>
      </c>
    </row>
    <row r="61" spans="1:11" ht="22.5">
      <c r="A61" s="583" t="s">
        <v>404</v>
      </c>
      <c r="B61" s="430" t="s">
        <v>26</v>
      </c>
      <c r="C61" s="431" t="s">
        <v>178</v>
      </c>
      <c r="D61" s="432" t="s">
        <v>176</v>
      </c>
      <c r="E61" s="434" t="s">
        <v>668</v>
      </c>
      <c r="F61" s="613" t="s">
        <v>751</v>
      </c>
      <c r="G61" s="584" t="s">
        <v>46</v>
      </c>
      <c r="H61" s="242">
        <v>2013</v>
      </c>
      <c r="I61" s="242">
        <v>100</v>
      </c>
      <c r="J61" s="242">
        <v>100</v>
      </c>
      <c r="K61" s="585" t="s">
        <v>743</v>
      </c>
    </row>
    <row r="62" spans="1:11" ht="22.5">
      <c r="A62" s="583" t="s">
        <v>404</v>
      </c>
      <c r="B62" s="430" t="s">
        <v>26</v>
      </c>
      <c r="C62" s="431" t="s">
        <v>178</v>
      </c>
      <c r="D62" s="432" t="s">
        <v>179</v>
      </c>
      <c r="E62" s="433" t="s">
        <v>691</v>
      </c>
      <c r="F62" s="613" t="s">
        <v>751</v>
      </c>
      <c r="G62" s="584" t="s">
        <v>46</v>
      </c>
      <c r="H62" s="242">
        <v>2013</v>
      </c>
      <c r="I62" s="242">
        <v>100</v>
      </c>
      <c r="J62" s="242">
        <v>100</v>
      </c>
      <c r="K62" s="585" t="s">
        <v>743</v>
      </c>
    </row>
    <row r="63" spans="1:11" ht="22.5">
      <c r="A63" s="583" t="s">
        <v>404</v>
      </c>
      <c r="B63" s="430" t="s">
        <v>26</v>
      </c>
      <c r="C63" s="431" t="s">
        <v>178</v>
      </c>
      <c r="D63" s="432" t="s">
        <v>180</v>
      </c>
      <c r="E63" s="433" t="s">
        <v>691</v>
      </c>
      <c r="F63" s="613" t="s">
        <v>751</v>
      </c>
      <c r="G63" s="584" t="s">
        <v>46</v>
      </c>
      <c r="H63" s="242">
        <v>2013</v>
      </c>
      <c r="I63" s="242">
        <v>100</v>
      </c>
      <c r="J63" s="242">
        <v>100</v>
      </c>
      <c r="K63" s="585" t="s">
        <v>743</v>
      </c>
    </row>
    <row r="64" spans="1:11" ht="22.5">
      <c r="A64" s="583" t="s">
        <v>404</v>
      </c>
      <c r="B64" s="430" t="s">
        <v>26</v>
      </c>
      <c r="C64" s="431" t="s">
        <v>178</v>
      </c>
      <c r="D64" s="432" t="s">
        <v>181</v>
      </c>
      <c r="E64" s="433" t="s">
        <v>691</v>
      </c>
      <c r="F64" s="613" t="s">
        <v>751</v>
      </c>
      <c r="G64" s="584" t="s">
        <v>46</v>
      </c>
      <c r="H64" s="242">
        <v>2013</v>
      </c>
      <c r="I64" s="242">
        <v>100</v>
      </c>
      <c r="J64" s="242">
        <v>100</v>
      </c>
      <c r="K64" s="585" t="s">
        <v>743</v>
      </c>
    </row>
    <row r="65" spans="1:11" ht="22.5">
      <c r="A65" s="583" t="s">
        <v>404</v>
      </c>
      <c r="B65" s="430" t="s">
        <v>26</v>
      </c>
      <c r="C65" s="431" t="s">
        <v>178</v>
      </c>
      <c r="D65" s="432" t="s">
        <v>182</v>
      </c>
      <c r="E65" s="434" t="s">
        <v>692</v>
      </c>
      <c r="F65" s="613" t="s">
        <v>751</v>
      </c>
      <c r="G65" s="584" t="s">
        <v>46</v>
      </c>
      <c r="H65" s="242">
        <v>2013</v>
      </c>
      <c r="I65" s="242">
        <v>100</v>
      </c>
      <c r="J65" s="242">
        <v>100</v>
      </c>
      <c r="K65" s="585" t="s">
        <v>743</v>
      </c>
    </row>
    <row r="66" spans="1:11" ht="22.5">
      <c r="A66" s="583" t="s">
        <v>404</v>
      </c>
      <c r="B66" s="430" t="s">
        <v>26</v>
      </c>
      <c r="C66" s="431" t="s">
        <v>178</v>
      </c>
      <c r="D66" s="432" t="s">
        <v>669</v>
      </c>
      <c r="E66" s="434" t="s">
        <v>692</v>
      </c>
      <c r="F66" s="613" t="s">
        <v>751</v>
      </c>
      <c r="G66" s="584" t="s">
        <v>46</v>
      </c>
      <c r="H66" s="242">
        <v>2013</v>
      </c>
      <c r="I66" s="242">
        <v>100</v>
      </c>
      <c r="J66" s="242">
        <v>100</v>
      </c>
      <c r="K66" s="585" t="s">
        <v>743</v>
      </c>
    </row>
    <row r="67" spans="1:11" ht="22.5">
      <c r="A67" s="583" t="s">
        <v>404</v>
      </c>
      <c r="B67" s="430" t="s">
        <v>26</v>
      </c>
      <c r="C67" s="431" t="s">
        <v>178</v>
      </c>
      <c r="D67" s="432" t="s">
        <v>670</v>
      </c>
      <c r="E67" s="433" t="s">
        <v>678</v>
      </c>
      <c r="F67" s="613" t="s">
        <v>751</v>
      </c>
      <c r="G67" s="584" t="s">
        <v>46</v>
      </c>
      <c r="H67" s="242">
        <v>2013</v>
      </c>
      <c r="I67" s="242">
        <v>100</v>
      </c>
      <c r="J67" s="242">
        <v>100</v>
      </c>
      <c r="K67" s="585" t="s">
        <v>743</v>
      </c>
    </row>
    <row r="68" spans="1:11" ht="22.5">
      <c r="A68" s="583" t="s">
        <v>404</v>
      </c>
      <c r="B68" s="430" t="s">
        <v>26</v>
      </c>
      <c r="C68" s="431" t="s">
        <v>178</v>
      </c>
      <c r="D68" s="432" t="s">
        <v>671</v>
      </c>
      <c r="E68" s="433" t="s">
        <v>672</v>
      </c>
      <c r="F68" s="613" t="s">
        <v>751</v>
      </c>
      <c r="G68" s="584" t="s">
        <v>46</v>
      </c>
      <c r="H68" s="242">
        <v>2013</v>
      </c>
      <c r="I68" s="242">
        <v>100</v>
      </c>
      <c r="J68" s="242">
        <v>100</v>
      </c>
      <c r="K68" s="585" t="s">
        <v>743</v>
      </c>
    </row>
    <row r="69" spans="1:11" ht="22.5">
      <c r="A69" s="583" t="s">
        <v>404</v>
      </c>
      <c r="B69" s="430" t="s">
        <v>26</v>
      </c>
      <c r="C69" s="431" t="s">
        <v>178</v>
      </c>
      <c r="D69" s="432" t="s">
        <v>673</v>
      </c>
      <c r="E69" s="433" t="s">
        <v>691</v>
      </c>
      <c r="F69" s="613" t="s">
        <v>751</v>
      </c>
      <c r="G69" s="584" t="s">
        <v>46</v>
      </c>
      <c r="H69" s="242">
        <v>2013</v>
      </c>
      <c r="I69" s="242">
        <v>100</v>
      </c>
      <c r="J69" s="242">
        <v>100</v>
      </c>
      <c r="K69" s="585" t="s">
        <v>743</v>
      </c>
    </row>
    <row r="70" spans="1:11" ht="22.5">
      <c r="A70" s="583" t="s">
        <v>404</v>
      </c>
      <c r="B70" s="430" t="s">
        <v>26</v>
      </c>
      <c r="C70" s="431" t="s">
        <v>178</v>
      </c>
      <c r="D70" s="432" t="s">
        <v>674</v>
      </c>
      <c r="E70" s="433" t="s">
        <v>691</v>
      </c>
      <c r="F70" s="613" t="s">
        <v>751</v>
      </c>
      <c r="G70" s="584" t="s">
        <v>46</v>
      </c>
      <c r="H70" s="242">
        <v>2013</v>
      </c>
      <c r="I70" s="242">
        <v>100</v>
      </c>
      <c r="J70" s="242">
        <v>100</v>
      </c>
      <c r="K70" s="585" t="s">
        <v>743</v>
      </c>
    </row>
    <row r="71" spans="1:11" ht="22.5">
      <c r="A71" s="583" t="s">
        <v>404</v>
      </c>
      <c r="B71" s="430" t="s">
        <v>26</v>
      </c>
      <c r="C71" s="431" t="s">
        <v>178</v>
      </c>
      <c r="D71" s="432" t="s">
        <v>675</v>
      </c>
      <c r="E71" s="433" t="s">
        <v>691</v>
      </c>
      <c r="F71" s="613" t="s">
        <v>751</v>
      </c>
      <c r="G71" s="584" t="s">
        <v>46</v>
      </c>
      <c r="H71" s="242">
        <v>2013</v>
      </c>
      <c r="I71" s="242">
        <v>100</v>
      </c>
      <c r="J71" s="242">
        <v>100</v>
      </c>
      <c r="K71" s="585" t="s">
        <v>743</v>
      </c>
    </row>
    <row r="72" spans="1:11" ht="22.5">
      <c r="A72" s="583" t="s">
        <v>404</v>
      </c>
      <c r="B72" s="430" t="s">
        <v>26</v>
      </c>
      <c r="C72" s="431" t="s">
        <v>178</v>
      </c>
      <c r="D72" s="432" t="s">
        <v>676</v>
      </c>
      <c r="E72" s="433" t="s">
        <v>672</v>
      </c>
      <c r="F72" s="613" t="s">
        <v>751</v>
      </c>
      <c r="G72" s="584" t="s">
        <v>46</v>
      </c>
      <c r="H72" s="242">
        <v>2013</v>
      </c>
      <c r="I72" s="242">
        <v>100</v>
      </c>
      <c r="J72" s="242">
        <v>100</v>
      </c>
      <c r="K72" s="585" t="s">
        <v>743</v>
      </c>
    </row>
    <row r="73" spans="1:11" ht="22.5">
      <c r="A73" s="583" t="s">
        <v>404</v>
      </c>
      <c r="B73" s="430" t="s">
        <v>26</v>
      </c>
      <c r="C73" s="431" t="s">
        <v>178</v>
      </c>
      <c r="D73" s="432" t="s">
        <v>677</v>
      </c>
      <c r="E73" s="433" t="s">
        <v>691</v>
      </c>
      <c r="F73" s="613" t="s">
        <v>751</v>
      </c>
      <c r="G73" s="584" t="s">
        <v>46</v>
      </c>
      <c r="H73" s="242">
        <v>2013</v>
      </c>
      <c r="I73" s="242">
        <v>100</v>
      </c>
      <c r="J73" s="242">
        <v>100</v>
      </c>
      <c r="K73" s="585" t="s">
        <v>743</v>
      </c>
    </row>
    <row r="74" spans="1:11" ht="22.5">
      <c r="A74" s="583" t="s">
        <v>404</v>
      </c>
      <c r="B74" s="430" t="s">
        <v>26</v>
      </c>
      <c r="C74" s="429" t="s">
        <v>183</v>
      </c>
      <c r="D74" s="432" t="s">
        <v>184</v>
      </c>
      <c r="E74" s="433" t="s">
        <v>678</v>
      </c>
      <c r="F74" s="613" t="s">
        <v>751</v>
      </c>
      <c r="G74" s="584" t="s">
        <v>46</v>
      </c>
      <c r="H74" s="242">
        <v>2013</v>
      </c>
      <c r="I74" s="242">
        <v>100</v>
      </c>
      <c r="J74" s="242">
        <v>100</v>
      </c>
      <c r="K74" s="585" t="s">
        <v>743</v>
      </c>
    </row>
    <row r="75" spans="1:11" ht="22.5">
      <c r="A75" s="583" t="s">
        <v>404</v>
      </c>
      <c r="B75" s="430" t="s">
        <v>26</v>
      </c>
      <c r="C75" s="429" t="s">
        <v>183</v>
      </c>
      <c r="D75" s="432" t="s">
        <v>185</v>
      </c>
      <c r="E75" s="433" t="s">
        <v>678</v>
      </c>
      <c r="F75" s="613" t="s">
        <v>751</v>
      </c>
      <c r="G75" s="584" t="s">
        <v>46</v>
      </c>
      <c r="H75" s="242">
        <v>2013</v>
      </c>
      <c r="I75" s="242">
        <v>100</v>
      </c>
      <c r="J75" s="242">
        <v>100</v>
      </c>
      <c r="K75" s="585" t="s">
        <v>743</v>
      </c>
    </row>
    <row r="76" spans="1:11" ht="22.5">
      <c r="A76" s="583" t="s">
        <v>404</v>
      </c>
      <c r="B76" s="430" t="s">
        <v>26</v>
      </c>
      <c r="C76" s="429" t="s">
        <v>183</v>
      </c>
      <c r="D76" s="432" t="s">
        <v>679</v>
      </c>
      <c r="E76" s="433" t="s">
        <v>678</v>
      </c>
      <c r="F76" s="613" t="s">
        <v>751</v>
      </c>
      <c r="G76" s="584" t="s">
        <v>46</v>
      </c>
      <c r="H76" s="242">
        <v>2013</v>
      </c>
      <c r="I76" s="242">
        <v>100</v>
      </c>
      <c r="J76" s="242">
        <v>100</v>
      </c>
      <c r="K76" s="585" t="s">
        <v>743</v>
      </c>
    </row>
    <row r="77" spans="1:11" ht="22.5">
      <c r="A77" s="583" t="s">
        <v>404</v>
      </c>
      <c r="B77" s="430" t="s">
        <v>26</v>
      </c>
      <c r="C77" s="429" t="s">
        <v>183</v>
      </c>
      <c r="D77" s="432" t="s">
        <v>684</v>
      </c>
      <c r="E77" s="433" t="s">
        <v>678</v>
      </c>
      <c r="F77" s="613" t="s">
        <v>751</v>
      </c>
      <c r="G77" s="584" t="s">
        <v>46</v>
      </c>
      <c r="H77" s="242">
        <v>2013</v>
      </c>
      <c r="I77" s="242">
        <v>100</v>
      </c>
      <c r="J77" s="242">
        <v>100</v>
      </c>
      <c r="K77" s="585" t="s">
        <v>743</v>
      </c>
    </row>
    <row r="78" spans="1:11" ht="22.5">
      <c r="A78" s="583" t="s">
        <v>404</v>
      </c>
      <c r="B78" s="430" t="s">
        <v>438</v>
      </c>
      <c r="C78" s="431" t="s">
        <v>175</v>
      </c>
      <c r="D78" s="432" t="s">
        <v>176</v>
      </c>
      <c r="E78" s="434" t="s">
        <v>668</v>
      </c>
      <c r="F78" s="613" t="s">
        <v>750</v>
      </c>
      <c r="G78" s="584" t="s">
        <v>46</v>
      </c>
      <c r="H78" s="242">
        <v>2013</v>
      </c>
      <c r="I78" s="242">
        <v>100</v>
      </c>
      <c r="J78" s="242">
        <v>100</v>
      </c>
      <c r="K78" s="585" t="s">
        <v>743</v>
      </c>
    </row>
    <row r="79" spans="1:11" ht="22.5">
      <c r="A79" s="583" t="s">
        <v>404</v>
      </c>
      <c r="B79" s="430" t="s">
        <v>438</v>
      </c>
      <c r="C79" s="431" t="s">
        <v>175</v>
      </c>
      <c r="D79" s="432" t="s">
        <v>177</v>
      </c>
      <c r="E79" s="434" t="s">
        <v>668</v>
      </c>
      <c r="F79" s="613" t="s">
        <v>750</v>
      </c>
      <c r="G79" s="584" t="s">
        <v>46</v>
      </c>
      <c r="H79" s="242">
        <v>2013</v>
      </c>
      <c r="I79" s="242">
        <v>100</v>
      </c>
      <c r="J79" s="242">
        <v>100</v>
      </c>
      <c r="K79" s="585" t="s">
        <v>743</v>
      </c>
    </row>
    <row r="80" spans="1:11" ht="22.5">
      <c r="A80" s="583" t="s">
        <v>404</v>
      </c>
      <c r="B80" s="430" t="s">
        <v>438</v>
      </c>
      <c r="C80" s="431" t="s">
        <v>178</v>
      </c>
      <c r="D80" s="432" t="s">
        <v>176</v>
      </c>
      <c r="E80" s="434" t="s">
        <v>668</v>
      </c>
      <c r="F80" s="613" t="s">
        <v>750</v>
      </c>
      <c r="G80" s="584" t="s">
        <v>46</v>
      </c>
      <c r="H80" s="242">
        <v>2013</v>
      </c>
      <c r="I80" s="242">
        <v>100</v>
      </c>
      <c r="J80" s="242">
        <v>100</v>
      </c>
      <c r="K80" s="585" t="s">
        <v>743</v>
      </c>
    </row>
    <row r="81" spans="1:11" ht="22.5">
      <c r="A81" s="583" t="s">
        <v>404</v>
      </c>
      <c r="B81" s="430" t="s">
        <v>438</v>
      </c>
      <c r="C81" s="431" t="s">
        <v>178</v>
      </c>
      <c r="D81" s="432" t="s">
        <v>179</v>
      </c>
      <c r="E81" s="433" t="s">
        <v>691</v>
      </c>
      <c r="F81" s="613" t="s">
        <v>750</v>
      </c>
      <c r="G81" s="584" t="s">
        <v>46</v>
      </c>
      <c r="H81" s="242">
        <v>2013</v>
      </c>
      <c r="I81" s="242">
        <v>100</v>
      </c>
      <c r="J81" s="242">
        <v>100</v>
      </c>
      <c r="K81" s="585" t="s">
        <v>743</v>
      </c>
    </row>
    <row r="82" spans="1:11" ht="22.5">
      <c r="A82" s="583" t="s">
        <v>404</v>
      </c>
      <c r="B82" s="430" t="s">
        <v>438</v>
      </c>
      <c r="C82" s="431" t="s">
        <v>178</v>
      </c>
      <c r="D82" s="432" t="s">
        <v>180</v>
      </c>
      <c r="E82" s="433" t="s">
        <v>691</v>
      </c>
      <c r="F82" s="613" t="s">
        <v>750</v>
      </c>
      <c r="G82" s="584" t="s">
        <v>46</v>
      </c>
      <c r="H82" s="242">
        <v>2013</v>
      </c>
      <c r="I82" s="242">
        <v>100</v>
      </c>
      <c r="J82" s="242">
        <v>100</v>
      </c>
      <c r="K82" s="585" t="s">
        <v>743</v>
      </c>
    </row>
    <row r="83" spans="1:11" ht="22.5">
      <c r="A83" s="583" t="s">
        <v>404</v>
      </c>
      <c r="B83" s="430" t="s">
        <v>438</v>
      </c>
      <c r="C83" s="431" t="s">
        <v>178</v>
      </c>
      <c r="D83" s="432" t="s">
        <v>181</v>
      </c>
      <c r="E83" s="433" t="s">
        <v>691</v>
      </c>
      <c r="F83" s="613" t="s">
        <v>750</v>
      </c>
      <c r="G83" s="584" t="s">
        <v>46</v>
      </c>
      <c r="H83" s="242">
        <v>2013</v>
      </c>
      <c r="I83" s="242">
        <v>100</v>
      </c>
      <c r="J83" s="242">
        <v>100</v>
      </c>
      <c r="K83" s="585" t="s">
        <v>743</v>
      </c>
    </row>
    <row r="84" spans="1:11" ht="22.5">
      <c r="A84" s="583" t="s">
        <v>404</v>
      </c>
      <c r="B84" s="430" t="s">
        <v>438</v>
      </c>
      <c r="C84" s="431" t="s">
        <v>178</v>
      </c>
      <c r="D84" s="432" t="s">
        <v>182</v>
      </c>
      <c r="E84" s="434" t="s">
        <v>693</v>
      </c>
      <c r="F84" s="613" t="s">
        <v>750</v>
      </c>
      <c r="G84" s="584" t="s">
        <v>46</v>
      </c>
      <c r="H84" s="242">
        <v>2013</v>
      </c>
      <c r="I84" s="242">
        <v>100</v>
      </c>
      <c r="J84" s="242">
        <v>100</v>
      </c>
      <c r="K84" s="585" t="s">
        <v>743</v>
      </c>
    </row>
    <row r="85" spans="1:11" ht="22.5">
      <c r="A85" s="583" t="s">
        <v>404</v>
      </c>
      <c r="B85" s="430" t="s">
        <v>438</v>
      </c>
      <c r="C85" s="431" t="s">
        <v>178</v>
      </c>
      <c r="D85" s="432" t="s">
        <v>669</v>
      </c>
      <c r="E85" s="434" t="s">
        <v>693</v>
      </c>
      <c r="F85" s="613" t="s">
        <v>750</v>
      </c>
      <c r="G85" s="584" t="s">
        <v>46</v>
      </c>
      <c r="H85" s="242">
        <v>2013</v>
      </c>
      <c r="I85" s="242">
        <v>100</v>
      </c>
      <c r="J85" s="242">
        <v>100</v>
      </c>
      <c r="K85" s="585" t="s">
        <v>743</v>
      </c>
    </row>
    <row r="86" spans="1:11" ht="22.5">
      <c r="A86" s="583" t="s">
        <v>404</v>
      </c>
      <c r="B86" s="430" t="s">
        <v>438</v>
      </c>
      <c r="C86" s="431" t="s">
        <v>178</v>
      </c>
      <c r="D86" s="432" t="s">
        <v>670</v>
      </c>
      <c r="E86" s="433" t="s">
        <v>678</v>
      </c>
      <c r="F86" s="613" t="s">
        <v>750</v>
      </c>
      <c r="G86" s="584" t="s">
        <v>46</v>
      </c>
      <c r="H86" s="242">
        <v>2013</v>
      </c>
      <c r="I86" s="242">
        <v>100</v>
      </c>
      <c r="J86" s="242">
        <v>100</v>
      </c>
      <c r="K86" s="585" t="s">
        <v>743</v>
      </c>
    </row>
    <row r="87" spans="1:11" ht="22.5">
      <c r="A87" s="583" t="s">
        <v>404</v>
      </c>
      <c r="B87" s="430" t="s">
        <v>438</v>
      </c>
      <c r="C87" s="431" t="s">
        <v>178</v>
      </c>
      <c r="D87" s="432" t="s">
        <v>671</v>
      </c>
      <c r="E87" s="433" t="s">
        <v>672</v>
      </c>
      <c r="F87" s="613" t="s">
        <v>750</v>
      </c>
      <c r="G87" s="584" t="s">
        <v>46</v>
      </c>
      <c r="H87" s="242">
        <v>2013</v>
      </c>
      <c r="I87" s="242">
        <v>100</v>
      </c>
      <c r="J87" s="242">
        <v>100</v>
      </c>
      <c r="K87" s="585" t="s">
        <v>743</v>
      </c>
    </row>
    <row r="88" spans="1:11" ht="22.5">
      <c r="A88" s="583" t="s">
        <v>404</v>
      </c>
      <c r="B88" s="430" t="s">
        <v>438</v>
      </c>
      <c r="C88" s="431" t="s">
        <v>178</v>
      </c>
      <c r="D88" s="432" t="s">
        <v>673</v>
      </c>
      <c r="E88" s="433" t="s">
        <v>691</v>
      </c>
      <c r="F88" s="613" t="s">
        <v>750</v>
      </c>
      <c r="G88" s="584" t="s">
        <v>46</v>
      </c>
      <c r="H88" s="242">
        <v>2013</v>
      </c>
      <c r="I88" s="242">
        <v>100</v>
      </c>
      <c r="J88" s="242">
        <v>100</v>
      </c>
      <c r="K88" s="585" t="s">
        <v>743</v>
      </c>
    </row>
    <row r="89" spans="1:11" ht="22.5">
      <c r="A89" s="583" t="s">
        <v>404</v>
      </c>
      <c r="B89" s="430" t="s">
        <v>438</v>
      </c>
      <c r="C89" s="431" t="s">
        <v>178</v>
      </c>
      <c r="D89" s="432" t="s">
        <v>674</v>
      </c>
      <c r="E89" s="433" t="s">
        <v>691</v>
      </c>
      <c r="F89" s="613" t="s">
        <v>750</v>
      </c>
      <c r="G89" s="584" t="s">
        <v>46</v>
      </c>
      <c r="H89" s="242">
        <v>2013</v>
      </c>
      <c r="I89" s="242">
        <v>100</v>
      </c>
      <c r="J89" s="242">
        <v>100</v>
      </c>
      <c r="K89" s="585" t="s">
        <v>743</v>
      </c>
    </row>
    <row r="90" spans="1:11" ht="22.5">
      <c r="A90" s="583" t="s">
        <v>404</v>
      </c>
      <c r="B90" s="430" t="s">
        <v>438</v>
      </c>
      <c r="C90" s="431" t="s">
        <v>178</v>
      </c>
      <c r="D90" s="432" t="s">
        <v>675</v>
      </c>
      <c r="E90" s="433" t="s">
        <v>691</v>
      </c>
      <c r="F90" s="613" t="s">
        <v>750</v>
      </c>
      <c r="G90" s="584" t="s">
        <v>46</v>
      </c>
      <c r="H90" s="242">
        <v>2013</v>
      </c>
      <c r="I90" s="242">
        <v>100</v>
      </c>
      <c r="J90" s="242">
        <v>100</v>
      </c>
      <c r="K90" s="585" t="s">
        <v>743</v>
      </c>
    </row>
    <row r="91" spans="1:11" ht="22.5">
      <c r="A91" s="583" t="s">
        <v>404</v>
      </c>
      <c r="B91" s="430" t="s">
        <v>438</v>
      </c>
      <c r="C91" s="431" t="s">
        <v>178</v>
      </c>
      <c r="D91" s="432" t="s">
        <v>676</v>
      </c>
      <c r="E91" s="433" t="s">
        <v>672</v>
      </c>
      <c r="F91" s="613" t="s">
        <v>750</v>
      </c>
      <c r="G91" s="584" t="s">
        <v>46</v>
      </c>
      <c r="H91" s="242">
        <v>2013</v>
      </c>
      <c r="I91" s="242">
        <v>100</v>
      </c>
      <c r="J91" s="242">
        <v>100</v>
      </c>
      <c r="K91" s="585" t="s">
        <v>743</v>
      </c>
    </row>
    <row r="92" spans="1:11" ht="22.5">
      <c r="A92" s="583" t="s">
        <v>404</v>
      </c>
      <c r="B92" s="430" t="s">
        <v>438</v>
      </c>
      <c r="C92" s="431" t="s">
        <v>178</v>
      </c>
      <c r="D92" s="432" t="s">
        <v>677</v>
      </c>
      <c r="E92" s="433" t="s">
        <v>691</v>
      </c>
      <c r="F92" s="613" t="s">
        <v>750</v>
      </c>
      <c r="G92" s="584" t="s">
        <v>46</v>
      </c>
      <c r="H92" s="242">
        <v>2013</v>
      </c>
      <c r="I92" s="242">
        <v>100</v>
      </c>
      <c r="J92" s="242">
        <v>100</v>
      </c>
      <c r="K92" s="585" t="s">
        <v>743</v>
      </c>
    </row>
    <row r="93" spans="1:11" ht="22.5">
      <c r="A93" s="583" t="s">
        <v>404</v>
      </c>
      <c r="B93" s="430" t="s">
        <v>438</v>
      </c>
      <c r="C93" s="429" t="s">
        <v>183</v>
      </c>
      <c r="D93" s="432" t="s">
        <v>184</v>
      </c>
      <c r="E93" s="433" t="s">
        <v>678</v>
      </c>
      <c r="F93" s="613" t="s">
        <v>750</v>
      </c>
      <c r="G93" s="584" t="s">
        <v>46</v>
      </c>
      <c r="H93" s="242">
        <v>2013</v>
      </c>
      <c r="I93" s="242">
        <v>100</v>
      </c>
      <c r="J93" s="242">
        <v>100</v>
      </c>
      <c r="K93" s="585" t="s">
        <v>743</v>
      </c>
    </row>
    <row r="94" spans="1:11" ht="22.5">
      <c r="A94" s="583" t="s">
        <v>404</v>
      </c>
      <c r="B94" s="430" t="s">
        <v>438</v>
      </c>
      <c r="C94" s="429" t="s">
        <v>183</v>
      </c>
      <c r="D94" s="432" t="s">
        <v>185</v>
      </c>
      <c r="E94" s="433" t="s">
        <v>678</v>
      </c>
      <c r="F94" s="613" t="s">
        <v>750</v>
      </c>
      <c r="G94" s="584" t="s">
        <v>46</v>
      </c>
      <c r="H94" s="242">
        <v>2013</v>
      </c>
      <c r="I94" s="242">
        <v>100</v>
      </c>
      <c r="J94" s="242">
        <v>100</v>
      </c>
      <c r="K94" s="585" t="s">
        <v>743</v>
      </c>
    </row>
    <row r="95" spans="1:11" ht="22.5">
      <c r="A95" s="583" t="s">
        <v>404</v>
      </c>
      <c r="B95" s="430" t="s">
        <v>438</v>
      </c>
      <c r="C95" s="429" t="s">
        <v>183</v>
      </c>
      <c r="D95" s="432" t="s">
        <v>679</v>
      </c>
      <c r="E95" s="433" t="s">
        <v>678</v>
      </c>
      <c r="F95" s="613" t="s">
        <v>750</v>
      </c>
      <c r="G95" s="584" t="s">
        <v>46</v>
      </c>
      <c r="H95" s="242">
        <v>2013</v>
      </c>
      <c r="I95" s="242">
        <v>100</v>
      </c>
      <c r="J95" s="242">
        <v>100</v>
      </c>
      <c r="K95" s="585" t="s">
        <v>743</v>
      </c>
    </row>
    <row r="96" spans="1:11" ht="22.5">
      <c r="A96" s="583" t="s">
        <v>404</v>
      </c>
      <c r="B96" s="430" t="s">
        <v>438</v>
      </c>
      <c r="C96" s="429" t="s">
        <v>183</v>
      </c>
      <c r="D96" s="432" t="s">
        <v>684</v>
      </c>
      <c r="E96" s="433" t="s">
        <v>678</v>
      </c>
      <c r="F96" s="613" t="s">
        <v>750</v>
      </c>
      <c r="G96" s="584" t="s">
        <v>46</v>
      </c>
      <c r="H96" s="242">
        <v>2013</v>
      </c>
      <c r="I96" s="242">
        <v>100</v>
      </c>
      <c r="J96" s="242">
        <v>100</v>
      </c>
      <c r="K96" s="585" t="s">
        <v>743</v>
      </c>
    </row>
    <row r="97" spans="1:11">
      <c r="A97" s="216"/>
      <c r="B97" s="216"/>
      <c r="C97" s="216"/>
      <c r="D97" s="210"/>
      <c r="E97" s="211"/>
      <c r="F97" s="586"/>
      <c r="G97" s="586"/>
      <c r="H97" s="242"/>
      <c r="I97" s="242"/>
      <c r="J97" s="242"/>
      <c r="K97" s="242"/>
    </row>
    <row r="98" spans="1:11" ht="13.15" customHeight="1">
      <c r="A98" s="212" t="s">
        <v>744</v>
      </c>
      <c r="E98" s="55"/>
      <c r="F98" s="55"/>
      <c r="G98" s="55"/>
    </row>
    <row r="99" spans="1:11" ht="13.15" customHeight="1">
      <c r="A99" s="212" t="s">
        <v>354</v>
      </c>
      <c r="E99" s="55"/>
      <c r="F99" s="55"/>
      <c r="G99" s="55"/>
    </row>
    <row r="100" spans="1:11" ht="42.75" customHeight="1">
      <c r="A100" s="884" t="s">
        <v>745</v>
      </c>
      <c r="B100" s="885"/>
      <c r="C100" s="885"/>
      <c r="D100" s="885"/>
      <c r="E100" s="885"/>
      <c r="F100" s="885"/>
      <c r="G100" s="885"/>
      <c r="H100" s="885"/>
      <c r="I100" s="885"/>
      <c r="J100" s="885"/>
      <c r="K100" s="885"/>
    </row>
  </sheetData>
  <mergeCells count="1">
    <mergeCell ref="A100:K100"/>
  </mergeCells>
  <pageMargins left="0.70866141732283472" right="0.70866141732283472" top="0.74803149606299213" bottom="0.74803149606299213" header="0.51181102362204722" footer="0.51181102362204722"/>
  <pageSetup paperSize="9" scale="72" firstPageNumber="0" fitToHeight="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D18"/>
  <sheetViews>
    <sheetView zoomScaleNormal="100" zoomScaleSheetLayoutView="100" workbookViewId="0">
      <selection activeCell="I48" sqref="I48"/>
    </sheetView>
  </sheetViews>
  <sheetFormatPr defaultColWidth="11.42578125" defaultRowHeight="12.75"/>
  <cols>
    <col min="1" max="1" width="9.5703125" style="1" customWidth="1"/>
    <col min="2" max="2" width="40" style="1" customWidth="1"/>
    <col min="3" max="3" width="18.28515625" style="1" customWidth="1"/>
    <col min="4" max="4" width="16.7109375" style="1" customWidth="1"/>
  </cols>
  <sheetData>
    <row r="1" spans="1:4" ht="19.899999999999999" customHeight="1" thickBot="1">
      <c r="A1" s="437" t="s">
        <v>186</v>
      </c>
      <c r="B1" s="448"/>
      <c r="C1" s="438" t="s">
        <v>57</v>
      </c>
      <c r="D1" s="439" t="s">
        <v>9</v>
      </c>
    </row>
    <row r="2" spans="1:4" ht="18.600000000000001" customHeight="1" thickBot="1">
      <c r="A2" s="449"/>
      <c r="B2" s="440"/>
      <c r="C2" s="450"/>
      <c r="D2" s="439"/>
    </row>
    <row r="3" spans="1:4">
      <c r="A3" s="442"/>
      <c r="B3" s="441" t="s">
        <v>681</v>
      </c>
      <c r="C3" s="447"/>
      <c r="D3" s="443"/>
    </row>
    <row r="4" spans="1:4">
      <c r="A4" s="447"/>
      <c r="B4" s="447"/>
      <c r="C4" s="447"/>
      <c r="D4" s="447"/>
    </row>
    <row r="5" spans="1:4">
      <c r="A5" s="447"/>
      <c r="B5" s="447"/>
      <c r="C5" s="447"/>
      <c r="D5" s="447"/>
    </row>
    <row r="6" spans="1:4">
      <c r="A6" s="447"/>
      <c r="B6" s="447"/>
      <c r="C6" s="447"/>
      <c r="D6" s="447"/>
    </row>
    <row r="7" spans="1:4">
      <c r="A7" s="436"/>
      <c r="B7" s="444"/>
      <c r="C7" s="445"/>
      <c r="D7" s="446"/>
    </row>
    <row r="8" spans="1:4">
      <c r="A8" s="436"/>
      <c r="B8" s="444"/>
      <c r="C8" s="445"/>
      <c r="D8" s="446"/>
    </row>
    <row r="9" spans="1:4">
      <c r="A9" s="436"/>
      <c r="B9" s="444"/>
      <c r="C9" s="445"/>
      <c r="D9" s="446"/>
    </row>
    <row r="10" spans="1:4">
      <c r="A10" s="435"/>
      <c r="B10" s="444"/>
      <c r="C10" s="445"/>
      <c r="D10" s="446"/>
    </row>
    <row r="11" spans="1:4">
      <c r="A11" s="435"/>
      <c r="B11" s="444"/>
      <c r="C11" s="445"/>
      <c r="D11" s="446"/>
    </row>
    <row r="12" spans="1:4">
      <c r="A12" s="435"/>
      <c r="B12" s="444"/>
      <c r="C12" s="445"/>
      <c r="D12" s="446"/>
    </row>
    <row r="13" spans="1:4">
      <c r="A13" s="435"/>
      <c r="B13" s="444"/>
      <c r="C13" s="445"/>
      <c r="D13" s="446"/>
    </row>
    <row r="14" spans="1:4">
      <c r="A14" s="435"/>
      <c r="B14" s="444"/>
      <c r="C14" s="445"/>
      <c r="D14" s="446"/>
    </row>
    <row r="15" spans="1:4">
      <c r="A15" s="435"/>
      <c r="B15" s="444"/>
      <c r="C15" s="445"/>
      <c r="D15" s="446"/>
    </row>
    <row r="16" spans="1:4">
      <c r="A16" s="435"/>
      <c r="B16" s="444"/>
      <c r="C16" s="445"/>
      <c r="D16" s="446"/>
    </row>
    <row r="17" spans="1:4">
      <c r="A17" s="435"/>
      <c r="B17" s="444"/>
      <c r="C17" s="445"/>
      <c r="D17" s="446"/>
    </row>
    <row r="18" spans="1:4">
      <c r="A18" s="435"/>
      <c r="B18" s="444"/>
      <c r="C18" s="445"/>
      <c r="D18" s="446"/>
    </row>
  </sheetData>
  <phoneticPr fontId="30" type="noConversion"/>
  <pageMargins left="0.70833333333333337" right="0.70833333333333337" top="0.78749999999999998" bottom="0.78749999999999998" header="0.51180555555555551" footer="0.51180555555555551"/>
  <pageSetup paperSize="9" firstPageNumber="0" fitToHeight="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IU27"/>
  <sheetViews>
    <sheetView topLeftCell="C1" zoomScaleNormal="100" zoomScaleSheetLayoutView="100" workbookViewId="0">
      <selection activeCell="L7" sqref="L7"/>
    </sheetView>
  </sheetViews>
  <sheetFormatPr defaultColWidth="5.7109375" defaultRowHeight="19.899999999999999" customHeight="1"/>
  <cols>
    <col min="1" max="1" width="7.5703125" style="1" customWidth="1"/>
    <col min="2" max="2" width="30" style="94" customWidth="1"/>
    <col min="3" max="3" width="29.140625" style="94" customWidth="1"/>
    <col min="4" max="4" width="13.85546875" style="95" customWidth="1"/>
    <col min="5" max="5" width="10.140625" style="95" customWidth="1"/>
    <col min="6" max="8" width="6.140625" style="95" customWidth="1"/>
    <col min="9" max="10" width="12" style="95" customWidth="1"/>
    <col min="11" max="11" width="17.28515625" style="95" customWidth="1"/>
    <col min="12" max="12" width="14" style="95" customWidth="1"/>
    <col min="13" max="13" width="18" style="95" customWidth="1"/>
    <col min="14" max="14" width="12.42578125" style="95" customWidth="1"/>
    <col min="15" max="15" width="17.5703125" style="95" customWidth="1"/>
    <col min="16" max="16" width="15.140625" style="94" customWidth="1"/>
    <col min="17" max="18" width="13.28515625" style="94" customWidth="1"/>
    <col min="19" max="20" width="18.5703125" style="94" customWidth="1"/>
    <col min="21" max="255" width="5.7109375" style="129" customWidth="1"/>
  </cols>
  <sheetData>
    <row r="1" spans="1:21" ht="23.45" customHeight="1">
      <c r="A1" s="96" t="s">
        <v>187</v>
      </c>
      <c r="C1" s="96"/>
      <c r="D1" s="96"/>
      <c r="E1" s="96"/>
      <c r="F1" s="96"/>
      <c r="G1" s="96"/>
      <c r="H1" s="96"/>
      <c r="I1" s="96"/>
      <c r="J1" s="96"/>
      <c r="K1" s="96"/>
      <c r="L1" s="96"/>
      <c r="M1" s="96"/>
      <c r="N1" s="96"/>
      <c r="O1"/>
      <c r="P1"/>
      <c r="S1" s="130" t="s">
        <v>0</v>
      </c>
      <c r="T1" s="43" t="s">
        <v>9</v>
      </c>
    </row>
    <row r="2" spans="1:21" ht="20.100000000000001" customHeight="1">
      <c r="A2" s="33"/>
      <c r="B2" s="17"/>
      <c r="C2" s="17"/>
      <c r="D2" s="17"/>
      <c r="E2" s="17"/>
      <c r="F2" s="17"/>
      <c r="G2" s="17"/>
      <c r="H2" s="17"/>
      <c r="I2" s="17"/>
      <c r="J2" s="17"/>
      <c r="K2" s="17"/>
      <c r="L2" s="17"/>
      <c r="M2" s="17"/>
      <c r="N2" s="17"/>
      <c r="O2"/>
      <c r="P2"/>
      <c r="S2" s="227" t="s">
        <v>373</v>
      </c>
      <c r="T2" s="236" t="s">
        <v>510</v>
      </c>
    </row>
    <row r="3" spans="1:21" ht="25.15" customHeight="1">
      <c r="A3" s="131"/>
      <c r="B3" s="886"/>
      <c r="C3" s="886"/>
      <c r="D3" s="886"/>
      <c r="E3" s="886"/>
      <c r="F3" s="887" t="s">
        <v>188</v>
      </c>
      <c r="G3" s="887"/>
      <c r="H3" s="887"/>
      <c r="I3" s="887"/>
      <c r="J3" s="887"/>
      <c r="K3" s="887"/>
      <c r="L3" s="887"/>
      <c r="M3" s="887"/>
      <c r="N3" s="887"/>
      <c r="O3" s="887"/>
      <c r="P3" s="887"/>
      <c r="Q3" s="266"/>
      <c r="R3" s="266"/>
      <c r="S3" s="266"/>
      <c r="T3" s="266"/>
    </row>
    <row r="4" spans="1:21" s="82" customFormat="1" ht="43.15" customHeight="1">
      <c r="A4" s="132" t="s">
        <v>1</v>
      </c>
      <c r="B4" s="133" t="s">
        <v>189</v>
      </c>
      <c r="C4" s="132" t="s">
        <v>190</v>
      </c>
      <c r="D4" s="134" t="s">
        <v>191</v>
      </c>
      <c r="E4" s="134" t="s">
        <v>192</v>
      </c>
      <c r="F4" s="135">
        <v>2011</v>
      </c>
      <c r="G4" s="135">
        <v>2012</v>
      </c>
      <c r="H4" s="135">
        <v>2013</v>
      </c>
      <c r="I4" s="134" t="s">
        <v>193</v>
      </c>
      <c r="J4" s="134" t="s">
        <v>194</v>
      </c>
      <c r="K4" s="134" t="s">
        <v>195</v>
      </c>
      <c r="L4" s="134" t="s">
        <v>196</v>
      </c>
      <c r="M4" s="134" t="s">
        <v>197</v>
      </c>
      <c r="N4" s="134" t="s">
        <v>198</v>
      </c>
      <c r="O4" s="134" t="s">
        <v>199</v>
      </c>
      <c r="P4" s="136" t="s">
        <v>200</v>
      </c>
      <c r="Q4" s="267" t="s">
        <v>201</v>
      </c>
      <c r="R4" s="267" t="s">
        <v>202</v>
      </c>
      <c r="S4" s="267" t="s">
        <v>203</v>
      </c>
      <c r="T4" s="267" t="s">
        <v>204</v>
      </c>
      <c r="U4" s="137"/>
    </row>
    <row r="5" spans="1:21" s="138" customFormat="1" ht="13.15" customHeight="1">
      <c r="A5" s="139" t="s">
        <v>404</v>
      </c>
      <c r="B5" s="140" t="s">
        <v>511</v>
      </c>
      <c r="C5" s="139" t="s">
        <v>512</v>
      </c>
      <c r="D5" s="395" t="s">
        <v>513</v>
      </c>
      <c r="E5" s="395" t="s">
        <v>514</v>
      </c>
      <c r="F5" s="341" t="s">
        <v>10</v>
      </c>
      <c r="G5" s="341" t="s">
        <v>10</v>
      </c>
      <c r="H5" s="341" t="s">
        <v>10</v>
      </c>
      <c r="I5" s="161">
        <v>3</v>
      </c>
      <c r="J5" s="161">
        <v>160</v>
      </c>
      <c r="K5" s="142" t="s">
        <v>206</v>
      </c>
      <c r="L5" s="142">
        <v>8</v>
      </c>
      <c r="M5" s="139" t="s">
        <v>207</v>
      </c>
      <c r="N5" s="395" t="s">
        <v>515</v>
      </c>
      <c r="O5" s="396" t="s">
        <v>516</v>
      </c>
      <c r="P5" s="143" t="s">
        <v>82</v>
      </c>
      <c r="Q5" s="399" t="s">
        <v>523</v>
      </c>
      <c r="R5" s="399" t="s">
        <v>148</v>
      </c>
      <c r="S5" s="269">
        <f>IF(ISBLANK(I5),"",Q5/I5)</f>
        <v>0.66666666666666663</v>
      </c>
      <c r="T5" s="269">
        <f>IF(ISBLANK(L5),"",R5/L5)</f>
        <v>0.875</v>
      </c>
    </row>
    <row r="6" spans="1:21" s="138" customFormat="1" ht="13.15" customHeight="1">
      <c r="A6" s="139" t="s">
        <v>404</v>
      </c>
      <c r="B6" s="140" t="s">
        <v>517</v>
      </c>
      <c r="C6" s="139" t="s">
        <v>512</v>
      </c>
      <c r="D6" s="395" t="s">
        <v>513</v>
      </c>
      <c r="E6" s="395" t="s">
        <v>518</v>
      </c>
      <c r="F6" s="341" t="s">
        <v>10</v>
      </c>
      <c r="G6" s="341" t="s">
        <v>10</v>
      </c>
      <c r="H6" s="341" t="s">
        <v>10</v>
      </c>
      <c r="I6" s="142">
        <v>3</v>
      </c>
      <c r="J6" s="142">
        <v>160</v>
      </c>
      <c r="K6" s="142" t="s">
        <v>206</v>
      </c>
      <c r="L6" s="142">
        <v>8</v>
      </c>
      <c r="M6" s="139" t="s">
        <v>207</v>
      </c>
      <c r="N6" s="395" t="s">
        <v>519</v>
      </c>
      <c r="O6" s="395" t="s">
        <v>516</v>
      </c>
      <c r="P6" s="143" t="s">
        <v>82</v>
      </c>
      <c r="Q6" s="399" t="s">
        <v>523</v>
      </c>
      <c r="R6" s="399" t="s">
        <v>146</v>
      </c>
      <c r="S6" s="269">
        <f t="shared" ref="S6:S8" si="0">IF(ISBLANK(I6),"",Q6/I6)</f>
        <v>0.66666666666666663</v>
      </c>
      <c r="T6" s="269">
        <f>IF(ISBLANK(L6),"",R6/L6)</f>
        <v>0.75</v>
      </c>
    </row>
    <row r="7" spans="1:21" s="138" customFormat="1" ht="13.15" customHeight="1">
      <c r="A7" s="139" t="s">
        <v>404</v>
      </c>
      <c r="B7" s="398" t="s">
        <v>529</v>
      </c>
      <c r="C7" s="139" t="s">
        <v>525</v>
      </c>
      <c r="D7" s="139" t="s">
        <v>526</v>
      </c>
      <c r="E7" s="139" t="s">
        <v>527</v>
      </c>
      <c r="F7" s="341" t="s">
        <v>10</v>
      </c>
      <c r="G7" s="341" t="s">
        <v>10</v>
      </c>
      <c r="H7" s="341" t="s">
        <v>10</v>
      </c>
      <c r="I7" s="142">
        <v>2</v>
      </c>
      <c r="J7" s="142">
        <v>60</v>
      </c>
      <c r="K7" s="142" t="s">
        <v>206</v>
      </c>
      <c r="L7" s="142">
        <v>120</v>
      </c>
      <c r="M7" s="139" t="s">
        <v>207</v>
      </c>
      <c r="N7" s="395" t="s">
        <v>522</v>
      </c>
      <c r="O7" s="139" t="s">
        <v>516</v>
      </c>
      <c r="P7" s="143" t="s">
        <v>82</v>
      </c>
      <c r="Q7" s="268" t="s">
        <v>523</v>
      </c>
      <c r="R7" s="268" t="s">
        <v>524</v>
      </c>
      <c r="S7" s="269">
        <f>IF(ISBLANK(I7),"",Q7/I7)</f>
        <v>1</v>
      </c>
      <c r="T7" s="269">
        <f>IF(ISBLANK(L7),"",R7/L7)</f>
        <v>1</v>
      </c>
    </row>
    <row r="8" spans="1:21" s="138" customFormat="1" ht="13.15" customHeight="1">
      <c r="A8" s="139" t="s">
        <v>404</v>
      </c>
      <c r="B8" s="140" t="s">
        <v>520</v>
      </c>
      <c r="C8" s="397" t="s">
        <v>521</v>
      </c>
      <c r="D8" s="395" t="s">
        <v>513</v>
      </c>
      <c r="E8" s="395" t="s">
        <v>205</v>
      </c>
      <c r="F8" s="341" t="s">
        <v>10</v>
      </c>
      <c r="G8" s="341" t="s">
        <v>10</v>
      </c>
      <c r="H8" s="341" t="s">
        <v>10</v>
      </c>
      <c r="I8" s="142">
        <v>2</v>
      </c>
      <c r="J8" s="142">
        <v>115</v>
      </c>
      <c r="K8" s="142" t="s">
        <v>206</v>
      </c>
      <c r="L8" s="142">
        <v>120</v>
      </c>
      <c r="M8" s="139" t="s">
        <v>207</v>
      </c>
      <c r="N8" s="395" t="s">
        <v>528</v>
      </c>
      <c r="O8" s="395" t="s">
        <v>516</v>
      </c>
      <c r="P8" s="143" t="s">
        <v>82</v>
      </c>
      <c r="Q8" s="268" t="s">
        <v>523</v>
      </c>
      <c r="R8" s="268" t="s">
        <v>524</v>
      </c>
      <c r="S8" s="269">
        <f t="shared" si="0"/>
        <v>1</v>
      </c>
      <c r="T8" s="269">
        <f>IF(ISBLANK(L8),"",R8/L8)</f>
        <v>1</v>
      </c>
    </row>
    <row r="9" spans="1:21" s="138" customFormat="1" ht="13.15" customHeight="1">
      <c r="A9" s="139"/>
      <c r="B9" s="140"/>
      <c r="C9" s="139"/>
      <c r="D9" s="139"/>
      <c r="E9" s="139"/>
      <c r="F9" s="141"/>
      <c r="G9" s="141"/>
      <c r="H9" s="141"/>
      <c r="I9" s="142"/>
      <c r="J9" s="142"/>
      <c r="K9" s="142"/>
      <c r="L9" s="142"/>
      <c r="M9" s="139"/>
      <c r="N9" s="139"/>
      <c r="O9" s="139"/>
      <c r="P9" s="143"/>
      <c r="Q9" s="268"/>
      <c r="R9" s="268"/>
      <c r="S9" s="269" t="str">
        <f t="shared" ref="S9:S22" si="1">IF(ISBLANK(I9),"",Q9/I9)</f>
        <v/>
      </c>
      <c r="T9" s="269" t="str">
        <f t="shared" ref="T9:T22" si="2">IF(ISBLANK(J9),"",R9/J9)</f>
        <v/>
      </c>
    </row>
    <row r="10" spans="1:21" s="138" customFormat="1" ht="13.15" customHeight="1">
      <c r="A10" s="139"/>
      <c r="B10" s="140"/>
      <c r="C10" s="139"/>
      <c r="D10" s="139"/>
      <c r="E10" s="139"/>
      <c r="F10" s="141"/>
      <c r="G10" s="141"/>
      <c r="H10" s="141"/>
      <c r="I10" s="142"/>
      <c r="J10" s="142"/>
      <c r="K10" s="142"/>
      <c r="L10" s="142"/>
      <c r="M10" s="139"/>
      <c r="N10" s="139"/>
      <c r="O10" s="139"/>
      <c r="P10" s="143"/>
      <c r="Q10" s="268"/>
      <c r="R10" s="268"/>
      <c r="S10" s="269" t="str">
        <f t="shared" si="1"/>
        <v/>
      </c>
      <c r="T10" s="269" t="str">
        <f t="shared" si="2"/>
        <v/>
      </c>
    </row>
    <row r="11" spans="1:21" s="138" customFormat="1" ht="13.15" customHeight="1">
      <c r="A11" s="139"/>
      <c r="B11" s="140"/>
      <c r="C11" s="139"/>
      <c r="D11" s="139"/>
      <c r="E11" s="139"/>
      <c r="F11" s="141"/>
      <c r="G11" s="141"/>
      <c r="H11" s="141"/>
      <c r="I11" s="142"/>
      <c r="J11" s="142"/>
      <c r="K11" s="142"/>
      <c r="L11" s="142"/>
      <c r="M11" s="194"/>
      <c r="N11" s="139"/>
      <c r="O11" s="139"/>
      <c r="P11" s="143"/>
      <c r="Q11" s="268"/>
      <c r="R11" s="268"/>
      <c r="S11" s="269" t="str">
        <f t="shared" si="1"/>
        <v/>
      </c>
      <c r="T11" s="269" t="str">
        <f t="shared" si="2"/>
        <v/>
      </c>
    </row>
    <row r="12" spans="1:21" s="138" customFormat="1" ht="13.15" customHeight="1">
      <c r="A12" s="139"/>
      <c r="B12" s="140"/>
      <c r="C12" s="139"/>
      <c r="D12" s="139"/>
      <c r="E12" s="139"/>
      <c r="F12" s="141"/>
      <c r="G12" s="141"/>
      <c r="H12" s="141"/>
      <c r="I12" s="142"/>
      <c r="J12" s="142"/>
      <c r="K12" s="142"/>
      <c r="L12" s="193"/>
      <c r="M12" s="176"/>
      <c r="N12" s="140"/>
      <c r="O12" s="139"/>
      <c r="P12" s="143"/>
      <c r="Q12" s="268"/>
      <c r="R12" s="268"/>
      <c r="S12" s="269" t="str">
        <f t="shared" si="1"/>
        <v/>
      </c>
      <c r="T12" s="269" t="str">
        <f t="shared" si="2"/>
        <v/>
      </c>
    </row>
    <row r="13" spans="1:21" s="138" customFormat="1" ht="19.899999999999999" customHeight="1">
      <c r="A13" s="139"/>
      <c r="B13" s="140"/>
      <c r="C13" s="139"/>
      <c r="D13" s="139"/>
      <c r="E13" s="139"/>
      <c r="F13" s="142"/>
      <c r="G13" s="142"/>
      <c r="H13" s="142"/>
      <c r="I13" s="142"/>
      <c r="J13" s="142"/>
      <c r="K13" s="142"/>
      <c r="L13" s="193"/>
      <c r="M13" s="176"/>
      <c r="N13" s="140"/>
      <c r="O13" s="139"/>
      <c r="P13" s="143"/>
      <c r="Q13" s="268"/>
      <c r="R13" s="268"/>
      <c r="S13" s="269" t="str">
        <f t="shared" si="1"/>
        <v/>
      </c>
      <c r="T13" s="269" t="str">
        <f t="shared" si="2"/>
        <v/>
      </c>
    </row>
    <row r="14" spans="1:21" s="138" customFormat="1" ht="19.899999999999999" customHeight="1">
      <c r="A14" s="139"/>
      <c r="B14" s="140"/>
      <c r="C14" s="139"/>
      <c r="D14" s="139"/>
      <c r="E14" s="139"/>
      <c r="F14" s="142"/>
      <c r="G14" s="142"/>
      <c r="H14" s="142"/>
      <c r="I14" s="142"/>
      <c r="J14" s="142"/>
      <c r="K14" s="142"/>
      <c r="L14" s="193"/>
      <c r="M14" s="176"/>
      <c r="N14" s="140"/>
      <c r="O14" s="139"/>
      <c r="P14" s="143"/>
      <c r="Q14" s="268"/>
      <c r="R14" s="268"/>
      <c r="S14" s="269" t="str">
        <f t="shared" si="1"/>
        <v/>
      </c>
      <c r="T14" s="269" t="str">
        <f t="shared" si="2"/>
        <v/>
      </c>
    </row>
    <row r="15" spans="1:21" s="138" customFormat="1" ht="19.899999999999999" customHeight="1">
      <c r="A15" s="139"/>
      <c r="B15" s="140"/>
      <c r="C15" s="139"/>
      <c r="D15" s="139"/>
      <c r="E15" s="139"/>
      <c r="F15" s="142"/>
      <c r="G15" s="142"/>
      <c r="H15" s="142"/>
      <c r="I15" s="142"/>
      <c r="J15" s="142"/>
      <c r="K15" s="142"/>
      <c r="L15" s="193"/>
      <c r="M15" s="176"/>
      <c r="N15" s="140"/>
      <c r="O15" s="139"/>
      <c r="P15" s="143"/>
      <c r="Q15" s="268"/>
      <c r="R15" s="268"/>
      <c r="S15" s="269" t="str">
        <f t="shared" si="1"/>
        <v/>
      </c>
      <c r="T15" s="269" t="str">
        <f t="shared" si="2"/>
        <v/>
      </c>
    </row>
    <row r="16" spans="1:21" s="138" customFormat="1" ht="19.899999999999999" customHeight="1">
      <c r="A16" s="139"/>
      <c r="B16" s="140"/>
      <c r="C16" s="139"/>
      <c r="D16" s="139"/>
      <c r="E16" s="139"/>
      <c r="F16" s="142"/>
      <c r="G16" s="142"/>
      <c r="H16" s="142"/>
      <c r="I16" s="142"/>
      <c r="J16" s="142"/>
      <c r="K16" s="142"/>
      <c r="L16" s="142"/>
      <c r="M16" s="195"/>
      <c r="N16" s="139"/>
      <c r="O16" s="139"/>
      <c r="P16" s="143"/>
      <c r="Q16" s="268"/>
      <c r="R16" s="268"/>
      <c r="S16" s="269" t="str">
        <f t="shared" si="1"/>
        <v/>
      </c>
      <c r="T16" s="269" t="str">
        <f t="shared" si="2"/>
        <v/>
      </c>
    </row>
    <row r="17" spans="1:20" s="147" customFormat="1" ht="19.899999999999999" customHeight="1">
      <c r="A17" s="23"/>
      <c r="B17" s="144"/>
      <c r="C17" s="23"/>
      <c r="D17" s="23"/>
      <c r="E17" s="23"/>
      <c r="F17" s="145"/>
      <c r="G17" s="145"/>
      <c r="H17" s="145"/>
      <c r="I17" s="145"/>
      <c r="J17" s="145"/>
      <c r="K17" s="145"/>
      <c r="L17" s="145"/>
      <c r="M17" s="145"/>
      <c r="N17" s="23"/>
      <c r="O17" s="23"/>
      <c r="P17" s="146"/>
      <c r="Q17" s="270"/>
      <c r="R17" s="270"/>
      <c r="S17" s="269" t="str">
        <f t="shared" si="1"/>
        <v/>
      </c>
      <c r="T17" s="269" t="str">
        <f t="shared" si="2"/>
        <v/>
      </c>
    </row>
    <row r="18" spans="1:20" s="147" customFormat="1" ht="19.899999999999999" customHeight="1">
      <c r="A18" s="23"/>
      <c r="B18" s="144"/>
      <c r="C18" s="23"/>
      <c r="D18" s="23"/>
      <c r="E18" s="23"/>
      <c r="F18" s="145"/>
      <c r="G18" s="145"/>
      <c r="H18" s="145"/>
      <c r="I18" s="145"/>
      <c r="J18" s="145"/>
      <c r="K18" s="145"/>
      <c r="L18" s="145"/>
      <c r="M18" s="145"/>
      <c r="N18" s="23"/>
      <c r="O18" s="23"/>
      <c r="P18" s="146"/>
      <c r="Q18" s="270"/>
      <c r="R18" s="270"/>
      <c r="S18" s="269" t="str">
        <f t="shared" si="1"/>
        <v/>
      </c>
      <c r="T18" s="269" t="str">
        <f t="shared" si="2"/>
        <v/>
      </c>
    </row>
    <row r="19" spans="1:20" s="147" customFormat="1" ht="19.899999999999999" customHeight="1">
      <c r="A19" s="23"/>
      <c r="B19" s="144"/>
      <c r="C19" s="23"/>
      <c r="D19" s="23"/>
      <c r="E19" s="23"/>
      <c r="F19" s="145"/>
      <c r="G19" s="145"/>
      <c r="H19" s="145"/>
      <c r="I19" s="145"/>
      <c r="J19" s="145"/>
      <c r="K19" s="145"/>
      <c r="L19" s="145"/>
      <c r="M19" s="145"/>
      <c r="N19" s="23"/>
      <c r="O19" s="23"/>
      <c r="P19" s="146"/>
      <c r="Q19" s="270"/>
      <c r="R19" s="270"/>
      <c r="S19" s="269" t="str">
        <f t="shared" si="1"/>
        <v/>
      </c>
      <c r="T19" s="269" t="str">
        <f t="shared" si="2"/>
        <v/>
      </c>
    </row>
    <row r="20" spans="1:20" s="147" customFormat="1" ht="19.899999999999999" customHeight="1">
      <c r="A20" s="23"/>
      <c r="B20" s="144"/>
      <c r="C20" s="23"/>
      <c r="D20" s="23"/>
      <c r="E20" s="23"/>
      <c r="F20" s="23"/>
      <c r="G20" s="23"/>
      <c r="H20" s="23"/>
      <c r="I20" s="23"/>
      <c r="J20" s="23"/>
      <c r="K20" s="23"/>
      <c r="L20" s="23"/>
      <c r="M20" s="23"/>
      <c r="N20" s="23"/>
      <c r="O20" s="23"/>
      <c r="P20" s="146"/>
      <c r="Q20" s="270"/>
      <c r="R20" s="270"/>
      <c r="S20" s="269" t="str">
        <f t="shared" si="1"/>
        <v/>
      </c>
      <c r="T20" s="269" t="str">
        <f t="shared" si="2"/>
        <v/>
      </c>
    </row>
    <row r="21" spans="1:20" s="147" customFormat="1" ht="19.899999999999999" customHeight="1">
      <c r="A21" s="23"/>
      <c r="B21" s="144"/>
      <c r="C21" s="23"/>
      <c r="D21" s="23"/>
      <c r="E21" s="23"/>
      <c r="F21" s="23"/>
      <c r="G21" s="23"/>
      <c r="H21" s="23"/>
      <c r="I21" s="23"/>
      <c r="J21" s="23"/>
      <c r="K21" s="23"/>
      <c r="L21" s="23"/>
      <c r="M21" s="23"/>
      <c r="N21" s="23"/>
      <c r="O21" s="23"/>
      <c r="P21" s="146"/>
      <c r="Q21" s="270"/>
      <c r="R21" s="270"/>
      <c r="S21" s="269" t="str">
        <f t="shared" si="1"/>
        <v/>
      </c>
      <c r="T21" s="269" t="str">
        <f t="shared" si="2"/>
        <v/>
      </c>
    </row>
    <row r="22" spans="1:20" ht="19.899999999999999" customHeight="1">
      <c r="A22" s="20"/>
      <c r="B22" s="119"/>
      <c r="C22" s="148"/>
      <c r="D22" s="23"/>
      <c r="E22" s="23"/>
      <c r="F22" s="23"/>
      <c r="G22" s="23"/>
      <c r="H22" s="23"/>
      <c r="I22" s="23"/>
      <c r="J22" s="23"/>
      <c r="K22" s="23"/>
      <c r="L22" s="23"/>
      <c r="M22" s="23"/>
      <c r="N22" s="148"/>
      <c r="O22" s="148"/>
      <c r="P22" s="120"/>
      <c r="Q22" s="271"/>
      <c r="R22" s="271"/>
      <c r="S22" s="269" t="str">
        <f t="shared" si="1"/>
        <v/>
      </c>
      <c r="T22" s="269" t="str">
        <f t="shared" si="2"/>
        <v/>
      </c>
    </row>
    <row r="27" spans="1:20" ht="19.899999999999999" customHeight="1">
      <c r="Q27" s="149"/>
    </row>
  </sheetData>
  <mergeCells count="3">
    <mergeCell ref="B3:E3"/>
    <mergeCell ref="F3:H3"/>
    <mergeCell ref="I3:P3"/>
  </mergeCells>
  <phoneticPr fontId="30" type="noConversion"/>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J36"/>
  <sheetViews>
    <sheetView zoomScaleNormal="100" zoomScaleSheetLayoutView="100" workbookViewId="0">
      <selection activeCell="H36" sqref="H36"/>
    </sheetView>
  </sheetViews>
  <sheetFormatPr defaultColWidth="11.42578125" defaultRowHeight="12.75"/>
  <cols>
    <col min="1" max="1" width="8.7109375" style="1" customWidth="1"/>
    <col min="2" max="2" width="27.42578125" style="1" customWidth="1"/>
    <col min="3" max="9" width="11.42578125" style="1" customWidth="1"/>
    <col min="10" max="10" width="12.140625" style="1" customWidth="1"/>
    <col min="11" max="16384" width="11.42578125" style="1"/>
  </cols>
  <sheetData>
    <row r="1" spans="1:10" ht="15" customHeight="1" thickBot="1">
      <c r="A1" s="719" t="s">
        <v>209</v>
      </c>
      <c r="B1" s="719"/>
      <c r="C1" s="719"/>
      <c r="D1" s="719"/>
      <c r="E1" s="719"/>
      <c r="F1" s="719"/>
      <c r="G1" s="719"/>
      <c r="H1" s="720"/>
      <c r="I1" s="721" t="s">
        <v>57</v>
      </c>
      <c r="J1" s="721" t="s">
        <v>9</v>
      </c>
    </row>
    <row r="2" spans="1:10" ht="13.5" thickBot="1">
      <c r="A2" s="722"/>
      <c r="B2" s="722"/>
      <c r="C2" s="722"/>
      <c r="D2" s="722"/>
      <c r="E2" s="722"/>
      <c r="F2" s="722"/>
      <c r="G2" s="722"/>
      <c r="H2" s="723"/>
      <c r="I2" s="724" t="s">
        <v>373</v>
      </c>
      <c r="J2" s="721">
        <v>2013</v>
      </c>
    </row>
    <row r="3" spans="1:10" ht="13.35" customHeight="1" thickBot="1">
      <c r="A3" s="725"/>
      <c r="B3" s="888" t="s">
        <v>123</v>
      </c>
      <c r="C3" s="889" t="s">
        <v>210</v>
      </c>
      <c r="D3" s="889"/>
      <c r="E3" s="889"/>
      <c r="F3" s="889"/>
      <c r="G3" s="889" t="s">
        <v>211</v>
      </c>
      <c r="H3" s="889"/>
      <c r="I3" s="889"/>
      <c r="J3" s="889"/>
    </row>
    <row r="4" spans="1:10" ht="13.35" customHeight="1" thickBot="1">
      <c r="A4" s="726"/>
      <c r="B4" s="888"/>
      <c r="C4" s="890" t="s">
        <v>212</v>
      </c>
      <c r="D4" s="890"/>
      <c r="E4" s="890"/>
      <c r="F4" s="727" t="s">
        <v>213</v>
      </c>
      <c r="G4" s="889"/>
      <c r="H4" s="889"/>
      <c r="I4" s="889"/>
      <c r="J4" s="889"/>
    </row>
    <row r="5" spans="1:10" ht="39" thickBot="1">
      <c r="A5" s="728" t="s">
        <v>1</v>
      </c>
      <c r="B5" s="888"/>
      <c r="C5" s="729" t="s">
        <v>214</v>
      </c>
      <c r="D5" s="729" t="s">
        <v>215</v>
      </c>
      <c r="E5" s="729" t="s">
        <v>216</v>
      </c>
      <c r="F5" s="729" t="s">
        <v>213</v>
      </c>
      <c r="G5" s="729" t="s">
        <v>217</v>
      </c>
      <c r="H5" s="729" t="s">
        <v>218</v>
      </c>
      <c r="I5" s="729" t="s">
        <v>219</v>
      </c>
      <c r="J5" s="729" t="s">
        <v>220</v>
      </c>
    </row>
    <row r="6" spans="1:10">
      <c r="A6" s="730" t="s">
        <v>404</v>
      </c>
      <c r="B6" s="731" t="s">
        <v>221</v>
      </c>
      <c r="C6" s="732" t="s">
        <v>133</v>
      </c>
      <c r="D6" s="732" t="s">
        <v>133</v>
      </c>
      <c r="E6" s="732" t="s">
        <v>133</v>
      </c>
      <c r="F6" s="732" t="s">
        <v>133</v>
      </c>
      <c r="G6" s="732" t="s">
        <v>133</v>
      </c>
      <c r="H6" s="732" t="s">
        <v>133</v>
      </c>
      <c r="I6" s="732" t="s">
        <v>133</v>
      </c>
      <c r="J6" s="733" t="s">
        <v>133</v>
      </c>
    </row>
    <row r="7" spans="1:10">
      <c r="A7" s="730" t="s">
        <v>404</v>
      </c>
      <c r="B7" s="731" t="s">
        <v>222</v>
      </c>
      <c r="C7" s="731" t="s">
        <v>133</v>
      </c>
      <c r="D7" s="731" t="s">
        <v>133</v>
      </c>
      <c r="E7" s="731" t="s">
        <v>133</v>
      </c>
      <c r="F7" s="731" t="s">
        <v>133</v>
      </c>
      <c r="G7" s="731" t="s">
        <v>133</v>
      </c>
      <c r="H7" s="731" t="s">
        <v>133</v>
      </c>
      <c r="I7" s="731" t="s">
        <v>133</v>
      </c>
      <c r="J7" s="734" t="s">
        <v>133</v>
      </c>
    </row>
    <row r="8" spans="1:10">
      <c r="A8" s="730" t="s">
        <v>404</v>
      </c>
      <c r="B8" s="731" t="s">
        <v>223</v>
      </c>
      <c r="C8" s="731" t="s">
        <v>133</v>
      </c>
      <c r="D8" s="731" t="s">
        <v>133</v>
      </c>
      <c r="E8" s="731" t="s">
        <v>133</v>
      </c>
      <c r="F8" s="731" t="s">
        <v>133</v>
      </c>
      <c r="G8" s="731" t="s">
        <v>133</v>
      </c>
      <c r="H8" s="731" t="s">
        <v>133</v>
      </c>
      <c r="I8" s="731" t="s">
        <v>133</v>
      </c>
      <c r="J8" s="734" t="s">
        <v>133</v>
      </c>
    </row>
    <row r="9" spans="1:10">
      <c r="A9" s="730" t="s">
        <v>404</v>
      </c>
      <c r="B9" s="731" t="s">
        <v>224</v>
      </c>
      <c r="C9" s="731" t="s">
        <v>133</v>
      </c>
      <c r="D9" s="731" t="s">
        <v>133</v>
      </c>
      <c r="E9" s="731" t="s">
        <v>133</v>
      </c>
      <c r="F9" s="731" t="s">
        <v>133</v>
      </c>
      <c r="G9" s="731" t="s">
        <v>133</v>
      </c>
      <c r="H9" s="731" t="s">
        <v>133</v>
      </c>
      <c r="I9" s="731" t="s">
        <v>133</v>
      </c>
      <c r="J9" s="734" t="s">
        <v>133</v>
      </c>
    </row>
    <row r="10" spans="1:10">
      <c r="A10" s="730" t="s">
        <v>404</v>
      </c>
      <c r="B10" s="735" t="s">
        <v>225</v>
      </c>
      <c r="C10" s="731" t="s">
        <v>133</v>
      </c>
      <c r="D10" s="731" t="s">
        <v>133</v>
      </c>
      <c r="E10" s="731" t="s">
        <v>133</v>
      </c>
      <c r="F10" s="731" t="s">
        <v>133</v>
      </c>
      <c r="G10" s="730" t="s">
        <v>133</v>
      </c>
      <c r="H10" s="730" t="s">
        <v>133</v>
      </c>
      <c r="I10" s="730" t="s">
        <v>133</v>
      </c>
      <c r="J10" s="736" t="s">
        <v>133</v>
      </c>
    </row>
    <row r="11" spans="1:10">
      <c r="A11" s="730" t="s">
        <v>404</v>
      </c>
      <c r="B11" s="735" t="s">
        <v>226</v>
      </c>
      <c r="C11" s="731" t="s">
        <v>133</v>
      </c>
      <c r="D11" s="731" t="s">
        <v>133</v>
      </c>
      <c r="E11" s="731" t="s">
        <v>133</v>
      </c>
      <c r="F11" s="731" t="s">
        <v>133</v>
      </c>
      <c r="G11" s="730" t="s">
        <v>133</v>
      </c>
      <c r="H11" s="730" t="s">
        <v>133</v>
      </c>
      <c r="I11" s="730" t="s">
        <v>133</v>
      </c>
      <c r="J11" s="736" t="s">
        <v>133</v>
      </c>
    </row>
    <row r="12" spans="1:10">
      <c r="A12" s="730" t="s">
        <v>404</v>
      </c>
      <c r="B12" s="735" t="s">
        <v>227</v>
      </c>
      <c r="C12" s="731" t="s">
        <v>133</v>
      </c>
      <c r="D12" s="731" t="s">
        <v>133</v>
      </c>
      <c r="E12" s="731" t="s">
        <v>133</v>
      </c>
      <c r="F12" s="731" t="s">
        <v>133</v>
      </c>
      <c r="G12" s="730" t="s">
        <v>133</v>
      </c>
      <c r="H12" s="730" t="s">
        <v>133</v>
      </c>
      <c r="I12" s="730" t="s">
        <v>133</v>
      </c>
      <c r="J12" s="736" t="s">
        <v>133</v>
      </c>
    </row>
    <row r="13" spans="1:10">
      <c r="A13" s="730" t="s">
        <v>404</v>
      </c>
      <c r="B13" s="735" t="s">
        <v>228</v>
      </c>
      <c r="C13" s="731" t="s">
        <v>133</v>
      </c>
      <c r="D13" s="731" t="s">
        <v>133</v>
      </c>
      <c r="E13" s="731" t="s">
        <v>133</v>
      </c>
      <c r="F13" s="731" t="s">
        <v>133</v>
      </c>
      <c r="G13" s="730" t="s">
        <v>133</v>
      </c>
      <c r="H13" s="730" t="s">
        <v>133</v>
      </c>
      <c r="I13" s="730" t="s">
        <v>133</v>
      </c>
      <c r="J13" s="736" t="s">
        <v>133</v>
      </c>
    </row>
    <row r="14" spans="1:10">
      <c r="A14" s="730" t="s">
        <v>404</v>
      </c>
      <c r="B14" s="731" t="s">
        <v>229</v>
      </c>
      <c r="C14" s="731" t="s">
        <v>133</v>
      </c>
      <c r="D14" s="731" t="s">
        <v>133</v>
      </c>
      <c r="E14" s="731" t="s">
        <v>133</v>
      </c>
      <c r="F14" s="731" t="s">
        <v>133</v>
      </c>
      <c r="G14" s="731" t="s">
        <v>133</v>
      </c>
      <c r="H14" s="731" t="s">
        <v>133</v>
      </c>
      <c r="I14" s="731" t="s">
        <v>133</v>
      </c>
      <c r="J14" s="734" t="s">
        <v>133</v>
      </c>
    </row>
    <row r="15" spans="1:10">
      <c r="A15" s="730" t="s">
        <v>404</v>
      </c>
      <c r="B15" s="731" t="s">
        <v>230</v>
      </c>
      <c r="C15" s="731" t="s">
        <v>133</v>
      </c>
      <c r="D15" s="731" t="s">
        <v>133</v>
      </c>
      <c r="E15" s="731" t="s">
        <v>133</v>
      </c>
      <c r="F15" s="731" t="s">
        <v>133</v>
      </c>
      <c r="G15" s="731" t="s">
        <v>133</v>
      </c>
      <c r="H15" s="731" t="s">
        <v>133</v>
      </c>
      <c r="I15" s="731" t="s">
        <v>133</v>
      </c>
      <c r="J15" s="734" t="s">
        <v>133</v>
      </c>
    </row>
    <row r="16" spans="1:10">
      <c r="A16" s="730" t="s">
        <v>404</v>
      </c>
      <c r="B16" s="731" t="s">
        <v>231</v>
      </c>
      <c r="C16" s="731" t="s">
        <v>133</v>
      </c>
      <c r="D16" s="731" t="s">
        <v>133</v>
      </c>
      <c r="E16" s="731" t="s">
        <v>133</v>
      </c>
      <c r="F16" s="731" t="s">
        <v>133</v>
      </c>
      <c r="G16" s="731" t="s">
        <v>133</v>
      </c>
      <c r="H16" s="731" t="s">
        <v>133</v>
      </c>
      <c r="I16" s="731" t="s">
        <v>133</v>
      </c>
      <c r="J16" s="734" t="s">
        <v>133</v>
      </c>
    </row>
    <row r="17" spans="1:10">
      <c r="A17" s="730" t="s">
        <v>404</v>
      </c>
      <c r="B17" s="731" t="s">
        <v>232</v>
      </c>
      <c r="C17" s="731" t="s">
        <v>133</v>
      </c>
      <c r="D17" s="731" t="s">
        <v>133</v>
      </c>
      <c r="E17" s="731" t="s">
        <v>133</v>
      </c>
      <c r="F17" s="731" t="s">
        <v>133</v>
      </c>
      <c r="G17" s="731" t="s">
        <v>133</v>
      </c>
      <c r="H17" s="731" t="s">
        <v>133</v>
      </c>
      <c r="I17" s="731" t="s">
        <v>133</v>
      </c>
      <c r="J17" s="734" t="s">
        <v>133</v>
      </c>
    </row>
    <row r="18" spans="1:10">
      <c r="A18" s="730" t="s">
        <v>404</v>
      </c>
      <c r="B18" s="731" t="s">
        <v>233</v>
      </c>
      <c r="C18" s="731" t="s">
        <v>93</v>
      </c>
      <c r="D18" s="731" t="s">
        <v>93</v>
      </c>
      <c r="E18" s="731" t="s">
        <v>93</v>
      </c>
      <c r="F18" s="731" t="s">
        <v>133</v>
      </c>
      <c r="G18" s="731" t="s">
        <v>133</v>
      </c>
      <c r="H18" s="731" t="s">
        <v>133</v>
      </c>
      <c r="I18" s="731" t="s">
        <v>133</v>
      </c>
      <c r="J18" s="734" t="s">
        <v>133</v>
      </c>
    </row>
    <row r="19" spans="1:10">
      <c r="A19" s="730" t="s">
        <v>404</v>
      </c>
      <c r="B19" s="737" t="s">
        <v>234</v>
      </c>
      <c r="C19" s="731" t="s">
        <v>133</v>
      </c>
      <c r="D19" s="731" t="s">
        <v>93</v>
      </c>
      <c r="E19" s="731" t="s">
        <v>93</v>
      </c>
      <c r="F19" s="731" t="s">
        <v>133</v>
      </c>
      <c r="G19" s="731" t="s">
        <v>133</v>
      </c>
      <c r="H19" s="731" t="s">
        <v>133</v>
      </c>
      <c r="I19" s="731" t="s">
        <v>133</v>
      </c>
      <c r="J19" s="734" t="s">
        <v>133</v>
      </c>
    </row>
    <row r="20" spans="1:10" ht="13.5" thickBot="1">
      <c r="A20" s="730" t="s">
        <v>404</v>
      </c>
      <c r="B20" s="737" t="s">
        <v>235</v>
      </c>
      <c r="C20" s="738" t="s">
        <v>93</v>
      </c>
      <c r="D20" s="738" t="s">
        <v>93</v>
      </c>
      <c r="E20" s="738" t="s">
        <v>93</v>
      </c>
      <c r="F20" s="738" t="s">
        <v>133</v>
      </c>
      <c r="G20" s="738" t="s">
        <v>133</v>
      </c>
      <c r="H20" s="738" t="s">
        <v>133</v>
      </c>
      <c r="I20" s="738" t="s">
        <v>133</v>
      </c>
      <c r="J20" s="739" t="s">
        <v>133</v>
      </c>
    </row>
    <row r="21" spans="1:10" s="218" customFormat="1">
      <c r="A21" s="740" t="s">
        <v>236</v>
      </c>
      <c r="B21" s="740"/>
      <c r="C21" s="740"/>
      <c r="D21" s="740"/>
      <c r="E21" s="740"/>
      <c r="F21" s="740"/>
      <c r="G21" s="740"/>
      <c r="H21" s="740"/>
      <c r="I21" s="740"/>
      <c r="J21" s="740"/>
    </row>
    <row r="22" spans="1:10" s="218" customFormat="1">
      <c r="A22" s="740" t="s">
        <v>237</v>
      </c>
      <c r="B22" s="740"/>
      <c r="C22" s="740"/>
      <c r="D22" s="740"/>
      <c r="E22" s="740"/>
      <c r="F22" s="740"/>
      <c r="G22" s="740"/>
      <c r="H22" s="740"/>
      <c r="I22" s="740"/>
      <c r="J22" s="740"/>
    </row>
    <row r="23" spans="1:10" s="218" customFormat="1">
      <c r="A23" s="740" t="s">
        <v>238</v>
      </c>
      <c r="B23" s="740"/>
      <c r="C23" s="740"/>
      <c r="D23" s="740"/>
      <c r="E23" s="740"/>
      <c r="F23" s="740"/>
      <c r="G23" s="740"/>
      <c r="H23" s="740"/>
      <c r="I23" s="740"/>
      <c r="J23" s="740"/>
    </row>
    <row r="24" spans="1:10" s="218" customFormat="1">
      <c r="A24" s="740" t="s">
        <v>239</v>
      </c>
      <c r="B24" s="740"/>
      <c r="C24" s="740"/>
      <c r="D24" s="740"/>
      <c r="E24" s="740"/>
      <c r="F24" s="740"/>
      <c r="G24" s="740"/>
      <c r="H24" s="740"/>
      <c r="I24" s="740"/>
      <c r="J24" s="740"/>
    </row>
    <row r="25" spans="1:10" s="218" customFormat="1">
      <c r="A25" s="740" t="s">
        <v>240</v>
      </c>
      <c r="B25" s="740"/>
      <c r="C25" s="740"/>
      <c r="D25" s="740"/>
      <c r="E25" s="740"/>
      <c r="F25" s="740"/>
      <c r="G25" s="740"/>
      <c r="H25" s="740"/>
      <c r="I25" s="740"/>
      <c r="J25" s="740"/>
    </row>
    <row r="26" spans="1:10" s="218" customFormat="1">
      <c r="A26" s="740" t="s">
        <v>241</v>
      </c>
      <c r="B26" s="740"/>
      <c r="C26" s="740"/>
      <c r="D26" s="740"/>
      <c r="E26" s="740"/>
      <c r="F26" s="740"/>
      <c r="G26" s="740"/>
      <c r="H26" s="740"/>
      <c r="I26" s="740"/>
      <c r="J26" s="740"/>
    </row>
    <row r="27" spans="1:10" s="218" customFormat="1">
      <c r="A27" s="740" t="s">
        <v>242</v>
      </c>
      <c r="B27" s="740"/>
      <c r="C27" s="740"/>
      <c r="D27" s="740"/>
      <c r="E27" s="740"/>
      <c r="F27" s="740"/>
      <c r="G27" s="740"/>
      <c r="H27" s="740"/>
      <c r="I27" s="740"/>
      <c r="J27" s="740"/>
    </row>
    <row r="28" spans="1:10" s="218" customFormat="1">
      <c r="A28" s="740" t="s">
        <v>243</v>
      </c>
      <c r="B28" s="740"/>
      <c r="C28" s="740"/>
      <c r="D28" s="740"/>
      <c r="E28" s="740"/>
      <c r="F28" s="740"/>
      <c r="G28" s="740"/>
      <c r="H28" s="740"/>
      <c r="I28" s="740"/>
      <c r="J28" s="740"/>
    </row>
    <row r="29" spans="1:10" s="218" customFormat="1">
      <c r="A29" s="740" t="s">
        <v>244</v>
      </c>
      <c r="B29" s="740"/>
      <c r="C29" s="740"/>
      <c r="D29" s="740"/>
      <c r="E29" s="740"/>
      <c r="F29" s="740"/>
      <c r="G29" s="740"/>
      <c r="H29" s="740"/>
      <c r="I29" s="740"/>
      <c r="J29" s="740"/>
    </row>
    <row r="30" spans="1:10" s="218" customFormat="1">
      <c r="A30" s="740" t="s">
        <v>245</v>
      </c>
      <c r="B30" s="740"/>
      <c r="C30" s="740"/>
      <c r="D30" s="740"/>
      <c r="E30" s="740"/>
      <c r="F30" s="740"/>
      <c r="G30" s="740"/>
      <c r="H30" s="740"/>
      <c r="I30" s="740"/>
      <c r="J30" s="740"/>
    </row>
    <row r="31" spans="1:10" s="218" customFormat="1">
      <c r="A31" s="740" t="s">
        <v>246</v>
      </c>
      <c r="B31" s="740"/>
      <c r="C31" s="740"/>
      <c r="D31" s="740"/>
      <c r="E31" s="740"/>
      <c r="F31" s="740"/>
      <c r="G31" s="740"/>
      <c r="H31" s="740"/>
      <c r="I31" s="740"/>
      <c r="J31" s="740"/>
    </row>
    <row r="32" spans="1:10" s="218" customFormat="1">
      <c r="A32" s="740" t="s">
        <v>247</v>
      </c>
      <c r="B32" s="740"/>
      <c r="C32" s="740"/>
      <c r="D32" s="740"/>
      <c r="E32" s="740"/>
      <c r="F32" s="740"/>
      <c r="G32" s="740"/>
      <c r="H32" s="740"/>
      <c r="I32" s="740"/>
      <c r="J32" s="740"/>
    </row>
    <row r="33" spans="1:10" s="218" customFormat="1">
      <c r="A33" s="740" t="s">
        <v>248</v>
      </c>
      <c r="B33" s="740"/>
      <c r="C33" s="740"/>
      <c r="D33" s="740"/>
      <c r="E33" s="740"/>
      <c r="F33" s="740"/>
      <c r="G33" s="740"/>
      <c r="H33" s="740"/>
      <c r="I33" s="740"/>
      <c r="J33" s="740"/>
    </row>
    <row r="34" spans="1:10" s="218" customFormat="1">
      <c r="A34" s="741" t="s">
        <v>249</v>
      </c>
      <c r="B34" s="740"/>
      <c r="C34" s="740"/>
      <c r="D34" s="740"/>
      <c r="E34" s="740"/>
      <c r="F34" s="740"/>
      <c r="G34" s="740"/>
      <c r="H34" s="740"/>
      <c r="I34" s="740"/>
      <c r="J34" s="740"/>
    </row>
    <row r="35" spans="1:10" s="218" customFormat="1">
      <c r="A35" s="741" t="s">
        <v>250</v>
      </c>
      <c r="B35" s="740"/>
      <c r="C35" s="740"/>
      <c r="D35" s="740"/>
      <c r="E35" s="740"/>
      <c r="F35" s="740"/>
      <c r="G35" s="740"/>
      <c r="H35" s="740"/>
      <c r="I35" s="740"/>
      <c r="J35" s="740"/>
    </row>
    <row r="36" spans="1:10" s="218" customFormat="1"/>
  </sheetData>
  <mergeCells count="4">
    <mergeCell ref="B3:B5"/>
    <mergeCell ref="C3:F3"/>
    <mergeCell ref="G3:J4"/>
    <mergeCell ref="C4:E4"/>
  </mergeCells>
  <phoneticPr fontId="30" type="noConversion"/>
  <pageMargins left="0.70833333333333337" right="0.70833333333333337" top="0.78749999999999998" bottom="0.78749999999999998" header="0.51180555555555551" footer="0.51180555555555551"/>
  <pageSetup paperSize="9" scale="69" firstPageNumber="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L17"/>
  <sheetViews>
    <sheetView zoomScaleNormal="100" zoomScaleSheetLayoutView="100" workbookViewId="0">
      <selection activeCell="D26" sqref="D26"/>
    </sheetView>
  </sheetViews>
  <sheetFormatPr defaultColWidth="11.42578125" defaultRowHeight="12.75"/>
  <cols>
    <col min="1" max="1" width="8.28515625" style="1" customWidth="1"/>
    <col min="2" max="2" width="53.85546875" style="1" customWidth="1"/>
    <col min="3" max="3" width="11.7109375" style="1" customWidth="1"/>
    <col min="4" max="4" width="18.42578125" style="1" customWidth="1"/>
    <col min="5" max="6" width="11.5703125" style="1" customWidth="1"/>
    <col min="7" max="7" width="13.7109375" style="1" customWidth="1"/>
    <col min="8" max="8" width="18.28515625" style="1" customWidth="1"/>
    <col min="9" max="9" width="11.42578125" style="1" customWidth="1"/>
    <col min="10" max="10" width="12.85546875" style="1" customWidth="1"/>
    <col min="11" max="11" width="16.7109375" style="1" customWidth="1"/>
  </cols>
  <sheetData>
    <row r="1" spans="1:12" ht="20.45" customHeight="1" thickBot="1">
      <c r="A1" s="742" t="s">
        <v>251</v>
      </c>
      <c r="B1" s="742"/>
      <c r="C1" s="742"/>
      <c r="D1" s="742"/>
      <c r="E1" s="742"/>
      <c r="F1" s="742"/>
      <c r="G1" s="743"/>
      <c r="H1" s="743"/>
      <c r="I1" s="744"/>
      <c r="J1" s="745" t="s">
        <v>0</v>
      </c>
      <c r="K1" s="891" t="s">
        <v>9</v>
      </c>
      <c r="L1" s="892"/>
    </row>
    <row r="2" spans="1:12" ht="20.45" customHeight="1" thickBot="1">
      <c r="A2" s="746"/>
      <c r="B2" s="746"/>
      <c r="C2" s="746"/>
      <c r="D2" s="746"/>
      <c r="E2" s="746"/>
      <c r="F2" s="746"/>
      <c r="G2" s="743"/>
      <c r="H2" s="743"/>
      <c r="I2" s="744"/>
      <c r="J2" s="745" t="s">
        <v>373</v>
      </c>
      <c r="K2" s="893" t="s">
        <v>510</v>
      </c>
      <c r="L2" s="894"/>
    </row>
    <row r="3" spans="1:12" ht="64.5" thickBot="1">
      <c r="A3" s="747" t="s">
        <v>1</v>
      </c>
      <c r="B3" s="748" t="s">
        <v>252</v>
      </c>
      <c r="C3" s="749" t="s">
        <v>308</v>
      </c>
      <c r="D3" s="749" t="s">
        <v>380</v>
      </c>
      <c r="E3" s="750" t="s">
        <v>306</v>
      </c>
      <c r="F3" s="749" t="s">
        <v>262</v>
      </c>
      <c r="G3" s="749" t="s">
        <v>381</v>
      </c>
      <c r="H3" s="751" t="s">
        <v>382</v>
      </c>
      <c r="I3" s="752" t="s">
        <v>254</v>
      </c>
      <c r="J3" s="752" t="s">
        <v>402</v>
      </c>
      <c r="K3" s="753" t="s">
        <v>255</v>
      </c>
      <c r="L3" s="754" t="s">
        <v>374</v>
      </c>
    </row>
    <row r="4" spans="1:12" s="249" customFormat="1" ht="13.15" customHeight="1">
      <c r="A4" s="755" t="s">
        <v>404</v>
      </c>
      <c r="B4" s="756" t="s">
        <v>794</v>
      </c>
      <c r="C4" s="650"/>
      <c r="D4" s="757"/>
      <c r="E4" s="757"/>
      <c r="F4" s="758"/>
      <c r="G4" s="759"/>
      <c r="H4" s="760"/>
      <c r="I4" s="761"/>
      <c r="J4" s="762"/>
      <c r="K4" s="762"/>
      <c r="L4" s="763"/>
    </row>
    <row r="5" spans="1:12" s="249" customFormat="1" ht="13.15" customHeight="1">
      <c r="A5" s="764"/>
      <c r="B5" s="765"/>
      <c r="C5" s="766"/>
      <c r="D5" s="767"/>
      <c r="E5" s="767"/>
      <c r="F5" s="768"/>
      <c r="G5" s="769"/>
      <c r="H5" s="770"/>
      <c r="I5" s="251"/>
      <c r="J5" s="252"/>
      <c r="K5" s="252"/>
      <c r="L5" s="250"/>
    </row>
    <row r="6" spans="1:12" s="249" customFormat="1" ht="13.15" customHeight="1">
      <c r="A6" s="764"/>
      <c r="B6" s="765"/>
      <c r="C6" s="767"/>
      <c r="D6" s="767"/>
      <c r="E6" s="767"/>
      <c r="F6" s="768"/>
      <c r="G6" s="769"/>
      <c r="H6" s="770"/>
      <c r="I6" s="251"/>
      <c r="J6" s="252"/>
      <c r="K6" s="252"/>
      <c r="L6" s="250"/>
    </row>
    <row r="7" spans="1:12" s="249" customFormat="1" ht="13.15" customHeight="1">
      <c r="A7" s="764"/>
      <c r="B7" s="765"/>
      <c r="C7" s="766"/>
      <c r="D7" s="767"/>
      <c r="E7" s="767"/>
      <c r="F7" s="768"/>
      <c r="G7" s="769"/>
      <c r="H7" s="770"/>
      <c r="I7" s="251"/>
      <c r="J7" s="252"/>
      <c r="K7" s="252"/>
      <c r="L7" s="250"/>
    </row>
    <row r="8" spans="1:12" s="249" customFormat="1" ht="13.15" customHeight="1">
      <c r="A8" s="764"/>
      <c r="B8" s="765"/>
      <c r="C8" s="767"/>
      <c r="D8" s="767"/>
      <c r="E8" s="767"/>
      <c r="F8" s="768"/>
      <c r="G8" s="769"/>
      <c r="H8" s="770"/>
      <c r="I8" s="251"/>
      <c r="J8" s="252"/>
      <c r="K8" s="252"/>
      <c r="L8" s="250"/>
    </row>
    <row r="9" spans="1:12" ht="13.15" customHeight="1">
      <c r="A9" s="196"/>
      <c r="B9" s="771"/>
      <c r="C9" s="771"/>
      <c r="D9" s="772"/>
      <c r="E9" s="772"/>
      <c r="F9" s="773"/>
      <c r="G9" s="774"/>
      <c r="H9" s="775"/>
      <c r="I9" s="232"/>
      <c r="J9" s="232"/>
      <c r="K9" s="254"/>
      <c r="L9" s="177"/>
    </row>
    <row r="10" spans="1:12">
      <c r="A10" s="196"/>
      <c r="B10" s="771"/>
      <c r="C10" s="771"/>
      <c r="D10" s="772"/>
      <c r="E10" s="772"/>
      <c r="F10" s="772"/>
      <c r="G10" s="774"/>
      <c r="H10" s="775"/>
      <c r="I10" s="232"/>
      <c r="J10" s="232"/>
      <c r="K10" s="254"/>
      <c r="L10" s="177"/>
    </row>
    <row r="11" spans="1:12">
      <c r="A11" s="196"/>
      <c r="B11" s="771"/>
      <c r="C11" s="771"/>
      <c r="D11" s="772"/>
      <c r="E11" s="772"/>
      <c r="F11" s="772"/>
      <c r="G11" s="774"/>
      <c r="H11" s="775"/>
      <c r="I11" s="232"/>
      <c r="J11" s="232"/>
      <c r="K11" s="254"/>
      <c r="L11" s="177"/>
    </row>
    <row r="12" spans="1:12">
      <c r="A12" s="196"/>
      <c r="B12" s="771"/>
      <c r="C12" s="771"/>
      <c r="D12" s="772"/>
      <c r="E12" s="772"/>
      <c r="F12" s="772"/>
      <c r="G12" s="774"/>
      <c r="H12" s="775"/>
      <c r="I12" s="232"/>
      <c r="J12" s="232"/>
      <c r="K12" s="254"/>
      <c r="L12" s="177"/>
    </row>
    <row r="13" spans="1:12">
      <c r="A13" s="153"/>
      <c r="B13" s="776"/>
      <c r="C13" s="776"/>
      <c r="D13" s="777"/>
      <c r="E13" s="777"/>
      <c r="F13" s="777"/>
      <c r="G13" s="778"/>
      <c r="H13" s="154"/>
      <c r="I13" s="276"/>
      <c r="J13" s="276"/>
      <c r="K13" s="274"/>
      <c r="L13" s="177"/>
    </row>
    <row r="14" spans="1:12">
      <c r="A14" s="40" t="s">
        <v>379</v>
      </c>
      <c r="B14" s="29"/>
      <c r="C14" s="40"/>
      <c r="D14" s="40"/>
      <c r="E14" s="40"/>
      <c r="F14" s="40"/>
      <c r="G14" s="40"/>
      <c r="H14" s="40"/>
      <c r="I14" s="29"/>
      <c r="J14" s="29"/>
      <c r="K14" s="29"/>
    </row>
    <row r="15" spans="1:12" s="1" customFormat="1">
      <c r="A15" s="40" t="s">
        <v>354</v>
      </c>
      <c r="B15"/>
    </row>
    <row r="16" spans="1:12" s="1" customFormat="1">
      <c r="A16" s="40" t="s">
        <v>383</v>
      </c>
      <c r="B16"/>
      <c r="C16" s="203"/>
      <c r="D16" s="203"/>
      <c r="E16" s="203"/>
      <c r="F16" s="203"/>
      <c r="G16" s="203"/>
      <c r="H16" s="203"/>
      <c r="I16" s="203"/>
      <c r="J16" s="203"/>
    </row>
    <row r="17" customFormat="1" ht="15" customHeight="1"/>
  </sheetData>
  <mergeCells count="2">
    <mergeCell ref="K1:L1"/>
    <mergeCell ref="K2:L2"/>
  </mergeCells>
  <phoneticPr fontId="30" type="noConversion"/>
  <pageMargins left="0.70866141732283472" right="0.70866141732283472" top="0.78740157480314965" bottom="0.78740157480314965" header="0.51181102362204722" footer="0.51181102362204722"/>
  <pageSetup paperSize="9" scale="71"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J16"/>
  <sheetViews>
    <sheetView zoomScaleNormal="100" zoomScaleSheetLayoutView="100" workbookViewId="0">
      <selection activeCell="F27" sqref="F27"/>
    </sheetView>
  </sheetViews>
  <sheetFormatPr defaultColWidth="11.42578125" defaultRowHeight="12.75"/>
  <cols>
    <col min="1" max="1" width="7.85546875" style="743" customWidth="1"/>
    <col min="2" max="2" width="29.140625" style="743" customWidth="1"/>
    <col min="3" max="3" width="12.42578125" style="743" customWidth="1"/>
    <col min="4" max="4" width="17.85546875" style="743" customWidth="1"/>
    <col min="5" max="6" width="19.85546875" style="743" customWidth="1"/>
    <col min="7" max="7" width="17.85546875" style="743" customWidth="1"/>
    <col min="8" max="8" width="10.28515625" style="743" customWidth="1"/>
    <col min="9" max="9" width="21.28515625" style="743" customWidth="1"/>
    <col min="10" max="10" width="29.28515625" style="743" customWidth="1"/>
    <col min="11" max="16384" width="11.42578125" style="743"/>
  </cols>
  <sheetData>
    <row r="1" spans="1:10" ht="18.600000000000001" customHeight="1" thickBot="1">
      <c r="A1" s="779" t="s">
        <v>256</v>
      </c>
      <c r="B1" s="779"/>
      <c r="C1" s="779"/>
      <c r="D1" s="779"/>
      <c r="E1" s="779"/>
      <c r="F1" s="779"/>
      <c r="G1" s="779"/>
      <c r="H1" s="779"/>
      <c r="I1" s="780" t="s">
        <v>57</v>
      </c>
      <c r="J1" s="781" t="s">
        <v>9</v>
      </c>
    </row>
    <row r="2" spans="1:10" ht="19.899999999999999" customHeight="1" thickBot="1">
      <c r="A2" s="782"/>
      <c r="B2" s="782"/>
      <c r="C2" s="782"/>
      <c r="D2" s="782"/>
      <c r="E2" s="782"/>
      <c r="F2" s="782"/>
      <c r="G2" s="782"/>
      <c r="H2" s="782"/>
      <c r="I2" s="780" t="s">
        <v>372</v>
      </c>
      <c r="J2" s="783">
        <v>2013</v>
      </c>
    </row>
    <row r="3" spans="1:10" ht="42.6" customHeight="1" thickBot="1">
      <c r="A3" s="784" t="s">
        <v>1</v>
      </c>
      <c r="B3" s="784" t="s">
        <v>257</v>
      </c>
      <c r="C3" s="784" t="s">
        <v>308</v>
      </c>
      <c r="D3" s="784" t="s">
        <v>60</v>
      </c>
      <c r="E3" s="784" t="s">
        <v>318</v>
      </c>
      <c r="F3" s="785" t="s">
        <v>330</v>
      </c>
      <c r="G3" s="785" t="s">
        <v>319</v>
      </c>
      <c r="H3" s="785" t="s">
        <v>66</v>
      </c>
      <c r="I3" s="785" t="s">
        <v>357</v>
      </c>
      <c r="J3" s="784" t="s">
        <v>355</v>
      </c>
    </row>
    <row r="4" spans="1:10" ht="25.15" customHeight="1">
      <c r="A4" s="730" t="s">
        <v>404</v>
      </c>
      <c r="B4" s="786" t="s">
        <v>794</v>
      </c>
      <c r="C4" s="787"/>
      <c r="D4" s="787"/>
      <c r="E4" s="788"/>
      <c r="F4" s="789"/>
      <c r="G4" s="789"/>
      <c r="H4" s="789"/>
      <c r="I4" s="790"/>
      <c r="J4" s="791"/>
    </row>
    <row r="5" spans="1:10" ht="35.450000000000003" customHeight="1">
      <c r="A5" s="730"/>
      <c r="B5" s="792"/>
      <c r="C5" s="791"/>
      <c r="D5" s="791"/>
      <c r="E5" s="793"/>
      <c r="F5" s="789"/>
      <c r="G5" s="789"/>
      <c r="H5" s="789"/>
      <c r="I5" s="794"/>
      <c r="J5" s="793"/>
    </row>
    <row r="6" spans="1:10" ht="30" customHeight="1">
      <c r="A6" s="730"/>
      <c r="B6" s="792"/>
      <c r="C6" s="791"/>
      <c r="D6" s="791"/>
      <c r="E6" s="793"/>
      <c r="F6" s="789"/>
      <c r="G6" s="789"/>
      <c r="H6" s="789"/>
      <c r="I6" s="794"/>
      <c r="J6" s="793"/>
    </row>
    <row r="7" spans="1:10" ht="30.6" customHeight="1">
      <c r="A7" s="730"/>
      <c r="B7" s="792"/>
      <c r="C7" s="791"/>
      <c r="D7" s="791"/>
      <c r="E7" s="793"/>
      <c r="F7" s="789"/>
      <c r="G7" s="789"/>
      <c r="H7" s="789"/>
      <c r="I7" s="794"/>
      <c r="J7" s="793"/>
    </row>
    <row r="8" spans="1:10">
      <c r="A8" s="730"/>
      <c r="B8" s="792"/>
      <c r="C8" s="791"/>
      <c r="D8" s="791"/>
      <c r="E8" s="795"/>
      <c r="F8" s="789"/>
      <c r="G8" s="789"/>
      <c r="H8" s="789"/>
      <c r="I8" s="789"/>
      <c r="J8" s="793"/>
    </row>
    <row r="9" spans="1:10">
      <c r="A9" s="730"/>
      <c r="B9" s="792"/>
      <c r="C9" s="791"/>
      <c r="D9" s="795"/>
      <c r="E9" s="795"/>
      <c r="F9" s="789"/>
      <c r="G9" s="789"/>
      <c r="H9" s="789"/>
      <c r="I9" s="789"/>
      <c r="J9" s="791"/>
    </row>
    <row r="10" spans="1:10">
      <c r="A10" s="730"/>
      <c r="B10" s="792"/>
      <c r="C10" s="791"/>
      <c r="D10" s="795"/>
      <c r="E10" s="795"/>
      <c r="F10" s="789"/>
      <c r="G10" s="789"/>
      <c r="H10" s="789"/>
      <c r="I10" s="789"/>
      <c r="J10" s="791"/>
    </row>
    <row r="11" spans="1:10">
      <c r="A11" s="730"/>
      <c r="B11" s="792"/>
      <c r="C11" s="791"/>
      <c r="D11" s="795"/>
      <c r="E11" s="795"/>
      <c r="F11" s="789"/>
      <c r="G11" s="789"/>
      <c r="H11" s="789"/>
      <c r="I11" s="789"/>
      <c r="J11" s="791"/>
    </row>
    <row r="12" spans="1:10">
      <c r="A12" s="730"/>
      <c r="B12" s="792"/>
      <c r="C12" s="791"/>
      <c r="D12" s="795"/>
      <c r="E12" s="795"/>
      <c r="F12" s="789"/>
      <c r="G12" s="789"/>
      <c r="H12" s="789"/>
      <c r="I12" s="789"/>
      <c r="J12" s="791"/>
    </row>
    <row r="13" spans="1:10">
      <c r="A13" s="730"/>
      <c r="B13" s="792"/>
      <c r="C13" s="791"/>
      <c r="D13" s="795"/>
      <c r="E13" s="795"/>
      <c r="F13" s="789"/>
      <c r="G13" s="789"/>
      <c r="H13" s="789"/>
      <c r="I13" s="789"/>
      <c r="J13" s="791"/>
    </row>
    <row r="14" spans="1:10">
      <c r="A14" s="796" t="s">
        <v>356</v>
      </c>
      <c r="B14" s="796"/>
      <c r="C14" s="796"/>
      <c r="D14" s="796"/>
      <c r="E14" s="796"/>
      <c r="F14" s="796"/>
      <c r="G14" s="796"/>
      <c r="H14" s="796"/>
      <c r="I14" s="797"/>
    </row>
    <row r="15" spans="1:10" ht="14.45" customHeight="1">
      <c r="A15" s="796" t="s">
        <v>368</v>
      </c>
      <c r="B15" s="796"/>
      <c r="C15" s="796"/>
      <c r="D15" s="796"/>
      <c r="E15" s="796"/>
      <c r="F15" s="796"/>
      <c r="G15" s="796"/>
      <c r="H15" s="796"/>
    </row>
    <row r="16" spans="1:10">
      <c r="A16" s="798" t="s">
        <v>358</v>
      </c>
    </row>
  </sheetData>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L15"/>
  <sheetViews>
    <sheetView zoomScaleNormal="100" zoomScaleSheetLayoutView="100" workbookViewId="0">
      <selection sqref="A1:XFD1048576"/>
    </sheetView>
  </sheetViews>
  <sheetFormatPr defaultColWidth="11.42578125" defaultRowHeight="12.75"/>
  <cols>
    <col min="1" max="1" width="7.7109375" style="1" customWidth="1"/>
    <col min="2" max="2" width="25.14062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s>
  <sheetData>
    <row r="1" spans="1:12" ht="21" customHeight="1" thickBot="1">
      <c r="A1" s="96" t="s">
        <v>260</v>
      </c>
      <c r="B1" s="96"/>
      <c r="C1" s="96"/>
      <c r="D1" s="96"/>
      <c r="E1" s="96"/>
      <c r="F1" s="96"/>
      <c r="G1"/>
      <c r="H1"/>
      <c r="I1" s="128"/>
      <c r="J1" s="220" t="s">
        <v>0</v>
      </c>
      <c r="K1" s="898" t="s">
        <v>9</v>
      </c>
      <c r="L1" s="899"/>
    </row>
    <row r="2" spans="1:12" ht="25.15" customHeight="1" thickBot="1">
      <c r="A2" s="17"/>
      <c r="B2" s="17"/>
      <c r="C2" s="17"/>
      <c r="D2" s="17"/>
      <c r="E2" s="17"/>
      <c r="F2" s="17"/>
      <c r="G2" s="70"/>
      <c r="H2" s="70"/>
      <c r="I2" s="158"/>
      <c r="J2" s="220" t="s">
        <v>371</v>
      </c>
      <c r="K2" s="896">
        <v>2013</v>
      </c>
      <c r="L2" s="897"/>
    </row>
    <row r="3" spans="1:12" ht="64.5" thickBot="1">
      <c r="A3" s="37" t="s">
        <v>1</v>
      </c>
      <c r="B3" s="159" t="s">
        <v>386</v>
      </c>
      <c r="C3" s="160" t="s">
        <v>308</v>
      </c>
      <c r="D3" s="160" t="s">
        <v>261</v>
      </c>
      <c r="E3" s="37" t="s">
        <v>253</v>
      </c>
      <c r="F3" s="160" t="s">
        <v>384</v>
      </c>
      <c r="G3" s="160" t="s">
        <v>385</v>
      </c>
      <c r="H3" s="37" t="s">
        <v>382</v>
      </c>
      <c r="I3" s="275" t="s">
        <v>263</v>
      </c>
      <c r="J3" s="275" t="s">
        <v>402</v>
      </c>
      <c r="K3" s="273" t="s">
        <v>255</v>
      </c>
      <c r="L3" s="221" t="s">
        <v>374</v>
      </c>
    </row>
    <row r="4" spans="1:12" s="249" customFormat="1" ht="13.15" customHeight="1">
      <c r="A4" s="702" t="s">
        <v>404</v>
      </c>
      <c r="B4" s="799" t="s">
        <v>795</v>
      </c>
      <c r="C4" s="800" t="s">
        <v>753</v>
      </c>
      <c r="D4" s="801">
        <v>37</v>
      </c>
      <c r="E4" s="706">
        <v>37</v>
      </c>
      <c r="F4" s="801">
        <v>37</v>
      </c>
      <c r="G4" s="802">
        <v>100</v>
      </c>
      <c r="H4" s="803" t="s">
        <v>46</v>
      </c>
      <c r="I4" s="709">
        <v>30</v>
      </c>
      <c r="J4" s="804">
        <v>0.81</v>
      </c>
      <c r="K4" s="805">
        <v>0.81</v>
      </c>
      <c r="L4" s="806"/>
    </row>
    <row r="5" spans="1:12" s="249" customFormat="1" ht="13.15" customHeight="1">
      <c r="A5" s="237"/>
      <c r="B5" s="281"/>
      <c r="C5" s="279"/>
      <c r="D5" s="261"/>
      <c r="E5" s="238"/>
      <c r="F5" s="261"/>
      <c r="G5" s="265"/>
      <c r="H5" s="282"/>
      <c r="I5" s="251"/>
      <c r="J5" s="252"/>
      <c r="K5" s="251"/>
      <c r="L5" s="250"/>
    </row>
    <row r="6" spans="1:12" s="249" customFormat="1" ht="13.15" customHeight="1">
      <c r="A6" s="237"/>
      <c r="B6" s="281"/>
      <c r="C6" s="279"/>
      <c r="D6" s="261"/>
      <c r="E6" s="238"/>
      <c r="F6" s="261"/>
      <c r="G6" s="265"/>
      <c r="H6" s="282"/>
      <c r="I6" s="251"/>
      <c r="J6" s="252"/>
      <c r="K6" s="251"/>
      <c r="L6" s="250"/>
    </row>
    <row r="7" spans="1:12" s="249" customFormat="1" ht="13.15" customHeight="1">
      <c r="A7" s="237"/>
      <c r="B7" s="281"/>
      <c r="C7" s="279"/>
      <c r="D7" s="261"/>
      <c r="E7" s="238"/>
      <c r="F7" s="261"/>
      <c r="G7" s="265"/>
      <c r="H7" s="282"/>
      <c r="I7" s="251"/>
      <c r="J7" s="252"/>
      <c r="K7" s="251"/>
      <c r="L7" s="250"/>
    </row>
    <row r="8" spans="1:12">
      <c r="A8" s="435"/>
      <c r="B8" s="148"/>
      <c r="C8" s="148"/>
      <c r="D8" s="93"/>
      <c r="E8" s="435"/>
      <c r="F8" s="93"/>
      <c r="G8" s="161"/>
      <c r="H8" s="435"/>
      <c r="I8" s="232"/>
      <c r="J8" s="254"/>
      <c r="K8" s="232"/>
      <c r="L8" s="177"/>
    </row>
    <row r="9" spans="1:12">
      <c r="A9" s="435"/>
      <c r="B9" s="148"/>
      <c r="C9" s="148"/>
      <c r="D9" s="93"/>
      <c r="E9" s="435"/>
      <c r="F9" s="93"/>
      <c r="G9" s="161"/>
      <c r="H9" s="435"/>
      <c r="I9" s="232"/>
      <c r="J9" s="254"/>
      <c r="K9" s="232"/>
      <c r="L9" s="177"/>
    </row>
    <row r="10" spans="1:12">
      <c r="A10" s="153"/>
      <c r="B10" s="162"/>
      <c r="C10" s="162"/>
      <c r="D10" s="163"/>
      <c r="E10" s="163"/>
      <c r="F10" s="163"/>
      <c r="G10" s="164"/>
      <c r="H10" s="165"/>
      <c r="I10" s="276"/>
      <c r="J10" s="276"/>
      <c r="K10" s="276"/>
      <c r="L10" s="222"/>
    </row>
    <row r="11" spans="1:12">
      <c r="A11" s="177"/>
      <c r="B11" s="223"/>
      <c r="C11" s="223"/>
      <c r="D11" s="224"/>
      <c r="E11" s="224"/>
      <c r="F11" s="224"/>
      <c r="G11" s="225"/>
      <c r="H11" s="226"/>
      <c r="I11" s="283"/>
      <c r="J11" s="283"/>
      <c r="K11" s="283"/>
      <c r="L11" s="177"/>
    </row>
    <row r="12" spans="1:12" ht="13.15" customHeight="1">
      <c r="A12" s="895" t="s">
        <v>387</v>
      </c>
      <c r="B12" s="895"/>
      <c r="C12" s="895"/>
      <c r="D12" s="895"/>
      <c r="E12" s="895"/>
      <c r="F12" s="895"/>
      <c r="G12" s="895"/>
      <c r="H12" s="29"/>
      <c r="I12" s="126"/>
      <c r="J12" s="126"/>
      <c r="K12" s="126"/>
      <c r="L12" s="29"/>
    </row>
    <row r="13" spans="1:12">
      <c r="A13" s="40" t="s">
        <v>354</v>
      </c>
      <c r="B13" s="29"/>
      <c r="C13" s="29"/>
      <c r="D13" s="29"/>
      <c r="E13" s="29"/>
      <c r="F13" s="29"/>
      <c r="G13" s="29"/>
      <c r="H13" s="29"/>
      <c r="I13" s="126"/>
      <c r="J13" s="126"/>
      <c r="K13" s="126"/>
      <c r="L13" s="29"/>
    </row>
    <row r="14" spans="1:12" s="1" customFormat="1" ht="15" customHeight="1">
      <c r="A14" s="40" t="s">
        <v>383</v>
      </c>
      <c r="B14" s="69"/>
      <c r="C14" s="203"/>
      <c r="D14" s="203"/>
      <c r="E14" s="203"/>
      <c r="F14" s="203"/>
      <c r="G14" s="203"/>
      <c r="H14" s="203"/>
      <c r="I14" s="203"/>
      <c r="J14" s="203"/>
      <c r="K14" s="29"/>
      <c r="L14" s="29"/>
    </row>
    <row r="15" spans="1:12">
      <c r="A15" s="29"/>
      <c r="B15" s="29"/>
      <c r="C15" s="29"/>
      <c r="D15" s="29"/>
      <c r="E15" s="29"/>
      <c r="F15" s="29"/>
      <c r="G15" s="29"/>
      <c r="H15" s="29"/>
      <c r="I15" s="29"/>
      <c r="J15" s="29"/>
      <c r="K15" s="29"/>
      <c r="L15" s="69"/>
    </row>
  </sheetData>
  <mergeCells count="3">
    <mergeCell ref="A12:G12"/>
    <mergeCell ref="K2:L2"/>
    <mergeCell ref="K1:L1"/>
  </mergeCells>
  <phoneticPr fontId="30" type="noConversion"/>
  <pageMargins left="0.70866141732283472" right="0.70866141732283472" top="0.78740157480314965" bottom="0.78740157480314965" header="0.51181102362204722" footer="0.51181102362204722"/>
  <pageSetup paperSize="9" scale="78" firstPageNumber="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38"/>
  <sheetViews>
    <sheetView zoomScaleNormal="100" zoomScaleSheetLayoutView="100" workbookViewId="0">
      <selection activeCell="D30" sqref="D30"/>
    </sheetView>
  </sheetViews>
  <sheetFormatPr defaultColWidth="11.5703125" defaultRowHeight="12.75"/>
  <cols>
    <col min="1" max="1" width="7" style="1" customWidth="1"/>
    <col min="2" max="2" width="24.28515625" style="1" customWidth="1"/>
    <col min="3" max="3" width="12.85546875" style="1" customWidth="1"/>
    <col min="4" max="4" width="20" style="1" customWidth="1"/>
    <col min="5" max="7" width="19.7109375" style="1" customWidth="1"/>
    <col min="8" max="8" width="13.140625" style="1" customWidth="1"/>
    <col min="9" max="9" width="14.7109375" style="1" customWidth="1"/>
    <col min="10" max="10" width="24" style="1" customWidth="1"/>
  </cols>
  <sheetData>
    <row r="1" spans="1:10" ht="18.600000000000001" customHeight="1" thickBot="1">
      <c r="A1" s="49" t="s">
        <v>265</v>
      </c>
      <c r="B1" s="49"/>
      <c r="C1" s="49"/>
      <c r="D1" s="49"/>
      <c r="E1" s="49"/>
      <c r="F1" s="49"/>
      <c r="G1" s="49"/>
      <c r="H1" s="49"/>
      <c r="I1" s="125" t="s">
        <v>57</v>
      </c>
      <c r="J1" s="807" t="s">
        <v>9</v>
      </c>
    </row>
    <row r="2" spans="1:10" ht="18.600000000000001" customHeight="1" thickBot="1">
      <c r="A2" s="50"/>
      <c r="B2" s="50"/>
      <c r="C2" s="50"/>
      <c r="D2" s="50"/>
      <c r="E2" s="50"/>
      <c r="F2" s="50"/>
      <c r="G2" s="50"/>
      <c r="H2" s="50"/>
      <c r="I2" s="125" t="s">
        <v>373</v>
      </c>
      <c r="J2" s="278">
        <v>2013</v>
      </c>
    </row>
    <row r="3" spans="1:10" ht="45.6" customHeight="1" thickBot="1">
      <c r="A3" s="51" t="s">
        <v>1</v>
      </c>
      <c r="B3" s="166" t="s">
        <v>266</v>
      </c>
      <c r="C3" s="51" t="s">
        <v>308</v>
      </c>
      <c r="D3" s="51" t="s">
        <v>60</v>
      </c>
      <c r="E3" s="51" t="s">
        <v>318</v>
      </c>
      <c r="F3" s="284" t="s">
        <v>330</v>
      </c>
      <c r="G3" s="284" t="s">
        <v>319</v>
      </c>
      <c r="H3" s="284" t="s">
        <v>403</v>
      </c>
      <c r="I3" s="284" t="s">
        <v>359</v>
      </c>
      <c r="J3" s="51" t="s">
        <v>360</v>
      </c>
    </row>
    <row r="4" spans="1:10" s="249" customFormat="1">
      <c r="A4" s="48" t="s">
        <v>404</v>
      </c>
      <c r="B4" s="155" t="s">
        <v>258</v>
      </c>
      <c r="C4" s="53" t="s">
        <v>753</v>
      </c>
      <c r="D4" s="808" t="s">
        <v>65</v>
      </c>
      <c r="E4" s="156" t="s">
        <v>46</v>
      </c>
      <c r="F4" s="809" t="s">
        <v>796</v>
      </c>
      <c r="G4" s="809" t="s">
        <v>796</v>
      </c>
      <c r="H4" s="809" t="s">
        <v>797</v>
      </c>
      <c r="I4" s="809"/>
      <c r="J4" s="53" t="s">
        <v>63</v>
      </c>
    </row>
    <row r="5" spans="1:10" s="249" customFormat="1" ht="26.25" customHeight="1">
      <c r="A5" s="48" t="s">
        <v>404</v>
      </c>
      <c r="B5" s="155" t="s">
        <v>798</v>
      </c>
      <c r="C5" s="53" t="s">
        <v>753</v>
      </c>
      <c r="D5" s="808" t="s">
        <v>65</v>
      </c>
      <c r="E5" s="156" t="s">
        <v>46</v>
      </c>
      <c r="F5" s="809" t="s">
        <v>796</v>
      </c>
      <c r="G5" s="809" t="s">
        <v>796</v>
      </c>
      <c r="H5" s="809" t="s">
        <v>799</v>
      </c>
      <c r="I5" s="809"/>
      <c r="J5" s="53" t="s">
        <v>63</v>
      </c>
    </row>
    <row r="6" spans="1:10" s="249" customFormat="1" ht="13.15" customHeight="1">
      <c r="A6" s="48" t="s">
        <v>404</v>
      </c>
      <c r="B6" s="155" t="s">
        <v>64</v>
      </c>
      <c r="C6" s="53" t="s">
        <v>753</v>
      </c>
      <c r="D6" s="808" t="s">
        <v>65</v>
      </c>
      <c r="E6" s="156" t="s">
        <v>46</v>
      </c>
      <c r="F6" s="809" t="s">
        <v>796</v>
      </c>
      <c r="G6" s="809" t="s">
        <v>796</v>
      </c>
      <c r="H6" s="809" t="s">
        <v>800</v>
      </c>
      <c r="I6" s="809"/>
      <c r="J6" s="53" t="s">
        <v>63</v>
      </c>
    </row>
    <row r="7" spans="1:10" s="249" customFormat="1" ht="13.15" customHeight="1">
      <c r="A7" s="48" t="s">
        <v>404</v>
      </c>
      <c r="B7" s="155" t="s">
        <v>801</v>
      </c>
      <c r="C7" s="53" t="s">
        <v>753</v>
      </c>
      <c r="D7" s="808" t="s">
        <v>65</v>
      </c>
      <c r="E7" s="156" t="s">
        <v>46</v>
      </c>
      <c r="F7" s="809" t="s">
        <v>796</v>
      </c>
      <c r="G7" s="809" t="s">
        <v>796</v>
      </c>
      <c r="H7" s="809" t="s">
        <v>802</v>
      </c>
      <c r="I7" s="809"/>
      <c r="J7" s="53" t="s">
        <v>63</v>
      </c>
    </row>
    <row r="8" spans="1:10" s="249" customFormat="1">
      <c r="A8" s="48" t="s">
        <v>404</v>
      </c>
      <c r="B8" s="155" t="s">
        <v>760</v>
      </c>
      <c r="C8" s="53" t="s">
        <v>753</v>
      </c>
      <c r="D8" s="808" t="s">
        <v>65</v>
      </c>
      <c r="E8" s="156" t="s">
        <v>46</v>
      </c>
      <c r="F8" s="809" t="s">
        <v>796</v>
      </c>
      <c r="G8" s="809" t="s">
        <v>796</v>
      </c>
      <c r="H8" s="809" t="s">
        <v>799</v>
      </c>
      <c r="I8" s="809"/>
      <c r="J8" s="53" t="s">
        <v>63</v>
      </c>
    </row>
    <row r="9" spans="1:10" s="249" customFormat="1">
      <c r="A9" s="48" t="s">
        <v>404</v>
      </c>
      <c r="B9" s="155" t="s">
        <v>259</v>
      </c>
      <c r="C9" s="53" t="s">
        <v>753</v>
      </c>
      <c r="D9" s="808" t="s">
        <v>65</v>
      </c>
      <c r="E9" s="156" t="s">
        <v>46</v>
      </c>
      <c r="F9" s="809" t="s">
        <v>796</v>
      </c>
      <c r="G9" s="809" t="s">
        <v>796</v>
      </c>
      <c r="H9" s="809" t="s">
        <v>797</v>
      </c>
      <c r="I9" s="809"/>
      <c r="J9" s="53" t="s">
        <v>63</v>
      </c>
    </row>
    <row r="10" spans="1:10" s="249" customFormat="1">
      <c r="A10" s="48" t="s">
        <v>404</v>
      </c>
      <c r="B10" s="155" t="s">
        <v>803</v>
      </c>
      <c r="C10" s="53" t="s">
        <v>753</v>
      </c>
      <c r="D10" s="808" t="s">
        <v>65</v>
      </c>
      <c r="E10" s="156" t="s">
        <v>46</v>
      </c>
      <c r="F10" s="809" t="s">
        <v>796</v>
      </c>
      <c r="G10" s="809" t="s">
        <v>796</v>
      </c>
      <c r="H10" s="809" t="s">
        <v>804</v>
      </c>
      <c r="I10" s="809"/>
      <c r="J10" s="53" t="s">
        <v>63</v>
      </c>
    </row>
    <row r="11" spans="1:10" s="249" customFormat="1">
      <c r="A11" s="48" t="s">
        <v>404</v>
      </c>
      <c r="B11" s="155" t="s">
        <v>267</v>
      </c>
      <c r="C11" s="53" t="s">
        <v>753</v>
      </c>
      <c r="D11" s="808" t="s">
        <v>65</v>
      </c>
      <c r="E11" s="156" t="s">
        <v>46</v>
      </c>
      <c r="F11" s="809" t="s">
        <v>796</v>
      </c>
      <c r="G11" s="809" t="s">
        <v>796</v>
      </c>
      <c r="H11" s="809" t="s">
        <v>797</v>
      </c>
      <c r="I11" s="809"/>
      <c r="J11" s="53" t="s">
        <v>63</v>
      </c>
    </row>
    <row r="12" spans="1:10" s="249" customFormat="1">
      <c r="A12" s="48" t="s">
        <v>404</v>
      </c>
      <c r="B12" s="155" t="s">
        <v>805</v>
      </c>
      <c r="C12" s="53" t="s">
        <v>753</v>
      </c>
      <c r="D12" s="808" t="s">
        <v>65</v>
      </c>
      <c r="E12" s="156" t="s">
        <v>46</v>
      </c>
      <c r="F12" s="809" t="s">
        <v>796</v>
      </c>
      <c r="G12" s="809" t="s">
        <v>796</v>
      </c>
      <c r="H12" s="809" t="s">
        <v>802</v>
      </c>
      <c r="I12" s="809"/>
      <c r="J12" s="53" t="s">
        <v>63</v>
      </c>
    </row>
    <row r="13" spans="1:10" s="249" customFormat="1">
      <c r="A13" s="48" t="s">
        <v>404</v>
      </c>
      <c r="B13" s="155" t="s">
        <v>806</v>
      </c>
      <c r="C13" s="53" t="s">
        <v>753</v>
      </c>
      <c r="D13" s="808" t="s">
        <v>65</v>
      </c>
      <c r="E13" s="156" t="s">
        <v>46</v>
      </c>
      <c r="F13" s="809" t="s">
        <v>796</v>
      </c>
      <c r="G13" s="809" t="s">
        <v>796</v>
      </c>
      <c r="H13" s="809" t="s">
        <v>807</v>
      </c>
      <c r="I13" s="809"/>
      <c r="J13" s="53" t="s">
        <v>63</v>
      </c>
    </row>
    <row r="14" spans="1:10" s="249" customFormat="1" ht="14.45" customHeight="1">
      <c r="A14" s="48" t="s">
        <v>404</v>
      </c>
      <c r="B14" s="155" t="s">
        <v>808</v>
      </c>
      <c r="C14" s="53" t="s">
        <v>753</v>
      </c>
      <c r="D14" s="808" t="s">
        <v>65</v>
      </c>
      <c r="E14" s="156" t="s">
        <v>46</v>
      </c>
      <c r="F14" s="809" t="s">
        <v>796</v>
      </c>
      <c r="G14" s="809" t="s">
        <v>796</v>
      </c>
      <c r="H14" s="809" t="s">
        <v>800</v>
      </c>
      <c r="I14" s="809"/>
      <c r="J14" s="53" t="s">
        <v>63</v>
      </c>
    </row>
    <row r="15" spans="1:10" s="249" customFormat="1">
      <c r="A15" s="48" t="s">
        <v>404</v>
      </c>
      <c r="B15" s="155" t="s">
        <v>809</v>
      </c>
      <c r="C15" s="53" t="s">
        <v>753</v>
      </c>
      <c r="D15" s="808" t="s">
        <v>65</v>
      </c>
      <c r="E15" s="156" t="s">
        <v>46</v>
      </c>
      <c r="F15" s="809" t="s">
        <v>796</v>
      </c>
      <c r="G15" s="809" t="s">
        <v>796</v>
      </c>
      <c r="H15" s="809" t="s">
        <v>802</v>
      </c>
      <c r="I15" s="809"/>
      <c r="J15" s="53" t="s">
        <v>63</v>
      </c>
    </row>
    <row r="16" spans="1:10" s="249" customFormat="1">
      <c r="A16" s="48" t="s">
        <v>404</v>
      </c>
      <c r="B16" s="155" t="s">
        <v>810</v>
      </c>
      <c r="C16" s="53" t="s">
        <v>753</v>
      </c>
      <c r="D16" s="808" t="s">
        <v>65</v>
      </c>
      <c r="E16" s="156" t="s">
        <v>46</v>
      </c>
      <c r="F16" s="809" t="s">
        <v>796</v>
      </c>
      <c r="G16" s="809" t="s">
        <v>796</v>
      </c>
      <c r="H16" s="809" t="s">
        <v>811</v>
      </c>
      <c r="I16" s="809"/>
      <c r="J16" s="53" t="s">
        <v>63</v>
      </c>
    </row>
    <row r="17" spans="1:10" s="249" customFormat="1">
      <c r="A17" s="48" t="s">
        <v>404</v>
      </c>
      <c r="B17" s="155" t="s">
        <v>812</v>
      </c>
      <c r="C17" s="53" t="s">
        <v>753</v>
      </c>
      <c r="D17" s="808" t="s">
        <v>65</v>
      </c>
      <c r="E17" s="156" t="s">
        <v>46</v>
      </c>
      <c r="F17" s="809" t="s">
        <v>796</v>
      </c>
      <c r="G17" s="809" t="s">
        <v>796</v>
      </c>
      <c r="H17" s="809" t="s">
        <v>813</v>
      </c>
      <c r="I17" s="809"/>
      <c r="J17" s="53" t="s">
        <v>63</v>
      </c>
    </row>
    <row r="18" spans="1:10" s="249" customFormat="1">
      <c r="A18" s="48" t="s">
        <v>404</v>
      </c>
      <c r="B18" s="155" t="s">
        <v>814</v>
      </c>
      <c r="C18" s="53" t="s">
        <v>753</v>
      </c>
      <c r="D18" s="808" t="s">
        <v>65</v>
      </c>
      <c r="E18" s="156" t="s">
        <v>46</v>
      </c>
      <c r="F18" s="809" t="s">
        <v>796</v>
      </c>
      <c r="G18" s="809" t="s">
        <v>796</v>
      </c>
      <c r="H18" s="809" t="s">
        <v>815</v>
      </c>
      <c r="I18" s="809"/>
      <c r="J18" s="53" t="s">
        <v>63</v>
      </c>
    </row>
    <row r="19" spans="1:10" s="249" customFormat="1">
      <c r="A19" s="48" t="s">
        <v>404</v>
      </c>
      <c r="B19" s="155" t="s">
        <v>772</v>
      </c>
      <c r="C19" s="53" t="s">
        <v>753</v>
      </c>
      <c r="D19" s="808" t="s">
        <v>65</v>
      </c>
      <c r="E19" s="156" t="s">
        <v>46</v>
      </c>
      <c r="F19" s="809" t="s">
        <v>796</v>
      </c>
      <c r="G19" s="809" t="s">
        <v>796</v>
      </c>
      <c r="H19" s="809" t="s">
        <v>815</v>
      </c>
      <c r="I19" s="809"/>
      <c r="J19" s="53" t="s">
        <v>63</v>
      </c>
    </row>
    <row r="20" spans="1:10" s="249" customFormat="1">
      <c r="A20" s="48" t="s">
        <v>404</v>
      </c>
      <c r="B20" s="155" t="s">
        <v>816</v>
      </c>
      <c r="C20" s="53" t="s">
        <v>753</v>
      </c>
      <c r="D20" s="808" t="s">
        <v>817</v>
      </c>
      <c r="E20" s="156" t="s">
        <v>46</v>
      </c>
      <c r="F20" s="809" t="s">
        <v>818</v>
      </c>
      <c r="G20" s="809" t="s">
        <v>818</v>
      </c>
      <c r="H20" s="809" t="s">
        <v>799</v>
      </c>
      <c r="I20" s="809"/>
      <c r="J20" s="53" t="s">
        <v>63</v>
      </c>
    </row>
    <row r="21" spans="1:10" s="249" customFormat="1">
      <c r="A21" s="237"/>
      <c r="B21" s="280"/>
      <c r="C21" s="279"/>
      <c r="D21" s="285"/>
      <c r="E21" s="272"/>
      <c r="F21" s="286"/>
      <c r="G21" s="286"/>
      <c r="H21" s="286"/>
      <c r="I21" s="286"/>
      <c r="J21" s="279"/>
    </row>
    <row r="22" spans="1:10" s="249" customFormat="1">
      <c r="A22" s="237"/>
      <c r="B22" s="280"/>
      <c r="C22" s="279"/>
      <c r="D22" s="285"/>
      <c r="E22" s="272"/>
      <c r="F22" s="286"/>
      <c r="G22" s="286"/>
      <c r="H22" s="286"/>
      <c r="I22" s="286"/>
      <c r="J22" s="279"/>
    </row>
    <row r="23" spans="1:10" s="249" customFormat="1">
      <c r="A23" s="237"/>
      <c r="B23" s="280"/>
      <c r="C23" s="279"/>
      <c r="D23" s="285"/>
      <c r="E23" s="272"/>
      <c r="F23" s="286"/>
      <c r="G23" s="286"/>
      <c r="H23" s="286"/>
      <c r="I23" s="286"/>
      <c r="J23" s="279"/>
    </row>
    <row r="24" spans="1:10" s="249" customFormat="1">
      <c r="A24" s="237"/>
      <c r="B24" s="280"/>
      <c r="C24" s="279"/>
      <c r="D24" s="285"/>
      <c r="E24" s="272"/>
      <c r="F24" s="286"/>
      <c r="G24" s="286"/>
      <c r="H24" s="286"/>
      <c r="I24" s="286"/>
      <c r="J24" s="279"/>
    </row>
    <row r="25" spans="1:10" s="249" customFormat="1">
      <c r="A25" s="237"/>
      <c r="B25" s="280"/>
      <c r="C25" s="279"/>
      <c r="D25" s="285"/>
      <c r="E25" s="272"/>
      <c r="F25" s="286"/>
      <c r="G25" s="286"/>
      <c r="H25" s="286"/>
      <c r="I25" s="286"/>
      <c r="J25" s="279"/>
    </row>
    <row r="26" spans="1:10" s="249" customFormat="1">
      <c r="A26" s="237"/>
      <c r="B26" s="280"/>
      <c r="C26" s="279"/>
      <c r="D26" s="285"/>
      <c r="E26" s="272"/>
      <c r="F26" s="286"/>
      <c r="G26" s="286"/>
      <c r="H26" s="286"/>
      <c r="I26" s="286"/>
      <c r="J26" s="279"/>
    </row>
    <row r="27" spans="1:10" s="249" customFormat="1">
      <c r="A27" s="237"/>
      <c r="B27" s="280"/>
      <c r="C27" s="279"/>
      <c r="D27" s="285"/>
      <c r="E27" s="272"/>
      <c r="F27" s="286"/>
      <c r="G27" s="286"/>
      <c r="H27" s="286"/>
      <c r="I27" s="286"/>
      <c r="J27" s="279"/>
    </row>
    <row r="28" spans="1:10" s="249" customFormat="1">
      <c r="A28" s="237"/>
      <c r="B28" s="280"/>
      <c r="C28" s="279"/>
      <c r="D28" s="285"/>
      <c r="E28" s="272"/>
      <c r="F28" s="286"/>
      <c r="G28" s="286"/>
      <c r="H28" s="286"/>
      <c r="I28" s="286"/>
      <c r="J28" s="279"/>
    </row>
    <row r="29" spans="1:10">
      <c r="A29" s="435"/>
      <c r="B29" s="155"/>
      <c r="C29" s="53"/>
      <c r="D29" s="127"/>
      <c r="E29" s="272"/>
      <c r="F29" s="277"/>
      <c r="G29" s="277"/>
      <c r="H29" s="277"/>
      <c r="I29" s="277"/>
      <c r="J29" s="53"/>
    </row>
    <row r="30" spans="1:10">
      <c r="A30" s="435"/>
      <c r="B30" s="155"/>
      <c r="C30" s="53"/>
      <c r="D30" s="127"/>
      <c r="E30" s="52"/>
      <c r="F30" s="277"/>
      <c r="G30" s="277"/>
      <c r="H30" s="277"/>
      <c r="I30" s="277"/>
      <c r="J30" s="53"/>
    </row>
    <row r="31" spans="1:10">
      <c r="A31" s="435"/>
      <c r="B31" s="155"/>
      <c r="C31" s="53"/>
      <c r="D31" s="127"/>
      <c r="E31" s="52"/>
      <c r="F31" s="277"/>
      <c r="G31" s="277"/>
      <c r="H31" s="277"/>
      <c r="I31" s="277"/>
      <c r="J31" s="53"/>
    </row>
    <row r="32" spans="1:10">
      <c r="A32" s="435"/>
      <c r="B32" s="155"/>
      <c r="C32" s="53"/>
      <c r="D32" s="127"/>
      <c r="E32" s="52"/>
      <c r="F32" s="277"/>
      <c r="G32" s="277"/>
      <c r="H32" s="277"/>
      <c r="I32" s="277"/>
      <c r="J32" s="53"/>
    </row>
    <row r="33" spans="1:10">
      <c r="A33" s="435"/>
      <c r="B33" s="155"/>
      <c r="C33" s="53"/>
      <c r="D33" s="127"/>
      <c r="E33" s="52"/>
      <c r="F33" s="277"/>
      <c r="G33" s="277"/>
      <c r="H33" s="277"/>
      <c r="I33" s="277"/>
      <c r="J33" s="53"/>
    </row>
    <row r="34" spans="1:10">
      <c r="A34" s="435"/>
      <c r="B34" s="155"/>
      <c r="C34" s="53"/>
      <c r="D34" s="127"/>
      <c r="E34" s="52"/>
      <c r="F34" s="277"/>
      <c r="G34" s="277"/>
      <c r="H34" s="277"/>
      <c r="I34" s="277"/>
      <c r="J34" s="53"/>
    </row>
    <row r="35" spans="1:10">
      <c r="A35" s="54" t="s">
        <v>356</v>
      </c>
      <c r="B35" s="157"/>
      <c r="C35" s="157"/>
      <c r="D35" s="157"/>
      <c r="E35" s="157"/>
      <c r="F35" s="157"/>
      <c r="G35" s="157"/>
      <c r="H35" s="157"/>
      <c r="I35" s="157"/>
      <c r="J35" s="213"/>
    </row>
    <row r="36" spans="1:10">
      <c r="A36" s="54" t="s">
        <v>361</v>
      </c>
    </row>
    <row r="37" spans="1:10">
      <c r="A37" s="54" t="s">
        <v>369</v>
      </c>
    </row>
    <row r="38" spans="1:10">
      <c r="A38" s="54" t="s">
        <v>398</v>
      </c>
    </row>
  </sheetData>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47"/>
  <sheetViews>
    <sheetView zoomScaleNormal="100" zoomScaleSheetLayoutView="100" workbookViewId="0">
      <selection activeCell="E30" sqref="E30"/>
    </sheetView>
  </sheetViews>
  <sheetFormatPr defaultColWidth="11.42578125" defaultRowHeight="12.75"/>
  <cols>
    <col min="1" max="1" width="10.42578125" style="29" customWidth="1"/>
    <col min="2" max="2" width="25.7109375" style="68" customWidth="1"/>
    <col min="3" max="3" width="12.7109375" style="1" customWidth="1"/>
    <col min="4" max="4" width="43.85546875" style="1" customWidth="1"/>
    <col min="5" max="5" width="60.7109375" style="1" bestFit="1" customWidth="1"/>
    <col min="6" max="6" width="12.85546875" style="1" customWidth="1"/>
    <col min="7" max="7" width="15.5703125" style="1" customWidth="1"/>
    <col min="8" max="8" width="20" style="1" customWidth="1"/>
    <col min="9" max="9" width="16.28515625" style="69" customWidth="1"/>
  </cols>
  <sheetData>
    <row r="1" spans="1:9" ht="16.5" customHeight="1" thickBot="1">
      <c r="A1" s="76" t="s">
        <v>268</v>
      </c>
      <c r="B1" s="76"/>
      <c r="C1" s="76"/>
      <c r="D1" s="76"/>
      <c r="E1" s="76"/>
      <c r="F1" s="76"/>
      <c r="G1" s="125" t="s">
        <v>57</v>
      </c>
      <c r="H1" s="407" t="s">
        <v>9</v>
      </c>
      <c r="I1" s="406"/>
    </row>
    <row r="2" spans="1:9" ht="15.75" customHeight="1" thickBot="1">
      <c r="A2" s="167"/>
      <c r="B2" s="77"/>
      <c r="C2" s="77"/>
      <c r="D2" s="77"/>
      <c r="E2" s="77"/>
      <c r="F2" s="77"/>
      <c r="G2" s="125" t="s">
        <v>373</v>
      </c>
      <c r="H2" s="408" t="s">
        <v>510</v>
      </c>
      <c r="I2" s="406"/>
    </row>
    <row r="3" spans="1:9" ht="39" thickBot="1">
      <c r="A3" s="579" t="s">
        <v>1</v>
      </c>
      <c r="B3" s="229" t="s">
        <v>13</v>
      </c>
      <c r="C3" s="579" t="s">
        <v>269</v>
      </c>
      <c r="D3" s="579" t="s">
        <v>270</v>
      </c>
      <c r="E3" s="579" t="s">
        <v>271</v>
      </c>
      <c r="F3" s="579" t="s">
        <v>272</v>
      </c>
      <c r="G3" s="580" t="s">
        <v>273</v>
      </c>
      <c r="H3" s="580" t="s">
        <v>274</v>
      </c>
    </row>
    <row r="4" spans="1:9" s="249" customFormat="1">
      <c r="A4" s="372" t="s">
        <v>404</v>
      </c>
      <c r="B4" s="66" t="s">
        <v>22</v>
      </c>
      <c r="C4" s="373">
        <v>1</v>
      </c>
      <c r="D4" s="374" t="s">
        <v>392</v>
      </c>
      <c r="E4" s="374" t="s">
        <v>396</v>
      </c>
      <c r="F4" s="66" t="s">
        <v>82</v>
      </c>
      <c r="G4" s="378" t="s">
        <v>508</v>
      </c>
      <c r="H4" s="375" t="s">
        <v>509</v>
      </c>
      <c r="I4" s="287"/>
    </row>
    <row r="5" spans="1:9" s="249" customFormat="1">
      <c r="A5" s="372" t="s">
        <v>404</v>
      </c>
      <c r="B5" s="66" t="s">
        <v>22</v>
      </c>
      <c r="C5" s="373">
        <v>2</v>
      </c>
      <c r="D5" s="374" t="s">
        <v>393</v>
      </c>
      <c r="E5" s="374" t="s">
        <v>396</v>
      </c>
      <c r="F5" s="66" t="s">
        <v>82</v>
      </c>
      <c r="G5" s="378" t="s">
        <v>508</v>
      </c>
      <c r="H5" s="375" t="s">
        <v>509</v>
      </c>
      <c r="I5" s="287"/>
    </row>
    <row r="6" spans="1:9" s="249" customFormat="1">
      <c r="A6" s="372" t="s">
        <v>404</v>
      </c>
      <c r="B6" s="66" t="s">
        <v>22</v>
      </c>
      <c r="C6" s="373">
        <v>3</v>
      </c>
      <c r="D6" s="374" t="s">
        <v>394</v>
      </c>
      <c r="E6" s="374" t="s">
        <v>396</v>
      </c>
      <c r="F6" s="66" t="s">
        <v>82</v>
      </c>
      <c r="G6" s="378" t="s">
        <v>508</v>
      </c>
      <c r="H6" s="375" t="s">
        <v>509</v>
      </c>
      <c r="I6" s="287"/>
    </row>
    <row r="7" spans="1:9" s="249" customFormat="1">
      <c r="A7" s="372" t="s">
        <v>404</v>
      </c>
      <c r="B7" s="66" t="s">
        <v>22</v>
      </c>
      <c r="C7" s="373">
        <v>4</v>
      </c>
      <c r="D7" s="374" t="s">
        <v>395</v>
      </c>
      <c r="E7" s="374" t="s">
        <v>397</v>
      </c>
      <c r="F7" s="66" t="s">
        <v>82</v>
      </c>
      <c r="G7" s="378" t="s">
        <v>508</v>
      </c>
      <c r="H7" s="375" t="s">
        <v>509</v>
      </c>
      <c r="I7" s="287"/>
    </row>
    <row r="8" spans="1:9" s="249" customFormat="1">
      <c r="A8" s="372" t="s">
        <v>404</v>
      </c>
      <c r="B8" s="66" t="s">
        <v>22</v>
      </c>
      <c r="C8" s="373">
        <v>5</v>
      </c>
      <c r="D8" s="374" t="s">
        <v>275</v>
      </c>
      <c r="E8" s="374" t="s">
        <v>276</v>
      </c>
      <c r="F8" s="587" t="s">
        <v>82</v>
      </c>
      <c r="G8" s="378" t="s">
        <v>508</v>
      </c>
      <c r="H8" s="375" t="s">
        <v>509</v>
      </c>
      <c r="I8" s="287"/>
    </row>
    <row r="9" spans="1:9" s="249" customFormat="1">
      <c r="A9" s="372" t="s">
        <v>404</v>
      </c>
      <c r="B9" s="66" t="s">
        <v>22</v>
      </c>
      <c r="C9" s="151">
        <v>6</v>
      </c>
      <c r="D9" s="435" t="s">
        <v>277</v>
      </c>
      <c r="E9" s="435" t="s">
        <v>276</v>
      </c>
      <c r="F9" s="587" t="s">
        <v>82</v>
      </c>
      <c r="G9" s="378" t="s">
        <v>508</v>
      </c>
      <c r="H9" s="375" t="s">
        <v>509</v>
      </c>
      <c r="I9" s="287"/>
    </row>
    <row r="10" spans="1:9" s="249" customFormat="1">
      <c r="A10" s="372" t="s">
        <v>404</v>
      </c>
      <c r="B10" s="66" t="s">
        <v>22</v>
      </c>
      <c r="C10" s="151">
        <v>7</v>
      </c>
      <c r="D10" s="435" t="s">
        <v>278</v>
      </c>
      <c r="E10" s="435" t="s">
        <v>276</v>
      </c>
      <c r="F10" s="377" t="s">
        <v>82</v>
      </c>
      <c r="G10" s="378" t="s">
        <v>508</v>
      </c>
      <c r="H10" s="375" t="s">
        <v>509</v>
      </c>
      <c r="I10" s="287"/>
    </row>
    <row r="11" spans="1:9" s="249" customFormat="1">
      <c r="A11" s="372" t="s">
        <v>404</v>
      </c>
      <c r="B11" s="66" t="s">
        <v>22</v>
      </c>
      <c r="C11" s="151">
        <v>8</v>
      </c>
      <c r="D11" s="435" t="s">
        <v>279</v>
      </c>
      <c r="E11" s="435" t="s">
        <v>280</v>
      </c>
      <c r="F11" s="66" t="s">
        <v>82</v>
      </c>
      <c r="G11" s="378" t="s">
        <v>508</v>
      </c>
      <c r="H11" s="375" t="s">
        <v>509</v>
      </c>
      <c r="I11" s="287"/>
    </row>
    <row r="12" spans="1:9" s="249" customFormat="1">
      <c r="A12" s="372" t="s">
        <v>404</v>
      </c>
      <c r="B12" s="66" t="s">
        <v>22</v>
      </c>
      <c r="C12" s="151">
        <v>8</v>
      </c>
      <c r="D12" s="435" t="s">
        <v>279</v>
      </c>
      <c r="E12" s="435" t="s">
        <v>281</v>
      </c>
      <c r="F12" s="66" t="s">
        <v>82</v>
      </c>
      <c r="G12" s="378" t="s">
        <v>508</v>
      </c>
      <c r="H12" s="375" t="s">
        <v>509</v>
      </c>
      <c r="I12" s="287"/>
    </row>
    <row r="13" spans="1:9" s="249" customFormat="1">
      <c r="A13" s="372" t="s">
        <v>404</v>
      </c>
      <c r="B13" s="66" t="s">
        <v>22</v>
      </c>
      <c r="C13" s="151">
        <v>8</v>
      </c>
      <c r="D13" s="435" t="s">
        <v>279</v>
      </c>
      <c r="E13" s="435" t="s">
        <v>282</v>
      </c>
      <c r="F13" s="66" t="s">
        <v>82</v>
      </c>
      <c r="G13" s="378" t="s">
        <v>508</v>
      </c>
      <c r="H13" s="375" t="s">
        <v>509</v>
      </c>
      <c r="I13" s="287"/>
    </row>
    <row r="14" spans="1:9" s="249" customFormat="1" ht="13.5" thickBot="1">
      <c r="A14" s="588" t="s">
        <v>404</v>
      </c>
      <c r="B14" s="589" t="s">
        <v>22</v>
      </c>
      <c r="C14" s="590">
        <v>9</v>
      </c>
      <c r="D14" s="591" t="s">
        <v>283</v>
      </c>
      <c r="E14" s="592" t="s">
        <v>284</v>
      </c>
      <c r="F14" s="326" t="s">
        <v>82</v>
      </c>
      <c r="G14" s="593" t="s">
        <v>508</v>
      </c>
      <c r="H14" s="594" t="s">
        <v>509</v>
      </c>
      <c r="I14" s="287"/>
    </row>
    <row r="15" spans="1:9">
      <c r="A15" s="595" t="s">
        <v>404</v>
      </c>
      <c r="B15" s="596" t="s">
        <v>24</v>
      </c>
      <c r="C15" s="597">
        <v>1</v>
      </c>
      <c r="D15" s="374" t="s">
        <v>392</v>
      </c>
      <c r="E15" s="374" t="s">
        <v>396</v>
      </c>
      <c r="F15" s="315" t="s">
        <v>82</v>
      </c>
      <c r="G15" s="598" t="s">
        <v>508</v>
      </c>
      <c r="H15" s="375" t="s">
        <v>509</v>
      </c>
    </row>
    <row r="16" spans="1:9">
      <c r="A16" s="372" t="s">
        <v>404</v>
      </c>
      <c r="B16" s="315" t="s">
        <v>24</v>
      </c>
      <c r="C16" s="373">
        <v>2</v>
      </c>
      <c r="D16" s="374" t="s">
        <v>393</v>
      </c>
      <c r="E16" s="374" t="s">
        <v>396</v>
      </c>
      <c r="F16" s="315" t="s">
        <v>82</v>
      </c>
      <c r="G16" s="378" t="s">
        <v>508</v>
      </c>
      <c r="H16" s="375" t="s">
        <v>509</v>
      </c>
    </row>
    <row r="17" spans="1:8" customFormat="1">
      <c r="A17" s="372" t="s">
        <v>404</v>
      </c>
      <c r="B17" s="315" t="s">
        <v>24</v>
      </c>
      <c r="C17" s="373">
        <v>3</v>
      </c>
      <c r="D17" s="374" t="s">
        <v>394</v>
      </c>
      <c r="E17" s="374" t="s">
        <v>396</v>
      </c>
      <c r="F17" s="315" t="s">
        <v>82</v>
      </c>
      <c r="G17" s="378" t="s">
        <v>508</v>
      </c>
      <c r="H17" s="375" t="s">
        <v>509</v>
      </c>
    </row>
    <row r="18" spans="1:8" customFormat="1">
      <c r="A18" s="372" t="s">
        <v>404</v>
      </c>
      <c r="B18" s="315" t="s">
        <v>24</v>
      </c>
      <c r="C18" s="373">
        <v>4</v>
      </c>
      <c r="D18" s="374" t="s">
        <v>395</v>
      </c>
      <c r="E18" s="374" t="s">
        <v>397</v>
      </c>
      <c r="F18" s="315" t="s">
        <v>82</v>
      </c>
      <c r="G18" s="378" t="s">
        <v>508</v>
      </c>
      <c r="H18" s="375" t="s">
        <v>509</v>
      </c>
    </row>
    <row r="19" spans="1:8" customFormat="1">
      <c r="A19" s="372" t="s">
        <v>404</v>
      </c>
      <c r="B19" s="315" t="s">
        <v>24</v>
      </c>
      <c r="C19" s="373">
        <v>5</v>
      </c>
      <c r="D19" s="374" t="s">
        <v>275</v>
      </c>
      <c r="E19" s="374" t="s">
        <v>276</v>
      </c>
      <c r="F19" s="587" t="s">
        <v>82</v>
      </c>
      <c r="G19" s="378" t="s">
        <v>508</v>
      </c>
      <c r="H19" s="375" t="s">
        <v>509</v>
      </c>
    </row>
    <row r="20" spans="1:8" customFormat="1">
      <c r="A20" s="372" t="s">
        <v>404</v>
      </c>
      <c r="B20" s="315" t="s">
        <v>24</v>
      </c>
      <c r="C20" s="151">
        <v>6</v>
      </c>
      <c r="D20" s="435" t="s">
        <v>277</v>
      </c>
      <c r="E20" s="435" t="s">
        <v>276</v>
      </c>
      <c r="F20" s="587" t="s">
        <v>82</v>
      </c>
      <c r="G20" s="378" t="s">
        <v>508</v>
      </c>
      <c r="H20" s="375" t="s">
        <v>509</v>
      </c>
    </row>
    <row r="21" spans="1:8" customFormat="1">
      <c r="A21" s="372" t="s">
        <v>404</v>
      </c>
      <c r="B21" s="315" t="s">
        <v>24</v>
      </c>
      <c r="C21" s="151">
        <v>7</v>
      </c>
      <c r="D21" s="435" t="s">
        <v>278</v>
      </c>
      <c r="E21" s="435" t="s">
        <v>276</v>
      </c>
      <c r="F21" s="377" t="s">
        <v>82</v>
      </c>
      <c r="G21" s="378" t="s">
        <v>508</v>
      </c>
      <c r="H21" s="375" t="s">
        <v>509</v>
      </c>
    </row>
    <row r="22" spans="1:8" customFormat="1">
      <c r="A22" s="372" t="s">
        <v>404</v>
      </c>
      <c r="B22" s="315" t="s">
        <v>24</v>
      </c>
      <c r="C22" s="151">
        <v>8</v>
      </c>
      <c r="D22" s="435" t="s">
        <v>279</v>
      </c>
      <c r="E22" s="435" t="s">
        <v>280</v>
      </c>
      <c r="F22" s="315" t="s">
        <v>83</v>
      </c>
      <c r="G22" s="378" t="s">
        <v>508</v>
      </c>
      <c r="H22" s="375" t="s">
        <v>509</v>
      </c>
    </row>
    <row r="23" spans="1:8" customFormat="1">
      <c r="A23" s="372" t="s">
        <v>404</v>
      </c>
      <c r="B23" s="315" t="s">
        <v>24</v>
      </c>
      <c r="C23" s="151">
        <v>8</v>
      </c>
      <c r="D23" s="435" t="s">
        <v>279</v>
      </c>
      <c r="E23" s="435" t="s">
        <v>281</v>
      </c>
      <c r="F23" s="315" t="s">
        <v>83</v>
      </c>
      <c r="G23" s="378" t="s">
        <v>508</v>
      </c>
      <c r="H23" s="375" t="s">
        <v>509</v>
      </c>
    </row>
    <row r="24" spans="1:8" customFormat="1">
      <c r="A24" s="372" t="s">
        <v>404</v>
      </c>
      <c r="B24" s="315" t="s">
        <v>24</v>
      </c>
      <c r="C24" s="151">
        <v>8</v>
      </c>
      <c r="D24" s="435" t="s">
        <v>279</v>
      </c>
      <c r="E24" s="435" t="s">
        <v>282</v>
      </c>
      <c r="F24" s="315" t="s">
        <v>83</v>
      </c>
      <c r="G24" s="378" t="s">
        <v>508</v>
      </c>
      <c r="H24" s="375" t="s">
        <v>509</v>
      </c>
    </row>
    <row r="25" spans="1:8" customFormat="1">
      <c r="A25" s="372" t="s">
        <v>404</v>
      </c>
      <c r="B25" s="315" t="s">
        <v>24</v>
      </c>
      <c r="C25" s="188">
        <v>9</v>
      </c>
      <c r="D25" s="47" t="s">
        <v>283</v>
      </c>
      <c r="E25" s="435" t="s">
        <v>284</v>
      </c>
      <c r="F25" s="377" t="s">
        <v>82</v>
      </c>
      <c r="G25" s="378" t="s">
        <v>508</v>
      </c>
      <c r="H25" s="375" t="s">
        <v>509</v>
      </c>
    </row>
    <row r="26" spans="1:8" customFormat="1">
      <c r="A26" s="372" t="s">
        <v>404</v>
      </c>
      <c r="B26" s="376" t="s">
        <v>26</v>
      </c>
      <c r="C26" s="373">
        <v>1</v>
      </c>
      <c r="D26" s="374" t="s">
        <v>392</v>
      </c>
      <c r="E26" s="374" t="s">
        <v>396</v>
      </c>
      <c r="F26" s="315" t="s">
        <v>82</v>
      </c>
      <c r="G26" s="378" t="s">
        <v>508</v>
      </c>
      <c r="H26" s="375" t="s">
        <v>509</v>
      </c>
    </row>
    <row r="27" spans="1:8" customFormat="1">
      <c r="A27" s="372" t="s">
        <v>404</v>
      </c>
      <c r="B27" s="376" t="s">
        <v>26</v>
      </c>
      <c r="C27" s="373">
        <v>2</v>
      </c>
      <c r="D27" s="374" t="s">
        <v>393</v>
      </c>
      <c r="E27" s="374" t="s">
        <v>396</v>
      </c>
      <c r="F27" s="315" t="s">
        <v>82</v>
      </c>
      <c r="G27" s="378" t="s">
        <v>508</v>
      </c>
      <c r="H27" s="375" t="s">
        <v>509</v>
      </c>
    </row>
    <row r="28" spans="1:8" customFormat="1">
      <c r="A28" s="372" t="s">
        <v>404</v>
      </c>
      <c r="B28" s="376" t="s">
        <v>26</v>
      </c>
      <c r="C28" s="373">
        <v>3</v>
      </c>
      <c r="D28" s="374" t="s">
        <v>394</v>
      </c>
      <c r="E28" s="374" t="s">
        <v>396</v>
      </c>
      <c r="F28" s="315" t="s">
        <v>82</v>
      </c>
      <c r="G28" s="378" t="s">
        <v>508</v>
      </c>
      <c r="H28" s="375" t="s">
        <v>509</v>
      </c>
    </row>
    <row r="29" spans="1:8" customFormat="1">
      <c r="A29" s="372" t="s">
        <v>404</v>
      </c>
      <c r="B29" s="376" t="s">
        <v>26</v>
      </c>
      <c r="C29" s="373">
        <v>4</v>
      </c>
      <c r="D29" s="374" t="s">
        <v>395</v>
      </c>
      <c r="E29" s="374" t="s">
        <v>397</v>
      </c>
      <c r="F29" s="315" t="s">
        <v>82</v>
      </c>
      <c r="G29" s="378" t="s">
        <v>508</v>
      </c>
      <c r="H29" s="375" t="s">
        <v>509</v>
      </c>
    </row>
    <row r="30" spans="1:8" customFormat="1">
      <c r="A30" s="372" t="s">
        <v>404</v>
      </c>
      <c r="B30" s="376" t="s">
        <v>26</v>
      </c>
      <c r="C30" s="373">
        <v>5</v>
      </c>
      <c r="D30" s="374" t="s">
        <v>275</v>
      </c>
      <c r="E30" s="374" t="s">
        <v>276</v>
      </c>
      <c r="F30" s="377" t="s">
        <v>82</v>
      </c>
      <c r="G30" s="378" t="s">
        <v>508</v>
      </c>
      <c r="H30" s="375" t="s">
        <v>509</v>
      </c>
    </row>
    <row r="31" spans="1:8" customFormat="1">
      <c r="A31" s="372" t="s">
        <v>404</v>
      </c>
      <c r="B31" s="376" t="s">
        <v>26</v>
      </c>
      <c r="C31" s="151">
        <v>6</v>
      </c>
      <c r="D31" s="435" t="s">
        <v>277</v>
      </c>
      <c r="E31" s="435" t="s">
        <v>276</v>
      </c>
      <c r="F31" s="377" t="s">
        <v>82</v>
      </c>
      <c r="G31" s="378" t="s">
        <v>508</v>
      </c>
      <c r="H31" s="375" t="s">
        <v>509</v>
      </c>
    </row>
    <row r="32" spans="1:8" customFormat="1">
      <c r="A32" s="372" t="s">
        <v>404</v>
      </c>
      <c r="B32" s="376" t="s">
        <v>26</v>
      </c>
      <c r="C32" s="151">
        <v>7</v>
      </c>
      <c r="D32" s="435" t="s">
        <v>278</v>
      </c>
      <c r="E32" s="435" t="s">
        <v>276</v>
      </c>
      <c r="F32" s="377" t="s">
        <v>82</v>
      </c>
      <c r="G32" s="378" t="s">
        <v>508</v>
      </c>
      <c r="H32" s="375" t="s">
        <v>509</v>
      </c>
    </row>
    <row r="33" spans="1:8" customFormat="1">
      <c r="A33" s="372" t="s">
        <v>404</v>
      </c>
      <c r="B33" s="376" t="s">
        <v>26</v>
      </c>
      <c r="C33" s="151">
        <v>8</v>
      </c>
      <c r="D33" s="435" t="s">
        <v>279</v>
      </c>
      <c r="E33" s="435" t="s">
        <v>280</v>
      </c>
      <c r="F33" s="315" t="s">
        <v>82</v>
      </c>
      <c r="G33" s="378" t="s">
        <v>508</v>
      </c>
      <c r="H33" s="375" t="s">
        <v>509</v>
      </c>
    </row>
    <row r="34" spans="1:8" customFormat="1">
      <c r="A34" s="372" t="s">
        <v>404</v>
      </c>
      <c r="B34" s="376" t="s">
        <v>26</v>
      </c>
      <c r="C34" s="151">
        <v>8</v>
      </c>
      <c r="D34" s="435" t="s">
        <v>279</v>
      </c>
      <c r="E34" s="435" t="s">
        <v>281</v>
      </c>
      <c r="F34" s="315" t="s">
        <v>82</v>
      </c>
      <c r="G34" s="378" t="s">
        <v>508</v>
      </c>
      <c r="H34" s="375" t="s">
        <v>509</v>
      </c>
    </row>
    <row r="35" spans="1:8" customFormat="1">
      <c r="A35" s="372" t="s">
        <v>404</v>
      </c>
      <c r="B35" s="376" t="s">
        <v>26</v>
      </c>
      <c r="C35" s="151">
        <v>8</v>
      </c>
      <c r="D35" s="435" t="s">
        <v>279</v>
      </c>
      <c r="E35" s="435" t="s">
        <v>282</v>
      </c>
      <c r="F35" s="315" t="s">
        <v>82</v>
      </c>
      <c r="G35" s="378" t="s">
        <v>508</v>
      </c>
      <c r="H35" s="375" t="s">
        <v>509</v>
      </c>
    </row>
    <row r="36" spans="1:8" customFormat="1">
      <c r="A36" s="372" t="s">
        <v>404</v>
      </c>
      <c r="B36" s="376" t="s">
        <v>26</v>
      </c>
      <c r="C36" s="188">
        <v>9</v>
      </c>
      <c r="D36" s="47" t="s">
        <v>283</v>
      </c>
      <c r="E36" s="435" t="s">
        <v>284</v>
      </c>
      <c r="F36" s="315" t="s">
        <v>82</v>
      </c>
      <c r="G36" s="378" t="s">
        <v>508</v>
      </c>
      <c r="H36" s="375" t="s">
        <v>509</v>
      </c>
    </row>
    <row r="37" spans="1:8" customFormat="1">
      <c r="A37" s="372" t="s">
        <v>404</v>
      </c>
      <c r="B37" s="377" t="s">
        <v>438</v>
      </c>
      <c r="C37" s="373">
        <v>1</v>
      </c>
      <c r="D37" s="374" t="s">
        <v>392</v>
      </c>
      <c r="E37" s="374" t="s">
        <v>396</v>
      </c>
      <c r="F37" s="315" t="s">
        <v>82</v>
      </c>
      <c r="G37" s="378" t="s">
        <v>508</v>
      </c>
      <c r="H37" s="375" t="s">
        <v>509</v>
      </c>
    </row>
    <row r="38" spans="1:8" customFormat="1">
      <c r="A38" s="372" t="s">
        <v>404</v>
      </c>
      <c r="B38" s="377" t="s">
        <v>438</v>
      </c>
      <c r="C38" s="373">
        <v>2</v>
      </c>
      <c r="D38" s="374" t="s">
        <v>393</v>
      </c>
      <c r="E38" s="374" t="s">
        <v>396</v>
      </c>
      <c r="F38" s="315" t="s">
        <v>82</v>
      </c>
      <c r="G38" s="378" t="s">
        <v>508</v>
      </c>
      <c r="H38" s="375" t="s">
        <v>509</v>
      </c>
    </row>
    <row r="39" spans="1:8" customFormat="1">
      <c r="A39" s="372" t="s">
        <v>404</v>
      </c>
      <c r="B39" s="377" t="s">
        <v>438</v>
      </c>
      <c r="C39" s="373">
        <v>3</v>
      </c>
      <c r="D39" s="374" t="s">
        <v>394</v>
      </c>
      <c r="E39" s="374" t="s">
        <v>396</v>
      </c>
      <c r="F39" s="315" t="s">
        <v>82</v>
      </c>
      <c r="G39" s="378" t="s">
        <v>508</v>
      </c>
      <c r="H39" s="375" t="s">
        <v>509</v>
      </c>
    </row>
    <row r="40" spans="1:8" customFormat="1">
      <c r="A40" s="372" t="s">
        <v>404</v>
      </c>
      <c r="B40" s="377" t="s">
        <v>438</v>
      </c>
      <c r="C40" s="373">
        <v>4</v>
      </c>
      <c r="D40" s="374" t="s">
        <v>395</v>
      </c>
      <c r="E40" s="374" t="s">
        <v>397</v>
      </c>
      <c r="F40" s="315" t="s">
        <v>82</v>
      </c>
      <c r="G40" s="378" t="s">
        <v>508</v>
      </c>
      <c r="H40" s="375" t="s">
        <v>509</v>
      </c>
    </row>
    <row r="41" spans="1:8" customFormat="1">
      <c r="A41" s="372" t="s">
        <v>404</v>
      </c>
      <c r="B41" s="377" t="s">
        <v>438</v>
      </c>
      <c r="C41" s="373">
        <v>5</v>
      </c>
      <c r="D41" s="374" t="s">
        <v>275</v>
      </c>
      <c r="E41" s="374" t="s">
        <v>276</v>
      </c>
      <c r="F41" s="377" t="s">
        <v>82</v>
      </c>
      <c r="G41" s="378" t="s">
        <v>508</v>
      </c>
      <c r="H41" s="375" t="s">
        <v>509</v>
      </c>
    </row>
    <row r="42" spans="1:8" customFormat="1">
      <c r="A42" s="372" t="s">
        <v>404</v>
      </c>
      <c r="B42" s="377" t="s">
        <v>438</v>
      </c>
      <c r="C42" s="151">
        <v>6</v>
      </c>
      <c r="D42" s="435" t="s">
        <v>277</v>
      </c>
      <c r="E42" s="435" t="s">
        <v>276</v>
      </c>
      <c r="F42" s="377" t="s">
        <v>82</v>
      </c>
      <c r="G42" s="378" t="s">
        <v>508</v>
      </c>
      <c r="H42" s="375" t="s">
        <v>509</v>
      </c>
    </row>
    <row r="43" spans="1:8" customFormat="1">
      <c r="A43" s="372" t="s">
        <v>404</v>
      </c>
      <c r="B43" s="377" t="s">
        <v>438</v>
      </c>
      <c r="C43" s="151">
        <v>7</v>
      </c>
      <c r="D43" s="435" t="s">
        <v>278</v>
      </c>
      <c r="E43" s="435" t="s">
        <v>276</v>
      </c>
      <c r="F43" s="377" t="s">
        <v>82</v>
      </c>
      <c r="G43" s="378" t="s">
        <v>508</v>
      </c>
      <c r="H43" s="375" t="s">
        <v>509</v>
      </c>
    </row>
    <row r="44" spans="1:8" customFormat="1">
      <c r="A44" s="372" t="s">
        <v>404</v>
      </c>
      <c r="B44" s="377" t="s">
        <v>438</v>
      </c>
      <c r="C44" s="151">
        <v>8</v>
      </c>
      <c r="D44" s="435" t="s">
        <v>279</v>
      </c>
      <c r="E44" s="435" t="s">
        <v>280</v>
      </c>
      <c r="F44" s="315" t="s">
        <v>82</v>
      </c>
      <c r="G44" s="378" t="s">
        <v>508</v>
      </c>
      <c r="H44" s="375" t="s">
        <v>509</v>
      </c>
    </row>
    <row r="45" spans="1:8" customFormat="1">
      <c r="A45" s="372" t="s">
        <v>404</v>
      </c>
      <c r="B45" s="377" t="s">
        <v>438</v>
      </c>
      <c r="C45" s="151">
        <v>8</v>
      </c>
      <c r="D45" s="435" t="s">
        <v>279</v>
      </c>
      <c r="E45" s="435" t="s">
        <v>281</v>
      </c>
      <c r="F45" s="315" t="s">
        <v>82</v>
      </c>
      <c r="G45" s="378" t="s">
        <v>508</v>
      </c>
      <c r="H45" s="375" t="s">
        <v>509</v>
      </c>
    </row>
    <row r="46" spans="1:8" customFormat="1">
      <c r="A46" s="372" t="s">
        <v>404</v>
      </c>
      <c r="B46" s="377" t="s">
        <v>438</v>
      </c>
      <c r="C46" s="151">
        <v>8</v>
      </c>
      <c r="D46" s="435" t="s">
        <v>279</v>
      </c>
      <c r="E46" s="435" t="s">
        <v>282</v>
      </c>
      <c r="F46" s="315" t="s">
        <v>82</v>
      </c>
      <c r="G46" s="378" t="s">
        <v>508</v>
      </c>
      <c r="H46" s="375" t="s">
        <v>509</v>
      </c>
    </row>
    <row r="47" spans="1:8" customFormat="1">
      <c r="A47" s="372" t="s">
        <v>404</v>
      </c>
      <c r="B47" s="377" t="s">
        <v>438</v>
      </c>
      <c r="C47" s="188">
        <v>9</v>
      </c>
      <c r="D47" s="47" t="s">
        <v>283</v>
      </c>
      <c r="E47" s="435" t="s">
        <v>284</v>
      </c>
      <c r="F47" s="315" t="s">
        <v>82</v>
      </c>
      <c r="G47" s="378" t="s">
        <v>508</v>
      </c>
      <c r="H47" s="375" t="s">
        <v>509</v>
      </c>
    </row>
  </sheetData>
  <phoneticPr fontId="30" type="noConversion"/>
  <pageMargins left="0.7" right="0.7" top="0.75" bottom="0.75" header="0.51180555555555551" footer="0.51180555555555551"/>
  <pageSetup paperSize="9" scale="44" firstPageNumber="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9"/>
  <sheetViews>
    <sheetView tabSelected="1" zoomScale="70" zoomScaleNormal="70" zoomScaleSheetLayoutView="115" workbookViewId="0">
      <selection activeCell="D19" sqref="D19:E19"/>
    </sheetView>
  </sheetViews>
  <sheetFormatPr defaultColWidth="5.7109375" defaultRowHeight="19.899999999999999" customHeight="1"/>
  <cols>
    <col min="1" max="1" width="8.7109375" customWidth="1"/>
    <col min="2" max="2" width="18.7109375" style="168" customWidth="1"/>
    <col min="3" max="3" width="25.5703125" style="84" customWidth="1"/>
    <col min="4" max="4" width="5.7109375" style="84" customWidth="1"/>
    <col min="5" max="5" width="8" style="84" bestFit="1" customWidth="1"/>
    <col min="6" max="20" width="5.7109375" style="84" customWidth="1"/>
    <col min="21" max="16384" width="5.7109375" style="169"/>
  </cols>
  <sheetData>
    <row r="1" spans="1:21" ht="25.15" customHeight="1">
      <c r="A1" s="170" t="s">
        <v>302</v>
      </c>
      <c r="B1" s="170"/>
      <c r="C1" s="170"/>
      <c r="D1" s="170"/>
      <c r="E1" s="170"/>
      <c r="F1" s="170"/>
      <c r="G1" s="170"/>
      <c r="H1" s="170"/>
      <c r="I1" s="170"/>
      <c r="J1" s="170"/>
      <c r="K1" s="170"/>
      <c r="L1" s="170"/>
      <c r="M1" s="170"/>
      <c r="N1" s="170"/>
      <c r="O1" s="170"/>
      <c r="P1" s="170"/>
      <c r="Q1" s="171"/>
      <c r="R1" s="902" t="s">
        <v>0</v>
      </c>
      <c r="S1" s="903"/>
      <c r="T1" s="900" t="s">
        <v>9</v>
      </c>
      <c r="U1" s="901"/>
    </row>
    <row r="2" spans="1:21" ht="25.15" customHeight="1">
      <c r="A2" s="172"/>
      <c r="B2" s="172"/>
      <c r="C2" s="172"/>
      <c r="D2" s="172"/>
      <c r="E2" s="172"/>
      <c r="F2" s="172"/>
      <c r="G2" s="172"/>
      <c r="H2" s="172"/>
      <c r="I2" s="172"/>
      <c r="J2" s="172"/>
      <c r="K2" s="172"/>
      <c r="L2" s="172"/>
      <c r="M2" s="172"/>
      <c r="N2" s="172"/>
      <c r="O2" s="172"/>
      <c r="P2" s="172"/>
      <c r="Q2" s="173"/>
      <c r="R2" s="902" t="s">
        <v>373</v>
      </c>
      <c r="S2" s="903"/>
      <c r="T2" s="904" t="s">
        <v>510</v>
      </c>
      <c r="U2" s="905"/>
    </row>
    <row r="3" spans="1:21" ht="13.5" customHeight="1">
      <c r="A3" s="230"/>
      <c r="B3" s="264"/>
      <c r="C3" s="288"/>
      <c r="D3" s="907" t="s">
        <v>140</v>
      </c>
      <c r="E3" s="907"/>
      <c r="F3" s="908" t="s">
        <v>285</v>
      </c>
      <c r="G3" s="908"/>
      <c r="H3" s="908"/>
      <c r="I3" s="908"/>
      <c r="J3" s="908"/>
      <c r="K3" s="908"/>
      <c r="L3" s="908"/>
      <c r="M3" s="908"/>
      <c r="N3" s="908"/>
      <c r="O3" s="908"/>
      <c r="P3" s="908"/>
      <c r="Q3" s="908"/>
      <c r="R3" s="908"/>
      <c r="S3" s="908"/>
      <c r="T3" s="908"/>
      <c r="U3" s="908"/>
    </row>
    <row r="4" spans="1:21" ht="150" customHeight="1">
      <c r="A4" s="273" t="s">
        <v>1</v>
      </c>
      <c r="B4" s="289" t="s">
        <v>286</v>
      </c>
      <c r="C4" s="290" t="s">
        <v>287</v>
      </c>
      <c r="D4" s="907"/>
      <c r="E4" s="907"/>
      <c r="F4" s="291" t="s">
        <v>178</v>
      </c>
      <c r="G4" s="292" t="s">
        <v>288</v>
      </c>
      <c r="H4" s="291" t="s">
        <v>289</v>
      </c>
      <c r="I4" s="292" t="s">
        <v>290</v>
      </c>
      <c r="J4" s="293" t="s">
        <v>291</v>
      </c>
      <c r="K4" s="293" t="s">
        <v>292</v>
      </c>
      <c r="L4" s="291" t="s">
        <v>293</v>
      </c>
      <c r="M4" s="294" t="s">
        <v>294</v>
      </c>
      <c r="N4" s="294" t="s">
        <v>295</v>
      </c>
      <c r="O4" s="295" t="s">
        <v>296</v>
      </c>
      <c r="P4" s="291" t="s">
        <v>297</v>
      </c>
      <c r="Q4" s="294" t="s">
        <v>154</v>
      </c>
      <c r="R4" s="294" t="s">
        <v>155</v>
      </c>
      <c r="S4" s="295" t="s">
        <v>298</v>
      </c>
      <c r="T4" s="296" t="s">
        <v>299</v>
      </c>
      <c r="U4" s="296" t="s">
        <v>300</v>
      </c>
    </row>
    <row r="5" spans="1:21" s="297" customFormat="1" ht="19.899999999999999" customHeight="1">
      <c r="A5" s="359" t="s">
        <v>404</v>
      </c>
      <c r="B5" s="359" t="s">
        <v>495</v>
      </c>
      <c r="C5" s="360" t="s">
        <v>496</v>
      </c>
      <c r="D5" s="906" t="s">
        <v>497</v>
      </c>
      <c r="E5" s="906"/>
      <c r="F5" s="361"/>
      <c r="G5" s="362"/>
      <c r="H5" s="361" t="s">
        <v>10</v>
      </c>
      <c r="I5" s="362"/>
      <c r="J5" s="363"/>
      <c r="K5" s="363" t="s">
        <v>10</v>
      </c>
      <c r="L5" s="361" t="s">
        <v>10</v>
      </c>
      <c r="M5" s="364" t="s">
        <v>10</v>
      </c>
      <c r="N5" s="364"/>
      <c r="O5" s="365"/>
      <c r="P5" s="361" t="s">
        <v>10</v>
      </c>
      <c r="Q5" s="364"/>
      <c r="R5" s="364"/>
      <c r="S5" s="365"/>
      <c r="T5" s="366"/>
      <c r="U5" s="366"/>
    </row>
    <row r="6" spans="1:21" s="297" customFormat="1" ht="19.899999999999999" customHeight="1">
      <c r="A6" s="359" t="s">
        <v>404</v>
      </c>
      <c r="B6" s="359" t="s">
        <v>495</v>
      </c>
      <c r="C6" s="367" t="s">
        <v>145</v>
      </c>
      <c r="D6" s="906" t="s">
        <v>497</v>
      </c>
      <c r="E6" s="906"/>
      <c r="F6" s="361"/>
      <c r="G6" s="362"/>
      <c r="H6" s="361" t="s">
        <v>10</v>
      </c>
      <c r="I6" s="362" t="s">
        <v>10</v>
      </c>
      <c r="J6" s="363"/>
      <c r="K6" s="363" t="s">
        <v>10</v>
      </c>
      <c r="L6" s="361" t="s">
        <v>10</v>
      </c>
      <c r="M6" s="364" t="s">
        <v>10</v>
      </c>
      <c r="N6" s="364" t="s">
        <v>10</v>
      </c>
      <c r="O6" s="365" t="s">
        <v>10</v>
      </c>
      <c r="P6" s="361" t="s">
        <v>10</v>
      </c>
      <c r="Q6" s="364"/>
      <c r="R6" s="364"/>
      <c r="S6" s="365"/>
      <c r="T6" s="366"/>
      <c r="U6" s="366"/>
    </row>
    <row r="7" spans="1:21" s="297" customFormat="1" ht="19.899999999999999" customHeight="1">
      <c r="A7" s="359" t="s">
        <v>404</v>
      </c>
      <c r="B7" s="359" t="s">
        <v>495</v>
      </c>
      <c r="C7" s="367" t="s">
        <v>464</v>
      </c>
      <c r="D7" s="906" t="s">
        <v>497</v>
      </c>
      <c r="E7" s="906"/>
      <c r="F7" s="361"/>
      <c r="G7" s="362"/>
      <c r="H7" s="361" t="s">
        <v>10</v>
      </c>
      <c r="I7" s="362" t="s">
        <v>10</v>
      </c>
      <c r="J7" s="363"/>
      <c r="K7" s="363" t="s">
        <v>10</v>
      </c>
      <c r="L7" s="361" t="s">
        <v>10</v>
      </c>
      <c r="M7" s="364" t="s">
        <v>10</v>
      </c>
      <c r="N7" s="364" t="s">
        <v>10</v>
      </c>
      <c r="O7" s="365" t="s">
        <v>10</v>
      </c>
      <c r="P7" s="361" t="s">
        <v>10</v>
      </c>
      <c r="Q7" s="364"/>
      <c r="R7" s="364"/>
      <c r="S7" s="365"/>
      <c r="T7" s="366"/>
      <c r="U7" s="366"/>
    </row>
    <row r="8" spans="1:21" s="297" customFormat="1" ht="19.899999999999999" customHeight="1">
      <c r="A8" s="359" t="s">
        <v>404</v>
      </c>
      <c r="B8" s="359" t="s">
        <v>495</v>
      </c>
      <c r="C8" s="367" t="s">
        <v>498</v>
      </c>
      <c r="D8" s="906" t="s">
        <v>497</v>
      </c>
      <c r="E8" s="906"/>
      <c r="F8" s="361"/>
      <c r="G8" s="362"/>
      <c r="H8" s="361" t="s">
        <v>10</v>
      </c>
      <c r="I8" s="362"/>
      <c r="J8" s="363"/>
      <c r="K8" s="363" t="s">
        <v>10</v>
      </c>
      <c r="L8" s="361" t="s">
        <v>10</v>
      </c>
      <c r="M8" s="364" t="s">
        <v>10</v>
      </c>
      <c r="N8" s="364"/>
      <c r="O8" s="365"/>
      <c r="P8" s="361" t="s">
        <v>10</v>
      </c>
      <c r="Q8" s="364"/>
      <c r="R8" s="364"/>
      <c r="S8" s="365"/>
      <c r="T8" s="366"/>
      <c r="U8" s="366"/>
    </row>
    <row r="9" spans="1:21" s="297" customFormat="1" ht="19.899999999999999" customHeight="1">
      <c r="A9" s="368" t="s">
        <v>404</v>
      </c>
      <c r="B9" s="368" t="s">
        <v>499</v>
      </c>
      <c r="C9" s="369" t="s">
        <v>501</v>
      </c>
      <c r="D9" s="906" t="s">
        <v>497</v>
      </c>
      <c r="E9" s="906"/>
      <c r="F9" s="361"/>
      <c r="G9" s="362"/>
      <c r="H9" s="361"/>
      <c r="I9" s="362"/>
      <c r="J9" s="363"/>
      <c r="K9" s="363" t="s">
        <v>10</v>
      </c>
      <c r="L9" s="361"/>
      <c r="M9" s="364"/>
      <c r="N9" s="364"/>
      <c r="O9" s="365"/>
      <c r="P9" s="361"/>
      <c r="Q9" s="364"/>
      <c r="R9" s="364"/>
      <c r="S9" s="365"/>
      <c r="T9" s="366"/>
      <c r="U9" s="366"/>
    </row>
    <row r="10" spans="1:21" ht="19.899999999999999" customHeight="1">
      <c r="A10" s="359" t="s">
        <v>404</v>
      </c>
      <c r="B10" s="359" t="s">
        <v>500</v>
      </c>
      <c r="C10" s="402" t="s">
        <v>501</v>
      </c>
      <c r="D10" s="906" t="s">
        <v>497</v>
      </c>
      <c r="E10" s="906"/>
      <c r="F10" s="361"/>
      <c r="G10" s="362"/>
      <c r="H10" s="361"/>
      <c r="I10" s="362"/>
      <c r="J10" s="363"/>
      <c r="K10" s="912" t="s">
        <v>502</v>
      </c>
      <c r="L10" s="913"/>
      <c r="M10" s="913"/>
      <c r="N10" s="913"/>
      <c r="O10" s="914"/>
      <c r="P10" s="361"/>
      <c r="Q10" s="364"/>
      <c r="R10" s="364"/>
      <c r="S10" s="365"/>
      <c r="T10" s="366"/>
      <c r="U10" s="366"/>
    </row>
    <row r="11" spans="1:21" ht="19.899999999999999" customHeight="1">
      <c r="A11" s="368" t="s">
        <v>404</v>
      </c>
      <c r="B11" s="368" t="s">
        <v>503</v>
      </c>
      <c r="C11" s="369" t="s">
        <v>501</v>
      </c>
      <c r="D11" s="370" t="s">
        <v>11</v>
      </c>
      <c r="E11" s="371" t="s">
        <v>504</v>
      </c>
      <c r="F11" s="361"/>
      <c r="G11" s="362"/>
      <c r="H11" s="361"/>
      <c r="I11" s="362"/>
      <c r="J11" s="363"/>
      <c r="K11" s="912" t="s">
        <v>502</v>
      </c>
      <c r="L11" s="913"/>
      <c r="M11" s="913"/>
      <c r="N11" s="913"/>
      <c r="O11" s="914"/>
      <c r="P11" s="361"/>
      <c r="Q11" s="364"/>
      <c r="R11" s="364"/>
      <c r="S11" s="365"/>
      <c r="T11" s="366"/>
      <c r="U11" s="366"/>
    </row>
    <row r="12" spans="1:21" ht="19.899999999999999" customHeight="1">
      <c r="A12" s="368" t="s">
        <v>404</v>
      </c>
      <c r="B12" s="368" t="s">
        <v>505</v>
      </c>
      <c r="C12" s="367" t="s">
        <v>506</v>
      </c>
      <c r="D12" s="906" t="s">
        <v>507</v>
      </c>
      <c r="E12" s="910"/>
      <c r="F12" s="361"/>
      <c r="G12" s="362"/>
      <c r="H12" s="361" t="s">
        <v>10</v>
      </c>
      <c r="I12" s="362"/>
      <c r="J12" s="363"/>
      <c r="K12" s="363"/>
      <c r="L12" s="361"/>
      <c r="M12" s="364"/>
      <c r="N12" s="364"/>
      <c r="O12" s="365"/>
      <c r="P12" s="361"/>
      <c r="Q12" s="364"/>
      <c r="R12" s="364"/>
      <c r="S12" s="365"/>
      <c r="T12" s="366"/>
      <c r="U12" s="366"/>
    </row>
    <row r="13" spans="1:21" ht="19.899999999999999" customHeight="1">
      <c r="A13" s="400" t="s">
        <v>404</v>
      </c>
      <c r="B13" s="400" t="s">
        <v>530</v>
      </c>
      <c r="C13" s="369" t="s">
        <v>501</v>
      </c>
      <c r="D13" s="909" t="s">
        <v>533</v>
      </c>
      <c r="E13" s="910"/>
      <c r="F13" s="404" t="s">
        <v>10</v>
      </c>
      <c r="G13" s="362"/>
      <c r="H13" s="361" t="s">
        <v>10</v>
      </c>
      <c r="I13" s="362" t="s">
        <v>10</v>
      </c>
      <c r="J13" s="363"/>
      <c r="K13" s="363"/>
      <c r="L13" s="361" t="s">
        <v>10</v>
      </c>
      <c r="M13" s="364" t="s">
        <v>10</v>
      </c>
      <c r="N13" s="364" t="s">
        <v>10</v>
      </c>
      <c r="O13" s="365" t="s">
        <v>10</v>
      </c>
      <c r="P13" s="361"/>
      <c r="Q13" s="364"/>
      <c r="R13" s="364"/>
      <c r="S13" s="365"/>
      <c r="T13" s="366"/>
      <c r="U13" s="366"/>
    </row>
    <row r="14" spans="1:21" ht="19.899999999999999" customHeight="1">
      <c r="A14" s="400" t="s">
        <v>404</v>
      </c>
      <c r="B14" s="400" t="s">
        <v>531</v>
      </c>
      <c r="C14" s="369" t="s">
        <v>501</v>
      </c>
      <c r="D14" s="906" t="s">
        <v>497</v>
      </c>
      <c r="E14" s="906"/>
      <c r="F14" s="361"/>
      <c r="G14" s="362"/>
      <c r="H14" s="361"/>
      <c r="I14" s="362"/>
      <c r="J14" s="363"/>
      <c r="K14" s="363" t="s">
        <v>10</v>
      </c>
      <c r="L14" s="361"/>
      <c r="M14" s="364"/>
      <c r="N14" s="364"/>
      <c r="O14" s="365"/>
      <c r="P14" s="361"/>
      <c r="Q14" s="364"/>
      <c r="R14" s="364"/>
      <c r="S14" s="365"/>
      <c r="T14" s="366"/>
      <c r="U14" s="366"/>
    </row>
    <row r="15" spans="1:21" ht="19.899999999999999" customHeight="1">
      <c r="A15" s="400" t="s">
        <v>404</v>
      </c>
      <c r="B15" s="400" t="s">
        <v>532</v>
      </c>
      <c r="C15" s="369" t="s">
        <v>501</v>
      </c>
      <c r="D15" s="906" t="s">
        <v>497</v>
      </c>
      <c r="E15" s="906"/>
      <c r="F15" s="361" t="s">
        <v>10</v>
      </c>
      <c r="G15" s="362"/>
      <c r="H15" s="361" t="s">
        <v>10</v>
      </c>
      <c r="I15" s="362" t="s">
        <v>10</v>
      </c>
      <c r="J15" s="363"/>
      <c r="K15" s="363"/>
      <c r="L15" s="361" t="s">
        <v>10</v>
      </c>
      <c r="M15" s="364" t="s">
        <v>10</v>
      </c>
      <c r="N15" s="364" t="s">
        <v>10</v>
      </c>
      <c r="O15" s="365" t="s">
        <v>10</v>
      </c>
      <c r="P15" s="361"/>
      <c r="Q15" s="364"/>
      <c r="R15" s="364"/>
      <c r="S15" s="401"/>
      <c r="T15" s="366"/>
      <c r="U15" s="366"/>
    </row>
    <row r="16" spans="1:21" ht="19.899999999999999" customHeight="1">
      <c r="A16" s="400" t="s">
        <v>404</v>
      </c>
      <c r="B16" s="400" t="s">
        <v>737</v>
      </c>
      <c r="C16" s="369" t="s">
        <v>462</v>
      </c>
      <c r="D16" s="911" t="s">
        <v>497</v>
      </c>
      <c r="E16" s="906"/>
      <c r="F16" s="361"/>
      <c r="G16" s="362"/>
      <c r="H16" s="361" t="s">
        <v>10</v>
      </c>
      <c r="I16" s="362"/>
      <c r="J16" s="363"/>
      <c r="K16" s="363"/>
      <c r="L16" s="361" t="s">
        <v>10</v>
      </c>
      <c r="M16" s="364" t="s">
        <v>10</v>
      </c>
      <c r="N16" s="364"/>
      <c r="O16" s="365"/>
      <c r="P16" s="361"/>
      <c r="Q16" s="364"/>
      <c r="R16" s="364"/>
      <c r="S16" s="401"/>
      <c r="T16" s="366"/>
      <c r="U16" s="366"/>
    </row>
    <row r="17" spans="1:21" ht="91.5" customHeight="1">
      <c r="A17" s="400" t="s">
        <v>404</v>
      </c>
      <c r="B17" s="915" t="s">
        <v>820</v>
      </c>
      <c r="C17" s="916" t="s">
        <v>823</v>
      </c>
      <c r="D17" s="911" t="s">
        <v>533</v>
      </c>
      <c r="E17" s="906"/>
      <c r="F17" s="361" t="s">
        <v>10</v>
      </c>
      <c r="G17" s="362"/>
      <c r="H17" s="361" t="s">
        <v>10</v>
      </c>
      <c r="I17" s="362"/>
      <c r="J17" s="363"/>
      <c r="K17" s="363"/>
      <c r="L17" s="361"/>
      <c r="M17" s="364"/>
      <c r="N17" s="364"/>
      <c r="O17" s="365"/>
      <c r="P17" s="361"/>
      <c r="Q17" s="364"/>
      <c r="R17" s="364"/>
      <c r="S17" s="401"/>
      <c r="T17" s="361" t="s">
        <v>10</v>
      </c>
      <c r="U17" s="366"/>
    </row>
    <row r="18" spans="1:21" ht="66" customHeight="1">
      <c r="A18" s="400" t="s">
        <v>404</v>
      </c>
      <c r="B18" s="915" t="s">
        <v>821</v>
      </c>
      <c r="C18" s="917" t="s">
        <v>822</v>
      </c>
      <c r="D18" s="911"/>
      <c r="E18" s="906"/>
      <c r="F18" s="361"/>
      <c r="G18" s="362"/>
      <c r="H18" s="361"/>
      <c r="I18" s="362"/>
      <c r="J18" s="363"/>
      <c r="K18" s="363"/>
      <c r="L18" s="361"/>
      <c r="M18" s="364"/>
      <c r="N18" s="364"/>
      <c r="O18" s="365"/>
      <c r="P18" s="361"/>
      <c r="Q18" s="364"/>
      <c r="R18" s="364"/>
      <c r="S18" s="401"/>
      <c r="T18" s="366"/>
      <c r="U18" s="361" t="s">
        <v>10</v>
      </c>
    </row>
    <row r="19" spans="1:21" ht="154.5" customHeight="1">
      <c r="A19" s="400" t="s">
        <v>404</v>
      </c>
      <c r="B19" s="915" t="s">
        <v>819</v>
      </c>
      <c r="C19" s="918" t="s">
        <v>825</v>
      </c>
      <c r="D19" s="911" t="s">
        <v>824</v>
      </c>
      <c r="E19" s="906"/>
      <c r="F19" s="361" t="s">
        <v>10</v>
      </c>
      <c r="G19" s="362"/>
      <c r="H19" s="361" t="s">
        <v>10</v>
      </c>
      <c r="I19" s="362"/>
      <c r="J19" s="363"/>
      <c r="K19" s="363"/>
      <c r="L19" s="361"/>
      <c r="M19" s="364"/>
      <c r="N19" s="364"/>
      <c r="O19" s="365"/>
      <c r="P19" s="361"/>
      <c r="Q19" s="364"/>
      <c r="R19" s="364"/>
      <c r="S19" s="401"/>
      <c r="T19" s="366"/>
      <c r="U19" s="366"/>
    </row>
  </sheetData>
  <mergeCells count="22">
    <mergeCell ref="D19:E19"/>
    <mergeCell ref="D13:E13"/>
    <mergeCell ref="R1:S1"/>
    <mergeCell ref="D16:E16"/>
    <mergeCell ref="D17:E17"/>
    <mergeCell ref="D18:E18"/>
    <mergeCell ref="D9:E9"/>
    <mergeCell ref="D10:E10"/>
    <mergeCell ref="D15:E15"/>
    <mergeCell ref="D12:E12"/>
    <mergeCell ref="K10:O10"/>
    <mergeCell ref="K11:O11"/>
    <mergeCell ref="D14:E14"/>
    <mergeCell ref="T1:U1"/>
    <mergeCell ref="R2:S2"/>
    <mergeCell ref="T2:U2"/>
    <mergeCell ref="D7:E7"/>
    <mergeCell ref="D8:E8"/>
    <mergeCell ref="D3:E4"/>
    <mergeCell ref="F3:U3"/>
    <mergeCell ref="D6:E6"/>
    <mergeCell ref="D5:E5"/>
  </mergeCells>
  <phoneticPr fontId="30" type="noConversion"/>
  <pageMargins left="0.78749999999999998" right="0.78749999999999998" top="1.0527777777777778" bottom="1.0527777777777778" header="0.78749999999999998" footer="0.78749999999999998"/>
  <pageSetup paperSize="9" scale="56" firstPageNumber="0" orientation="portrait" horizontalDpi="300" verticalDpi="300" r:id="rId1"/>
  <headerFooter alignWithMargins="0">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24</vt:i4>
      </vt:variant>
      <vt:variant>
        <vt:lpstr>Įvardinti diapazonai</vt:lpstr>
      </vt:variant>
      <vt:variant>
        <vt:i4>37</vt:i4>
      </vt:variant>
    </vt:vector>
  </HeadingPairs>
  <TitlesOfParts>
    <vt:vector size="61" baseType="lpstr">
      <vt:lpstr>II_B_1</vt:lpstr>
      <vt:lpstr>III_A_1</vt:lpstr>
      <vt:lpstr>III_B_1</vt:lpstr>
      <vt:lpstr>III_B_2</vt:lpstr>
      <vt:lpstr>III_B_3</vt:lpstr>
      <vt:lpstr>III_C_1</vt:lpstr>
      <vt:lpstr>III_C_2</vt:lpstr>
      <vt:lpstr>III_C_3</vt:lpstr>
      <vt:lpstr>III_C_4</vt:lpstr>
      <vt:lpstr>III_C_5</vt:lpstr>
      <vt:lpstr>III_C_6</vt:lpstr>
      <vt:lpstr>III_E_1</vt:lpstr>
      <vt:lpstr>III_E_2</vt:lpstr>
      <vt:lpstr>III_E_3</vt:lpstr>
      <vt:lpstr>III_F_1 </vt:lpstr>
      <vt:lpstr>III_F_2</vt:lpstr>
      <vt:lpstr>III_G_1</vt:lpstr>
      <vt:lpstr>IV_A_1</vt:lpstr>
      <vt:lpstr>IV_A_2</vt:lpstr>
      <vt:lpstr>IV_A_3 </vt:lpstr>
      <vt:lpstr>IV_B_1</vt:lpstr>
      <vt:lpstr>IV_B_2</vt:lpstr>
      <vt:lpstr>V_1</vt:lpstr>
      <vt:lpstr>VI_1</vt:lpstr>
      <vt:lpstr>Excel_BuiltIn_Print_Area_1_1</vt:lpstr>
      <vt:lpstr>Excel_BuiltIn_Print_Area_1_1_1</vt:lpstr>
      <vt:lpstr>Excel_BuiltIn_Print_Area_10_1</vt:lpstr>
      <vt:lpstr>Excel_BuiltIn_Print_Area_11_1</vt:lpstr>
      <vt:lpstr>Excel_BuiltIn_Print_Area_12_1</vt:lpstr>
      <vt:lpstr>Excel_BuiltIn_Print_Area_12_1_1</vt:lpstr>
      <vt:lpstr>Excel_BuiltIn_Print_Area_14_1</vt:lpstr>
      <vt:lpstr>'III_F_1 '!Excel_BuiltIn_Print_Area_15_1</vt:lpstr>
      <vt:lpstr>Excel_BuiltIn_Print_Area_4_1</vt:lpstr>
      <vt:lpstr>III_B_3!Excel_BuiltIn_Print_Area_5_1</vt:lpstr>
      <vt:lpstr>Excel_BuiltIn_Print_Area_7_1</vt:lpstr>
      <vt:lpstr>Excel_BuiltIn_Print_Area_8_1</vt:lpstr>
      <vt:lpstr>Excel_BuiltIn_Print_Area_9_1</vt:lpstr>
      <vt:lpstr>II_B_1!Print_Area</vt:lpstr>
      <vt:lpstr>III_A_1!Print_Area</vt:lpstr>
      <vt:lpstr>III_B_1!Print_Area</vt:lpstr>
      <vt:lpstr>III_B_2!Print_Area</vt:lpstr>
      <vt:lpstr>III_B_3!Print_Area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 '!Print_Area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Vilda Griunienė</cp:lastModifiedBy>
  <cp:lastPrinted>2014-05-12T07:14:33Z</cp:lastPrinted>
  <dcterms:created xsi:type="dcterms:W3CDTF">2009-11-05T10:40:17Z</dcterms:created>
  <dcterms:modified xsi:type="dcterms:W3CDTF">2014-11-18T14:17:48Z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