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2.xml" ContentType="application/vnd.openxmlformats-officedocument.spreadsheetml.worksheet+xml"/>
  <Override PartName="/xl/worksheets/sheet1.xml" ContentType="application/vnd.openxmlformats-officedocument.spreadsheetml.worksheet+xml"/>
  <Override PartName="/xl/worksheets/sheet2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Maksims Kovsars\Dropbox\Annual Reports\2021\"/>
    </mc:Choice>
  </mc:AlternateContent>
  <xr:revisionPtr revIDLastSave="0" documentId="8_{000350C7-8BCF-446D-8F4D-96521CB4989E}" xr6:coauthVersionLast="36" xr6:coauthVersionMax="36" xr10:uidLastSave="{00000000-0000-0000-0000-000000000000}"/>
  <bookViews>
    <workbookView xWindow="-120" yWindow="-120" windowWidth="29040" windowHeight="15840" firstSheet="3" activeTab="6" xr2:uid="{00000000-000D-0000-FFFF-FFFF00000000}"/>
  </bookViews>
  <sheets>
    <sheet name="Table1A List of required stocks" sheetId="1" r:id="rId1"/>
    <sheet name="Table1B Planning of sampling " sheetId="24" r:id="rId2"/>
    <sheet name="Table1C Sampling intensity " sheetId="3" r:id="rId3"/>
    <sheet name="Table1D Recreational Fisheries" sheetId="4" r:id="rId4"/>
    <sheet name="Table1E Anadromous catadromous" sheetId="5" r:id="rId5"/>
    <sheet name="Table1F Incidental by catch" sheetId="7" r:id="rId6"/>
    <sheet name="Table1G List of research survey" sheetId="8" r:id="rId7"/>
    <sheet name="Table1H Research survey data" sheetId="10" r:id="rId8"/>
    <sheet name="Table2A Fishing activity variab" sheetId="9" r:id="rId9"/>
    <sheet name="Table3A  Pop segment fisheries" sheetId="11" r:id="rId10"/>
    <sheet name="Table3B Pop segments aquacultur" sheetId="12" r:id="rId11"/>
    <sheet name="Table3C Pop segments processing" sheetId="13" r:id="rId12"/>
    <sheet name="Table4A Sampling plan descripti" sheetId="14" r:id="rId13"/>
    <sheet name="Table4B Sampling frame descrip" sheetId="15" r:id="rId14"/>
    <sheet name="Table4C Data on the fisheries" sheetId="16" r:id="rId15"/>
    <sheet name="Table4D Landing locations" sheetId="17" r:id="rId16"/>
    <sheet name="Table5A Quality assurance frame" sheetId="18" r:id="rId17"/>
    <sheet name="Table5B Quality assurance frame" sheetId="19" r:id="rId18"/>
    <sheet name="Table6A_Data_availability" sheetId="20" r:id="rId19"/>
    <sheet name="Table7A_Planned Regional_coord" sheetId="22" r:id="rId20"/>
    <sheet name="Table7B_Follow up of Recommenda" sheetId="23" r:id="rId21"/>
    <sheet name="Table7C_Bi- and multilateral " sheetId="21" r:id="rId22"/>
  </sheets>
  <definedNames>
    <definedName name="_xlnm._FilterDatabase" localSheetId="0" hidden="1">'Table1A List of required stocks'!$A$4:$M$4</definedName>
    <definedName name="_xlnm._FilterDatabase" localSheetId="2" hidden="1">'Table1C Sampling intensity '!$A$4:$Q$103</definedName>
    <definedName name="_xlnm._FilterDatabase" localSheetId="3" hidden="1">'Table1D Recreational Fisheries'!$A$4:$Y$4</definedName>
    <definedName name="_xlnm._FilterDatabase" localSheetId="4" hidden="1">'Table1E Anadromous catadromous'!$A$4:$U$4</definedName>
    <definedName name="_xlnm._FilterDatabase" localSheetId="5" hidden="1">'Table1F Incidental by catch'!$A$5:$W$41</definedName>
    <definedName name="_xlnm._FilterDatabase" localSheetId="6" hidden="1">'Table1G List of research survey'!$A$4:$AA$4</definedName>
    <definedName name="_xlnm._FilterDatabase" localSheetId="7" hidden="1">'Table1H Research survey data'!$A$4:$M$4</definedName>
    <definedName name="_xlnm._FilterDatabase" localSheetId="8" hidden="1">'Table2A Fishing activity variab'!$A$4:$T$4</definedName>
    <definedName name="_xlnm._FilterDatabase" localSheetId="9" hidden="1">'Table3A  Pop segment fisheries'!$A$4:$R$272</definedName>
    <definedName name="_xlnm._FilterDatabase" localSheetId="10" hidden="1">'Table3B Pop segments aquacultur'!$A$4:$R$38</definedName>
    <definedName name="_xlnm._FilterDatabase" localSheetId="11" hidden="1">'Table3C Pop segments processing'!$A$4:$O$97</definedName>
    <definedName name="_xlnm._FilterDatabase" localSheetId="12" hidden="1">'Table4A Sampling plan descripti'!$A$4:$Y$4</definedName>
    <definedName name="_xlnm._FilterDatabase" localSheetId="13" hidden="1">'Table4B Sampling frame descrip'!$A$4:$F$4</definedName>
    <definedName name="_xlnm._FilterDatabase" localSheetId="14" hidden="1">'Table4C Data on the fisheries'!$A$4:$V$4</definedName>
    <definedName name="_xlnm._FilterDatabase" localSheetId="15" hidden="1">'Table4D Landing locations'!$A$4:$K$4</definedName>
    <definedName name="_xlnm._FilterDatabase" localSheetId="16" hidden="1">'Table5A Quality assurance frame'!$A$5:$T$5</definedName>
    <definedName name="_xlnm._FilterDatabase" localSheetId="17" hidden="1">'Table5B Quality assurance frame'!$A$6:$AE$6</definedName>
    <definedName name="_xlnm._FilterDatabase" localSheetId="18" hidden="1">Table6A_Data_availability!$A$4:$J$18</definedName>
    <definedName name="_xlnm._FilterDatabase" localSheetId="19" hidden="1">'Table7A_Planned Regional_coord'!$A$4:$H$4</definedName>
    <definedName name="_xlnm._FilterDatabase" localSheetId="20" hidden="1">'Table7B_Follow up of Recommenda'!$A$4:$K$4</definedName>
    <definedName name="_xlnm._FilterDatabase" localSheetId="21" hidden="1">'Table7C_Bi- and multilateral '!$A$4:$J$4</definedName>
    <definedName name="Excel_BuiltIn_Print_Area_1_1">#REF!</definedName>
    <definedName name="Excel_BuiltIn_Print_Area_1_1_1">#REF!</definedName>
    <definedName name="Excel_BuiltIn_Print_Area_10_1">#REF!</definedName>
    <definedName name="Excel_BuiltIn_Print_Area_10_1_1">#REF!</definedName>
    <definedName name="Excel_BuiltIn_Print_Area_11_1">#REF!</definedName>
    <definedName name="Excel_BuiltIn_Print_Area_12_1">#REF!</definedName>
    <definedName name="Excel_BuiltIn_Print_Area_12_1_1">#REF!</definedName>
    <definedName name="Excel_BuiltIn_Print_Area_14_1">#REF!</definedName>
    <definedName name="Excel_BuiltIn_Print_Area_15_1">#REF!</definedName>
    <definedName name="Excel_BuiltIn_Print_Area_24_1">#REF!</definedName>
    <definedName name="Excel_BuiltIn_Print_Area_4_1">#REF!</definedName>
    <definedName name="Excel_BuiltIn_Print_Area_5_1">#REF!</definedName>
    <definedName name="Excel_BuiltIn_Print_Area_7_1">#REF!</definedName>
    <definedName name="Excel_BuiltIn_Print_Area_8_1">#REF!</definedName>
    <definedName name="Excel_BuiltIn_Print_Area_9_1">#REF!</definedName>
    <definedName name="print">#REF!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 i="8" l="1"/>
  <c r="Z6" i="8"/>
  <c r="Y7" i="8"/>
  <c r="Z7" i="8"/>
  <c r="Y8" i="8"/>
  <c r="Z8" i="8"/>
  <c r="Y9" i="8"/>
  <c r="Z9" i="8"/>
  <c r="Y10" i="8"/>
  <c r="Z10" i="8"/>
  <c r="Y11" i="8"/>
  <c r="Z11" i="8"/>
  <c r="Y12" i="8"/>
  <c r="Z12" i="8"/>
  <c r="Y13" i="8"/>
  <c r="Z13" i="8"/>
  <c r="Y14" i="8"/>
  <c r="Z14" i="8"/>
  <c r="Y15" i="8"/>
  <c r="Z15" i="8"/>
  <c r="Y16" i="8"/>
  <c r="Z16" i="8"/>
  <c r="Y17" i="8"/>
  <c r="Z17" i="8"/>
  <c r="Y18" i="8"/>
  <c r="Z18" i="8"/>
  <c r="Y19" i="8"/>
  <c r="Z19" i="8"/>
  <c r="Y20" i="8"/>
  <c r="Z20" i="8"/>
  <c r="Y21" i="8"/>
  <c r="Z21" i="8"/>
  <c r="Y22" i="8"/>
  <c r="Z22" i="8"/>
  <c r="Y23" i="8"/>
  <c r="Z23" i="8"/>
  <c r="Y24" i="8"/>
  <c r="Z24" i="8"/>
  <c r="Y25" i="8"/>
  <c r="Z25" i="8"/>
  <c r="Y26" i="8"/>
  <c r="Z26" i="8"/>
  <c r="Y27" i="8"/>
  <c r="Z27" i="8"/>
  <c r="Y28" i="8"/>
  <c r="Z28" i="8"/>
  <c r="Y29" i="8"/>
  <c r="Z29" i="8"/>
  <c r="Y30" i="8"/>
  <c r="Z30" i="8"/>
  <c r="Y31" i="8"/>
  <c r="Z31" i="8"/>
  <c r="Z5" i="8"/>
  <c r="Y5" i="8"/>
  <c r="N10" i="13" l="1"/>
  <c r="N11" i="13"/>
  <c r="N12" i="13"/>
  <c r="N13" i="13"/>
  <c r="N14" i="13"/>
  <c r="N15" i="13"/>
  <c r="N16" i="13"/>
  <c r="N17" i="13"/>
  <c r="N18" i="13"/>
  <c r="N19" i="13"/>
  <c r="N20" i="13"/>
  <c r="N21" i="13"/>
  <c r="N22" i="13"/>
  <c r="N23" i="13"/>
  <c r="N24" i="13"/>
  <c r="N25" i="13"/>
  <c r="N27" i="13"/>
  <c r="N28" i="13"/>
  <c r="N29" i="13"/>
  <c r="N30" i="13"/>
  <c r="N32" i="13"/>
  <c r="N33" i="13"/>
  <c r="N34" i="13"/>
  <c r="N35" i="13"/>
  <c r="N36" i="13"/>
  <c r="N37" i="13"/>
  <c r="N38" i="13"/>
  <c r="N39" i="13"/>
  <c r="N40" i="13"/>
  <c r="N41" i="13"/>
  <c r="N42" i="13"/>
  <c r="N43" i="13"/>
  <c r="N44" i="13"/>
  <c r="N45" i="13"/>
  <c r="N46" i="13"/>
  <c r="N47" i="13"/>
  <c r="N49" i="13"/>
  <c r="N50" i="13"/>
  <c r="N51" i="13"/>
  <c r="N52" i="13"/>
  <c r="N54" i="13"/>
  <c r="N55" i="13"/>
  <c r="N56" i="13"/>
  <c r="N57" i="13"/>
  <c r="N58" i="13"/>
  <c r="N59" i="13"/>
  <c r="N60" i="13"/>
  <c r="N61" i="13"/>
  <c r="N62" i="13"/>
  <c r="N63" i="13"/>
  <c r="N64" i="13"/>
  <c r="N65" i="13"/>
  <c r="N66" i="13"/>
  <c r="N67" i="13"/>
  <c r="N68" i="13"/>
  <c r="N69" i="13"/>
  <c r="N71" i="13"/>
  <c r="N72" i="13"/>
  <c r="N73" i="13"/>
  <c r="N74" i="13"/>
  <c r="N76" i="13"/>
  <c r="N77" i="13"/>
  <c r="N78" i="13"/>
  <c r="N79" i="13"/>
  <c r="N80" i="13"/>
  <c r="N81" i="13"/>
  <c r="N82" i="13"/>
  <c r="N83" i="13"/>
  <c r="N84" i="13"/>
  <c r="N85" i="13"/>
  <c r="N86" i="13"/>
  <c r="N87" i="13"/>
  <c r="N88" i="13"/>
  <c r="N89" i="13"/>
  <c r="N90" i="13"/>
  <c r="N91" i="13"/>
  <c r="N93" i="13"/>
  <c r="N94" i="13"/>
  <c r="N95" i="13"/>
  <c r="N96" i="13"/>
  <c r="N97" i="13"/>
  <c r="L10" i="13"/>
  <c r="L11" i="13"/>
  <c r="L12" i="13"/>
  <c r="L13" i="13"/>
  <c r="L14" i="13"/>
  <c r="L15" i="13"/>
  <c r="L16" i="13"/>
  <c r="L17" i="13"/>
  <c r="L18" i="13"/>
  <c r="L19" i="13"/>
  <c r="L20" i="13"/>
  <c r="L21" i="13"/>
  <c r="L22" i="13"/>
  <c r="L23" i="13"/>
  <c r="L24" i="13"/>
  <c r="L25" i="13"/>
  <c r="L27" i="13"/>
  <c r="L28" i="13"/>
  <c r="L29" i="13"/>
  <c r="L30" i="13"/>
  <c r="L32" i="13"/>
  <c r="L33" i="13"/>
  <c r="L34" i="13"/>
  <c r="L35" i="13"/>
  <c r="L36" i="13"/>
  <c r="L37" i="13"/>
  <c r="L38" i="13"/>
  <c r="L39" i="13"/>
  <c r="L40" i="13"/>
  <c r="L41" i="13"/>
  <c r="L42" i="13"/>
  <c r="L43" i="13"/>
  <c r="L44" i="13"/>
  <c r="L45" i="13"/>
  <c r="L46" i="13"/>
  <c r="L47" i="13"/>
  <c r="L49" i="13"/>
  <c r="L50" i="13"/>
  <c r="L51" i="13"/>
  <c r="L52" i="13"/>
  <c r="L54" i="13"/>
  <c r="L55" i="13"/>
  <c r="L56" i="13"/>
  <c r="L57" i="13"/>
  <c r="L58" i="13"/>
  <c r="L59" i="13"/>
  <c r="L60" i="13"/>
  <c r="L61" i="13"/>
  <c r="L62" i="13"/>
  <c r="L63" i="13"/>
  <c r="L64" i="13"/>
  <c r="L65" i="13"/>
  <c r="L66" i="13"/>
  <c r="L67" i="13"/>
  <c r="L68" i="13"/>
  <c r="L69" i="13"/>
  <c r="L71" i="13"/>
  <c r="L72" i="13"/>
  <c r="L73" i="13"/>
  <c r="L74" i="13"/>
  <c r="L76" i="13"/>
  <c r="L77" i="13"/>
  <c r="L78" i="13"/>
  <c r="L79" i="13"/>
  <c r="L80" i="13"/>
  <c r="L81" i="13"/>
  <c r="L82" i="13"/>
  <c r="L83" i="13"/>
  <c r="L84" i="13"/>
  <c r="L85" i="13"/>
  <c r="L86" i="13"/>
  <c r="L87" i="13"/>
  <c r="L88" i="13"/>
  <c r="L89" i="13"/>
  <c r="L90" i="13"/>
  <c r="L91" i="13"/>
  <c r="L93" i="13"/>
  <c r="L94" i="13"/>
  <c r="L95" i="13"/>
  <c r="L96" i="13"/>
  <c r="L97" i="13"/>
  <c r="Q71" i="11"/>
  <c r="Q72" i="11"/>
  <c r="Q73" i="11"/>
  <c r="Q74" i="11"/>
  <c r="Q75" i="11"/>
  <c r="Q76" i="11"/>
  <c r="Q77" i="11"/>
  <c r="Q78" i="11"/>
  <c r="Q79" i="11"/>
  <c r="Q80" i="11"/>
  <c r="Q81" i="11"/>
  <c r="Q82" i="11"/>
  <c r="Q83" i="11"/>
  <c r="Q84" i="11"/>
  <c r="Q85" i="11"/>
  <c r="Q86" i="11"/>
  <c r="Q87" i="11"/>
  <c r="Q88" i="11"/>
  <c r="Q89" i="11"/>
  <c r="Q90" i="11"/>
  <c r="Q91" i="11"/>
  <c r="Q92" i="11"/>
  <c r="Q93" i="11"/>
  <c r="Q94" i="11"/>
  <c r="Q95" i="11"/>
  <c r="Q96" i="11"/>
  <c r="Q97" i="11"/>
  <c r="Q98" i="11"/>
  <c r="Q99" i="11"/>
  <c r="Q100" i="11"/>
  <c r="Q104" i="11"/>
  <c r="Q105" i="11"/>
  <c r="Q106" i="11"/>
  <c r="Q107" i="11"/>
  <c r="Q108" i="11"/>
  <c r="Q109" i="11"/>
  <c r="Q110" i="11"/>
  <c r="Q111" i="11"/>
  <c r="Q112" i="11"/>
  <c r="Q113" i="11"/>
  <c r="Q114" i="11"/>
  <c r="Q115" i="11"/>
  <c r="Q116" i="11"/>
  <c r="Q117" i="11"/>
  <c r="Q118" i="11"/>
  <c r="Q119" i="11"/>
  <c r="Q120" i="11"/>
  <c r="Q121" i="11"/>
  <c r="Q122" i="11"/>
  <c r="Q123" i="11"/>
  <c r="Q124" i="11"/>
  <c r="Q125" i="11"/>
  <c r="Q126" i="11"/>
  <c r="Q127" i="11"/>
  <c r="Q128" i="11"/>
  <c r="Q129" i="11"/>
  <c r="Q130" i="11"/>
  <c r="Q131" i="11"/>
  <c r="Q132" i="11"/>
  <c r="Q133" i="11"/>
  <c r="Q134" i="11"/>
  <c r="Q135" i="11"/>
  <c r="Q136" i="11"/>
  <c r="Q137" i="11"/>
  <c r="Q138" i="11"/>
  <c r="Q139" i="11"/>
  <c r="Q140" i="11"/>
  <c r="Q141" i="11"/>
  <c r="Q142" i="11"/>
  <c r="Q143" i="11"/>
  <c r="Q144" i="11"/>
  <c r="Q145" i="11"/>
  <c r="Q146" i="11"/>
  <c r="Q147" i="11"/>
  <c r="Q148" i="11"/>
  <c r="Q149" i="11"/>
  <c r="Q150" i="11"/>
  <c r="Q151" i="11"/>
  <c r="Q152" i="11"/>
  <c r="Q153" i="11"/>
  <c r="Q154" i="11"/>
  <c r="Q155" i="11"/>
  <c r="Q156" i="11"/>
  <c r="Q157" i="11"/>
  <c r="Q158" i="11"/>
  <c r="Q159" i="11"/>
  <c r="Q160" i="11"/>
  <c r="Q161" i="11"/>
  <c r="Q162" i="11"/>
  <c r="Q163" i="11"/>
  <c r="Q164" i="11"/>
  <c r="Q165" i="11"/>
  <c r="Q166" i="11"/>
  <c r="Q167" i="11"/>
  <c r="Q168" i="11"/>
  <c r="Q169" i="11"/>
  <c r="Q170" i="11"/>
  <c r="Q171" i="11"/>
  <c r="Q172" i="11"/>
  <c r="Q173" i="11"/>
  <c r="Q174" i="11"/>
  <c r="Q175" i="11"/>
  <c r="Q176" i="11"/>
  <c r="Q177" i="11"/>
  <c r="Q178" i="11"/>
  <c r="Q179" i="11"/>
  <c r="Q180" i="11"/>
  <c r="Q181" i="11"/>
  <c r="Q182" i="11"/>
  <c r="Q183" i="11"/>
  <c r="Q184" i="11"/>
  <c r="Q185" i="11"/>
  <c r="Q186" i="11"/>
  <c r="Q187" i="11"/>
  <c r="Q188" i="11"/>
  <c r="Q189" i="11"/>
  <c r="Q190" i="11"/>
  <c r="Q191" i="11"/>
  <c r="Q192" i="11"/>
  <c r="Q193" i="11"/>
  <c r="Q194" i="11"/>
  <c r="Q195" i="11"/>
  <c r="Q196" i="11"/>
  <c r="Q197" i="11"/>
  <c r="Q198" i="11"/>
  <c r="Q199" i="11"/>
  <c r="Q200" i="11"/>
  <c r="Q201" i="11"/>
  <c r="Q202" i="11"/>
  <c r="Q203" i="11"/>
  <c r="Q204" i="11"/>
  <c r="Q205" i="11"/>
  <c r="Q206" i="11"/>
  <c r="Q207" i="11"/>
  <c r="Q208" i="11"/>
  <c r="Q209" i="11"/>
  <c r="Q210" i="11"/>
  <c r="Q211" i="11"/>
  <c r="Q212" i="11"/>
  <c r="Q213" i="11"/>
  <c r="Q214" i="11"/>
  <c r="Q215" i="11"/>
  <c r="Q216" i="11"/>
  <c r="Q217" i="11"/>
  <c r="Q218" i="11"/>
  <c r="Q219" i="11"/>
  <c r="Q220" i="11"/>
  <c r="Q221" i="11"/>
  <c r="Q222" i="11"/>
  <c r="Q223" i="11"/>
  <c r="Q224" i="11"/>
  <c r="Q225" i="11"/>
  <c r="Q226" i="11"/>
  <c r="Q227" i="11"/>
  <c r="Q228" i="11"/>
  <c r="Q229" i="11"/>
  <c r="Q230" i="11"/>
  <c r="Q231" i="11"/>
  <c r="Q232" i="11"/>
  <c r="Q233" i="11"/>
  <c r="Q70" i="11"/>
  <c r="O70" i="11"/>
  <c r="O71" i="11"/>
  <c r="O72" i="11"/>
  <c r="O73" i="11"/>
  <c r="O74" i="11"/>
  <c r="O75" i="11"/>
  <c r="O76" i="11"/>
  <c r="O77" i="11"/>
  <c r="O78" i="11"/>
  <c r="O79" i="11"/>
  <c r="O80" i="11"/>
  <c r="O81" i="11"/>
  <c r="O82" i="11"/>
  <c r="O83" i="11"/>
  <c r="O84" i="11"/>
  <c r="O85" i="11"/>
  <c r="O86" i="11"/>
  <c r="O87" i="11"/>
  <c r="O88" i="11"/>
  <c r="O89" i="11"/>
  <c r="O90" i="11"/>
  <c r="O91" i="11"/>
  <c r="O92" i="11"/>
  <c r="O93" i="11"/>
  <c r="O94" i="11"/>
  <c r="O95" i="11"/>
  <c r="O96" i="11"/>
  <c r="O97" i="11"/>
  <c r="O98" i="11"/>
  <c r="O99" i="11"/>
  <c r="O100" i="11"/>
  <c r="O104" i="11"/>
  <c r="O105" i="11"/>
  <c r="O106" i="11"/>
  <c r="O107" i="11"/>
  <c r="O108" i="11"/>
  <c r="O109" i="11"/>
  <c r="O110" i="11"/>
  <c r="O111" i="11"/>
  <c r="O112" i="11"/>
  <c r="O113" i="11"/>
  <c r="O114" i="11"/>
  <c r="O115" i="11"/>
  <c r="O116" i="11"/>
  <c r="O117" i="11"/>
  <c r="O118" i="11"/>
  <c r="O119" i="11"/>
  <c r="O120" i="11"/>
  <c r="O121" i="11"/>
  <c r="O122" i="11"/>
  <c r="O123" i="11"/>
  <c r="O124" i="11"/>
  <c r="O125" i="11"/>
  <c r="O126" i="11"/>
  <c r="O127" i="11"/>
  <c r="O128" i="11"/>
  <c r="O129" i="11"/>
  <c r="O130" i="11"/>
  <c r="O131" i="11"/>
  <c r="O132" i="11"/>
  <c r="O133" i="11"/>
  <c r="O134" i="11"/>
  <c r="O135" i="11"/>
  <c r="O136" i="11"/>
  <c r="O137" i="11"/>
  <c r="O138" i="11"/>
  <c r="O139" i="11"/>
  <c r="O140" i="11"/>
  <c r="O141" i="11"/>
  <c r="O142" i="11"/>
  <c r="O143" i="11"/>
  <c r="O144" i="11"/>
  <c r="O145" i="11"/>
  <c r="O146" i="11"/>
  <c r="O147" i="11"/>
  <c r="O148" i="11"/>
  <c r="O149" i="11"/>
  <c r="O150" i="11"/>
  <c r="O151" i="11"/>
  <c r="O152" i="11"/>
  <c r="O153" i="11"/>
  <c r="O154" i="11"/>
  <c r="O155" i="11"/>
  <c r="O156" i="11"/>
  <c r="O157" i="11"/>
  <c r="O158" i="11"/>
  <c r="O159" i="11"/>
  <c r="O160" i="11"/>
  <c r="O161" i="11"/>
  <c r="O162" i="11"/>
  <c r="O163" i="11"/>
  <c r="O164" i="11"/>
  <c r="O165" i="11"/>
  <c r="O166" i="11"/>
  <c r="O167" i="11"/>
  <c r="O168" i="11"/>
  <c r="O169" i="11"/>
  <c r="O170" i="11"/>
  <c r="O171" i="11"/>
  <c r="O172" i="11"/>
  <c r="O173" i="11"/>
  <c r="O174" i="11"/>
  <c r="O175" i="11"/>
  <c r="O176" i="11"/>
  <c r="O177" i="11"/>
  <c r="O178" i="11"/>
  <c r="O179" i="11"/>
  <c r="O180" i="11"/>
  <c r="O181" i="11"/>
  <c r="O182" i="11"/>
  <c r="O183" i="11"/>
  <c r="O184" i="11"/>
  <c r="O185" i="11"/>
  <c r="O186" i="11"/>
  <c r="O187" i="11"/>
  <c r="O188" i="11"/>
  <c r="O189" i="11"/>
  <c r="O190" i="11"/>
  <c r="O191" i="11"/>
  <c r="O192" i="11"/>
  <c r="O193" i="11"/>
  <c r="O194" i="11"/>
  <c r="O195" i="11"/>
  <c r="O196" i="11"/>
  <c r="O197" i="11"/>
  <c r="O198" i="11"/>
  <c r="O199" i="11"/>
  <c r="O200" i="11"/>
  <c r="O201" i="11"/>
  <c r="O202" i="11"/>
  <c r="O203" i="11"/>
  <c r="O204" i="11"/>
  <c r="O205" i="11"/>
  <c r="O206" i="11"/>
  <c r="O207" i="11"/>
  <c r="O208" i="11"/>
  <c r="O209" i="11"/>
  <c r="O210" i="11"/>
  <c r="O211" i="11"/>
  <c r="O212" i="11"/>
  <c r="O213" i="11"/>
  <c r="O214" i="11"/>
  <c r="O215" i="11"/>
  <c r="O216" i="11"/>
  <c r="O217" i="11"/>
  <c r="O218" i="11"/>
  <c r="O219" i="11"/>
  <c r="O220" i="11"/>
  <c r="O221" i="11"/>
  <c r="O222" i="11"/>
  <c r="O223" i="11"/>
  <c r="O224" i="11"/>
  <c r="O225" i="11"/>
  <c r="O226" i="11"/>
  <c r="O227" i="11"/>
  <c r="O228" i="11"/>
  <c r="O229" i="11"/>
  <c r="O230" i="11"/>
  <c r="O231" i="11"/>
  <c r="O232" i="11"/>
  <c r="O233" i="11"/>
  <c r="N9" i="3" l="1"/>
  <c r="Q19" i="12" l="1"/>
  <c r="O5" i="11" l="1"/>
  <c r="R6" i="14" l="1"/>
  <c r="R7" i="14"/>
  <c r="R8" i="14"/>
  <c r="R9" i="14"/>
  <c r="R10" i="14"/>
  <c r="R5" i="14"/>
  <c r="N46" i="3" l="1"/>
  <c r="Q6" i="11" l="1"/>
  <c r="Q7" i="11"/>
  <c r="Q8" i="11"/>
  <c r="Q9" i="11"/>
  <c r="Q10" i="11"/>
  <c r="Q11" i="11"/>
  <c r="Q12" i="11"/>
  <c r="Q13" i="11"/>
  <c r="Q14" i="11"/>
  <c r="Q15" i="11"/>
  <c r="Q16" i="11"/>
  <c r="Q17" i="11"/>
  <c r="Q18" i="11"/>
  <c r="Q19" i="11"/>
  <c r="Q20" i="11"/>
  <c r="Q21" i="11"/>
  <c r="Q22" i="11"/>
  <c r="Q23" i="11"/>
  <c r="Q24" i="11"/>
  <c r="Q25" i="11"/>
  <c r="Q26" i="11"/>
  <c r="Q27" i="11"/>
  <c r="Q28" i="11"/>
  <c r="Q29" i="11"/>
  <c r="Q30" i="11"/>
  <c r="Q31" i="11"/>
  <c r="Q32" i="11"/>
  <c r="Q33" i="11"/>
  <c r="Q34" i="11"/>
  <c r="Q35" i="11"/>
  <c r="Q36" i="11"/>
  <c r="Q37" i="11"/>
  <c r="Q38" i="11"/>
  <c r="Q265" i="11"/>
  <c r="Q266" i="11"/>
  <c r="Q267" i="11"/>
  <c r="Q268" i="11"/>
  <c r="Q269" i="11"/>
  <c r="Q270" i="11"/>
  <c r="Q271" i="11"/>
  <c r="Q272" i="11"/>
  <c r="O6" i="11"/>
  <c r="O7" i="11"/>
  <c r="O8" i="11"/>
  <c r="O9" i="11"/>
  <c r="O10" i="1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265" i="11"/>
  <c r="O266" i="11"/>
  <c r="O267" i="11"/>
  <c r="O268" i="11"/>
  <c r="O269" i="11"/>
  <c r="O270" i="11"/>
  <c r="O271" i="11"/>
  <c r="O272" i="11"/>
  <c r="Q9" i="12"/>
  <c r="Q10" i="12"/>
  <c r="Q11" i="12"/>
  <c r="Q12" i="12"/>
  <c r="Q13" i="12"/>
  <c r="Q14" i="12"/>
  <c r="Q15" i="12"/>
  <c r="Q16" i="12"/>
  <c r="Q17" i="12"/>
  <c r="Q18" i="12"/>
  <c r="Q20" i="12"/>
  <c r="Q21" i="12"/>
  <c r="Q24" i="12"/>
  <c r="Q25" i="12"/>
  <c r="Q26" i="12"/>
  <c r="Q27" i="12"/>
  <c r="Q28" i="12"/>
  <c r="Q29" i="12"/>
  <c r="Q30" i="12"/>
  <c r="Q31" i="12"/>
  <c r="Q32" i="12"/>
  <c r="Q33" i="12"/>
  <c r="Q34" i="12"/>
  <c r="Q35" i="12"/>
  <c r="Q36" i="12"/>
  <c r="O9" i="12"/>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L44" i="10"/>
  <c r="L43" i="10" l="1"/>
  <c r="L42" i="10"/>
  <c r="L41" i="10"/>
  <c r="L40" i="10"/>
  <c r="L39" i="10"/>
  <c r="L38" i="10"/>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N78" i="3" l="1"/>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9" i="3"/>
  <c r="N80" i="3"/>
  <c r="N81" i="3"/>
  <c r="N82" i="3"/>
  <c r="N83" i="3"/>
  <c r="N84" i="3"/>
  <c r="N85" i="3"/>
  <c r="N86" i="3"/>
  <c r="N87" i="3"/>
  <c r="N8" i="13"/>
  <c r="L8" i="13"/>
  <c r="N7" i="13"/>
  <c r="L7" i="13"/>
  <c r="N6" i="13"/>
  <c r="L6" i="13"/>
  <c r="N5" i="13"/>
  <c r="L5" i="13"/>
  <c r="Q8" i="12"/>
  <c r="O8" i="12"/>
  <c r="Q7" i="12"/>
  <c r="O7" i="12"/>
  <c r="Q6" i="12"/>
  <c r="O6" i="12"/>
  <c r="Q5" i="12"/>
  <c r="O5" i="12"/>
  <c r="Q5" i="11"/>
  <c r="Q13" i="5"/>
  <c r="Q12" i="5"/>
  <c r="Q11" i="5"/>
  <c r="Q10" i="5"/>
  <c r="Q9" i="5"/>
  <c r="Q8" i="5"/>
  <c r="Q7" i="5"/>
  <c r="Q6" i="5"/>
  <c r="Q5" i="5"/>
  <c r="N12" i="3"/>
  <c r="N11" i="3"/>
  <c r="N10" i="3"/>
  <c r="N8" i="3"/>
  <c r="N7" i="3"/>
  <c r="N6" i="3"/>
  <c r="N5" i="3"/>
</calcChain>
</file>

<file path=xl/sharedStrings.xml><?xml version="1.0" encoding="utf-8"?>
<sst xmlns="http://schemas.openxmlformats.org/spreadsheetml/2006/main" count="13043" uniqueCount="1074">
  <si>
    <t>Table1A: List of required stocks</t>
  </si>
  <si>
    <t>WP  years</t>
  </si>
  <si>
    <t>AR year</t>
  </si>
  <si>
    <t>MS</t>
  </si>
  <si>
    <t>Reference years</t>
  </si>
  <si>
    <t>Species</t>
  </si>
  <si>
    <t>Region</t>
  </si>
  <si>
    <t>RFMO/RFO/IO</t>
  </si>
  <si>
    <t>Area / Stock</t>
  </si>
  <si>
    <t>Selected for sampling  (Y/N)</t>
  </si>
  <si>
    <t>Average landings in the reference years (tons)</t>
  </si>
  <si>
    <t xml:space="preserve">
EU TAC (if any)
(%)</t>
  </si>
  <si>
    <t>Share (%) in EU landings</t>
  </si>
  <si>
    <t>Threshold  (Y/N)</t>
  </si>
  <si>
    <t>Comments</t>
  </si>
  <si>
    <t>Changes in species landings</t>
  </si>
  <si>
    <t>Table 1B: Planning of sampling for biological variables</t>
  </si>
  <si>
    <t>Frequency</t>
  </si>
  <si>
    <t>Length</t>
  </si>
  <si>
    <t>Age</t>
  </si>
  <si>
    <t>Weight</t>
  </si>
  <si>
    <t>Sex ratio</t>
  </si>
  <si>
    <t>Sexual maturity</t>
  </si>
  <si>
    <t>Fecundity</t>
  </si>
  <si>
    <t>Table 1C: Sampling intensity for biological variables</t>
  </si>
  <si>
    <t>MS partcipating in sampling</t>
  </si>
  <si>
    <t>Sampling year</t>
  </si>
  <si>
    <t>Variables</t>
  </si>
  <si>
    <t>Data sources</t>
  </si>
  <si>
    <t>Planned minimum no of individuals to be measured at the national level</t>
  </si>
  <si>
    <t>Planned minimum no of individuals to be measured at the regional level</t>
  </si>
  <si>
    <t>Achieved number of individuals measured at the national level</t>
  </si>
  <si>
    <t>% of achievement (100*M/J)</t>
  </si>
  <si>
    <t xml:space="preserve">Achieved number of samples </t>
  </si>
  <si>
    <t>Sampling protocol</t>
  </si>
  <si>
    <t>AR  Comments</t>
  </si>
  <si>
    <t>Table 1D: Recreational fisheries</t>
  </si>
  <si>
    <t>Area/EMU</t>
  </si>
  <si>
    <t>Applicable (Species present in the MS?)</t>
  </si>
  <si>
    <t>Reasons for not sampling</t>
  </si>
  <si>
    <t>Threshold (Y/N)</t>
  </si>
  <si>
    <t>Annual estimate of catch? (Y/N)</t>
  </si>
  <si>
    <t>Annual percentage of released catch? (Y/N)</t>
  </si>
  <si>
    <t>Collection of catch composition data? (Y/N)</t>
  </si>
  <si>
    <t>Type of Survey</t>
  </si>
  <si>
    <t>Unique Survey ID or Name of sampling scheme
(Linked to Table 5A)</t>
  </si>
  <si>
    <t xml:space="preserve">Is the survey part of a pilot study or part of an established programme? 
</t>
  </si>
  <si>
    <t>Is the sampling design documented?
(Linked to Table 5A)</t>
  </si>
  <si>
    <t>Are non-response and refusal recorded?
(Linked to Table 5A)</t>
  </si>
  <si>
    <t>Are the editing and imputation methods documented? (Linked to Table 5A)</t>
  </si>
  <si>
    <t>Estimation of  the yearly weight and numbers of catch (Y/N)</t>
  </si>
  <si>
    <t>Estimation of  the yearly percentage release (Y/N)</t>
  </si>
  <si>
    <t>Collection of catch composition data (Y/N)</t>
  </si>
  <si>
    <t>Evaluated by external experts/bodies (Y/N)</t>
  </si>
  <si>
    <t>Conform with accepted standards Y/N</t>
  </si>
  <si>
    <t xml:space="preserve">AR Comments </t>
  </si>
  <si>
    <t>Table 1E: Anadromous and catadromous species data collection in fresh water</t>
  </si>
  <si>
    <t>Sampling period</t>
  </si>
  <si>
    <t>Area</t>
  </si>
  <si>
    <t>Applicable (Y/N)</t>
  </si>
  <si>
    <t>Water Body</t>
  </si>
  <si>
    <t>Life stage</t>
  </si>
  <si>
    <t>Fishery / Independent data collection</t>
  </si>
  <si>
    <t>Method</t>
  </si>
  <si>
    <t>Unit</t>
  </si>
  <si>
    <t>Planned nos</t>
  </si>
  <si>
    <t>Achieved numbers</t>
  </si>
  <si>
    <t>% of achievement (100*P/M)</t>
  </si>
  <si>
    <t>Reasons for non-conformity</t>
  </si>
  <si>
    <t>Survey ID</t>
  </si>
  <si>
    <t>Agreed at RCG level?</t>
  </si>
  <si>
    <t>AR Comments</t>
  </si>
  <si>
    <t xml:space="preserve">Table 1F: Incidental by-catch of birds, mammals, reptiles and fish </t>
  </si>
  <si>
    <t>Sampling period/year(s)</t>
  </si>
  <si>
    <t>Sub-area / Fishing ground</t>
  </si>
  <si>
    <t>Scheme</t>
  </si>
  <si>
    <t>Stratum ID code / Name of the survey</t>
  </si>
  <si>
    <t>Group of vulnerable species</t>
  </si>
  <si>
    <t xml:space="preserve">Expected occurence of recordings </t>
  </si>
  <si>
    <t>Total number of PSU in the sampling year</t>
  </si>
  <si>
    <t>Achieved number of PSU in the sampling year</t>
  </si>
  <si>
    <t>Number of PSU sampled in which observers have been instructed to look for bycatch</t>
  </si>
  <si>
    <t>Does your sampling protocol allow for the calculation of observation effort “at haul level” (Y/N)</t>
  </si>
  <si>
    <t xml:space="preserve">Is there any mitigation device? (Y/N) </t>
  </si>
  <si>
    <t>Fish (Y/N/NA)</t>
  </si>
  <si>
    <t>Mammals (Y/N/NA)</t>
  </si>
  <si>
    <t>Birds (Y/N/NA)</t>
  </si>
  <si>
    <t>Reptiles (Y/N/NA)</t>
  </si>
  <si>
    <t>Other (Y/N/NA)</t>
  </si>
  <si>
    <t>Are data stored in a national database?</t>
  </si>
  <si>
    <t>Are data stored in international database(s)?</t>
  </si>
  <si>
    <t>Has there been occurrence of bycatch?</t>
  </si>
  <si>
    <t>Table 1G: List of research surveys at sea</t>
  </si>
  <si>
    <t>Name of survey</t>
  </si>
  <si>
    <t xml:space="preserve">Acronym </t>
  </si>
  <si>
    <t>Mandatory (Y/N)</t>
  </si>
  <si>
    <t>Agreed at RCG level</t>
  </si>
  <si>
    <t>MS participation</t>
  </si>
  <si>
    <t>Area(s)
covered</t>
  </si>
  <si>
    <t>Period (Month)</t>
  </si>
  <si>
    <t>Days at sea planned</t>
  </si>
  <si>
    <t>Type of sampling activities</t>
  </si>
  <si>
    <t xml:space="preserve">Planned target </t>
  </si>
  <si>
    <t>Map</t>
  </si>
  <si>
    <t>Relevant international planning group - RFMO/RFO/IO</t>
  </si>
  <si>
    <t>International database</t>
  </si>
  <si>
    <t>Type of MS participation</t>
  </si>
  <si>
    <t>In case of financial participation, is payment done? (Y/N)</t>
  </si>
  <si>
    <t>Days at sea achieved</t>
  </si>
  <si>
    <t>Achieved target</t>
  </si>
  <si>
    <t>Other data assimilations (Y/N)</t>
  </si>
  <si>
    <t>Was the survey carried out within the official time period? (Y/N)</t>
  </si>
  <si>
    <t>Was the survey carried out within the official survey area? (Y/N)</t>
  </si>
  <si>
    <t>Indication if AR comments by MS are required concerning effort achieved</t>
  </si>
  <si>
    <t>Indication if AR comments by MS are required concerning temporal and spatial coverage</t>
  </si>
  <si>
    <t>Table 1H: Research survey data collection and dissemination</t>
  </si>
  <si>
    <t>Type of data collected</t>
  </si>
  <si>
    <t>Core/ Additional variable</t>
  </si>
  <si>
    <t>Used as basis for advice (Y/N)</t>
  </si>
  <si>
    <t>Was the sampling carried out? (Y/N/P)</t>
  </si>
  <si>
    <t>Relevant International database</t>
  </si>
  <si>
    <t>Was the data uploaded to the relevant database? (Y/N)</t>
  </si>
  <si>
    <t>Other data assimilations? (Y/N)</t>
  </si>
  <si>
    <t>Indication if AR comments are required by MS</t>
  </si>
  <si>
    <t>AR comments</t>
  </si>
  <si>
    <t xml:space="preserve">Table 2A: Fishing activity variables data collection strategy </t>
  </si>
  <si>
    <t xml:space="preserve">Supra region </t>
  </si>
  <si>
    <t xml:space="preserve">Variable Group </t>
  </si>
  <si>
    <t>Variable</t>
  </si>
  <si>
    <t xml:space="preserve">Fishing technique </t>
  </si>
  <si>
    <t xml:space="preserve">Length class </t>
  </si>
  <si>
    <t>Metiers (level 6)</t>
  </si>
  <si>
    <t>Data collected  under control regulation appropriate for scientific use (Y/N/I)</t>
  </si>
  <si>
    <t xml:space="preserve">Type of data collected under control regulation used to calculate the estimates </t>
  </si>
  <si>
    <t>Expected coverage of data collected under control regulation (% of fishing trips)</t>
  </si>
  <si>
    <t>Additional data collection (Y/N)</t>
  </si>
  <si>
    <t xml:space="preserve">Data collection scheme </t>
  </si>
  <si>
    <t>Planned coverage of data collected under complementary data collection (% of fishing trips)</t>
  </si>
  <si>
    <t>Data collected  under control regulation accessible for scientific use (Y/N/I)</t>
  </si>
  <si>
    <t>Data source for complementary data collection</t>
  </si>
  <si>
    <t xml:space="preserve">Achieved coverage of data collected under complementary data collection </t>
  </si>
  <si>
    <t>Response Rate (%)</t>
  </si>
  <si>
    <t>Table 3A: Population segments for collection of economic and social data for fisheries</t>
  </si>
  <si>
    <t>Cluster Name</t>
  </si>
  <si>
    <t>Type of variables (E/S)</t>
  </si>
  <si>
    <t>Data Source</t>
  </si>
  <si>
    <t xml:space="preserve">Type of data collection scheme </t>
  </si>
  <si>
    <t xml:space="preserve">Planned sample rate % </t>
  </si>
  <si>
    <t>Frame population</t>
  </si>
  <si>
    <t>Achieved sample number</t>
  </si>
  <si>
    <t>Achieved Sample Rate %</t>
  </si>
  <si>
    <t>Response Rate %</t>
  </si>
  <si>
    <t>Achieved Sample no/Planned sample no.</t>
  </si>
  <si>
    <t>Table 3B: Population segments for collection of economic and social data for aquaculture</t>
  </si>
  <si>
    <t>Techniques</t>
  </si>
  <si>
    <t>Species group</t>
  </si>
  <si>
    <t>Data source</t>
  </si>
  <si>
    <t>Threshold Type</t>
  </si>
  <si>
    <t>AR Comment</t>
  </si>
  <si>
    <t>Table 3C: Population segments for collection of economic and social data for the processing industry</t>
  </si>
  <si>
    <t>Segment</t>
  </si>
  <si>
    <t xml:space="preserve">Variables </t>
  </si>
  <si>
    <t>Table 4A: Sampling plan description for biological data</t>
  </si>
  <si>
    <t>MS participating in sampling</t>
  </si>
  <si>
    <t>Stratum ID code</t>
  </si>
  <si>
    <t>PSU type</t>
  </si>
  <si>
    <t>Catch fractions covered</t>
  </si>
  <si>
    <t>Species/ Stocks covered for estimation of volume and length of catch fractions</t>
  </si>
  <si>
    <t>Seasonality (Temporal strata)</t>
  </si>
  <si>
    <t xml:space="preserve">Average Number of PSU during the reference years         </t>
  </si>
  <si>
    <t>Planned number of PSUs</t>
  </si>
  <si>
    <t>% of achievement (100*Q/N)</t>
  </si>
  <si>
    <t>Number of unique vessels with activity in the stratum</t>
  </si>
  <si>
    <t xml:space="preserve">Number of unique vessels sampled </t>
  </si>
  <si>
    <t>Number of fishing trips in the stratum</t>
  </si>
  <si>
    <t xml:space="preserve">Number of fishing trips sampled </t>
  </si>
  <si>
    <t>Number of species with length measurements</t>
  </si>
  <si>
    <t>Total number of length measurements</t>
  </si>
  <si>
    <t>Table 4B: Sampling frame description for biological data</t>
  </si>
  <si>
    <t>Stratum ID number</t>
  </si>
  <si>
    <t>Stratum</t>
  </si>
  <si>
    <t xml:space="preserve">Sampling frame description </t>
  </si>
  <si>
    <t xml:space="preserve">Method of PSU selection </t>
  </si>
  <si>
    <t>Table 4C: Data on the fisheries by member state</t>
  </si>
  <si>
    <t>Fleet segment / Metier</t>
  </si>
  <si>
    <t>Targeted species / species assemblage</t>
  </si>
  <si>
    <t>Average number of vessels</t>
  </si>
  <si>
    <t xml:space="preserve">Average number of fishing trips </t>
  </si>
  <si>
    <t xml:space="preserve">Average number of fishing days </t>
  </si>
  <si>
    <t xml:space="preserve">Average landings (tons) </t>
  </si>
  <si>
    <t>Average landings (tons) in national ports</t>
  </si>
  <si>
    <t>Average landings (tons) in foreign ports</t>
  </si>
  <si>
    <t>Number of vessels</t>
  </si>
  <si>
    <t>Number of fishing trips</t>
  </si>
  <si>
    <t>Number of fishing days</t>
  </si>
  <si>
    <t>Is the fleet segment/ metier covered by any stratum (Y/N)</t>
  </si>
  <si>
    <t>Landings (tons)</t>
  </si>
  <si>
    <t>Landings (tons) in national ports</t>
  </si>
  <si>
    <t>Landings (tons) in foreign ports</t>
  </si>
  <si>
    <t>Table 4D: Landing locations</t>
  </si>
  <si>
    <t>Landing locations(s)</t>
  </si>
  <si>
    <t>Average number of locations</t>
  </si>
  <si>
    <t xml:space="preserve">Average number of registered landings </t>
  </si>
  <si>
    <t xml:space="preserve">Average landed tonnage </t>
  </si>
  <si>
    <t>Average landed tonnage of national fleet</t>
  </si>
  <si>
    <t>Average landed tonnage of foreign fleet</t>
  </si>
  <si>
    <t>Table 5A: Quality assurance framework for biological data</t>
  </si>
  <si>
    <t>Sampling design</t>
  </si>
  <si>
    <t>Sampling implementation</t>
  </si>
  <si>
    <t>Data capture</t>
  </si>
  <si>
    <t>Data Storage</t>
  </si>
  <si>
    <t>Data processing</t>
  </si>
  <si>
    <t xml:space="preserve">Sampling year/ period </t>
  </si>
  <si>
    <t>Name of sampling scheme</t>
  </si>
  <si>
    <t xml:space="preserve">Sampling frame </t>
  </si>
  <si>
    <t>Is the sampling design documented?</t>
  </si>
  <si>
    <t xml:space="preserve">Where can documentation on sampling design be found? </t>
  </si>
  <si>
    <t>Are non-responses and refusals recorded?</t>
  </si>
  <si>
    <t>Are quality checks to validate detailed data documented?</t>
  </si>
  <si>
    <t>Where can documentation on quality checks for data capture be found?</t>
  </si>
  <si>
    <t>In which national database are data stored?</t>
  </si>
  <si>
    <t>In which international database(s) are data stored?</t>
  </si>
  <si>
    <t>Are processes to evaluate data accuracy (bias and precision) documented?</t>
  </si>
  <si>
    <t xml:space="preserve">Where can documentation on processes to evaluate accuracy be found? </t>
  </si>
  <si>
    <t>Are the editing and imputation methods documented?</t>
  </si>
  <si>
    <t xml:space="preserve">Where can documentation on editing and imputation be found? </t>
  </si>
  <si>
    <t xml:space="preserve">Comments </t>
  </si>
  <si>
    <t>Table 5B: Quality assurance framework for socio-economic data</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</si>
  <si>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</si>
  <si>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</si>
  <si>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</si>
  <si>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</si>
  <si>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</si>
  <si>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</si>
  <si>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</si>
  <si>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</si>
  <si>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</si>
  <si>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</si>
  <si>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</si>
  <si>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</si>
  <si>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</si>
  <si>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</si>
  <si>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Sector Name</t>
  </si>
  <si>
    <t>Sampling year/ period</t>
  </si>
  <si>
    <t>RFMO/RFO/IO/NSB</t>
  </si>
  <si>
    <t>Type of data collection scheme</t>
  </si>
  <si>
    <t>Data Sources</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</si>
  <si>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</si>
  <si>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</si>
  <si>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</si>
  <si>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</si>
  <si>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</si>
  <si>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</si>
  <si>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</si>
  <si>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</si>
  <si>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</si>
  <si>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</si>
  <si>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</si>
  <si>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</si>
  <si>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</si>
  <si>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</si>
  <si>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</si>
  <si>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</si>
  <si>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</si>
  <si>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</si>
  <si>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</si>
  <si>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</si>
  <si>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</si>
  <si>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</si>
  <si>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</si>
  <si>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</si>
  <si>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Table 6A: Data availability</t>
  </si>
  <si>
    <t>Data set</t>
  </si>
  <si>
    <t>Section</t>
  </si>
  <si>
    <t>Variable group</t>
  </si>
  <si>
    <t>Year(s) of WP implementation</t>
  </si>
  <si>
    <t xml:space="preserve">Reference year </t>
  </si>
  <si>
    <t>Final data available after</t>
  </si>
  <si>
    <t>Date when data was available</t>
  </si>
  <si>
    <t>Table 7A: Planned regional and international coordination</t>
  </si>
  <si>
    <t>Acronym</t>
  </si>
  <si>
    <t>Name of meeting</t>
  </si>
  <si>
    <t>Planned MS participation</t>
  </si>
  <si>
    <t>Number of participants</t>
  </si>
  <si>
    <t>Table 7B: Follow-up of recommendations and agreements</t>
  </si>
  <si>
    <t>Source</t>
  </si>
  <si>
    <t xml:space="preserve">Section </t>
  </si>
  <si>
    <t>Topic</t>
  </si>
  <si>
    <t>Recommendation number</t>
  </si>
  <si>
    <t>Recommendation/ Agreement</t>
  </si>
  <si>
    <t>Follow-up action</t>
  </si>
  <si>
    <t xml:space="preserve">MS action taken </t>
  </si>
  <si>
    <t>Table7C: Bi- and multilateral agreements</t>
  </si>
  <si>
    <t>MSs</t>
  </si>
  <si>
    <t>Contact persons</t>
  </si>
  <si>
    <t>Content</t>
  </si>
  <si>
    <t>Coordination</t>
  </si>
  <si>
    <t>Description of sampling / sampling protocol / sampling intensity</t>
  </si>
  <si>
    <t xml:space="preserve">Data transmission  </t>
  </si>
  <si>
    <t xml:space="preserve">Access to vessels </t>
  </si>
  <si>
    <t xml:space="preserve">Validity </t>
  </si>
  <si>
    <t>LVA</t>
  </si>
  <si>
    <t>Anguilla anguilla</t>
  </si>
  <si>
    <t>Baltic sea (ICES areas III b-d)</t>
  </si>
  <si>
    <t>ICES</t>
  </si>
  <si>
    <t>22-32</t>
  </si>
  <si>
    <t>Y</t>
  </si>
  <si>
    <t>&lt;200</t>
  </si>
  <si>
    <t>None</t>
  </si>
  <si>
    <t>N</t>
  </si>
  <si>
    <t>Clupea harengus</t>
  </si>
  <si>
    <t>22-24</t>
  </si>
  <si>
    <t>25-29,32</t>
  </si>
  <si>
    <t>Gulf of Riga</t>
  </si>
  <si>
    <t>Coregonus lavaretus</t>
  </si>
  <si>
    <t>IIId</t>
  </si>
  <si>
    <t>No interest from end users</t>
  </si>
  <si>
    <t>Coregonus albula</t>
  </si>
  <si>
    <t>Gadus morhua</t>
  </si>
  <si>
    <t>25-32</t>
  </si>
  <si>
    <t>Limanda limanda</t>
  </si>
  <si>
    <t>Perca fluviatilis</t>
  </si>
  <si>
    <t>Platichtys flesus</t>
  </si>
  <si>
    <t xml:space="preserve"> 22-32</t>
  </si>
  <si>
    <t>Pleuronectes platessa</t>
  </si>
  <si>
    <t>Psetta maxima</t>
  </si>
  <si>
    <t>Salmo salar</t>
  </si>
  <si>
    <t xml:space="preserve"> 22-31</t>
  </si>
  <si>
    <t>Salmo trutta</t>
  </si>
  <si>
    <t>Sander lucioperca</t>
  </si>
  <si>
    <t>Scophthalmus rhombus</t>
  </si>
  <si>
    <t>Solea solea</t>
  </si>
  <si>
    <t>Sprattus sprattus</t>
  </si>
  <si>
    <t>Eastern Arctic (ICES areas I and II)</t>
  </si>
  <si>
    <t>I,II</t>
  </si>
  <si>
    <t>Brosme brosme</t>
  </si>
  <si>
    <t>Mallotus villosus</t>
  </si>
  <si>
    <t>Melanogrammus aeglefinus</t>
  </si>
  <si>
    <t>Micromesistius poutassou</t>
  </si>
  <si>
    <t>Pandalus borealis</t>
  </si>
  <si>
    <t>Pollachius virens</t>
  </si>
  <si>
    <t>Reinhardtius hippoglossoides</t>
  </si>
  <si>
    <t>Scomber scombrus</t>
  </si>
  <si>
    <t>Sebastes marinus</t>
  </si>
  <si>
    <t>Sebastes mentella</t>
  </si>
  <si>
    <t>Trachurus trachurus</t>
  </si>
  <si>
    <t>Brachydeuterus spp.</t>
  </si>
  <si>
    <t>Other region</t>
  </si>
  <si>
    <t>CECAF</t>
  </si>
  <si>
    <t xml:space="preserve">34.1.3. , 34.3.1. , 34.3.3-6. </t>
  </si>
  <si>
    <t>NA</t>
  </si>
  <si>
    <t>No reliable data source of EU landings available at present</t>
  </si>
  <si>
    <t>Caranx spp.</t>
  </si>
  <si>
    <t xml:space="preserve">34.3.1. , 34.3.3-6. </t>
  </si>
  <si>
    <t>Cynoglossus spp.</t>
  </si>
  <si>
    <t xml:space="preserve">34.1.1. , 34.1.3. , 34.3.1. , 34.3.3-6. </t>
  </si>
  <si>
    <t>Decapterus spp.</t>
  </si>
  <si>
    <t>Dentex canariensis</t>
  </si>
  <si>
    <t>Dentex congoensis</t>
  </si>
  <si>
    <t>Dentex macrophthalmus</t>
  </si>
  <si>
    <t>Dentex maroccanus</t>
  </si>
  <si>
    <t>Dentex spp.</t>
  </si>
  <si>
    <t>Engraulis encrasicolus</t>
  </si>
  <si>
    <t>Epinephelus aeneus</t>
  </si>
  <si>
    <t>Ethmalosa fimbriata</t>
  </si>
  <si>
    <t>Farfantepenaeus notialis</t>
  </si>
  <si>
    <t>Galeoides decadactylus</t>
  </si>
  <si>
    <t>Loligo vulgaris</t>
  </si>
  <si>
    <t>Merluccius polli</t>
  </si>
  <si>
    <t>Merluccius senegalensis</t>
  </si>
  <si>
    <t>Merluccius spp.</t>
  </si>
  <si>
    <t>Octopus vulgaris</t>
  </si>
  <si>
    <t>Pagellus acarne</t>
  </si>
  <si>
    <t xml:space="preserve">34.1.1. </t>
  </si>
  <si>
    <t>Pagellus bellottii</t>
  </si>
  <si>
    <t>Pagellus bogaraveo</t>
  </si>
  <si>
    <t>Pagellus spp.</t>
  </si>
  <si>
    <t>Pagrus caeruleostictus</t>
  </si>
  <si>
    <t>Parapenaeus longirostris</t>
  </si>
  <si>
    <t>Pomadasys incisus</t>
  </si>
  <si>
    <t>Pomadasys spp.</t>
  </si>
  <si>
    <t>Pseudotolithus spp.</t>
  </si>
  <si>
    <t>Sardina pilchardus</t>
  </si>
  <si>
    <t>34.1.1. , 34.1.3.</t>
  </si>
  <si>
    <t>Sardinella aurita</t>
  </si>
  <si>
    <t>Sardinella maderensis</t>
  </si>
  <si>
    <t>Scomber japonicus</t>
  </si>
  <si>
    <t>Scomber spp.</t>
  </si>
  <si>
    <t>Sepia hierredda</t>
  </si>
  <si>
    <t>Sepia officinalis</t>
  </si>
  <si>
    <t>Sepia spp.</t>
  </si>
  <si>
    <t>Sparidae</t>
  </si>
  <si>
    <t>Sparus spp.</t>
  </si>
  <si>
    <t>Trachurus trecae</t>
  </si>
  <si>
    <t>Umbrina canariensis</t>
  </si>
  <si>
    <t xml:space="preserve">34.3.3-6. </t>
  </si>
  <si>
    <t>North Atlantic</t>
  </si>
  <si>
    <t>ICES Sub areas V, VI, XII, XIV &amp; NAFO SA 2 + (Div. 1F + 3K)</t>
  </si>
  <si>
    <t>Monthly</t>
  </si>
  <si>
    <t>X</t>
  </si>
  <si>
    <t>Not applicable</t>
  </si>
  <si>
    <t>Quarterly</t>
  </si>
  <si>
    <t>No requirement of age determination from end users</t>
  </si>
  <si>
    <t>No sampling is planned due to unpredictable timing and geographical scope of fishing trips. It's planned to find solution by signing bi or multilateral agreement with other countries which fleet is operating in the same area.</t>
  </si>
  <si>
    <t>WP</t>
  </si>
  <si>
    <t>length</t>
  </si>
  <si>
    <t>Commercial samples</t>
  </si>
  <si>
    <t>age</t>
  </si>
  <si>
    <t>weight</t>
  </si>
  <si>
    <t>sex</t>
  </si>
  <si>
    <t>maturity</t>
  </si>
  <si>
    <t>25-29, 32</t>
  </si>
  <si>
    <t>Surveys</t>
  </si>
  <si>
    <t>Platichthys flesus</t>
  </si>
  <si>
    <t>22-31</t>
  </si>
  <si>
    <t>Problems with maturity determination. Fishermen sell fishes ungutted, although as this is coastal fishery those are all prespawning salmons.</t>
  </si>
  <si>
    <t>Problems with maturity determination. Fishermen sell fishes ungutted, although as this is coastal fishery those are all prespawning fishes.</t>
  </si>
  <si>
    <t>Problems with sex determination in coastal fishery. Fishermen sell fishes ungutted.</t>
  </si>
  <si>
    <t>Problems with maturity determination in coastal fishery. Fishermen sell fishes ungutted. Maturity stage can be determinated by season.</t>
  </si>
  <si>
    <t>LVA-GER-POL-LTU-NL</t>
  </si>
  <si>
    <t>The sampling will be performed by Polish observers on the basis of multilateral agreement of Germany, Latvia, Lithuania, the Netherlands and Poland</t>
  </si>
  <si>
    <t>Pelagic at sea</t>
  </si>
  <si>
    <t>OSF PEL-1</t>
  </si>
  <si>
    <t>birds</t>
  </si>
  <si>
    <t>Onboard sampling of pelagic fisheries by observers and monitoring of cetacean by-catch in pelagic trawl fishery</t>
  </si>
  <si>
    <t>mammals</t>
  </si>
  <si>
    <t>reptiles</t>
  </si>
  <si>
    <t>fishes</t>
  </si>
  <si>
    <t>molluscs</t>
  </si>
  <si>
    <t>crustaceans</t>
  </si>
  <si>
    <t>Demersal at sea</t>
  </si>
  <si>
    <t>OSF DEM-1</t>
  </si>
  <si>
    <t>Onboard sampling of demersal fisheries by observers</t>
  </si>
  <si>
    <t>Pelagic at GOR</t>
  </si>
  <si>
    <t>GOR PEL-1</t>
  </si>
  <si>
    <t>At sea and at harbours</t>
  </si>
  <si>
    <t>Coastal fishery</t>
  </si>
  <si>
    <t>SB-1</t>
  </si>
  <si>
    <t>Open herring trap-nets in which by-catch of other fishes and incidental by-catch of other animals is insignificant</t>
  </si>
  <si>
    <t>SB-2</t>
  </si>
  <si>
    <t>Self sampling by coastal fishermen and onboard sampling in static fishing gears with exception of herring trap-nets (SB1)</t>
  </si>
  <si>
    <t>Pelagic at ocean</t>
  </si>
  <si>
    <t>HSF-1</t>
  </si>
  <si>
    <t>HSF-2</t>
  </si>
  <si>
    <t>Baltic International Trawl Survey</t>
  </si>
  <si>
    <t>BITS Q1</t>
  </si>
  <si>
    <t>1 st Quarter</t>
  </si>
  <si>
    <t>Annual</t>
  </si>
  <si>
    <t>Fish hauls</t>
  </si>
  <si>
    <t>Fig G.1</t>
  </si>
  <si>
    <t>WGBIFS</t>
  </si>
  <si>
    <t>DATRAS</t>
  </si>
  <si>
    <t>Physical</t>
  </si>
  <si>
    <t>Plankton hauls</t>
  </si>
  <si>
    <t>CTD by Haul</t>
  </si>
  <si>
    <t>Hydrological station before each trawl and 5 additional hydrological standart stations</t>
  </si>
  <si>
    <t xml:space="preserve">Hydro-acoustic recording  </t>
  </si>
  <si>
    <t>BITS Q4</t>
  </si>
  <si>
    <t>4 th Quarter</t>
  </si>
  <si>
    <t>Fig G.2</t>
  </si>
  <si>
    <t>Baltic International Acoustic Survey</t>
  </si>
  <si>
    <t>BIAS</t>
  </si>
  <si>
    <t>Sept-Oct</t>
  </si>
  <si>
    <t>Echo Nm</t>
  </si>
  <si>
    <t>Fish Hauls</t>
  </si>
  <si>
    <t>Fig G.3.1</t>
  </si>
  <si>
    <t>BAD1</t>
  </si>
  <si>
    <t>Due to bad weather conditions number of trawls were undersampled.</t>
  </si>
  <si>
    <t>Fig G.3.2</t>
  </si>
  <si>
    <t>Due to bad weather conditions number of CTDs were undersampled.</t>
  </si>
  <si>
    <t>Gulf of Riga Acoustic Herring Survey</t>
  </si>
  <si>
    <t>GRAHS</t>
  </si>
  <si>
    <t>LVA-EST</t>
  </si>
  <si>
    <t>3 rd Quarter</t>
  </si>
  <si>
    <t>Fig G.4</t>
  </si>
  <si>
    <t>Hydrological station before each trawl and additional hydrological standart stations</t>
  </si>
  <si>
    <t>Sprat Acoustic Survey</t>
  </si>
  <si>
    <t>SPRAS</t>
  </si>
  <si>
    <t>May</t>
  </si>
  <si>
    <t>Due to ecological reasons (importance of sprat for Eastern cod) plankton samples were oversampled</t>
  </si>
  <si>
    <t>Latvian Flatfishes Juvenile Survey</t>
  </si>
  <si>
    <t>LFJS</t>
  </si>
  <si>
    <t>SD 26, 28</t>
  </si>
  <si>
    <t>May-October</t>
  </si>
  <si>
    <t>Hydrological station made after selected hauls</t>
  </si>
  <si>
    <t>Gulf of Riga Demersal Fish survey</t>
  </si>
  <si>
    <t>GORDEM</t>
  </si>
  <si>
    <t>Gulf of Riga, SD 28</t>
  </si>
  <si>
    <t>Fig. G.7</t>
  </si>
  <si>
    <t>Zooplankton hauls</t>
  </si>
  <si>
    <t>Coastal fish monitoring</t>
  </si>
  <si>
    <t>CFM</t>
  </si>
  <si>
    <t>Fishing hauls</t>
  </si>
  <si>
    <t>COOL</t>
  </si>
  <si>
    <t>Fig G.5</t>
  </si>
  <si>
    <t>Fig G.6</t>
  </si>
  <si>
    <t>Fig. G.8</t>
  </si>
  <si>
    <t>Fig. G.9</t>
  </si>
  <si>
    <t>Due to bad weather conditions number of fish hauls were slightly undersampled. Additional surveys in December was performed.</t>
  </si>
  <si>
    <t>Biological data for Cod</t>
  </si>
  <si>
    <t>C</t>
  </si>
  <si>
    <t>Biological data for flounder</t>
  </si>
  <si>
    <t>A</t>
  </si>
  <si>
    <t>Litter items in the trawl</t>
  </si>
  <si>
    <t>Cod feeding samples collection</t>
  </si>
  <si>
    <t>Observations of incidental by-catch</t>
  </si>
  <si>
    <t>Biological data for sprat</t>
  </si>
  <si>
    <t>Acoustic</t>
  </si>
  <si>
    <t>Biological data for herring</t>
  </si>
  <si>
    <t>Biological data for juvenile flatfishes</t>
  </si>
  <si>
    <t>Biological data for demersal fishes</t>
  </si>
  <si>
    <t>Biological data about coastal fishes</t>
  </si>
  <si>
    <t>2017-2019</t>
  </si>
  <si>
    <t>Temporary non regulated fishery in 2019 and end of 2018.</t>
  </si>
  <si>
    <t xml:space="preserve">Starting from 2019 no direct redfish fishery in NEAFC zone. </t>
  </si>
  <si>
    <t xml:space="preserve">The fishing quota acquired in exchange between NAFO and NEAFC. Catches in 2018 only. Starting from 2019 no direct redfish fishery in NEAFC zone. </t>
  </si>
  <si>
    <t xml:space="preserve">Specialized cod fishery is forbiden in 2021, therefore limited number of samples could be collected. </t>
  </si>
  <si>
    <t>WP years</t>
  </si>
  <si>
    <t xml:space="preserve">Number is reduced, because no target eel fishery is presented in Latvia and total landings of eel are very low (0.4 t in 2019). </t>
  </si>
  <si>
    <t xml:space="preserve">Specialized cod fishery is forbiden in 2021, therefore limited number of samples could be selected. </t>
  </si>
  <si>
    <t>Low fishing activities (mainly caused by seal damages). New longlines fishery is started at the end of 2018. Self sampling by fisherman in main salmon longlines fishery area.</t>
  </si>
  <si>
    <t>Logbooks, sold and returned licenses, pilot survey will be continued</t>
  </si>
  <si>
    <t>The pilot study will be implemented to investigate anglers impact in recreational fishery.</t>
  </si>
  <si>
    <t>Biological data collection in inner waters by signing agreement with fishermen, who are instructed how to collect samples correctly.</t>
  </si>
  <si>
    <t>Data are collected in Lilaste, Daugava and Salaca.</t>
  </si>
  <si>
    <t>LV_Latv (27.3.d)</t>
  </si>
  <si>
    <t>Salaca</t>
  </si>
  <si>
    <t>parr</t>
  </si>
  <si>
    <t>I</t>
  </si>
  <si>
    <t>electrofishing</t>
  </si>
  <si>
    <t>electrofishing sites</t>
  </si>
  <si>
    <t>Annually</t>
  </si>
  <si>
    <t>All caught parr are measured</t>
  </si>
  <si>
    <t>smolt</t>
  </si>
  <si>
    <t>traping</t>
  </si>
  <si>
    <t>smolt trap</t>
  </si>
  <si>
    <t>All caught smolts are measured, 50- 100 scale samples collecetd</t>
  </si>
  <si>
    <t>adult</t>
  </si>
  <si>
    <t>automated counting</t>
  </si>
  <si>
    <t xml:space="preserve"> Resistance board weir with VAKI Riverwatcher fish counter </t>
  </si>
  <si>
    <t>Number of spawners counted and all fish measured by scanning the fish</t>
  </si>
  <si>
    <t>Daugava</t>
  </si>
  <si>
    <t>yellow eel, silver eel</t>
  </si>
  <si>
    <t>F</t>
  </si>
  <si>
    <t>use of fyke-net</t>
  </si>
  <si>
    <t>fyke-net</t>
  </si>
  <si>
    <t>Stages recgnized by silvering index</t>
  </si>
  <si>
    <t>Inner waters</t>
  </si>
  <si>
    <t>yellow eel</t>
  </si>
  <si>
    <t>All caught eels are measured</t>
  </si>
  <si>
    <t>Lilaste</t>
  </si>
  <si>
    <t>Stages recognized by silvering index</t>
  </si>
  <si>
    <t>Anually</t>
  </si>
  <si>
    <t>26, 28</t>
  </si>
  <si>
    <t>Onboard sampling by Polish observers that is based on multilateral agreement between Germany, Latvia, Lithuania, the Netherlands and Poland</t>
  </si>
  <si>
    <t>IIIaS, IIIb-d</t>
  </si>
  <si>
    <t>IIIa, IIIb-d</t>
  </si>
  <si>
    <t>Hydrological station before each trawl and additional hydrological standart stations. Figure in Annex 1 of the Text file</t>
  </si>
  <si>
    <t>Figure in Annex 1 of the Text file</t>
  </si>
  <si>
    <t>May, August, October</t>
  </si>
  <si>
    <t>March-December</t>
  </si>
  <si>
    <t>Data were updated due to longer fishing season.</t>
  </si>
  <si>
    <t>Baltic Sea; North sea; Eastern Arctic; NAFO; Extended North Western waters (Ices areas V, VI and VII) and Southern Western waters</t>
  </si>
  <si>
    <t>Baltic Sea (ICES areas III b-d)</t>
  </si>
  <si>
    <t>Capacity</t>
  </si>
  <si>
    <t xml:space="preserve">Effort </t>
  </si>
  <si>
    <t>Landings</t>
  </si>
  <si>
    <t>Other Regions</t>
  </si>
  <si>
    <t xml:space="preserve">All areas </t>
  </si>
  <si>
    <t>All areas</t>
  </si>
  <si>
    <t xml:space="preserve">Vessels using Polyvalent 'passive' gears only </t>
  </si>
  <si>
    <t>0-&lt; 10 m</t>
  </si>
  <si>
    <t>All metiers</t>
  </si>
  <si>
    <t>Costal logbooks, Fleet Register</t>
  </si>
  <si>
    <t xml:space="preserve">Not applicable </t>
  </si>
  <si>
    <t>Costal logbooks</t>
  </si>
  <si>
    <t xml:space="preserve">Census survey </t>
  </si>
  <si>
    <t xml:space="preserve">Days at sea are additionally collected by survey </t>
  </si>
  <si>
    <t xml:space="preserve">Prices per commercial species are collected by survey </t>
  </si>
  <si>
    <t>Drift and/or fixed netters</t>
  </si>
  <si>
    <t>12-&lt; 18 m</t>
  </si>
  <si>
    <t>Logbooks</t>
  </si>
  <si>
    <t>Logbooks, Fleet register</t>
  </si>
  <si>
    <t>Logbooks, Sales notes</t>
  </si>
  <si>
    <t>Pelagic trawlers</t>
  </si>
  <si>
    <t>24-&lt; 40 m</t>
  </si>
  <si>
    <t>Demersal trawlers and/or demersal seiners</t>
  </si>
  <si>
    <t>40 m or larger</t>
  </si>
  <si>
    <t>Vessels using Pots and/or traps</t>
  </si>
  <si>
    <t xml:space="preserve">Inactive </t>
  </si>
  <si>
    <t>Fleet register</t>
  </si>
  <si>
    <t>All regions</t>
  </si>
  <si>
    <t>Inactive</t>
  </si>
  <si>
    <t>All fishing technique</t>
  </si>
  <si>
    <t>All Length classes</t>
  </si>
  <si>
    <t>E</t>
  </si>
  <si>
    <t xml:space="preserve">Gross value of landings </t>
  </si>
  <si>
    <t>questionnaires</t>
  </si>
  <si>
    <t>A - Census</t>
  </si>
  <si>
    <t>annually</t>
  </si>
  <si>
    <t>Calculation based on data about weight collected by coastal logbooks and price data collected from sales notes and questionnaires.</t>
  </si>
  <si>
    <t>Income from leasing out quota or other fishing rights</t>
  </si>
  <si>
    <t>Other income</t>
  </si>
  <si>
    <t>Personnel costs</t>
  </si>
  <si>
    <t>Value of unpaid labour</t>
  </si>
  <si>
    <t>Calculation based on collected data about unpaid person employed and average personal costs per paid person employed.</t>
  </si>
  <si>
    <t>Energy costs</t>
  </si>
  <si>
    <t>Repair and maintenance costs</t>
  </si>
  <si>
    <t>Variable costs</t>
  </si>
  <si>
    <t>Non-variable costs</t>
  </si>
  <si>
    <t>Lease/rental payments for quota or other fishing rights</t>
  </si>
  <si>
    <t>Operating subsidies</t>
  </si>
  <si>
    <t>Subsidies on investments</t>
  </si>
  <si>
    <t>Consumption of fixed capital</t>
  </si>
  <si>
    <t>Value of physical capital</t>
  </si>
  <si>
    <t>Value of quota and other fishing rights</t>
  </si>
  <si>
    <t>Investments in tangible assets, net</t>
  </si>
  <si>
    <t>Long/short Debt</t>
  </si>
  <si>
    <t>Total assets</t>
  </si>
  <si>
    <t>Engaged crew</t>
  </si>
  <si>
    <t>Unpaid labour</t>
  </si>
  <si>
    <t xml:space="preserve">Calculation based on data received from survey </t>
  </si>
  <si>
    <t>Total hours worked per year</t>
  </si>
  <si>
    <t xml:space="preserve">not applicable </t>
  </si>
  <si>
    <t xml:space="preserve">monthly </t>
  </si>
  <si>
    <t>Mean LOA of vessels</t>
  </si>
  <si>
    <t>Total vessel's tonnage</t>
  </si>
  <si>
    <t xml:space="preserve">Total vessel's power </t>
  </si>
  <si>
    <t>Mean age of vessels</t>
  </si>
  <si>
    <t>Days at sea</t>
  </si>
  <si>
    <t>Costal logbooks; questionnaires</t>
  </si>
  <si>
    <t>monthly; annually</t>
  </si>
  <si>
    <t xml:space="preserve">Energy consumption </t>
  </si>
  <si>
    <t>Calculation based on collected average price for fuel and Energy costs</t>
  </si>
  <si>
    <t>Number of fishing enterprises/units</t>
  </si>
  <si>
    <t>Value of landings per species</t>
  </si>
  <si>
    <t>Costal logbooks; Sales notes; questionnaires</t>
  </si>
  <si>
    <t xml:space="preserve">monthly; annually </t>
  </si>
  <si>
    <t>Calculation based on data about weight collected by costal logbooks and price data collected from sales notes and questionnaires.</t>
  </si>
  <si>
    <t>Average price per species</t>
  </si>
  <si>
    <t>Sales notes; questionnaires</t>
  </si>
  <si>
    <t>Calculation based on data about weight collected by  logbooks and price data collected from sales notes and questionnaires.</t>
  </si>
  <si>
    <t>Logbooks; questionnaires</t>
  </si>
  <si>
    <t>Logbooks; Sales notes; questionnaires</t>
  </si>
  <si>
    <t>No comments</t>
  </si>
  <si>
    <t>S</t>
  </si>
  <si>
    <t>Employment by gender</t>
  </si>
  <si>
    <t>B- Probability Sample Survey</t>
  </si>
  <si>
    <t>every three years</t>
  </si>
  <si>
    <t xml:space="preserve">FTE by gender </t>
  </si>
  <si>
    <t>Unpaid labour by gender</t>
  </si>
  <si>
    <t>Employment by age</t>
  </si>
  <si>
    <t xml:space="preserve">Employment by education level </t>
  </si>
  <si>
    <t xml:space="preserve">Employment by nationality </t>
  </si>
  <si>
    <t xml:space="preserve">Employment by employment status </t>
  </si>
  <si>
    <t xml:space="preserve">FTE National </t>
  </si>
  <si>
    <t>Other methods</t>
  </si>
  <si>
    <t xml:space="preserve">Other fresh water fish </t>
  </si>
  <si>
    <t>Gross sales per species</t>
  </si>
  <si>
    <t>Livestock costs</t>
  </si>
  <si>
    <t>Feed costs</t>
  </si>
  <si>
    <t>Repair and maintenance</t>
  </si>
  <si>
    <t>Other operating costs</t>
  </si>
  <si>
    <t>Total value of assets</t>
  </si>
  <si>
    <t>Financial income</t>
  </si>
  <si>
    <t>Financial expenditures</t>
  </si>
  <si>
    <t>Net Investments</t>
  </si>
  <si>
    <t xml:space="preserve">Debt </t>
  </si>
  <si>
    <t>Livestock used</t>
  </si>
  <si>
    <t>Fish Feed used</t>
  </si>
  <si>
    <t>Weight of sales per species</t>
  </si>
  <si>
    <t>persons employed</t>
  </si>
  <si>
    <t xml:space="preserve">Unpaid labour </t>
  </si>
  <si>
    <t>Number of hours worked by employees and unpaid workers</t>
  </si>
  <si>
    <t>Number of enterprises (by category on the number of persons employed)</t>
  </si>
  <si>
    <t>Environmental</t>
  </si>
  <si>
    <t>Medicines of treatments administrated</t>
  </si>
  <si>
    <t>Mortalities</t>
  </si>
  <si>
    <t>Freshwater aquaculture</t>
  </si>
  <si>
    <t>Freshwater aquaculture. The calculation based on data received from survey.</t>
  </si>
  <si>
    <t>Companies ≤ 10</t>
  </si>
  <si>
    <t>Turnover</t>
  </si>
  <si>
    <t>financial accounts</t>
  </si>
  <si>
    <t>Data collected for SBS</t>
  </si>
  <si>
    <t>Payment for external agency workers (optional)</t>
  </si>
  <si>
    <t xml:space="preserve">Purchase of fish and other raw material for production </t>
  </si>
  <si>
    <t>Other operational costs</t>
  </si>
  <si>
    <t>Calculation based on data collected for SBS</t>
  </si>
  <si>
    <t>Debt</t>
  </si>
  <si>
    <t>Number of persons employed</t>
  </si>
  <si>
    <t>FTE National</t>
  </si>
  <si>
    <t xml:space="preserve">Number of enterprises </t>
  </si>
  <si>
    <t>weight of raw material per species and origin (OPTIONAL)</t>
  </si>
  <si>
    <t>Companies 11-49</t>
  </si>
  <si>
    <t>Companies 50-250</t>
  </si>
  <si>
    <t xml:space="preserve">Companies &gt; 250 </t>
  </si>
  <si>
    <t>All segments</t>
  </si>
  <si>
    <t>Employment by education level</t>
  </si>
  <si>
    <t>Employment by nationality</t>
  </si>
  <si>
    <t>vessel x trip</t>
  </si>
  <si>
    <t>Catches</t>
  </si>
  <si>
    <t>Selected pelagic species and stocks in the Baltic Sea except Gulf of Riga from Table 1A</t>
  </si>
  <si>
    <t>monthly</t>
  </si>
  <si>
    <t>Selected species are Sprattus sprattus and Clupea harengus</t>
  </si>
  <si>
    <t>At sea</t>
  </si>
  <si>
    <t>Landings+Discards</t>
  </si>
  <si>
    <t>Selected demersal species and stocks in the Baltic Sea from Table 1A</t>
  </si>
  <si>
    <t>quaterly</t>
  </si>
  <si>
    <t xml:space="preserve">Selected species are Platichtys flesus and Gadus morhua (as bycatch) . Bycatch and discard of all other species will be registered (weight and length) during the trips. </t>
  </si>
  <si>
    <t>Clupea harengus in the Gulf of Riga</t>
  </si>
  <si>
    <t>SAL_LLD</t>
  </si>
  <si>
    <t>Specialized salmon fishery with longlines</t>
  </si>
  <si>
    <t>winter-spring</t>
  </si>
  <si>
    <t>New fishery started at the end of 2018. At this moment limited number of vessel is involved in this fishery.</t>
  </si>
  <si>
    <t>At harbours</t>
  </si>
  <si>
    <t>Coastal herring targeted fishery by trap-nets. The by-catch of other fish species and incidental by-catches are insignificant, data are used for the assessment of the Gulf of Riga herring</t>
  </si>
  <si>
    <t>SD 26,28</t>
  </si>
  <si>
    <t>At sea and self sampling</t>
  </si>
  <si>
    <t>Selected species and stocks in the Baltic Sea from Table 1A</t>
  </si>
  <si>
    <t>With exception of sprat (Sprattus sprattus) and herring (Clupea harengus)</t>
  </si>
  <si>
    <t>Pelagic at-sea</t>
  </si>
  <si>
    <t>Selected pelagic species and stocks in the Other region from Table 1A</t>
  </si>
  <si>
    <t>annual</t>
  </si>
  <si>
    <t>The sampling will be performed by Polish observers based on multilateral agreement between five countries. The results of the sampling could be found in the Annual report of Poland.</t>
  </si>
  <si>
    <t>Gadus morhua and Pandalus borealis</t>
  </si>
  <si>
    <t>No sampling is planned in 2021.</t>
  </si>
  <si>
    <t>Baltic Sea pelagic trawlers</t>
  </si>
  <si>
    <t xml:space="preserve"> </t>
  </si>
  <si>
    <t xml:space="preserve">random draw from stratum list  </t>
  </si>
  <si>
    <t>Baltic Sea demersal trawlers</t>
  </si>
  <si>
    <t>Vessel list of 42 trawlers 24-&lt;40m</t>
  </si>
  <si>
    <t>The only one Latvian gillneter is included in this segment</t>
  </si>
  <si>
    <t>Gulf of Riga Pelagic trawlers</t>
  </si>
  <si>
    <t>Vessel list of 24 trawlers 18-&lt;40 m</t>
  </si>
  <si>
    <t>random draw from vessels in selected ports</t>
  </si>
  <si>
    <t xml:space="preserve">Includes 13 trawlers of 24-&lt;40 m lenght and 11 trawlers of 18-&lt;24 m length. Both segments are targeting herring and it has been proven that the biological parameters do not differ </t>
  </si>
  <si>
    <t>Baltic Sea longliners</t>
  </si>
  <si>
    <t xml:space="preserve">Vessels employing longlines </t>
  </si>
  <si>
    <t>Self sampling by fisherman in main salmon longlines fishery area.</t>
  </si>
  <si>
    <t>New fishery segment. Started from 4th quarter of 2018.In 2020 two ships and several boats worked with longlines.</t>
  </si>
  <si>
    <t>Small boats &lt; 12 m</t>
  </si>
  <si>
    <t>Active vessels from coastal fishery &lt; 12 m employing herring trap-nets</t>
  </si>
  <si>
    <t>Self-sampling in four regions in the Gulf of Riga</t>
  </si>
  <si>
    <t>Seasonal fishery for spring spawning herring lasting for 2-2.5 months, data used for the assessment of the Gulf of Riga herring.</t>
  </si>
  <si>
    <t>Active vessels from coastal fishery &lt; 12 m employing static gears, except herring trap nets (SB-1)</t>
  </si>
  <si>
    <t>On board and self sampling by fisherman evenly distributed by coastal area</t>
  </si>
  <si>
    <t>Pelagic trawlers in CECAF marine ares</t>
  </si>
  <si>
    <t>Two trawlers &gt; 40m</t>
  </si>
  <si>
    <t xml:space="preserve">The sampling will be performed by Polish observers based on multilateral agreement between five countries. </t>
  </si>
  <si>
    <t>Pelagic trawler in Eastern Arctic / North Atlantic</t>
  </si>
  <si>
    <t>Two demersal trawlers &gt; 40m</t>
  </si>
  <si>
    <t>Herring</t>
  </si>
  <si>
    <t>25-29</t>
  </si>
  <si>
    <t>Cod and flounder</t>
  </si>
  <si>
    <t>Sprat and herring</t>
  </si>
  <si>
    <t>Salmon</t>
  </si>
  <si>
    <t>Salmon catches with longlines in 4th quarter of 2018 and in 2019</t>
  </si>
  <si>
    <t>Small boats &lt;12, employing open herring trap-nets</t>
  </si>
  <si>
    <t>Mixed fresh water and marine species</t>
  </si>
  <si>
    <t>Small boats &lt;12, Commercial fishery only, number of fishing trips was calculated for all trips with catch</t>
  </si>
  <si>
    <t>Pelagic trawl redfish fishery</t>
  </si>
  <si>
    <t>No Redfish catches in 2019</t>
  </si>
  <si>
    <t>Redfish catches in 2018 only</t>
  </si>
  <si>
    <t>Pelagic trawl mixed fishery</t>
  </si>
  <si>
    <t>ICES areas III b-d</t>
  </si>
  <si>
    <t>Ports in Baltic sea (except Gulf of Riga)</t>
  </si>
  <si>
    <t xml:space="preserve">Total landings of vessels &gt;12m including gillnetters </t>
  </si>
  <si>
    <t>Ports in Gulf of Riga</t>
  </si>
  <si>
    <t>Small boats in all areas (SD 26,28)</t>
  </si>
  <si>
    <t>ICES Sub-areas I, II, IIIa, IV and VIId</t>
  </si>
  <si>
    <t>Ports in foreign countries</t>
  </si>
  <si>
    <t>Demersal trawlers</t>
  </si>
  <si>
    <t>Pelagic trawlers in GOR</t>
  </si>
  <si>
    <t>Small boats</t>
  </si>
  <si>
    <t>recreational survey (pilot study)</t>
  </si>
  <si>
    <t>http://www.bior.lv/lv/valsts-delegetas-funkcijas/nacionalais-zivsaimniecibas-un-akvakulturas-datu-vaksanas-darba-plans</t>
  </si>
  <si>
    <t>BIODATA</t>
  </si>
  <si>
    <t>RDB-FishFrame</t>
  </si>
  <si>
    <t>The sampling method is self-sampling performed by fishermen with whom we sign contracts for collection of biological samples</t>
  </si>
  <si>
    <t>Pilot study on importance of recreational fishery (angling)</t>
  </si>
  <si>
    <t>The sampling is performed by Polish observers based on multilateral agreement between five countries. The sampling design could be found in the Work Plan of Poland.</t>
  </si>
  <si>
    <t>all regions</t>
  </si>
  <si>
    <t>JRC</t>
  </si>
  <si>
    <t>administrative data</t>
  </si>
  <si>
    <t>B-Probability Sample survey</t>
  </si>
  <si>
    <t>Fishing Activity Variables</t>
  </si>
  <si>
    <t>2A</t>
  </si>
  <si>
    <t>N+1, February 28</t>
  </si>
  <si>
    <t>Effort</t>
  </si>
  <si>
    <t>Economic variables for the fleet</t>
  </si>
  <si>
    <t>3A</t>
  </si>
  <si>
    <t xml:space="preserve">Economic data </t>
  </si>
  <si>
    <t>N-1</t>
  </si>
  <si>
    <t>N+1, November 30</t>
  </si>
  <si>
    <t xml:space="preserve">Social data </t>
  </si>
  <si>
    <t>N+1, September 30</t>
  </si>
  <si>
    <t>Economic variables for the aquaculture sector</t>
  </si>
  <si>
    <t>3B</t>
  </si>
  <si>
    <t>Economic and social variables for the processing industry sector</t>
  </si>
  <si>
    <t>3C</t>
  </si>
  <si>
    <t>Biological Data Variables</t>
  </si>
  <si>
    <t>1B</t>
  </si>
  <si>
    <t>All</t>
  </si>
  <si>
    <t>N+1, March 31</t>
  </si>
  <si>
    <t>Anadromous And Catadromous species data variables</t>
  </si>
  <si>
    <t>1C</t>
  </si>
  <si>
    <t>Research surveys data variables</t>
  </si>
  <si>
    <t>1G</t>
  </si>
  <si>
    <t xml:space="preserve">Biological data / litter data </t>
  </si>
  <si>
    <t>Recreational fisheries</t>
  </si>
  <si>
    <t>1D</t>
  </si>
  <si>
    <t>Effort / catch data</t>
  </si>
  <si>
    <t>Part of recreational fishermen who are using limited amount of commercial fishing gears. Information is available from coastal logbooks.</t>
  </si>
  <si>
    <t>Incidental by-catch</t>
  </si>
  <si>
    <t>1F</t>
  </si>
  <si>
    <t>Fishes / mammals / birds</t>
  </si>
  <si>
    <t>In trips with observer onboard information about all caught fish species, mammals and birds are collected.</t>
  </si>
  <si>
    <t>PGECON</t>
  </si>
  <si>
    <t>Additional economic workshops</t>
  </si>
  <si>
    <t>to be decided</t>
  </si>
  <si>
    <t>RCG LDF</t>
  </si>
  <si>
    <t>WGBIOP</t>
  </si>
  <si>
    <t>WGCATCH</t>
  </si>
  <si>
    <t>WGBAST</t>
  </si>
  <si>
    <t>WGBFAS</t>
  </si>
  <si>
    <t>WGIAB</t>
  </si>
  <si>
    <t>PGDATA</t>
  </si>
  <si>
    <t>Planning Group on Data Needs for Assessment and Advice</t>
  </si>
  <si>
    <t>WGEEL</t>
  </si>
  <si>
    <t>WGSFD</t>
  </si>
  <si>
    <t>WGRFS</t>
  </si>
  <si>
    <t>Ongoing</t>
  </si>
  <si>
    <t>DEU - LVA - LTU - NLD - POL</t>
  </si>
  <si>
    <t xml:space="preserve">DEU, LVA, LTU, NLD, POL to cooperate in the biological data collection on pelagic fisheries in CECAF waters
</t>
  </si>
  <si>
    <t xml:space="preserve">POL to coordinate the execution of data collection under this multi-lateral agreement. </t>
  </si>
  <si>
    <t>Biological sampling carried on board EU fishing vessels in CECAF area by observers arranged by POL. Observers follow the sampling protocol as described in "Biological Data Collection of pelagic fisheries in CECAF waters - Manual for scientific observers on board EU pelagic trawlers in CECAF area", version 8-03-2018.</t>
  </si>
  <si>
    <t>Poland is responsible for data collection, data entry and storage of the sampling data. The Netherlands is responsible for data validation, data processing and data delivery to relevant enduser. Poland and the Netherlands will collaborate to achieve timely delivery while ensuring to meet the required quality standards.</t>
  </si>
  <si>
    <t>Each partner ensures access to its fleet under this agreement. Denied access to vessels does not exempt a partner from legal or financial obligations.</t>
  </si>
  <si>
    <t>current period 2021-2023</t>
  </si>
  <si>
    <t>agreement file available at https://www.dcf-germany.de/sampling/</t>
  </si>
  <si>
    <t>No fishery in 2021.</t>
  </si>
  <si>
    <t>Low catches due to direct cod fishery ban.</t>
  </si>
  <si>
    <t>All fishes caught</t>
  </si>
  <si>
    <t>There is no targeted eel fishery in Latvian marine waters and therefore landings of eel in bycatch of other types of fishery are very small and difficult to predict</t>
  </si>
  <si>
    <t xml:space="preserve">haul / 200 ind </t>
  </si>
  <si>
    <t>Herring in SD 25-29, 32 is mostly taken as a bycatch in sprat fishery. Herring biological samples are usually collected by onboard observers. Due to the COVID-19 pandemic, onboard observations in 2021 were partly stopped, thus affecting the herring sampling. The amount of herring was also smaller in the pelagic fish random samples collected by fishermen (probably due to decreased herring stock size).</t>
  </si>
  <si>
    <t>haul / 10 ind from 0.5 cm group</t>
  </si>
  <si>
    <t>During biological analyse for all analyzed fishes weight were taken.</t>
  </si>
  <si>
    <t>300 ind / haul</t>
  </si>
  <si>
    <t>Fishery ban for direct cod fishery in 2021. Cod can be only as bycatch in flounder direct fishery. There was only one Latvian ship which worked with demersal trawl in 2021 (there were 10 trips in the beginning of the year, after which it was  scrapped). Due to  COVID-19 traveling restrictions observer couldn't participate in this trips.</t>
  </si>
  <si>
    <t>as minimum 30 otholiths from each 5 cm group per trip/ each SD</t>
  </si>
  <si>
    <t>50 ind/haul</t>
  </si>
  <si>
    <t>Most of length data were collected onboard from bycatch in mixed coastal fishery</t>
  </si>
  <si>
    <t>Quarter/ SD/ 5 ind from cm group</t>
  </si>
  <si>
    <t>Sex data were collected  performing length measurement.</t>
  </si>
  <si>
    <t>Due to low stock size of turbot in Latvian coastal waters fishing take place in small scale coastal fishery in April and May only  with limited possibilities to collect biological samples. Additional data were not collected from direct flounder trawl fishery as in previous years. All necessary information about Turbot was collected from specialized scientific survey.</t>
  </si>
  <si>
    <t>Problems with sex determination. Fishermen sell fishes ungutted and whereas most of them are prespawning fishes it is difficult for fishermen to determine their sex visually</t>
  </si>
  <si>
    <t>haul / 15 ind from 0.5 cm group</t>
  </si>
  <si>
    <t>haul/200 fishes</t>
  </si>
  <si>
    <t>haul / 15 fishes from 0.5 cm group</t>
  </si>
  <si>
    <t>During the specialized turbot survey all caught fishes were measured</t>
  </si>
  <si>
    <t>20 ind from 1 cm group</t>
  </si>
  <si>
    <t>Maturity data were collected  performing length measurement.</t>
  </si>
  <si>
    <t>During the specialized turbot survey additional number of otholiths were collected. Due to the unclear situation with Covid-19 unclear situation with material collection from demersal fishery.</t>
  </si>
  <si>
    <t>During the specialized turbot survey additional number of weight were collected. Due to the unclear situation with Covid-19 unclear situation with material collection from demersal fishery.</t>
  </si>
  <si>
    <t>survey/SD/10 or 20 ind depending from length frequency</t>
  </si>
  <si>
    <t>Due to good weather condition additional hauls were performed. Additionally, according to WGBIFS decision, Latvia covered and collected information from SD 26 and as result achieved number is bigger than planned.</t>
  </si>
  <si>
    <t>Very low cod catches. Low number of length groups in samples. All cought individuals were measured.</t>
  </si>
  <si>
    <t xml:space="preserve"> Additional length &amp; weight data for herring was collected during BITS Q1 and Q4 surveys. Length measurement of herring was performed for each trawl in BITS surveys.</t>
  </si>
  <si>
    <t xml:space="preserve">haul/ 10  fishes from 0.5 cm group </t>
  </si>
  <si>
    <t>Low herring catches during the survey. Individuals were collected from each haul according to sampling protocol.</t>
  </si>
  <si>
    <t>Total number of hauls was lower due to bad weather conditions. Individuals were collected from each haul according to sampling protocol.</t>
  </si>
  <si>
    <t>*</t>
  </si>
  <si>
    <t>In 2021 were collected few additional samples, because the quality of collected sprat didn't allow to make full biological analyses. From samples with low quality only information about length and weight was collected.</t>
  </si>
  <si>
    <t>In 2021 the sampling was performed by Polish observers based on multilateral agreement between five countries. The results of the sampling could be found in the Annual report of the Poland.</t>
  </si>
  <si>
    <t>Due to bad weather conditions number of plankton hauls were undersampled.</t>
  </si>
  <si>
    <t>Included information about by-catch species from observer trips</t>
  </si>
  <si>
    <t>Sampling activity was higher than planned due to low catches of salmon and trout. Included information about by-catch species from observer trips</t>
  </si>
  <si>
    <t>The results of the sampling could be found in the Annual report of Poland.</t>
  </si>
  <si>
    <t>No Redfish fishery in 2021.</t>
  </si>
  <si>
    <t>2019-2021</t>
  </si>
  <si>
    <t>Coastal fishermen are allowed to land catches along all coastline (not only in proper ports) of district in which they got licence.</t>
  </si>
  <si>
    <t>Fishes are landed to other vessel in the ocean without entering harbour.</t>
  </si>
  <si>
    <t>Last catches from this area in 2018.</t>
  </si>
  <si>
    <t>2022, March 31</t>
  </si>
  <si>
    <t>2022, February 28</t>
  </si>
  <si>
    <t>Final data for 2021</t>
  </si>
  <si>
    <t>National coordination meeting (virtual, 6 Jan 2022)</t>
  </si>
  <si>
    <t>(1) Data collection: National and EU coordination</t>
  </si>
  <si>
    <t>National Correspondents Meeting (virtual, 20 Apr 2021)</t>
  </si>
  <si>
    <t>National Correspondents Meeting (virtual, 21 Sep 2021)</t>
  </si>
  <si>
    <t>(2) Data collection: Regional coordination</t>
  </si>
  <si>
    <t>LTU - Vilda Griūnienė - vilda.griuniene@zum.lt, 
DEU - Christoph Stransky - christoph.stransky@thuenen.de, 
LVA - Aivars Berzins - aivars.berzins@bior.lv, 
NLD - Sieto Verver - sieto.verver@wur.nl, 
POL - Ireneusz Wojcik - iwojcik@mir.gdynia.pl</t>
  </si>
  <si>
    <t>RCG Baltic/NANSEA</t>
  </si>
  <si>
    <t>RCG for the Baltic, North Sea &amp; Eastern Arctic and North Atlantic (virtual, 7-11 Jun 2021)</t>
  </si>
  <si>
    <t>RCG for the Long Distance Fisheries (virtual, 5-7 Jul 2021)</t>
  </si>
  <si>
    <t>Planning Group on Economic Issues (virtual, 1‐3 Sep 2021)</t>
  </si>
  <si>
    <t>RCG DM</t>
  </si>
  <si>
    <t>RCG Decision Meeting (virtual, 20 Sep 2021)</t>
  </si>
  <si>
    <t xml:space="preserve"> LM</t>
  </si>
  <si>
    <t>18th Liaison Meeting (virtual, 23-24 Sep 2021)</t>
  </si>
  <si>
    <t>RCG ISSG</t>
  </si>
  <si>
    <t>RCG Inter-Session Sub-Group on metier issues</t>
  </si>
  <si>
    <t xml:space="preserve">RCG Inter-Session Sub-Group on a regional sampling programme for small pelagics fisheries in the Baltic </t>
  </si>
  <si>
    <t>RCG Inter-Session Sub-Group on evaluation of the data collected for the SSF at EU level</t>
  </si>
  <si>
    <t>(3) ICES &amp; other Planning Groups or Workshops related to the DCF</t>
  </si>
  <si>
    <t>ICES Working Group on Biological Parameters (virtual, 17 Jun, 5-7 Oct, 29 Oct 2021)</t>
  </si>
  <si>
    <t>ICES Working Group on Commercial Catches (virtual, 8-12 Nov 2021)</t>
  </si>
  <si>
    <t>ICES Working Group on Recreational Fisheries Surveys (virtual, 14-18 Jun 2021)</t>
  </si>
  <si>
    <t>WKRDB-POP3</t>
  </si>
  <si>
    <t>Third Workshop on Population of the RDBES Data Model (virtual, 14-18 Jun 2021)</t>
  </si>
  <si>
    <t>in addition to Work Plan</t>
  </si>
  <si>
    <t>No meeting in 2021</t>
  </si>
  <si>
    <t xml:space="preserve">(4) Planning Groups on surveys at sea </t>
  </si>
  <si>
    <t>Baltic International Fish Survey Working Group (virtual, 22-26 Mar 2021)</t>
  </si>
  <si>
    <t>(5) Support to Scientific Advice - ICES</t>
  </si>
  <si>
    <t>Baltic Salmon and Trout Assessment Working Group (virtual, 22-30 Mar 2021)</t>
  </si>
  <si>
    <t>Baltic Fisheries Assessment Working Group (virtual, 13-20 Apr 2021)</t>
  </si>
  <si>
    <t>Joint EIFAC/ICES Working Group on Eels (virtual, 7-10 Sep, 27 Sep - 4 Oct 2021)</t>
  </si>
  <si>
    <t>ICES/HELCOM Working Group on Integrated Assessments of the Baltic Sea</t>
  </si>
  <si>
    <t>Working Group on Spatial Fisheries Data (virtual, 7-11 Jun 2021)</t>
  </si>
  <si>
    <t>WGFBIT</t>
  </si>
  <si>
    <t>Working Group on Fisheries Benthic Impact and Trade-offs (virtual, 22-26 Nov 2021)</t>
  </si>
  <si>
    <t>Baltic</t>
  </si>
  <si>
    <t>1E</t>
  </si>
  <si>
    <t>anadromous fishes</t>
  </si>
  <si>
    <t>Catch estimates of the recreational salmon and sea trout fisheries are uncertain and incomplete or totally missing for several coutries. Studies to estimate these catches should be carried out.</t>
  </si>
  <si>
    <t>Latvia has exhaustive data on catches taken by recreational fishermen who use commercial gears (self-consumption fishery). Pilot survey covers recreational fishermen who are using different angling tools.</t>
  </si>
  <si>
    <t>Sufficient data coverage of sea trout parr densities from typical trout streams should be collected in all countries. Continued (annual) sampling from these sites for longer time periods is required.</t>
  </si>
  <si>
    <t>Latvia performs and plans to continue sampling of freshwaters with elecrofishing thus obtaining data on distribution and densities of sea trout parrs.</t>
  </si>
  <si>
    <t xml:space="preserve">Sea  trout  index-rivers  should  be  established  to  fulfil  assessment  requirements  with  re-spect to geographical coverage and data collection needs. </t>
  </si>
  <si>
    <t>The most suitable river in Latvia for sea trout index river status is Korģe river – tributary of Salaca river with high THS values. Korģe river is one of the few sea trout rivers in Latvia where parr densities are constantly monitored since 1992. In last 10 year average 0+ sea trout parr densities in monitoring site 5 km from the sea, have been 52,7 ind./100m2.
Supplementary restocking of sea trout done only in Salaca river (marked 1 year old smolts), but it is planned to stop it.</t>
  </si>
  <si>
    <t>The cause(s) of the increasing disease affecting salmon and trout in recent years needs to be investigated further, including increased cooperation between veterinarian authorities in countries with affected rivers.</t>
  </si>
  <si>
    <t>The causes are investigating with cooperation of veterinarians.</t>
  </si>
  <si>
    <t>Counting of ascending adults should be performed in all salmon index rivers.</t>
  </si>
  <si>
    <t>It is planned to start ascending adult salmon counting in Salaca river in 2020.</t>
  </si>
  <si>
    <t>Baltic Sea</t>
  </si>
  <si>
    <t>PGECON 2018</t>
  </si>
  <si>
    <t>Small Scale Fisheries</t>
  </si>
  <si>
    <t>Rec. 6</t>
  </si>
  <si>
    <t>PGECON recommends that when balance sheets are available, the total value of assets and value of long/short debts have to be split by vessel, according to the capital value of each vessel estimated trough the PIM which is used to “weight” the share on the total value.</t>
  </si>
  <si>
    <t>The PGECON recommendation has been taking into account. The value of debts and value of assets are collected from the balance sheet.  The variables are collected per fleet segment.</t>
  </si>
  <si>
    <t>Rec. 7</t>
  </si>
  <si>
    <t>In case balance sheets are not available, estimation methodology of value of capital and value of debts have to be in line and derived from the PIM. In particular, the value of long/short term debts can be estimated by multiplying the financial position ratio by the value of assets.</t>
  </si>
  <si>
    <t xml:space="preserve">The PGECON recommendation has been taking into account. The value of debts and value of assets are collected from the balance sheet. </t>
  </si>
  <si>
    <t>Rec. 8</t>
  </si>
  <si>
    <t>For the small scale fleet vessels less than 10 meters, it could be assumed that 1 Day at Sea is equivalent to 1 Fishing Day as far as no other data contradicts this hypothesis. Nevertheless, this assumption has to be assessed regionally by fishery, as significant differences can occur between them.</t>
  </si>
  <si>
    <t>In the small scale fishery in Latvia for the assumption the 1 Day at Sea is equivalent to 1 Fishing Day.</t>
  </si>
  <si>
    <t>Rec. 9</t>
  </si>
  <si>
    <t>People working only onshore and paid from vessels should be included if their activity has a direct link with the fishing operations. Employment on shore should include those activities, which directly related to small scale fisheries and mostly carried out by fishermen and their family members, but not entirely related to other economic sectors and specialties.</t>
  </si>
  <si>
    <t>The PGECON recommendation has been taking into account. The information about employment for the small scale fisheries include only activities related to fishery sector.</t>
  </si>
  <si>
    <t>Pilot</t>
  </si>
  <si>
    <t>Annual (angling starting from 2018)</t>
  </si>
  <si>
    <t>Technical problems with the hydrological probe during the May and August survey. Hydrological data for that period obtained from alternative surveys from the same area and time period.</t>
  </si>
  <si>
    <t>100%</t>
  </si>
  <si>
    <t>GT, kW, Vessel Age</t>
  </si>
  <si>
    <t>Hours fished (optional)</t>
  </si>
  <si>
    <t>Fishing days</t>
  </si>
  <si>
    <t>kW * Fishing Days</t>
  </si>
  <si>
    <t>kW * Fishing Days are calculated based on information provided by the Costal logbook and Fleet Register</t>
  </si>
  <si>
    <t>GT * Fishing days</t>
  </si>
  <si>
    <t>GT * Fishing Days are calculated based on information provided by the Costal logbook and Fleet Register</t>
  </si>
  <si>
    <t>Number of trips</t>
  </si>
  <si>
    <t>Number of fishing operations</t>
  </si>
  <si>
    <t>Number of nets/Length</t>
  </si>
  <si>
    <t>Number of hooks, Number of lines</t>
  </si>
  <si>
    <t>Numbers of pots, traps</t>
  </si>
  <si>
    <t>Value of landings total and per commercial species</t>
  </si>
  <si>
    <t>Live Weight of landings total and per species</t>
  </si>
  <si>
    <t>Weight of landing is additionally collected by survey</t>
  </si>
  <si>
    <t>Prices by commercial species</t>
  </si>
  <si>
    <t>kW * Fishing Days are calculated based on information provided by the  logbook and Fleet Register</t>
  </si>
  <si>
    <t>GT * Fishing Days are calculated based on information provided by the logbook and Fleet Register</t>
  </si>
  <si>
    <t>All length classes</t>
  </si>
  <si>
    <t>Not Applicable</t>
  </si>
  <si>
    <t>questionnaires "1-fishery"</t>
  </si>
  <si>
    <t>kW * Fishing Days are calculated based on information provided by the logbook and Fleet Register</t>
  </si>
  <si>
    <t>136</t>
  </si>
  <si>
    <t>The 397 active and inactive vessels in the fleet segment "0-&lt;10 Vessels using Polyvalent 'passive' gears only" were owned by recreational fishermen and were excluded from the economic data collection and data submission. The detailed description about recreational fishery in Latvia is available under SECTION 3, Text Box 2A.</t>
  </si>
  <si>
    <t>Only pelagic trawlers were active in the fleet segment 12-&lt;18.</t>
  </si>
  <si>
    <t>No inactive vessels in the segment in 2019.</t>
  </si>
  <si>
    <t>The data for the few vessels has not been provided in response to the Economic data call due to the data confidentiality protection.</t>
  </si>
  <si>
    <t>Two vessels were operated in Atlantic CECAF area and three NEAFC area. The data for the few vessels has not been provided in response to the Economic data call due to the data confidentiality protection.</t>
  </si>
  <si>
    <t xml:space="preserve">No vessels in the segment in 2019. </t>
  </si>
  <si>
    <t xml:space="preserve">The social data regular collection was launched in January 2021. The  final results were received in June 2021. The data is collected for 2020. The frequency for the survey is once in a three years. </t>
  </si>
  <si>
    <t>100 %</t>
  </si>
  <si>
    <t>The data collection was not planned in WP but the data was collected.</t>
  </si>
  <si>
    <t xml:space="preserve">The social data regular collection was launched in January 2021. The  final results were received in June 2021. The data was collected for 2020. The frequency for the survey is once in a three years. </t>
  </si>
  <si>
    <t>The data cannot be transmitted due to the confidentiality protection for the segment companies&lt;=10 but the values will be included in totals for 2020.</t>
  </si>
  <si>
    <t>The data cannot be transmitted due to the confidentiality protection for the segment companies &gt;250 but the values will be included in totals for 2020.</t>
  </si>
  <si>
    <t>Fishing (2A)</t>
  </si>
  <si>
    <t>Fishing (3A)</t>
  </si>
  <si>
    <t>Aquaculture (3B)</t>
  </si>
  <si>
    <t>Fish processing (3C)</t>
  </si>
  <si>
    <t>Social data (3A; 3B; 3C)</t>
  </si>
  <si>
    <t>https://www.oecd.org/sdd/Latvia_OECD_Statistical_Assessment.pdf</t>
  </si>
  <si>
    <t>2021, February 28</t>
  </si>
  <si>
    <t>2020, November  30</t>
  </si>
  <si>
    <t>2021, June</t>
  </si>
  <si>
    <t>RCG ECON Workshop on Social Variables, virtual Working Group 30-31.08.2021; Quality Assurance Framework Subgroup Workshop: training session on methodologies in Handbook, virtual training from Finland 4.-6.5.2021; Workshop on a novel approach to the segmentation of fishing fleets, virtual 29 – 31 March 2021.</t>
  </si>
  <si>
    <t>Recommendation taken into account</t>
  </si>
  <si>
    <t>Contract made with trolling organisation to better estimate catches taken in this type of fishery.</t>
  </si>
  <si>
    <t>Sea trout parr electrofishing conducted in 35 typical trout streams (60 sites)</t>
  </si>
  <si>
    <t>Number of sea trout parr electrofishing sites increased in Korģe river and counting of spawning redds done.</t>
  </si>
  <si>
    <t>The collection of information from anglers and fishermen continued. No disease affecting salmon and sea trout  have been reported in Latvian rivers in the last two years.</t>
  </si>
  <si>
    <t>Counting of ascending adult salmon continued in Latvian salmon index river Salaca.</t>
  </si>
  <si>
    <t>LVA-SAL-TRS-Elecrofishing</t>
  </si>
  <si>
    <t>10 electrofishing sites surveyed, 702 salmon parr caught</t>
  </si>
  <si>
    <t>LVA-SAL-TRS-FYK</t>
  </si>
  <si>
    <t>One smolt trap in salmon index river Salaca operated from beginning of April till first week of June, 1377 salmon smolts caught</t>
  </si>
  <si>
    <t>LVA-SAL-TRS-VAKI</t>
  </si>
  <si>
    <t xml:space="preserve">One unit in salmon index river Salaca operated from beginning of July till the first week of November. During this period 301 ascending salmon were counted. </t>
  </si>
  <si>
    <t>LVA-ELE-FYK</t>
  </si>
  <si>
    <t>Four fyke-nets - at least 100 days in operation from 1st of May till 30th of November. 156 eel caught, measured and tagged</t>
  </si>
  <si>
    <t>60 electrofishing sites surveyed, 38 eel caught and measured, otoliths collected for age determination</t>
  </si>
  <si>
    <t>LVA-ELE-Electrofishing</t>
  </si>
  <si>
    <t>One fyke-net - at least 100 days in operation from 1st of April till 30th of November. 112 eel caught, measured and tagged</t>
  </si>
  <si>
    <t>60 electrofishing sites surveyed, 980 sea trout parr caught</t>
  </si>
  <si>
    <t>One smolt trap in salmon index river Salaca operated from beginning of April till first week of June, 1088 sea trout smolts caught</t>
  </si>
  <si>
    <t xml:space="preserve">One unit in salmon index river Salaca operated from beginning of July till the first week of November. During this period 99 ascending sea trout were counted. </t>
  </si>
  <si>
    <t>The recommendation was taken into account.</t>
  </si>
  <si>
    <t>No sampling was planned in 2021</t>
  </si>
  <si>
    <t>Significant decrease of catches due to decrease of demersal fishing activity.</t>
  </si>
  <si>
    <t>Not regulated fishery in 2021</t>
  </si>
  <si>
    <t>There was only one Latvian ship which worked with demersal trawl in 2021 (there were 10 trips in the beginning of the year, after which it was  scrapped). Due to  COVID-19 traveling restrictions observer couldn't participate in this trips. One sample was collected from this ship as self-sampling. Taking into account the situation with demersal fishery, additional samples of flounder bycatch was collected from pelagic and coastal fishery.</t>
  </si>
  <si>
    <t>Individuals were collected according to sampling protocol.</t>
  </si>
  <si>
    <t>Due to unexplained circumstances value of Sex measurements in Work Plan was provided as NA, instead of 1000. Individuals were collected according to sampling protocol.</t>
  </si>
  <si>
    <t>Problems with maturity determination. Fishermen sell fishes ungutted, although as this is coastal fishery most of those are prespawning fishes.</t>
  </si>
  <si>
    <t>Low catchies of pikeperch, problems with data collection.</t>
  </si>
  <si>
    <t>Problems with maturity determination in coastal fishery. Fishermen sell fishes ungutted.</t>
  </si>
  <si>
    <t xml:space="preserve"> Additional length data for sprat was collected during BITS Q1 and Q4 surveys and GRAHS survey. Length measurement of sprat was performed for each trawl in BITS surveys.</t>
  </si>
  <si>
    <t xml:space="preserve">Due to Covid-19 restrictions data from salmon recreational fishery were collected partly. </t>
  </si>
  <si>
    <t>Data were collected from recreational fishery and partly from inland waters.</t>
  </si>
  <si>
    <t>Data from most important recreational fishery were collected.</t>
  </si>
  <si>
    <t>In 2021 recreational fishery in sub-division 27.3.d.26 was forbidden. Due to low abundance of cod in sub-division 27.3.d.28 there was no interest in cod recreational fishery.</t>
  </si>
  <si>
    <t>Five additional hauls were made in SD 27.3.d.26 (Latvian EEZ).</t>
  </si>
  <si>
    <t>-</t>
  </si>
  <si>
    <t>Due to the direct cod fishery ban, wery low interest from fishermens about demersal fishery. Due to COVID-19 traveling restrictions, observer couldn't participate such trips. One flounder sample was collected as self-sampling at sea.</t>
  </si>
  <si>
    <t>Biological data collect from 11 salmon specimen.</t>
  </si>
  <si>
    <t>Recreational survey is still at the planning stage.</t>
  </si>
  <si>
    <t>Biological data collect from 36 sea trout specimen.</t>
  </si>
  <si>
    <t>Final data for 2020</t>
  </si>
  <si>
    <t>* in 2021 the sampling was performed by Polish observers based on multilateral agreement between five countries. The results of the sampling could be found in the Annual report of the Poland</t>
  </si>
  <si>
    <t>It's problematic to collect maturity samples because fishermen sold fishes ungutted. In the same time if it's possible to collect this information, according to sampling protocol this parameter should be collected. In 2021 there no samples of maturity were collected.</t>
  </si>
  <si>
    <t>This species were left from previous periods when they were important part of overall catches in CECAF zone. It should be marked as mistake which was submitted in Work Plan for 2021.</t>
  </si>
  <si>
    <t>Additionally to Work Plan samples from salmon specialized fishery with longlines were collected to obtain salmon biological data.</t>
  </si>
  <si>
    <t>Additionally to Work Plan and according to sampling protocol of collection information from salmon specialized fishery all bycatch should be registered.</t>
  </si>
  <si>
    <t>In 2021 no sampling was planned.</t>
  </si>
  <si>
    <t>Self-sampling in specialized salmon fishery with longlines</t>
  </si>
  <si>
    <t>Redfish fishery</t>
  </si>
  <si>
    <t>Salmo salar * electrofishing</t>
  </si>
  <si>
    <t>Salmo salar * traping</t>
  </si>
  <si>
    <t>Salmo salar * automated counting</t>
  </si>
  <si>
    <t>Anguilla anguilla * use of fyke-net</t>
  </si>
  <si>
    <t>Anguilla anguilla * electrofishing</t>
  </si>
  <si>
    <t>Salmo trutta * electrofishing</t>
  </si>
  <si>
    <t>Salmo trutta * traping</t>
  </si>
  <si>
    <t>Salmo trutta * automated counting</t>
  </si>
  <si>
    <t>Electrofishing of juveniles</t>
  </si>
  <si>
    <t>Automated counting</t>
  </si>
  <si>
    <t>Smolt trapping</t>
  </si>
  <si>
    <t>Survey of migrating eels</t>
  </si>
  <si>
    <t>WGBAST database</t>
  </si>
  <si>
    <t>WGEEL database</t>
  </si>
  <si>
    <t>Due to good weather conditions number of plankton hauls were oversampled.</t>
  </si>
  <si>
    <t>Hydro-acoustic recording were made according to the survey plan.</t>
  </si>
  <si>
    <t>During WGBIFS meeting it was asked if it is possible to make additional 5 hauls in Latvian EEZ. During the survey one additional haul was not performed due to bad weather condition.</t>
  </si>
  <si>
    <t>According to the survey plan hydrological samples are taken before each fishing haul.</t>
  </si>
  <si>
    <t>Due to bad weather condition scientific vessel was trying to find safety place where to hide from storm. During this period acoustic equipment were not switched off and worked continuously.</t>
  </si>
  <si>
    <t>Due to favorable weather conditions in Gulf of Riga it was possible to realize additional zoolankton haul.</t>
  </si>
  <si>
    <t>Due to favorable weather conditions in Gulf of Riga it was possible to realize additional hauls in planned 9 sea days.</t>
  </si>
  <si>
    <t>Due to favorable weather conditions and situation with Covid-19 surveys were aggregated and therefore number of days at the sea was reduced.</t>
  </si>
  <si>
    <t>Due to low concetration of fish number of hauls were slightly undersampled.</t>
  </si>
  <si>
    <t>Due to low concetration of fish number of CTD were slightly undersampled.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</si>
</sst>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51" x14ac:knownFonts="1">
    <font>
      <sz val="11"/>
      <color theme="1"/>
      <name val="Calibri"/>
      <family val="2"/>
      <scheme val="minor"/>
    </font>
    <font>
      <sz val="11"/>
      <color theme="1"/>
      <name val="Calibri"/>
      <family val="2"/>
      <charset val="186"/>
      <scheme val="minor"/>
    </font>
    <font>
      <sz val="11"/>
      <color theme="1"/>
      <name val="Calibri"/>
      <family val="2"/>
      <scheme val="minor"/>
    </font>
    <font>
      <b/>
      <sz val="10"/>
      <name val="Arial"/>
      <family val="2"/>
    </font>
    <font>
      <b/>
      <sz val="8"/>
      <name val="Arial"/>
      <family val="2"/>
    </font>
    <font>
      <sz val="10"/>
      <name val="Arial"/>
      <family val="2"/>
    </font>
    <font>
      <sz val="10"/>
      <color indexed="8"/>
      <name val="Arial"/>
      <family val="2"/>
    </font>
    <font>
      <i/>
      <sz val="10"/>
      <name val="Arial"/>
      <family val="2"/>
    </font>
    <font>
      <sz val="10"/>
      <color theme="1"/>
      <name val="Arial"/>
      <family val="2"/>
    </font>
    <font>
      <i/>
      <sz val="10"/>
      <color indexed="8"/>
      <name val="Arial"/>
      <family val="2"/>
    </font>
    <font>
      <b/>
      <sz val="10"/>
      <color indexed="8"/>
      <name val="Arial"/>
      <family val="2"/>
    </font>
    <font>
      <b/>
      <sz val="10"/>
      <color theme="1"/>
      <name val="Arial"/>
      <family val="2"/>
    </font>
    <font>
      <strike/>
      <sz val="10"/>
      <name val="Arial"/>
      <family val="2"/>
    </font>
    <font>
      <sz val="11"/>
      <color theme="1"/>
      <name val="Arial"/>
      <family val="2"/>
    </font>
    <font>
      <sz val="8"/>
      <color theme="1"/>
      <name val="Arial"/>
      <family val="2"/>
    </font>
    <font>
      <sz val="8"/>
      <name val="Arial"/>
      <family val="2"/>
    </font>
    <font>
      <b/>
      <sz val="8"/>
      <color indexed="8"/>
      <name val="Arial"/>
      <family val="2"/>
    </font>
    <font>
      <sz val="10"/>
      <color rgb="FF000000"/>
      <name val="Arial"/>
      <family val="2"/>
    </font>
    <font>
      <sz val="8"/>
      <color rgb="FF000000"/>
      <name val="Arial"/>
      <family val="2"/>
    </font>
    <font>
      <b/>
      <sz val="8"/>
      <color rgb="FF000000"/>
      <name val="Arial"/>
      <family val="2"/>
    </font>
    <font>
      <b/>
      <sz val="8"/>
      <color theme="1"/>
      <name val="Arial"/>
      <family val="2"/>
    </font>
    <font>
      <b/>
      <sz val="10"/>
      <color rgb="FFFF0000"/>
      <name val="Arial"/>
      <family val="2"/>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sz val="11"/>
      <color indexed="62"/>
      <name val="Calibri"/>
      <family val="2"/>
    </font>
    <font>
      <i/>
      <sz val="10"/>
      <color indexed="23"/>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8"/>
      <color indexed="56"/>
      <name val="Cambria"/>
      <family val="2"/>
    </font>
    <font>
      <sz val="10"/>
      <color indexed="10"/>
      <name val="Arial"/>
      <family val="2"/>
    </font>
    <font>
      <sz val="8"/>
      <name val="Calibri"/>
      <family val="2"/>
      <scheme val="minor"/>
    </font>
    <font>
      <sz val="10"/>
      <name val="Arial"/>
      <family val="2"/>
      <charset val="204"/>
    </font>
    <font>
      <sz val="10"/>
      <color indexed="8"/>
      <name val="Arial"/>
      <family val="2"/>
      <charset val="204"/>
    </font>
    <font>
      <sz val="10"/>
      <color theme="1"/>
      <name val="Arial"/>
      <family val="2"/>
      <charset val="204"/>
    </font>
    <font>
      <b/>
      <sz val="10"/>
      <name val="Arial"/>
      <family val="2"/>
      <charset val="204"/>
    </font>
    <font>
      <i/>
      <sz val="10"/>
      <color theme="1"/>
      <name val="Arial"/>
      <family val="2"/>
    </font>
    <font>
      <u/>
      <sz val="11"/>
      <color theme="10"/>
      <name val="Calibri"/>
      <family val="2"/>
      <scheme val="minor"/>
    </font>
  </fonts>
  <fills count="32">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4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54"/>
        <bgColor indexed="19"/>
      </patternFill>
    </fill>
    <fill>
      <patternFill patternType="solid">
        <fgColor rgb="FFA6A6A6"/>
        <bgColor rgb="FF000000"/>
      </patternFill>
    </fill>
    <fill>
      <patternFill patternType="solid">
        <fgColor rgb="FFFFFF00"/>
        <bgColor rgb="FF000000"/>
      </patternFill>
    </fill>
    <fill>
      <patternFill patternType="solid">
        <fgColor theme="0" tint="-0.249977111117893"/>
        <bgColor indexed="64"/>
      </patternFill>
    </fill>
  </fills>
  <borders count="94">
    <border>
      <left/>
      <right/>
      <top/>
      <bottom/>
      <diagonal/>
    </border>
    <border>
      <left style="medium">
        <color indexed="8"/>
      </left>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8"/>
      </right>
      <top/>
      <bottom style="thin">
        <color indexed="8"/>
      </bottom>
      <diagonal/>
    </border>
    <border>
      <left style="thin">
        <color indexed="8"/>
      </left>
      <right/>
      <top/>
      <bottom style="thin">
        <color indexed="8"/>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auto="1"/>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indexed="64"/>
      </right>
      <top style="thin">
        <color auto="1"/>
      </top>
      <bottom style="thin">
        <color indexed="64"/>
      </bottom>
      <diagonal/>
    </border>
    <border>
      <left style="thin">
        <color auto="1"/>
      </left>
      <right style="thin">
        <color auto="1"/>
      </right>
      <top style="thin">
        <color auto="1"/>
      </top>
      <bottom/>
      <diagonal/>
    </border>
    <border>
      <left style="medium">
        <color auto="1"/>
      </left>
      <right style="medium">
        <color auto="1"/>
      </right>
      <top style="thin">
        <color auto="1"/>
      </top>
      <bottom style="medium">
        <color auto="1"/>
      </bottom>
      <diagonal/>
    </border>
    <border>
      <left/>
      <right style="medium">
        <color indexed="64"/>
      </right>
      <top style="thin">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auto="1"/>
      </left>
      <right style="thin">
        <color auto="1"/>
      </right>
      <top/>
      <bottom style="thin">
        <color auto="1"/>
      </bottom>
      <diagonal/>
    </border>
    <border>
      <left/>
      <right/>
      <top style="medium">
        <color indexed="64"/>
      </top>
      <bottom style="medium">
        <color indexed="64"/>
      </bottom>
      <diagonal/>
    </border>
    <border>
      <left style="thin">
        <color indexed="64"/>
      </left>
      <right style="thin">
        <color indexed="64"/>
      </right>
      <top style="thin">
        <color auto="1"/>
      </top>
      <bottom style="thin">
        <color indexed="64"/>
      </bottom>
      <diagonal/>
    </border>
    <border>
      <left style="thin">
        <color indexed="64"/>
      </left>
      <right style="medium">
        <color indexed="64"/>
      </right>
      <top style="thin">
        <color auto="1"/>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07">
    <xf numFmtId="0" fontId="0" fillId="0" borderId="0"/>
    <xf numFmtId="9" fontId="2" fillId="0" borderId="0" applyFont="0" applyFill="0" applyBorder="0" applyAlignment="0" applyProtection="0"/>
    <xf numFmtId="0" fontId="5"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5" fillId="0" borderId="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3"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9"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18"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4" fillId="22"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11" borderId="0" applyNumberFormat="0" applyBorder="0" applyAlignment="0" applyProtection="0"/>
    <xf numFmtId="0" fontId="25" fillId="18" borderId="58" applyNumberFormat="0" applyAlignment="0" applyProtection="0"/>
    <xf numFmtId="0" fontId="26" fillId="18" borderId="59" applyNumberFormat="0" applyAlignment="0" applyProtection="0"/>
    <xf numFmtId="0" fontId="27" fillId="8" borderId="0" applyNumberFormat="0" applyBorder="0" applyAlignment="0" applyProtection="0"/>
    <xf numFmtId="0" fontId="28" fillId="12" borderId="59" applyNumberFormat="0" applyAlignment="0" applyProtection="0"/>
    <xf numFmtId="0" fontId="29" fillId="27" borderId="60" applyNumberFormat="0" applyAlignment="0" applyProtection="0"/>
    <xf numFmtId="0" fontId="30" fillId="0" borderId="61" applyNumberFormat="0" applyFill="0" applyAlignment="0" applyProtection="0"/>
    <xf numFmtId="0" fontId="31" fillId="11" borderId="59" applyNumberFormat="0" applyAlignment="0" applyProtection="0"/>
    <xf numFmtId="0" fontId="32" fillId="0" borderId="0" applyNumberFormat="0" applyFill="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33" fillId="11" borderId="59" applyNumberFormat="0" applyAlignment="0" applyProtection="0"/>
    <xf numFmtId="0" fontId="10" fillId="0" borderId="62"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2" fillId="0" borderId="0"/>
    <xf numFmtId="0" fontId="5" fillId="0" borderId="0"/>
    <xf numFmtId="0" fontId="2" fillId="0" borderId="0"/>
    <xf numFmtId="0" fontId="5" fillId="0" borderId="0"/>
    <xf numFmtId="0" fontId="2" fillId="0" borderId="0"/>
    <xf numFmtId="0" fontId="5" fillId="13" borderId="64" applyNumberFormat="0" applyAlignment="0" applyProtection="0"/>
    <xf numFmtId="0" fontId="5" fillId="13" borderId="64" applyNumberFormat="0" applyAlignment="0" applyProtection="0"/>
    <xf numFmtId="0" fontId="36" fillId="12" borderId="58" applyNumberFormat="0" applyAlignment="0" applyProtection="0"/>
    <xf numFmtId="0" fontId="2" fillId="0" borderId="0"/>
    <xf numFmtId="0" fontId="2" fillId="0" borderId="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5" applyNumberFormat="0" applyFill="0" applyAlignment="0" applyProtection="0"/>
    <xf numFmtId="0" fontId="41" fillId="0" borderId="63" applyNumberFormat="0" applyFill="0" applyAlignment="0" applyProtection="0"/>
    <xf numFmtId="0" fontId="32" fillId="0" borderId="66"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5" fillId="18" borderId="67" applyNumberFormat="0" applyAlignment="0" applyProtection="0"/>
    <xf numFmtId="0" fontId="26" fillId="18" borderId="68" applyNumberFormat="0" applyAlignment="0" applyProtection="0"/>
    <xf numFmtId="0" fontId="28" fillId="12" borderId="68" applyNumberFormat="0" applyAlignment="0" applyProtection="0"/>
    <xf numFmtId="0" fontId="31" fillId="11" borderId="68" applyNumberFormat="0" applyAlignment="0" applyProtection="0"/>
    <xf numFmtId="0" fontId="33" fillId="11" borderId="68" applyNumberFormat="0" applyAlignment="0" applyProtection="0"/>
    <xf numFmtId="0" fontId="10" fillId="0" borderId="69" applyNumberFormat="0" applyFill="0" applyAlignment="0" applyProtection="0"/>
    <xf numFmtId="0" fontId="5" fillId="13" borderId="70" applyNumberFormat="0" applyAlignment="0" applyProtection="0"/>
    <xf numFmtId="0" fontId="5" fillId="13" borderId="70" applyNumberFormat="0" applyAlignment="0" applyProtection="0"/>
    <xf numFmtId="0" fontId="36" fillId="12" borderId="67" applyNumberFormat="0" applyAlignment="0" applyProtection="0"/>
    <xf numFmtId="0" fontId="25" fillId="18" borderId="78" applyNumberFormat="0" applyAlignment="0" applyProtection="0"/>
    <xf numFmtId="0" fontId="26" fillId="18" borderId="79" applyNumberFormat="0" applyAlignment="0" applyProtection="0"/>
    <xf numFmtId="0" fontId="28" fillId="12" borderId="79" applyNumberFormat="0" applyAlignment="0" applyProtection="0"/>
    <xf numFmtId="0" fontId="31" fillId="11" borderId="79" applyNumberFormat="0" applyAlignment="0" applyProtection="0"/>
    <xf numFmtId="0" fontId="33" fillId="11" borderId="79" applyNumberFormat="0" applyAlignment="0" applyProtection="0"/>
    <xf numFmtId="0" fontId="10" fillId="0" borderId="80" applyNumberFormat="0" applyFill="0" applyAlignment="0" applyProtection="0"/>
    <xf numFmtId="0" fontId="5" fillId="13" borderId="81" applyNumberFormat="0" applyAlignment="0" applyProtection="0"/>
    <xf numFmtId="0" fontId="5" fillId="13" borderId="81" applyNumberFormat="0" applyAlignment="0" applyProtection="0"/>
    <xf numFmtId="0" fontId="36" fillId="12" borderId="78" applyNumberFormat="0" applyAlignment="0" applyProtection="0"/>
    <xf numFmtId="0" fontId="22" fillId="0" borderId="0"/>
    <xf numFmtId="9" fontId="5" fillId="0" borderId="0" applyFont="0" applyFill="0" applyBorder="0" applyAlignment="0" applyProtection="0"/>
    <xf numFmtId="0" fontId="1" fillId="0" borderId="0"/>
    <xf numFmtId="0" fontId="2" fillId="0" borderId="0"/>
    <xf numFmtId="0" fontId="50" fillId="0" borderId="0" applyNumberFormat="0" applyFill="0" applyBorder="0" applyAlignment="0" applyProtection="0"/>
  </cellStyleXfs>
  <cellXfs count="561">
    <xf numFmtId="0" fontId="0" fillId="0" borderId="0" xfId="0"/>
    <xf numFmtId="0" fontId="3" fillId="0" borderId="1" xfId="0" applyNumberFormat="1" applyFont="1" applyFill="1" applyBorder="1" applyAlignment="1">
      <alignment vertical="center"/>
    </xf>
    <xf numFmtId="0" fontId="6" fillId="0" borderId="0" xfId="0" applyNumberFormat="1" applyFont="1" applyFill="1"/>
    <xf numFmtId="0" fontId="3" fillId="0" borderId="0" xfId="0" applyNumberFormat="1" applyFont="1" applyFill="1" applyBorder="1" applyAlignment="1">
      <alignment vertical="center"/>
    </xf>
    <xf numFmtId="0" fontId="3" fillId="0" borderId="5" xfId="0" applyNumberFormat="1" applyFont="1" applyFill="1" applyBorder="1" applyAlignment="1">
      <alignment horizontal="left" vertical="center"/>
    </xf>
    <xf numFmtId="0" fontId="3" fillId="0" borderId="0" xfId="2" applyNumberFormat="1" applyFont="1" applyFill="1" applyBorder="1" applyAlignment="1">
      <alignment vertical="center"/>
    </xf>
    <xf numFmtId="0" fontId="5" fillId="0" borderId="0" xfId="0" applyNumberFormat="1" applyFont="1"/>
    <xf numFmtId="0" fontId="5" fillId="4" borderId="0" xfId="0" applyNumberFormat="1" applyFont="1" applyFill="1"/>
    <xf numFmtId="0" fontId="5" fillId="0" borderId="0" xfId="0" applyNumberFormat="1" applyFont="1" applyFill="1"/>
    <xf numFmtId="0" fontId="5" fillId="0" borderId="0" xfId="0" applyNumberFormat="1" applyFont="1" applyBorder="1" applyAlignment="1"/>
    <xf numFmtId="0" fontId="5" fillId="0" borderId="0" xfId="0" applyNumberFormat="1" applyFont="1" applyFill="1" applyBorder="1" applyAlignment="1"/>
    <xf numFmtId="0" fontId="5" fillId="0" borderId="4" xfId="0" applyNumberFormat="1" applyFont="1" applyBorder="1" applyAlignment="1"/>
    <xf numFmtId="0" fontId="5" fillId="0" borderId="4" xfId="0" applyNumberFormat="1" applyFont="1" applyFill="1" applyBorder="1" applyAlignment="1"/>
    <xf numFmtId="0" fontId="6" fillId="0" borderId="21" xfId="2" applyNumberFormat="1" applyFont="1" applyFill="1" applyBorder="1" applyAlignment="1">
      <alignment horizontal="center" vertical="center" wrapText="1"/>
    </xf>
    <xf numFmtId="0" fontId="6" fillId="0" borderId="11" xfId="2" applyNumberFormat="1" applyFont="1" applyFill="1" applyBorder="1" applyAlignment="1">
      <alignment horizontal="center" vertical="center" wrapText="1"/>
    </xf>
    <xf numFmtId="0" fontId="11" fillId="0" borderId="0" xfId="3" applyNumberFormat="1" applyFont="1" applyBorder="1" applyAlignment="1"/>
    <xf numFmtId="0" fontId="3" fillId="0" borderId="0" xfId="0" applyNumberFormat="1" applyFont="1" applyFill="1" applyBorder="1" applyAlignment="1">
      <alignment horizontal="left" vertical="center"/>
    </xf>
    <xf numFmtId="0" fontId="5" fillId="0" borderId="0" xfId="0" applyNumberFormat="1" applyFont="1" applyBorder="1"/>
    <xf numFmtId="0" fontId="8" fillId="0" borderId="0" xfId="3" applyNumberFormat="1" applyFont="1" applyBorder="1" applyAlignment="1"/>
    <xf numFmtId="0" fontId="5" fillId="0" borderId="32" xfId="0" applyNumberFormat="1" applyFont="1" applyBorder="1" applyAlignment="1"/>
    <xf numFmtId="0" fontId="3" fillId="0" borderId="24" xfId="0" applyNumberFormat="1" applyFont="1" applyFill="1" applyBorder="1" applyAlignment="1">
      <alignment horizontal="left" vertical="center"/>
    </xf>
    <xf numFmtId="0" fontId="5" fillId="0" borderId="0" xfId="0" applyNumberFormat="1" applyFont="1" applyBorder="1" applyAlignment="1">
      <alignment horizontal="center" vertical="center"/>
    </xf>
    <xf numFmtId="0" fontId="11" fillId="0" borderId="34" xfId="3" applyNumberFormat="1" applyFont="1" applyFill="1" applyBorder="1" applyAlignment="1">
      <alignment horizontal="center" vertical="center" wrapText="1"/>
    </xf>
    <xf numFmtId="0" fontId="11" fillId="0" borderId="34" xfId="3" applyNumberFormat="1" applyFont="1" applyFill="1" applyBorder="1" applyAlignment="1">
      <alignment horizontal="center" vertical="center"/>
    </xf>
    <xf numFmtId="0" fontId="11" fillId="0" borderId="34" xfId="4" applyNumberFormat="1" applyFont="1" applyFill="1" applyBorder="1" applyAlignment="1">
      <alignment horizontal="center" vertical="center" wrapText="1"/>
    </xf>
    <xf numFmtId="0" fontId="11" fillId="0" borderId="34" xfId="4" applyNumberFormat="1" applyFont="1" applyFill="1" applyBorder="1" applyAlignment="1">
      <alignment horizontal="center" vertical="center"/>
    </xf>
    <xf numFmtId="0" fontId="3" fillId="2" borderId="34" xfId="5" applyNumberFormat="1" applyFont="1" applyFill="1" applyBorder="1" applyAlignment="1">
      <alignment horizontal="center" vertical="center" wrapText="1"/>
    </xf>
    <xf numFmtId="0" fontId="3" fillId="3" borderId="34" xfId="5" applyNumberFormat="1" applyFont="1" applyFill="1" applyBorder="1" applyAlignment="1">
      <alignment horizontal="center" vertical="center" wrapText="1"/>
    </xf>
    <xf numFmtId="0" fontId="3" fillId="2" borderId="34" xfId="3" applyNumberFormat="1" applyFont="1" applyFill="1" applyBorder="1" applyAlignment="1">
      <alignment horizontal="center" vertical="center"/>
    </xf>
    <xf numFmtId="0" fontId="3" fillId="0" borderId="2" xfId="0" applyNumberFormat="1" applyFont="1" applyBorder="1"/>
    <xf numFmtId="0" fontId="8" fillId="0" borderId="0" xfId="0" applyNumberFormat="1" applyFont="1" applyBorder="1"/>
    <xf numFmtId="0" fontId="8" fillId="0" borderId="0" xfId="0" applyNumberFormat="1" applyFont="1"/>
    <xf numFmtId="0" fontId="8" fillId="0" borderId="0" xfId="0" applyNumberFormat="1" applyFont="1" applyBorder="1" applyAlignment="1"/>
    <xf numFmtId="0" fontId="8" fillId="0" borderId="15" xfId="0" applyNumberFormat="1" applyFont="1" applyBorder="1" applyAlignment="1"/>
    <xf numFmtId="0" fontId="8" fillId="0" borderId="4" xfId="0" applyNumberFormat="1" applyFont="1" applyBorder="1" applyAlignment="1"/>
    <xf numFmtId="0" fontId="8" fillId="0" borderId="0" xfId="0" applyNumberFormat="1" applyFont="1" applyFill="1"/>
    <xf numFmtId="0" fontId="14" fillId="0" borderId="0" xfId="0" applyNumberFormat="1" applyFont="1"/>
    <xf numFmtId="0" fontId="8" fillId="0" borderId="0" xfId="0" applyNumberFormat="1" applyFont="1" applyFill="1" applyAlignment="1">
      <alignment horizontal="center"/>
    </xf>
    <xf numFmtId="0" fontId="8" fillId="0" borderId="0" xfId="0" applyNumberFormat="1" applyFont="1" applyFill="1" applyBorder="1" applyAlignment="1">
      <alignment vertical="top" wrapText="1"/>
    </xf>
    <xf numFmtId="0" fontId="3" fillId="0" borderId="4" xfId="0" applyNumberFormat="1" applyFont="1" applyFill="1" applyBorder="1" applyAlignment="1">
      <alignment vertical="center"/>
    </xf>
    <xf numFmtId="0" fontId="3" fillId="0" borderId="7" xfId="0" applyNumberFormat="1" applyFont="1" applyFill="1" applyBorder="1" applyAlignment="1">
      <alignment horizontal="center" vertical="center" wrapText="1"/>
    </xf>
    <xf numFmtId="0" fontId="3" fillId="0" borderId="8" xfId="2"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4" fillId="3" borderId="27"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13" fillId="0" borderId="0" xfId="0" applyFont="1"/>
    <xf numFmtId="0" fontId="8" fillId="0" borderId="0" xfId="0" applyFont="1"/>
    <xf numFmtId="0" fontId="16" fillId="0" borderId="30" xfId="2" applyNumberFormat="1" applyFont="1" applyFill="1" applyBorder="1" applyAlignment="1">
      <alignment horizontal="center" vertical="center" wrapText="1"/>
    </xf>
    <xf numFmtId="0" fontId="16" fillId="0" borderId="30" xfId="0" applyNumberFormat="1" applyFont="1" applyFill="1" applyBorder="1" applyAlignment="1">
      <alignment horizontal="center" vertical="center"/>
    </xf>
    <xf numFmtId="0" fontId="16" fillId="4" borderId="30" xfId="2" applyNumberFormat="1" applyFont="1" applyFill="1" applyBorder="1" applyAlignment="1">
      <alignment horizontal="center" vertical="center" wrapText="1"/>
    </xf>
    <xf numFmtId="0" fontId="16" fillId="2" borderId="30" xfId="2" applyNumberFormat="1" applyFont="1" applyFill="1" applyBorder="1" applyAlignment="1">
      <alignment horizontal="center" vertical="center" wrapText="1"/>
    </xf>
    <xf numFmtId="0" fontId="14" fillId="0" borderId="0" xfId="0" applyFont="1"/>
    <xf numFmtId="0" fontId="13" fillId="0" borderId="31" xfId="0" applyNumberFormat="1" applyFont="1" applyBorder="1"/>
    <xf numFmtId="0" fontId="13" fillId="0" borderId="31" xfId="0" applyNumberFormat="1" applyFont="1" applyBorder="1" applyAlignment="1">
      <alignment horizontal="right"/>
    </xf>
    <xf numFmtId="0" fontId="3" fillId="2" borderId="6" xfId="0" applyNumberFormat="1" applyFont="1" applyFill="1" applyBorder="1" applyAlignment="1">
      <alignment horizontal="left" vertical="center"/>
    </xf>
    <xf numFmtId="0" fontId="3" fillId="4" borderId="0" xfId="0" applyNumberFormat="1" applyFont="1" applyFill="1" applyBorder="1" applyAlignment="1">
      <alignment vertical="center"/>
    </xf>
    <xf numFmtId="0" fontId="8" fillId="4" borderId="0" xfId="0" applyNumberFormat="1" applyFont="1" applyFill="1" applyAlignment="1">
      <alignment wrapText="1"/>
    </xf>
    <xf numFmtId="0" fontId="8" fillId="0" borderId="0" xfId="0" applyNumberFormat="1" applyFont="1" applyFill="1" applyAlignment="1">
      <alignment horizontal="left"/>
    </xf>
    <xf numFmtId="0" fontId="3" fillId="0" borderId="0" xfId="0" applyNumberFormat="1" applyFont="1" applyAlignment="1"/>
    <xf numFmtId="0" fontId="3" fillId="0" borderId="4" xfId="0" applyNumberFormat="1" applyFont="1" applyBorder="1" applyAlignment="1"/>
    <xf numFmtId="0" fontId="3" fillId="4" borderId="30"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16" fillId="2" borderId="34" xfId="2" applyNumberFormat="1" applyFont="1" applyFill="1" applyBorder="1" applyAlignment="1">
      <alignment horizontal="center" vertical="center" wrapText="1"/>
    </xf>
    <xf numFmtId="0" fontId="3" fillId="0" borderId="0" xfId="0" applyNumberFormat="1" applyFont="1" applyBorder="1" applyAlignment="1"/>
    <xf numFmtId="0" fontId="12" fillId="0" borderId="4" xfId="0" applyNumberFormat="1" applyFont="1" applyFill="1" applyBorder="1" applyAlignment="1">
      <alignment horizontal="left"/>
    </xf>
    <xf numFmtId="0" fontId="3" fillId="0" borderId="7" xfId="0" applyNumberFormat="1" applyFont="1" applyBorder="1"/>
    <xf numFmtId="0" fontId="3" fillId="0" borderId="7" xfId="0" applyNumberFormat="1" applyFont="1" applyFill="1" applyBorder="1" applyAlignment="1">
      <alignment horizontal="left" vertical="center"/>
    </xf>
    <xf numFmtId="0" fontId="3" fillId="0" borderId="30" xfId="0" applyNumberFormat="1" applyFont="1" applyFill="1" applyBorder="1" applyAlignment="1">
      <alignment horizontal="center" vertical="center" wrapText="1"/>
    </xf>
    <xf numFmtId="0" fontId="3" fillId="2" borderId="30"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3" fillId="0" borderId="0" xfId="6" applyNumberFormat="1" applyFont="1" applyFill="1" applyBorder="1" applyAlignment="1">
      <alignment vertical="center"/>
    </xf>
    <xf numFmtId="0" fontId="5" fillId="0" borderId="4" xfId="0" applyNumberFormat="1" applyFont="1" applyBorder="1"/>
    <xf numFmtId="0" fontId="3" fillId="0" borderId="30" xfId="0" applyNumberFormat="1" applyFont="1" applyBorder="1" applyAlignment="1">
      <alignment horizontal="center" vertical="center"/>
    </xf>
    <xf numFmtId="0" fontId="3" fillId="4" borderId="30" xfId="7" applyNumberFormat="1" applyFont="1" applyFill="1" applyBorder="1" applyAlignment="1">
      <alignment horizontal="center" vertical="center" wrapText="1" shrinkToFit="1"/>
    </xf>
    <xf numFmtId="0" fontId="3" fillId="4" borderId="30" xfId="2" applyNumberFormat="1" applyFont="1" applyFill="1" applyBorder="1" applyAlignment="1">
      <alignment horizontal="center" vertical="center" wrapText="1"/>
    </xf>
    <xf numFmtId="0" fontId="3" fillId="2" borderId="30" xfId="2" applyNumberFormat="1" applyFont="1" applyFill="1" applyBorder="1" applyAlignment="1">
      <alignment horizontal="center" vertical="center" wrapText="1"/>
    </xf>
    <xf numFmtId="0" fontId="4" fillId="0" borderId="30" xfId="2" applyNumberFormat="1" applyFont="1" applyFill="1" applyBorder="1" applyAlignment="1">
      <alignment horizontal="center" vertical="center" wrapText="1"/>
    </xf>
    <xf numFmtId="0" fontId="4" fillId="0" borderId="30" xfId="0" applyNumberFormat="1" applyFont="1" applyBorder="1" applyAlignment="1">
      <alignment horizontal="center" vertical="center"/>
    </xf>
    <xf numFmtId="0" fontId="4" fillId="4" borderId="30" xfId="7" applyNumberFormat="1" applyFont="1" applyFill="1" applyBorder="1" applyAlignment="1">
      <alignment horizontal="center" vertical="center" wrapText="1" shrinkToFit="1"/>
    </xf>
    <xf numFmtId="0" fontId="4" fillId="4" borderId="30" xfId="2" applyNumberFormat="1" applyFont="1" applyFill="1" applyBorder="1" applyAlignment="1">
      <alignment horizontal="center" vertical="center" wrapText="1"/>
    </xf>
    <xf numFmtId="0" fontId="4" fillId="2" borderId="30" xfId="2"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11" fillId="0" borderId="2" xfId="0" applyNumberFormat="1" applyFont="1" applyBorder="1"/>
    <xf numFmtId="0" fontId="3" fillId="0" borderId="0" xfId="7" applyNumberFormat="1" applyFont="1" applyFill="1" applyBorder="1" applyAlignment="1">
      <alignment vertical="center"/>
    </xf>
    <xf numFmtId="0" fontId="3" fillId="4" borderId="30" xfId="7" applyNumberFormat="1" applyFont="1" applyFill="1" applyBorder="1" applyAlignment="1">
      <alignment horizontal="center" vertical="center"/>
    </xf>
    <xf numFmtId="0" fontId="3" fillId="0" borderId="30" xfId="7" applyNumberFormat="1" applyFont="1" applyFill="1" applyBorder="1" applyAlignment="1">
      <alignment horizontal="center" vertical="center" wrapText="1" shrinkToFit="1"/>
    </xf>
    <xf numFmtId="0" fontId="3" fillId="0" borderId="30" xfId="0" applyNumberFormat="1" applyFont="1" applyFill="1" applyBorder="1" applyAlignment="1">
      <alignment horizontal="center" vertical="center"/>
    </xf>
    <xf numFmtId="0" fontId="3" fillId="3" borderId="30" xfId="2" applyNumberFormat="1" applyFont="1" applyFill="1" applyBorder="1" applyAlignment="1">
      <alignment horizontal="center" vertical="center" wrapText="1"/>
    </xf>
    <xf numFmtId="0" fontId="8" fillId="0" borderId="21" xfId="7" applyNumberFormat="1" applyFont="1" applyFill="1" applyBorder="1" applyAlignment="1">
      <alignment horizontal="center" vertical="center" wrapText="1"/>
    </xf>
    <xf numFmtId="0" fontId="3" fillId="4" borderId="30" xfId="7" applyNumberFormat="1" applyFont="1" applyFill="1" applyBorder="1" applyAlignment="1">
      <alignment horizontal="center" vertical="center" wrapText="1"/>
    </xf>
    <xf numFmtId="0" fontId="3" fillId="0" borderId="30" xfId="7" applyNumberFormat="1" applyFont="1" applyFill="1" applyBorder="1" applyAlignment="1">
      <alignment horizontal="center" vertical="center" wrapText="1"/>
    </xf>
    <xf numFmtId="0" fontId="3" fillId="0" borderId="30" xfId="8" applyNumberFormat="1" applyFont="1" applyFill="1" applyBorder="1" applyAlignment="1">
      <alignment horizontal="center" vertical="center" wrapText="1"/>
    </xf>
    <xf numFmtId="0" fontId="3" fillId="0" borderId="30" xfId="0" applyNumberFormat="1" applyFont="1" applyBorder="1" applyAlignment="1">
      <alignment horizontal="center" vertical="center" wrapText="1"/>
    </xf>
    <xf numFmtId="0" fontId="3" fillId="0" borderId="0" xfId="0" applyNumberFormat="1" applyFont="1"/>
    <xf numFmtId="0" fontId="3" fillId="0" borderId="30" xfId="7" applyNumberFormat="1" applyFont="1" applyFill="1" applyBorder="1" applyAlignment="1">
      <alignment horizontal="center" vertical="center"/>
    </xf>
    <xf numFmtId="0" fontId="3" fillId="2" borderId="9" xfId="2" applyNumberFormat="1"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1" fontId="8" fillId="2" borderId="21" xfId="0" applyNumberFormat="1" applyFont="1" applyFill="1" applyBorder="1" applyAlignment="1">
      <alignment horizontal="center" vertical="center" wrapText="1"/>
    </xf>
    <xf numFmtId="0" fontId="11" fillId="0" borderId="0" xfId="10" applyNumberFormat="1" applyFont="1" applyFill="1" applyBorder="1" applyAlignment="1">
      <alignment horizontal="left"/>
    </xf>
    <xf numFmtId="0" fontId="8" fillId="0" borderId="0" xfId="9" applyNumberFormat="1" applyFont="1" applyBorder="1"/>
    <xf numFmtId="0" fontId="5" fillId="0" borderId="0" xfId="9" applyNumberFormat="1" applyFont="1" applyFill="1" applyBorder="1" applyAlignment="1">
      <alignment horizontal="center"/>
    </xf>
    <xf numFmtId="0" fontId="5" fillId="0" borderId="4" xfId="9" applyNumberFormat="1" applyFont="1" applyFill="1" applyBorder="1" applyAlignment="1">
      <alignment horizontal="center"/>
    </xf>
    <xf numFmtId="0" fontId="16" fillId="4" borderId="30" xfId="11" applyNumberFormat="1" applyFont="1" applyFill="1" applyBorder="1" applyAlignment="1">
      <alignment horizontal="center" vertical="center"/>
    </xf>
    <xf numFmtId="0" fontId="16" fillId="4" borderId="30" xfId="11" applyNumberFormat="1" applyFont="1" applyFill="1" applyBorder="1" applyAlignment="1">
      <alignment horizontal="center" vertical="center" wrapText="1"/>
    </xf>
    <xf numFmtId="0" fontId="16" fillId="4" borderId="30" xfId="11" applyNumberFormat="1" applyFont="1" applyFill="1" applyBorder="1" applyAlignment="1">
      <alignment horizontal="center" vertical="center" wrapText="1" shrinkToFit="1"/>
    </xf>
    <xf numFmtId="0" fontId="4" fillId="4" borderId="30" xfId="11" applyNumberFormat="1" applyFont="1" applyFill="1" applyBorder="1" applyAlignment="1">
      <alignment horizontal="center" vertical="center" wrapText="1"/>
    </xf>
    <xf numFmtId="0" fontId="4" fillId="2" borderId="30" xfId="11" applyNumberFormat="1" applyFont="1" applyFill="1" applyBorder="1" applyAlignment="1">
      <alignment horizontal="center" vertical="center" wrapText="1"/>
    </xf>
    <xf numFmtId="0" fontId="4" fillId="3" borderId="30" xfId="11" applyNumberFormat="1" applyFont="1" applyFill="1" applyBorder="1" applyAlignment="1">
      <alignment horizontal="center" vertical="center" wrapText="1"/>
    </xf>
    <xf numFmtId="0" fontId="11" fillId="0" borderId="0" xfId="10" applyFont="1" applyFill="1" applyBorder="1" applyAlignment="1">
      <alignment horizontal="left"/>
    </xf>
    <xf numFmtId="0" fontId="8" fillId="0" borderId="0" xfId="10" applyFont="1" applyBorder="1"/>
    <xf numFmtId="0" fontId="8" fillId="0" borderId="0" xfId="10" applyFont="1"/>
    <xf numFmtId="0" fontId="8" fillId="0" borderId="0" xfId="10" applyFont="1" applyBorder="1" applyAlignment="1"/>
    <xf numFmtId="0" fontId="10" fillId="0" borderId="3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8" fillId="0" borderId="0" xfId="0" applyFont="1" applyBorder="1" applyAlignment="1"/>
    <xf numFmtId="0" fontId="8" fillId="0" borderId="15" xfId="0" applyFont="1" applyBorder="1" applyAlignment="1"/>
    <xf numFmtId="0" fontId="8" fillId="0" borderId="4" xfId="0" applyFont="1" applyBorder="1" applyAlignment="1"/>
    <xf numFmtId="0" fontId="3" fillId="0" borderId="0" xfId="0" applyNumberFormat="1" applyFont="1" applyBorder="1"/>
    <xf numFmtId="0" fontId="8" fillId="0" borderId="0" xfId="10" applyNumberFormat="1" applyFont="1" applyBorder="1"/>
    <xf numFmtId="0" fontId="8" fillId="0" borderId="0" xfId="10" applyNumberFormat="1" applyFont="1"/>
    <xf numFmtId="0" fontId="8" fillId="0" borderId="0" xfId="10" applyNumberFormat="1" applyFont="1" applyBorder="1" applyAlignment="1"/>
    <xf numFmtId="0" fontId="3" fillId="0" borderId="30" xfId="0" applyNumberFormat="1" applyFont="1" applyFill="1" applyBorder="1" applyAlignment="1">
      <alignment horizontal="center" vertical="center" wrapText="1" shrinkToFit="1"/>
    </xf>
    <xf numFmtId="0" fontId="8" fillId="0" borderId="32" xfId="0" applyNumberFormat="1" applyFont="1" applyBorder="1" applyAlignment="1"/>
    <xf numFmtId="0" fontId="11" fillId="0" borderId="30"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8" fillId="0" borderId="46" xfId="0" applyNumberFormat="1" applyFont="1" applyFill="1" applyBorder="1" applyAlignment="1">
      <alignment horizontal="center" vertical="center" wrapText="1"/>
    </xf>
    <xf numFmtId="0" fontId="3" fillId="0" borderId="41" xfId="0" applyNumberFormat="1" applyFont="1" applyBorder="1" applyAlignment="1"/>
    <xf numFmtId="0" fontId="5" fillId="0" borderId="48" xfId="0" applyNumberFormat="1" applyFont="1" applyBorder="1" applyAlignment="1"/>
    <xf numFmtId="0" fontId="4" fillId="2" borderId="30" xfId="0" applyNumberFormat="1" applyFont="1" applyFill="1" applyBorder="1" applyAlignment="1">
      <alignment horizontal="left" vertical="center" wrapText="1"/>
    </xf>
    <xf numFmtId="0" fontId="15" fillId="2" borderId="30" xfId="0" applyNumberFormat="1" applyFont="1" applyFill="1" applyBorder="1"/>
    <xf numFmtId="0" fontId="3" fillId="0" borderId="0" xfId="0" applyFont="1"/>
    <xf numFmtId="0" fontId="11" fillId="0" borderId="0" xfId="0" applyFont="1" applyFill="1" applyBorder="1" applyAlignment="1">
      <alignment wrapText="1"/>
    </xf>
    <xf numFmtId="0" fontId="11" fillId="0" borderId="48" xfId="0" applyFont="1" applyFill="1" applyBorder="1" applyAlignment="1">
      <alignment wrapText="1"/>
    </xf>
    <xf numFmtId="0" fontId="18" fillId="2" borderId="53" xfId="0" applyFont="1" applyFill="1" applyBorder="1" applyAlignment="1">
      <alignment horizontal="center" vertical="center" wrapText="1"/>
    </xf>
    <xf numFmtId="0" fontId="18" fillId="2" borderId="54" xfId="0" applyFont="1" applyFill="1" applyBorder="1" applyAlignment="1">
      <alignment horizontal="center" vertical="center" wrapText="1"/>
    </xf>
    <xf numFmtId="0" fontId="18" fillId="2" borderId="55"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4" fillId="2" borderId="47" xfId="0" applyFont="1" applyFill="1" applyBorder="1"/>
    <xf numFmtId="0" fontId="19" fillId="2" borderId="13" xfId="0" applyFont="1" applyFill="1" applyBorder="1" applyAlignment="1">
      <alignment horizontal="center" vertical="center" wrapText="1" shrinkToFit="1"/>
    </xf>
    <xf numFmtId="0" fontId="21" fillId="0" borderId="0" xfId="0" applyNumberFormat="1" applyFont="1" applyFill="1" applyBorder="1" applyAlignment="1">
      <alignment vertical="center"/>
    </xf>
    <xf numFmtId="0" fontId="8" fillId="4" borderId="21" xfId="0" applyNumberFormat="1" applyFont="1" applyFill="1" applyBorder="1" applyAlignment="1">
      <alignment vertical="center" wrapText="1"/>
    </xf>
    <xf numFmtId="0" fontId="8" fillId="0" borderId="57" xfId="0" applyNumberFormat="1" applyFont="1" applyBorder="1" applyAlignment="1"/>
    <xf numFmtId="0" fontId="8" fillId="0" borderId="50" xfId="0" applyNumberFormat="1" applyFont="1" applyBorder="1" applyAlignment="1"/>
    <xf numFmtId="0" fontId="8" fillId="2" borderId="21" xfId="0" applyNumberFormat="1" applyFont="1" applyFill="1" applyBorder="1" applyAlignment="1">
      <alignment horizontal="center" vertical="center" wrapText="1"/>
    </xf>
    <xf numFmtId="0" fontId="8" fillId="2" borderId="47" xfId="0" applyNumberFormat="1" applyFont="1" applyFill="1" applyBorder="1" applyAlignment="1">
      <alignment horizontal="center" vertical="center" wrapText="1"/>
    </xf>
    <xf numFmtId="0" fontId="3" fillId="0" borderId="0" xfId="0" applyNumberFormat="1" applyFont="1" applyAlignment="1">
      <alignment vertical="top"/>
    </xf>
    <xf numFmtId="0" fontId="5" fillId="0" borderId="11" xfId="11" applyFont="1" applyFill="1" applyBorder="1" applyAlignment="1">
      <alignment horizontal="center" vertical="center" wrapText="1"/>
    </xf>
    <xf numFmtId="0" fontId="6" fillId="0" borderId="11" xfId="11" applyFont="1" applyFill="1" applyBorder="1" applyAlignment="1">
      <alignment horizontal="center" vertical="center" wrapText="1"/>
    </xf>
    <xf numFmtId="0" fontId="5" fillId="0" borderId="11" xfId="11" applyFont="1" applyBorder="1" applyAlignment="1">
      <alignment horizontal="center" vertical="center" wrapText="1"/>
    </xf>
    <xf numFmtId="0" fontId="5" fillId="0" borderId="11" xfId="11" applyBorder="1" applyAlignment="1">
      <alignment horizontal="center" vertical="center" wrapText="1"/>
    </xf>
    <xf numFmtId="49" fontId="6" fillId="0" borderId="11" xfId="11" applyNumberFormat="1" applyFont="1" applyFill="1" applyBorder="1" applyAlignment="1">
      <alignment horizontal="center" vertical="center" wrapText="1"/>
    </xf>
    <xf numFmtId="49" fontId="5" fillId="0" borderId="11" xfId="11" applyNumberFormat="1" applyFont="1" applyFill="1" applyBorder="1" applyAlignment="1">
      <alignment horizontal="center" vertical="center" wrapText="1"/>
    </xf>
    <xf numFmtId="0" fontId="5" fillId="0" borderId="11" xfId="67" applyBorder="1" applyAlignment="1">
      <alignment horizontal="center" vertical="center"/>
    </xf>
    <xf numFmtId="49" fontId="5" fillId="0" borderId="13" xfId="67" applyNumberFormat="1" applyBorder="1" applyAlignment="1">
      <alignment horizontal="center" vertical="center" wrapText="1"/>
    </xf>
    <xf numFmtId="0" fontId="5" fillId="0" borderId="5" xfId="67" applyBorder="1" applyAlignment="1">
      <alignment horizontal="center" vertical="center" wrapText="1"/>
    </xf>
    <xf numFmtId="0" fontId="5" fillId="0" borderId="12" xfId="67" applyBorder="1" applyAlignment="1">
      <alignment horizontal="center" vertical="center" wrapText="1"/>
    </xf>
    <xf numFmtId="49" fontId="5" fillId="0" borderId="11" xfId="67" applyNumberFormat="1" applyBorder="1" applyAlignment="1">
      <alignment horizontal="center" vertical="center" wrapText="1"/>
    </xf>
    <xf numFmtId="49" fontId="6" fillId="0" borderId="11" xfId="67" applyNumberFormat="1" applyFont="1" applyBorder="1" applyAlignment="1">
      <alignment horizontal="center" vertical="center" wrapText="1"/>
    </xf>
    <xf numFmtId="0" fontId="6" fillId="0" borderId="11" xfId="67" applyFont="1" applyBorder="1" applyAlignment="1">
      <alignment horizontal="center" vertical="center" wrapText="1"/>
    </xf>
    <xf numFmtId="49" fontId="9" fillId="0" borderId="11" xfId="67" applyNumberFormat="1" applyFont="1" applyBorder="1" applyAlignment="1">
      <alignment horizontal="center" vertical="center" wrapText="1"/>
    </xf>
    <xf numFmtId="0" fontId="8" fillId="0" borderId="12" xfId="67" applyFont="1" applyBorder="1" applyAlignment="1">
      <alignment horizontal="center" vertical="center" wrapText="1"/>
    </xf>
    <xf numFmtId="49" fontId="8" fillId="0" borderId="11" xfId="67" applyNumberFormat="1" applyFont="1" applyBorder="1" applyAlignment="1">
      <alignment horizontal="center" vertical="center" wrapText="1"/>
    </xf>
    <xf numFmtId="49" fontId="7" fillId="0" borderId="11" xfId="67" applyNumberFormat="1" applyFont="1" applyBorder="1" applyAlignment="1">
      <alignment horizontal="center" vertical="center" wrapText="1"/>
    </xf>
    <xf numFmtId="0" fontId="5" fillId="0" borderId="10" xfId="67" applyBorder="1" applyAlignment="1">
      <alignment horizontal="center" vertical="center" wrapText="1"/>
    </xf>
    <xf numFmtId="0" fontId="5" fillId="0" borderId="3" xfId="67" applyBorder="1" applyAlignment="1">
      <alignment horizontal="center" vertical="center" wrapText="1"/>
    </xf>
    <xf numFmtId="0" fontId="8" fillId="0" borderId="14" xfId="67" applyFont="1" applyBorder="1" applyAlignment="1">
      <alignment horizontal="center" vertical="center" wrapText="1"/>
    </xf>
    <xf numFmtId="49" fontId="8" fillId="0" borderId="14" xfId="67" applyNumberFormat="1" applyFont="1" applyBorder="1" applyAlignment="1">
      <alignment horizontal="center" vertical="center" wrapText="1"/>
    </xf>
    <xf numFmtId="49" fontId="7" fillId="0" borderId="14" xfId="67" applyNumberFormat="1" applyFont="1" applyBorder="1" applyAlignment="1">
      <alignment horizontal="center" vertical="center" wrapText="1"/>
    </xf>
    <xf numFmtId="0" fontId="5" fillId="0" borderId="2" xfId="67" applyBorder="1" applyAlignment="1">
      <alignment horizontal="center" vertical="center" wrapText="1"/>
    </xf>
    <xf numFmtId="0" fontId="5" fillId="0" borderId="16" xfId="67" applyBorder="1"/>
    <xf numFmtId="0" fontId="3" fillId="0" borderId="6" xfId="67" applyFont="1" applyBorder="1" applyAlignment="1">
      <alignment horizontal="center" vertical="center" textRotation="90"/>
    </xf>
    <xf numFmtId="0" fontId="3" fillId="0" borderId="5" xfId="67" applyFont="1" applyBorder="1" applyAlignment="1">
      <alignment horizontal="center" vertical="center" textRotation="90"/>
    </xf>
    <xf numFmtId="0" fontId="3" fillId="0" borderId="19" xfId="67" applyFont="1" applyBorder="1" applyAlignment="1">
      <alignment horizontal="center" vertical="center" wrapText="1"/>
    </xf>
    <xf numFmtId="0" fontId="3" fillId="0" borderId="3" xfId="67" applyFont="1" applyBorder="1" applyAlignment="1">
      <alignment horizontal="center" vertical="center"/>
    </xf>
    <xf numFmtId="49" fontId="3" fillId="0" borderId="0" xfId="67" applyNumberFormat="1" applyFont="1" applyAlignment="1">
      <alignment vertical="center"/>
    </xf>
    <xf numFmtId="0" fontId="5" fillId="0" borderId="0" xfId="67"/>
    <xf numFmtId="0" fontId="5" fillId="0" borderId="11" xfId="67" applyBorder="1"/>
    <xf numFmtId="0" fontId="5" fillId="0" borderId="11" xfId="67" applyBorder="1" applyAlignment="1">
      <alignment horizontal="center" vertical="center" wrapText="1"/>
    </xf>
    <xf numFmtId="0" fontId="8" fillId="0" borderId="11" xfId="67" applyFont="1" applyBorder="1" applyAlignment="1">
      <alignment horizontal="center" vertical="center" wrapText="1"/>
    </xf>
    <xf numFmtId="0" fontId="5" fillId="0" borderId="13" xfId="67" applyBorder="1"/>
    <xf numFmtId="0" fontId="5" fillId="0" borderId="13" xfId="67" applyBorder="1" applyAlignment="1">
      <alignment horizontal="center" vertical="center"/>
    </xf>
    <xf numFmtId="0" fontId="5" fillId="0" borderId="13" xfId="67" applyBorder="1" applyAlignment="1">
      <alignment horizontal="center" vertical="center" wrapText="1"/>
    </xf>
    <xf numFmtId="0" fontId="45" fillId="0" borderId="74" xfId="0" applyFont="1" applyBorder="1" applyAlignment="1">
      <alignment horizontal="center" vertical="center" wrapText="1"/>
    </xf>
    <xf numFmtId="49" fontId="46" fillId="0" borderId="74" xfId="2" applyNumberFormat="1" applyFont="1" applyBorder="1" applyAlignment="1">
      <alignment horizontal="center" vertical="center" wrapText="1"/>
    </xf>
    <xf numFmtId="0" fontId="5" fillId="29" borderId="21" xfId="0" applyFont="1" applyFill="1" applyBorder="1" applyAlignment="1">
      <alignment horizontal="center" vertical="center"/>
    </xf>
    <xf numFmtId="0" fontId="5" fillId="29" borderId="74" xfId="0" applyFont="1" applyFill="1" applyBorder="1" applyAlignment="1">
      <alignment horizontal="center" vertical="center"/>
    </xf>
    <xf numFmtId="0" fontId="47" fillId="0" borderId="74" xfId="4" applyFont="1" applyBorder="1" applyAlignment="1">
      <alignment horizontal="center" vertical="center" wrapText="1"/>
    </xf>
    <xf numFmtId="49" fontId="3" fillId="0" borderId="0" xfId="0" applyNumberFormat="1" applyFont="1" applyAlignment="1">
      <alignment vertical="center"/>
    </xf>
    <xf numFmtId="0" fontId="3" fillId="0" borderId="0" xfId="0" applyFont="1" applyAlignment="1">
      <alignment horizontal="left" vertical="center"/>
    </xf>
    <xf numFmtId="0" fontId="0" fillId="0" borderId="15" xfId="0" applyBorder="1"/>
    <xf numFmtId="0" fontId="0" fillId="0" borderId="4" xfId="0" applyBorder="1"/>
    <xf numFmtId="0" fontId="48" fillId="2" borderId="77" xfId="0" applyFont="1" applyFill="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0" fontId="3" fillId="0" borderId="8" xfId="0"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37" xfId="0" applyNumberFormat="1" applyFont="1" applyBorder="1" applyAlignment="1">
      <alignment horizontal="center" vertical="center" wrapText="1"/>
    </xf>
    <xf numFmtId="49" fontId="3" fillId="2" borderId="30" xfId="0" applyNumberFormat="1" applyFont="1" applyFill="1" applyBorder="1" applyAlignment="1">
      <alignment horizontal="center" vertical="center" wrapText="1"/>
    </xf>
    <xf numFmtId="49" fontId="3" fillId="2" borderId="39" xfId="0" applyNumberFormat="1" applyFont="1" applyFill="1" applyBorder="1" applyAlignment="1">
      <alignment horizontal="center" vertical="center" wrapText="1"/>
    </xf>
    <xf numFmtId="49" fontId="3" fillId="2" borderId="40" xfId="0" applyNumberFormat="1" applyFont="1" applyFill="1" applyBorder="1" applyAlignment="1">
      <alignment horizontal="center" vertical="center" wrapText="1"/>
    </xf>
    <xf numFmtId="49" fontId="3" fillId="3" borderId="30" xfId="0" applyNumberFormat="1" applyFont="1" applyFill="1" applyBorder="1" applyAlignment="1">
      <alignment horizontal="center" vertical="center" wrapText="1"/>
    </xf>
    <xf numFmtId="49" fontId="10" fillId="2" borderId="30" xfId="0" applyNumberFormat="1" applyFont="1" applyFill="1" applyBorder="1" applyAlignment="1">
      <alignment horizontal="center" vertical="center" wrapText="1"/>
    </xf>
    <xf numFmtId="0" fontId="48" fillId="0" borderId="19" xfId="0" applyFont="1" applyBorder="1" applyAlignment="1">
      <alignment horizontal="center" vertical="center"/>
    </xf>
    <xf numFmtId="0" fontId="5" fillId="0" borderId="0" xfId="0" applyFont="1"/>
    <xf numFmtId="1" fontId="5"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5" fillId="0" borderId="82" xfId="0" applyNumberFormat="1" applyFont="1" applyBorder="1" applyAlignment="1">
      <alignment horizontal="center" vertical="center" wrapText="1"/>
    </xf>
    <xf numFmtId="49" fontId="5" fillId="0" borderId="75" xfId="0" applyNumberFormat="1" applyFont="1" applyBorder="1" applyAlignment="1">
      <alignment horizontal="center" vertical="center" wrapText="1"/>
    </xf>
    <xf numFmtId="0" fontId="6" fillId="2" borderId="83" xfId="67" applyFont="1" applyFill="1" applyBorder="1" applyAlignment="1">
      <alignment horizontal="center" vertical="center"/>
    </xf>
    <xf numFmtId="0" fontId="5" fillId="2" borderId="83" xfId="67" applyFont="1" applyFill="1" applyBorder="1" applyAlignment="1">
      <alignment horizontal="center" vertical="center"/>
    </xf>
    <xf numFmtId="0" fontId="8" fillId="0" borderId="0" xfId="0" applyNumberFormat="1" applyFont="1" applyAlignment="1">
      <alignment wrapText="1"/>
    </xf>
    <xf numFmtId="0" fontId="8" fillId="0" borderId="0" xfId="0" applyNumberFormat="1" applyFont="1" applyAlignment="1"/>
    <xf numFmtId="0" fontId="8" fillId="0" borderId="0" xfId="0" applyNumberFormat="1" applyFont="1" applyFill="1" applyBorder="1" applyAlignment="1">
      <alignment vertical="top"/>
    </xf>
    <xf numFmtId="0" fontId="3" fillId="0" borderId="8" xfId="0" applyNumberFormat="1" applyFont="1" applyFill="1" applyBorder="1" applyAlignment="1">
      <alignment horizontal="center" vertical="center"/>
    </xf>
    <xf numFmtId="49" fontId="9" fillId="0" borderId="11" xfId="11" applyNumberFormat="1" applyFont="1" applyFill="1" applyBorder="1" applyAlignment="1">
      <alignment horizontal="center" vertical="center"/>
    </xf>
    <xf numFmtId="49" fontId="6" fillId="0" borderId="11" xfId="11" applyNumberFormat="1" applyFont="1" applyFill="1" applyBorder="1" applyAlignment="1">
      <alignment horizontal="center" vertical="center"/>
    </xf>
    <xf numFmtId="49" fontId="5" fillId="0" borderId="11" xfId="11" applyNumberFormat="1" applyFont="1" applyFill="1" applyBorder="1" applyAlignment="1">
      <alignment horizontal="center" vertical="center"/>
    </xf>
    <xf numFmtId="0" fontId="5" fillId="0" borderId="11" xfId="11" applyFont="1" applyBorder="1" applyAlignment="1">
      <alignment horizontal="center" vertical="center"/>
    </xf>
    <xf numFmtId="0" fontId="5" fillId="0" borderId="11" xfId="11" applyBorder="1" applyAlignment="1">
      <alignment horizontal="center" vertical="center"/>
    </xf>
    <xf numFmtId="0" fontId="5" fillId="0" borderId="0" xfId="0" applyNumberFormat="1" applyFont="1" applyAlignment="1">
      <alignment wrapText="1"/>
    </xf>
    <xf numFmtId="0" fontId="5" fillId="0" borderId="11" xfId="11" applyFont="1" applyFill="1" applyBorder="1" applyAlignment="1">
      <alignment horizontal="center" vertical="center"/>
    </xf>
    <xf numFmtId="0" fontId="5" fillId="0" borderId="11" xfId="11" applyFont="1" applyBorder="1" applyAlignment="1" applyProtection="1">
      <alignment horizontal="center" vertical="center"/>
    </xf>
    <xf numFmtId="0" fontId="6" fillId="0" borderId="11" xfId="11" applyNumberFormat="1" applyFont="1" applyFill="1" applyBorder="1" applyAlignment="1">
      <alignment horizontal="center" vertical="center"/>
    </xf>
    <xf numFmtId="0" fontId="8" fillId="0" borderId="0" xfId="0" applyNumberFormat="1" applyFont="1" applyFill="1" applyAlignment="1"/>
    <xf numFmtId="0" fontId="5" fillId="0" borderId="11" xfId="11" applyNumberFormat="1" applyFont="1" applyFill="1" applyBorder="1" applyAlignment="1">
      <alignment horizontal="center" vertical="center"/>
    </xf>
    <xf numFmtId="164" fontId="5" fillId="0" borderId="11" xfId="11" applyNumberFormat="1" applyFont="1" applyFill="1" applyBorder="1" applyAlignment="1">
      <alignment horizontal="center" vertical="center"/>
    </xf>
    <xf numFmtId="0" fontId="5" fillId="0" borderId="11" xfId="11" applyFill="1" applyBorder="1" applyAlignment="1">
      <alignment horizontal="center" vertical="center"/>
    </xf>
    <xf numFmtId="0" fontId="8" fillId="0" borderId="0" xfId="0" applyNumberFormat="1" applyFont="1" applyFill="1" applyBorder="1" applyAlignment="1"/>
    <xf numFmtId="164" fontId="5" fillId="0" borderId="11" xfId="11" applyNumberFormat="1" applyFill="1" applyBorder="1" applyAlignment="1">
      <alignment horizontal="center" vertical="center"/>
    </xf>
    <xf numFmtId="0" fontId="8" fillId="2" borderId="11" xfId="0" applyNumberFormat="1" applyFont="1" applyFill="1" applyBorder="1" applyAlignment="1"/>
    <xf numFmtId="0" fontId="8" fillId="2" borderId="83" xfId="0" applyNumberFormat="1" applyFont="1" applyFill="1" applyBorder="1" applyAlignment="1"/>
    <xf numFmtId="0" fontId="3" fillId="0" borderId="15" xfId="0" applyNumberFormat="1" applyFont="1" applyFill="1" applyBorder="1" applyAlignment="1">
      <alignment horizontal="center" vertical="center" wrapText="1"/>
    </xf>
    <xf numFmtId="0" fontId="8" fillId="0" borderId="0" xfId="0" applyNumberFormat="1"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8" fillId="0" borderId="11" xfId="0" applyNumberFormat="1" applyFont="1" applyBorder="1" applyAlignment="1" applyProtection="1">
      <alignment horizontal="center" vertical="center" wrapText="1"/>
    </xf>
    <xf numFmtId="0" fontId="6"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0" fontId="8" fillId="0" borderId="11" xfId="0" applyNumberFormat="1" applyFont="1" applyFill="1" applyBorder="1" applyAlignment="1" applyProtection="1">
      <alignment horizontal="center" vertical="center" wrapText="1"/>
    </xf>
    <xf numFmtId="0" fontId="9"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8" fillId="0" borderId="0" xfId="0" applyNumberFormat="1" applyFont="1" applyAlignment="1">
      <alignment horizontal="center" vertical="center" wrapText="1"/>
    </xf>
    <xf numFmtId="0" fontId="3" fillId="0" borderId="0" xfId="0" applyNumberFormat="1" applyFont="1" applyBorder="1" applyAlignment="1">
      <alignment horizontal="left" vertical="top"/>
    </xf>
    <xf numFmtId="0" fontId="6" fillId="0" borderId="21" xfId="0" applyNumberFormat="1" applyFont="1" applyFill="1" applyBorder="1" applyAlignment="1">
      <alignment horizontal="center" vertical="center" wrapText="1"/>
    </xf>
    <xf numFmtId="0" fontId="5" fillId="0" borderId="21" xfId="0" applyNumberFormat="1" applyFont="1" applyBorder="1" applyAlignment="1" applyProtection="1">
      <alignment horizontal="center" vertical="center" wrapText="1"/>
    </xf>
    <xf numFmtId="0" fontId="6" fillId="4" borderId="21" xfId="0" applyNumberFormat="1" applyFont="1" applyFill="1" applyBorder="1" applyAlignment="1">
      <alignment horizontal="center" vertical="center" wrapText="1"/>
    </xf>
    <xf numFmtId="0" fontId="5" fillId="0" borderId="11" xfId="0" applyNumberFormat="1" applyFont="1" applyBorder="1" applyAlignment="1" applyProtection="1">
      <alignment horizontal="center" vertical="center" wrapText="1"/>
    </xf>
    <xf numFmtId="0" fontId="6" fillId="4" borderId="11" xfId="0" applyNumberFormat="1" applyFont="1" applyFill="1" applyBorder="1" applyAlignment="1">
      <alignment horizontal="center" vertical="center" wrapText="1"/>
    </xf>
    <xf numFmtId="0" fontId="8" fillId="0" borderId="21" xfId="3" applyNumberFormat="1" applyFont="1" applyBorder="1" applyAlignment="1">
      <alignment horizontal="center" vertical="center" wrapText="1"/>
    </xf>
    <xf numFmtId="0" fontId="8" fillId="0" borderId="21" xfId="4" applyNumberFormat="1" applyFont="1" applyBorder="1" applyAlignment="1">
      <alignment horizontal="center" vertical="center" wrapText="1"/>
    </xf>
    <xf numFmtId="0" fontId="8" fillId="0" borderId="21" xfId="4" applyNumberFormat="1" applyFont="1" applyFill="1" applyBorder="1" applyAlignment="1">
      <alignment horizontal="center" vertical="center" wrapText="1"/>
    </xf>
    <xf numFmtId="0" fontId="8" fillId="0" borderId="11" xfId="3" applyNumberFormat="1" applyFont="1" applyBorder="1" applyAlignment="1">
      <alignment horizontal="center" vertical="center" wrapText="1"/>
    </xf>
    <xf numFmtId="0" fontId="8" fillId="0" borderId="11" xfId="4" applyNumberFormat="1" applyFont="1" applyBorder="1" applyAlignment="1">
      <alignment horizontal="center" vertical="center" wrapText="1"/>
    </xf>
    <xf numFmtId="0" fontId="8" fillId="0" borderId="11" xfId="4" applyNumberFormat="1" applyFont="1" applyFill="1" applyBorder="1" applyAlignment="1">
      <alignment horizontal="center" vertical="center" wrapText="1"/>
    </xf>
    <xf numFmtId="0" fontId="8" fillId="0" borderId="11" xfId="3" applyNumberFormat="1" applyFont="1" applyFill="1" applyBorder="1" applyAlignment="1">
      <alignment horizontal="center" vertical="center" wrapText="1"/>
    </xf>
    <xf numFmtId="0" fontId="5" fillId="0" borderId="14" xfId="0" applyNumberFormat="1" applyFont="1" applyBorder="1" applyAlignment="1">
      <alignment horizontal="center" vertical="center" wrapText="1"/>
    </xf>
    <xf numFmtId="0" fontId="13" fillId="0" borderId="21" xfId="0" applyNumberFormat="1" applyFont="1" applyBorder="1" applyAlignment="1" applyProtection="1">
      <alignment horizontal="center" vertical="center" wrapText="1"/>
    </xf>
    <xf numFmtId="0" fontId="8" fillId="0" borderId="2" xfId="3" applyNumberFormat="1" applyFont="1" applyFill="1" applyBorder="1" applyAlignment="1">
      <alignment horizontal="center" vertical="center" wrapText="1"/>
    </xf>
    <xf numFmtId="0" fontId="8" fillId="0" borderId="14" xfId="3" applyNumberFormat="1" applyFont="1" applyFill="1" applyBorder="1" applyAlignment="1">
      <alignment horizontal="center" vertical="center" wrapText="1"/>
    </xf>
    <xf numFmtId="0" fontId="49" fillId="0" borderId="14" xfId="3" applyNumberFormat="1" applyFont="1" applyFill="1" applyBorder="1" applyAlignment="1">
      <alignment horizontal="center" vertical="center" wrapText="1"/>
    </xf>
    <xf numFmtId="0" fontId="49" fillId="0" borderId="21" xfId="3" applyNumberFormat="1" applyFont="1" applyBorder="1" applyAlignment="1">
      <alignment horizontal="center" vertical="center" wrapText="1"/>
    </xf>
    <xf numFmtId="0" fontId="49" fillId="0" borderId="11" xfId="3" applyNumberFormat="1" applyFont="1" applyBorder="1" applyAlignment="1">
      <alignment horizontal="center" vertical="center" wrapText="1"/>
    </xf>
    <xf numFmtId="0" fontId="45" fillId="0" borderId="83" xfId="0" applyFont="1" applyBorder="1" applyAlignment="1">
      <alignment horizontal="center" vertical="center" wrapText="1"/>
    </xf>
    <xf numFmtId="49" fontId="46" fillId="0" borderId="83" xfId="2" applyNumberFormat="1" applyFont="1" applyBorder="1" applyAlignment="1">
      <alignment horizontal="center" vertical="center" wrapText="1"/>
    </xf>
    <xf numFmtId="0" fontId="5" fillId="29" borderId="83" xfId="0" applyFont="1" applyFill="1" applyBorder="1" applyAlignment="1">
      <alignment horizontal="center" vertical="center"/>
    </xf>
    <xf numFmtId="0" fontId="4" fillId="4" borderId="30" xfId="0" applyNumberFormat="1" applyFont="1" applyFill="1" applyBorder="1" applyAlignment="1">
      <alignment horizontal="center" vertical="center" wrapText="1"/>
    </xf>
    <xf numFmtId="0" fontId="4" fillId="4" borderId="30" xfId="4" applyNumberFormat="1" applyFont="1" applyFill="1" applyBorder="1" applyAlignment="1">
      <alignment horizontal="center" vertical="center" wrapText="1"/>
    </xf>
    <xf numFmtId="0" fontId="3" fillId="2" borderId="77" xfId="0" applyNumberFormat="1" applyFont="1" applyFill="1" applyBorder="1" applyAlignment="1">
      <alignment horizontal="left" vertical="center"/>
    </xf>
    <xf numFmtId="0" fontId="48" fillId="0" borderId="19" xfId="0" applyFont="1" applyFill="1" applyBorder="1" applyAlignment="1">
      <alignment horizontal="center" vertical="center"/>
    </xf>
    <xf numFmtId="0" fontId="3" fillId="0" borderId="3" xfId="0" applyNumberFormat="1" applyFont="1" applyBorder="1" applyAlignment="1">
      <alignment horizontal="center" vertical="center"/>
    </xf>
    <xf numFmtId="0" fontId="3" fillId="2" borderId="6" xfId="0" applyNumberFormat="1" applyFont="1" applyFill="1" applyBorder="1" applyAlignment="1">
      <alignment horizontal="center" vertical="center"/>
    </xf>
    <xf numFmtId="0" fontId="3" fillId="0" borderId="3" xfId="0" applyNumberFormat="1" applyFont="1" applyBorder="1" applyAlignment="1">
      <alignment horizontal="center"/>
    </xf>
    <xf numFmtId="0" fontId="11" fillId="2" borderId="25" xfId="0" applyNumberFormat="1" applyFont="1" applyFill="1" applyBorder="1" applyAlignment="1">
      <alignment horizontal="center"/>
    </xf>
    <xf numFmtId="0" fontId="11" fillId="0" borderId="29" xfId="0" applyNumberFormat="1" applyFont="1" applyBorder="1" applyAlignment="1">
      <alignment horizontal="center" vertical="center"/>
    </xf>
    <xf numFmtId="0" fontId="3" fillId="2" borderId="21" xfId="0" applyNumberFormat="1" applyFont="1" applyFill="1" applyBorder="1" applyAlignment="1">
      <alignment horizontal="center" vertical="center"/>
    </xf>
    <xf numFmtId="0" fontId="11" fillId="0" borderId="3" xfId="0" applyNumberFormat="1" applyFont="1" applyBorder="1" applyAlignment="1">
      <alignment horizontal="center" vertical="center"/>
    </xf>
    <xf numFmtId="0" fontId="3" fillId="0" borderId="53" xfId="0" applyNumberFormat="1" applyFont="1" applyFill="1" applyBorder="1" applyAlignment="1">
      <alignment horizontal="left" vertical="center"/>
    </xf>
    <xf numFmtId="0" fontId="11" fillId="2" borderId="55" xfId="0" applyNumberFormat="1" applyFont="1" applyFill="1" applyBorder="1" applyAlignment="1">
      <alignment horizontal="center" vertical="center"/>
    </xf>
    <xf numFmtId="0" fontId="11" fillId="2" borderId="83" xfId="0" applyNumberFormat="1" applyFont="1" applyFill="1" applyBorder="1" applyAlignment="1">
      <alignment horizontal="center" vertical="center"/>
    </xf>
    <xf numFmtId="0" fontId="3" fillId="0" borderId="2" xfId="0" applyNumberFormat="1" applyFont="1" applyBorder="1" applyAlignment="1">
      <alignment horizontal="center" vertical="center" wrapText="1"/>
    </xf>
    <xf numFmtId="0" fontId="3" fillId="0" borderId="5" xfId="0" applyNumberFormat="1" applyFont="1" applyFill="1" applyBorder="1" applyAlignment="1">
      <alignment horizontal="center" vertical="center" wrapText="1"/>
    </xf>
    <xf numFmtId="0" fontId="0" fillId="0" borderId="33" xfId="0" applyBorder="1" applyAlignment="1">
      <alignment horizontal="center"/>
    </xf>
    <xf numFmtId="0" fontId="3" fillId="0" borderId="76" xfId="0" applyFont="1" applyBorder="1" applyAlignment="1">
      <alignment horizontal="center" vertical="center"/>
    </xf>
    <xf numFmtId="0" fontId="45" fillId="0" borderId="10" xfId="67" applyFont="1" applyBorder="1" applyAlignment="1" applyProtection="1">
      <alignment horizontal="center" vertical="center" wrapText="1"/>
    </xf>
    <xf numFmtId="49" fontId="46" fillId="0" borderId="11" xfId="67" applyNumberFormat="1" applyFont="1" applyFill="1" applyBorder="1" applyAlignment="1">
      <alignment horizontal="center" vertical="center" wrapText="1"/>
    </xf>
    <xf numFmtId="0" fontId="46" fillId="0" borderId="11" xfId="67" applyFont="1" applyFill="1" applyBorder="1" applyAlignment="1">
      <alignment horizontal="center" vertical="center" wrapText="1"/>
    </xf>
    <xf numFmtId="0" fontId="46" fillId="0" borderId="11" xfId="67" applyNumberFormat="1" applyFont="1" applyFill="1" applyBorder="1" applyAlignment="1">
      <alignment horizontal="center" vertical="center" wrapText="1"/>
    </xf>
    <xf numFmtId="1" fontId="46" fillId="0" borderId="11" xfId="67" applyNumberFormat="1" applyFont="1" applyFill="1" applyBorder="1" applyAlignment="1">
      <alignment horizontal="center" vertical="center" wrapText="1"/>
    </xf>
    <xf numFmtId="0" fontId="6" fillId="2" borderId="12" xfId="67" applyFont="1" applyFill="1" applyBorder="1" applyAlignment="1">
      <alignment horizontal="center" vertical="center" wrapText="1"/>
    </xf>
    <xf numFmtId="0" fontId="6" fillId="2" borderId="11" xfId="67" applyFont="1" applyFill="1" applyBorder="1" applyAlignment="1">
      <alignment horizontal="center" vertical="center"/>
    </xf>
    <xf numFmtId="0" fontId="5" fillId="2" borderId="11" xfId="67" applyFont="1" applyFill="1" applyBorder="1" applyAlignment="1">
      <alignment horizontal="center" vertical="center"/>
    </xf>
    <xf numFmtId="49" fontId="45" fillId="0" borderId="11" xfId="67" applyNumberFormat="1" applyFont="1" applyFill="1" applyBorder="1" applyAlignment="1">
      <alignment horizontal="center" vertical="center" wrapText="1"/>
    </xf>
    <xf numFmtId="1" fontId="45" fillId="0" borderId="11" xfId="67" applyNumberFormat="1" applyFont="1" applyFill="1" applyBorder="1" applyAlignment="1">
      <alignment horizontal="center" vertical="center" wrapText="1"/>
    </xf>
    <xf numFmtId="0" fontId="45" fillId="0" borderId="10" xfId="67" applyFont="1" applyBorder="1" applyAlignment="1">
      <alignment horizontal="center" vertical="center" wrapText="1"/>
    </xf>
    <xf numFmtId="0" fontId="45" fillId="0" borderId="11" xfId="67" applyFont="1" applyBorder="1" applyAlignment="1">
      <alignment horizontal="center" vertical="center" wrapText="1"/>
    </xf>
    <xf numFmtId="49" fontId="45" fillId="0" borderId="10" xfId="67" applyNumberFormat="1" applyFont="1" applyFill="1" applyBorder="1" applyAlignment="1">
      <alignment horizontal="center" vertical="center" wrapText="1"/>
    </xf>
    <xf numFmtId="0" fontId="45" fillId="0" borderId="11" xfId="67" applyFont="1" applyFill="1" applyBorder="1" applyAlignment="1">
      <alignment horizontal="center" vertical="center" wrapText="1"/>
    </xf>
    <xf numFmtId="0" fontId="45" fillId="0" borderId="5" xfId="67" applyFont="1" applyBorder="1" applyAlignment="1">
      <alignment horizontal="center" vertical="center" wrapText="1"/>
    </xf>
    <xf numFmtId="0" fontId="45" fillId="0" borderId="13" xfId="67" applyFont="1" applyBorder="1" applyAlignment="1">
      <alignment horizontal="center" vertical="center" wrapText="1"/>
    </xf>
    <xf numFmtId="49" fontId="46" fillId="0" borderId="13" xfId="67" applyNumberFormat="1" applyFont="1" applyFill="1" applyBorder="1" applyAlignment="1">
      <alignment horizontal="center" vertical="center" wrapText="1"/>
    </xf>
    <xf numFmtId="0" fontId="45" fillId="0" borderId="13" xfId="67" applyFont="1" applyFill="1" applyBorder="1" applyAlignment="1">
      <alignment horizontal="center" vertical="center" wrapText="1"/>
    </xf>
    <xf numFmtId="0" fontId="6" fillId="2" borderId="13" xfId="67" applyFont="1" applyFill="1" applyBorder="1" applyAlignment="1">
      <alignment horizontal="center" vertical="center"/>
    </xf>
    <xf numFmtId="0" fontId="5" fillId="2" borderId="13" xfId="67" applyFont="1" applyFill="1" applyBorder="1" applyAlignment="1">
      <alignment horizontal="center" vertical="center"/>
    </xf>
    <xf numFmtId="0" fontId="6" fillId="2" borderId="6" xfId="67" applyFont="1" applyFill="1" applyBorder="1" applyAlignment="1">
      <alignment horizontal="center" vertical="center" wrapText="1"/>
    </xf>
    <xf numFmtId="0" fontId="5" fillId="0" borderId="0" xfId="0" applyFont="1" applyAlignment="1">
      <alignment horizontal="center" vertical="center"/>
    </xf>
    <xf numFmtId="0" fontId="3" fillId="0" borderId="2" xfId="0" applyFont="1" applyBorder="1" applyAlignment="1">
      <alignment horizontal="center" vertical="center"/>
    </xf>
    <xf numFmtId="49" fontId="3" fillId="0" borderId="14" xfId="0" applyNumberFormat="1" applyFont="1" applyBorder="1" applyAlignment="1">
      <alignment horizontal="center" vertical="center" wrapText="1"/>
    </xf>
    <xf numFmtId="0" fontId="3" fillId="29" borderId="14" xfId="0" applyFont="1" applyFill="1" applyBorder="1" applyAlignment="1">
      <alignment horizontal="center" vertical="center" wrapText="1"/>
    </xf>
    <xf numFmtId="49" fontId="3" fillId="29" borderId="14" xfId="0" applyNumberFormat="1" applyFont="1" applyFill="1" applyBorder="1" applyAlignment="1">
      <alignment horizontal="center" vertical="center" wrapText="1"/>
    </xf>
    <xf numFmtId="49" fontId="3" fillId="30" borderId="14" xfId="0" applyNumberFormat="1" applyFont="1" applyFill="1" applyBorder="1" applyAlignment="1">
      <alignment horizontal="center" vertical="center" wrapText="1"/>
    </xf>
    <xf numFmtId="0" fontId="3" fillId="29" borderId="3" xfId="0" applyFont="1" applyFill="1" applyBorder="1" applyAlignment="1">
      <alignment horizontal="center" vertical="center" wrapText="1"/>
    </xf>
    <xf numFmtId="0" fontId="5" fillId="0" borderId="20" xfId="0" applyFont="1" applyBorder="1" applyAlignment="1">
      <alignment horizontal="center" vertical="center"/>
    </xf>
    <xf numFmtId="0" fontId="17" fillId="0" borderId="83" xfId="0" applyFont="1" applyBorder="1" applyAlignment="1">
      <alignment horizontal="center" vertical="center" wrapText="1"/>
    </xf>
    <xf numFmtId="49" fontId="17" fillId="0" borderId="83" xfId="0" applyNumberFormat="1" applyFont="1" applyBorder="1" applyAlignment="1">
      <alignment horizontal="center" vertical="center" wrapText="1"/>
    </xf>
    <xf numFmtId="0" fontId="5" fillId="0" borderId="83" xfId="0" applyFont="1" applyBorder="1" applyAlignment="1">
      <alignment vertical="center"/>
    </xf>
    <xf numFmtId="0" fontId="5" fillId="0" borderId="83" xfId="0" applyFont="1" applyBorder="1" applyAlignment="1">
      <alignment horizontal="center" vertical="center"/>
    </xf>
    <xf numFmtId="0" fontId="5" fillId="0" borderId="85" xfId="0" applyFont="1" applyBorder="1"/>
    <xf numFmtId="0" fontId="5" fillId="29" borderId="85" xfId="0" applyFont="1" applyFill="1" applyBorder="1" applyAlignment="1">
      <alignment horizontal="center" vertical="center"/>
    </xf>
    <xf numFmtId="0" fontId="17" fillId="29" borderId="83" xfId="0" applyFont="1" applyFill="1" applyBorder="1" applyAlignment="1">
      <alignment horizontal="center" vertical="center" wrapText="1"/>
    </xf>
    <xf numFmtId="49" fontId="17" fillId="29" borderId="85" xfId="0" applyNumberFormat="1" applyFont="1" applyFill="1" applyBorder="1" applyAlignment="1">
      <alignment horizontal="center" vertical="center" wrapText="1"/>
    </xf>
    <xf numFmtId="0" fontId="5" fillId="30" borderId="85" xfId="0" applyFont="1" applyFill="1" applyBorder="1" applyAlignment="1">
      <alignment horizontal="center" vertical="center"/>
    </xf>
    <xf numFmtId="0" fontId="5" fillId="29" borderId="86" xfId="0" applyFont="1" applyFill="1" applyBorder="1"/>
    <xf numFmtId="0" fontId="5" fillId="0" borderId="85" xfId="0" applyFont="1" applyBorder="1" applyAlignment="1">
      <alignment horizontal="center" vertical="center" wrapText="1"/>
    </xf>
    <xf numFmtId="0" fontId="5" fillId="0" borderId="87" xfId="0" applyFont="1" applyBorder="1" applyAlignment="1">
      <alignment horizontal="center" vertical="center"/>
    </xf>
    <xf numFmtId="0" fontId="17" fillId="0" borderId="9" xfId="0" applyFont="1" applyBorder="1" applyAlignment="1">
      <alignment horizontal="center" vertical="center" wrapText="1"/>
    </xf>
    <xf numFmtId="49" fontId="17" fillId="0" borderId="9" xfId="0" applyNumberFormat="1" applyFont="1" applyBorder="1" applyAlignment="1">
      <alignment horizontal="center" vertical="center" wrapText="1"/>
    </xf>
    <xf numFmtId="0" fontId="5" fillId="0" borderId="9" xfId="0" applyFont="1" applyBorder="1" applyAlignment="1">
      <alignment vertical="center"/>
    </xf>
    <xf numFmtId="0" fontId="5" fillId="0" borderId="9" xfId="0" applyFont="1" applyBorder="1" applyAlignment="1">
      <alignment horizontal="center" vertical="center"/>
    </xf>
    <xf numFmtId="0" fontId="5" fillId="0" borderId="88" xfId="0" applyFont="1" applyBorder="1"/>
    <xf numFmtId="0" fontId="5" fillId="29" borderId="88" xfId="0" applyFont="1" applyFill="1" applyBorder="1" applyAlignment="1">
      <alignment horizontal="center" vertical="center"/>
    </xf>
    <xf numFmtId="0" fontId="17" fillId="29" borderId="9" xfId="0" applyFont="1" applyFill="1" applyBorder="1" applyAlignment="1">
      <alignment horizontal="center" vertical="center" wrapText="1"/>
    </xf>
    <xf numFmtId="49" fontId="17" fillId="29" borderId="88" xfId="0" applyNumberFormat="1" applyFont="1" applyFill="1" applyBorder="1" applyAlignment="1">
      <alignment horizontal="center" vertical="center" wrapText="1"/>
    </xf>
    <xf numFmtId="0" fontId="5" fillId="30" borderId="88" xfId="0" applyFont="1" applyFill="1" applyBorder="1" applyAlignment="1">
      <alignment horizontal="center" vertical="center"/>
    </xf>
    <xf numFmtId="0" fontId="5" fillId="29" borderId="89" xfId="0" applyFont="1" applyFill="1" applyBorder="1"/>
    <xf numFmtId="0" fontId="5" fillId="0" borderId="2" xfId="0" applyFont="1" applyBorder="1" applyAlignment="1">
      <alignment horizontal="center" vertical="center"/>
    </xf>
    <xf numFmtId="0" fontId="3" fillId="0" borderId="5" xfId="0" applyFont="1" applyBorder="1" applyAlignment="1">
      <alignment horizontal="center" vertical="center"/>
    </xf>
    <xf numFmtId="0" fontId="48" fillId="29" borderId="77" xfId="0" applyFont="1" applyFill="1" applyBorder="1" applyAlignment="1">
      <alignment horizontal="center" vertical="center"/>
    </xf>
    <xf numFmtId="0" fontId="11" fillId="0" borderId="2" xfId="0" applyNumberFormat="1" applyFont="1" applyBorder="1" applyAlignment="1">
      <alignment vertical="center"/>
    </xf>
    <xf numFmtId="0" fontId="11" fillId="0" borderId="2" xfId="0" applyNumberFormat="1" applyFont="1" applyBorder="1" applyAlignment="1">
      <alignment horizontal="center" vertical="center"/>
    </xf>
    <xf numFmtId="0" fontId="3" fillId="0" borderId="5" xfId="0" applyNumberFormat="1" applyFont="1" applyFill="1" applyBorder="1" applyAlignment="1">
      <alignment horizontal="center" vertical="center"/>
    </xf>
    <xf numFmtId="0" fontId="11" fillId="2" borderId="6" xfId="0" applyNumberFormat="1" applyFont="1" applyFill="1" applyBorder="1" applyAlignment="1">
      <alignment horizontal="center" vertical="center"/>
    </xf>
    <xf numFmtId="0" fontId="5" fillId="4" borderId="21" xfId="7" applyNumberFormat="1" applyFont="1" applyFill="1" applyBorder="1" applyAlignment="1">
      <alignment horizontal="center" vertical="center" wrapText="1"/>
    </xf>
    <xf numFmtId="9" fontId="8" fillId="2" borderId="11" xfId="2" applyNumberFormat="1" applyFont="1" applyFill="1" applyBorder="1" applyAlignment="1">
      <alignment horizontal="center" vertical="center" wrapText="1"/>
    </xf>
    <xf numFmtId="9" fontId="8" fillId="2" borderId="21" xfId="2" applyNumberFormat="1" applyFont="1" applyFill="1" applyBorder="1" applyAlignment="1">
      <alignment horizontal="center" vertical="center" wrapText="1"/>
    </xf>
    <xf numFmtId="0" fontId="8" fillId="0" borderId="21" xfId="0" applyNumberFormat="1" applyFont="1" applyBorder="1" applyAlignment="1" applyProtection="1">
      <alignment horizontal="center" vertical="center" wrapText="1"/>
    </xf>
    <xf numFmtId="0" fontId="8" fillId="0" borderId="21" xfId="2" applyNumberFormat="1" applyFont="1" applyFill="1" applyBorder="1" applyAlignment="1">
      <alignment horizontal="center" vertical="center" wrapText="1"/>
    </xf>
    <xf numFmtId="9" fontId="8" fillId="0" borderId="21" xfId="0" applyNumberFormat="1" applyFont="1" applyFill="1" applyBorder="1" applyAlignment="1">
      <alignment horizontal="center" vertical="center" wrapText="1"/>
    </xf>
    <xf numFmtId="0" fontId="8" fillId="2" borderId="21" xfId="2" applyNumberFormat="1" applyFont="1" applyFill="1" applyBorder="1" applyAlignment="1">
      <alignment horizontal="center" vertical="center" wrapText="1"/>
    </xf>
    <xf numFmtId="0" fontId="0" fillId="0" borderId="0" xfId="0" applyAlignment="1">
      <alignment horizontal="center" vertical="center" wrapText="1"/>
    </xf>
    <xf numFmtId="0" fontId="8" fillId="2" borderId="11" xfId="0" applyNumberFormat="1" applyFont="1" applyFill="1" applyBorder="1" applyAlignment="1">
      <alignment horizontal="center" vertical="center" wrapText="1"/>
    </xf>
    <xf numFmtId="0" fontId="8" fillId="0" borderId="0" xfId="0" applyFont="1" applyAlignment="1">
      <alignment vertical="center"/>
    </xf>
    <xf numFmtId="0" fontId="5" fillId="2" borderId="21" xfId="7" applyNumberFormat="1" applyFont="1" applyFill="1" applyBorder="1" applyAlignment="1">
      <alignment horizontal="center" vertical="center" wrapText="1"/>
    </xf>
    <xf numFmtId="0" fontId="8" fillId="0" borderId="21" xfId="6" applyNumberFormat="1" applyFont="1" applyFill="1" applyBorder="1" applyAlignment="1">
      <alignment horizontal="center" vertical="center" wrapText="1"/>
    </xf>
    <xf numFmtId="0" fontId="8" fillId="4" borderId="21" xfId="7" applyNumberFormat="1" applyFont="1" applyFill="1" applyBorder="1" applyAlignment="1">
      <alignment horizontal="center" vertical="center" wrapText="1"/>
    </xf>
    <xf numFmtId="1" fontId="8" fillId="2" borderId="21" xfId="7" applyNumberFormat="1" applyFont="1" applyFill="1" applyBorder="1" applyAlignment="1">
      <alignment horizontal="center" vertical="center" wrapText="1"/>
    </xf>
    <xf numFmtId="0" fontId="8" fillId="2" borderId="21" xfId="7" applyNumberFormat="1" applyFont="1" applyFill="1" applyBorder="1" applyAlignment="1">
      <alignment horizontal="center" vertical="center" wrapText="1"/>
    </xf>
    <xf numFmtId="0" fontId="8" fillId="0" borderId="0" xfId="0" applyFont="1" applyAlignment="1">
      <alignment horizontal="center" vertical="center" wrapText="1"/>
    </xf>
    <xf numFmtId="0" fontId="5" fillId="0" borderId="21" xfId="7" applyNumberFormat="1" applyFont="1" applyFill="1" applyBorder="1" applyAlignment="1">
      <alignment horizontal="center" vertical="center" wrapText="1"/>
    </xf>
    <xf numFmtId="0" fontId="5" fillId="0" borderId="21" xfId="8" applyNumberFormat="1" applyFont="1" applyFill="1" applyBorder="1" applyAlignment="1">
      <alignment horizontal="center" vertical="center" wrapText="1"/>
    </xf>
    <xf numFmtId="1" fontId="5" fillId="4" borderId="21" xfId="7" applyNumberFormat="1" applyFont="1" applyFill="1" applyBorder="1" applyAlignment="1">
      <alignment horizontal="center" vertical="center" wrapText="1"/>
    </xf>
    <xf numFmtId="1" fontId="5" fillId="2" borderId="21" xfId="7" applyNumberFormat="1" applyFont="1" applyFill="1" applyBorder="1" applyAlignment="1">
      <alignment horizontal="center" vertical="center" wrapText="1"/>
    </xf>
    <xf numFmtId="1" fontId="5" fillId="3" borderId="21" xfId="7"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xf>
    <xf numFmtId="0" fontId="5" fillId="0" borderId="21" xfId="0" applyNumberFormat="1" applyFont="1" applyBorder="1" applyAlignment="1">
      <alignment horizontal="center" vertical="center" wrapText="1"/>
    </xf>
    <xf numFmtId="0" fontId="8" fillId="4" borderId="21" xfId="9" applyNumberFormat="1" applyFont="1" applyFill="1" applyBorder="1" applyAlignment="1">
      <alignment horizontal="center" vertical="center" wrapText="1"/>
    </xf>
    <xf numFmtId="1" fontId="5" fillId="2" borderId="21" xfId="9" applyNumberFormat="1" applyFont="1" applyFill="1" applyBorder="1" applyAlignment="1">
      <alignment horizontal="center" vertical="center" wrapText="1"/>
    </xf>
    <xf numFmtId="1" fontId="5" fillId="3" borderId="21" xfId="9" applyNumberFormat="1" applyFont="1" applyFill="1" applyBorder="1" applyAlignment="1">
      <alignment horizontal="center" vertical="center" wrapText="1"/>
    </xf>
    <xf numFmtId="0" fontId="5" fillId="2" borderId="21" xfId="9" applyNumberFormat="1" applyFont="1" applyFill="1" applyBorder="1" applyAlignment="1">
      <alignment horizontal="center" vertical="center" wrapText="1"/>
    </xf>
    <xf numFmtId="0" fontId="11" fillId="0" borderId="2" xfId="0" applyFont="1" applyBorder="1" applyAlignment="1">
      <alignment horizontal="center" vertical="center"/>
    </xf>
    <xf numFmtId="0" fontId="3" fillId="0" borderId="24" xfId="0" applyFont="1" applyFill="1" applyBorder="1" applyAlignment="1">
      <alignment horizontal="center" vertical="center"/>
    </xf>
    <xf numFmtId="0" fontId="6" fillId="0" borderId="21" xfId="0" applyFont="1" applyFill="1" applyBorder="1" applyAlignment="1">
      <alignment horizontal="center" vertical="center" wrapText="1"/>
    </xf>
    <xf numFmtId="0" fontId="8" fillId="0" borderId="21" xfId="0" applyFont="1" applyBorder="1" applyAlignment="1" applyProtection="1">
      <alignment horizontal="center" vertical="center" wrapText="1"/>
    </xf>
    <xf numFmtId="0" fontId="11" fillId="0" borderId="3" xfId="0" applyFont="1" applyBorder="1" applyAlignment="1">
      <alignment horizontal="center" vertical="center"/>
    </xf>
    <xf numFmtId="0" fontId="11" fillId="2" borderId="6" xfId="0" applyFont="1" applyFill="1" applyBorder="1" applyAlignment="1">
      <alignment horizontal="center" vertical="center"/>
    </xf>
    <xf numFmtId="0" fontId="11" fillId="2" borderId="11" xfId="0" applyNumberFormat="1" applyFont="1" applyFill="1" applyBorder="1" applyAlignment="1">
      <alignment horizontal="center" vertical="center"/>
    </xf>
    <xf numFmtId="0" fontId="8" fillId="0" borderId="23" xfId="0" applyNumberFormat="1" applyFont="1" applyBorder="1" applyAlignment="1">
      <alignment horizontal="center" vertical="center" wrapText="1"/>
    </xf>
    <xf numFmtId="1" fontId="8" fillId="0" borderId="21" xfId="0" applyNumberFormat="1" applyFont="1" applyFill="1" applyBorder="1" applyAlignment="1">
      <alignment horizontal="center" vertical="center" wrapText="1"/>
    </xf>
    <xf numFmtId="1" fontId="8" fillId="0" borderId="21" xfId="0" applyNumberFormat="1" applyFont="1" applyBorder="1" applyAlignment="1">
      <alignment horizontal="center" vertical="center" wrapText="1"/>
    </xf>
    <xf numFmtId="0" fontId="8" fillId="0" borderId="21" xfId="0" applyNumberFormat="1" applyFont="1" applyBorder="1" applyAlignment="1">
      <alignment horizontal="center" vertical="center" wrapText="1"/>
    </xf>
    <xf numFmtId="0" fontId="3" fillId="0" borderId="47" xfId="0" applyNumberFormat="1" applyFont="1" applyBorder="1" applyAlignment="1">
      <alignment horizontal="center" vertical="center"/>
    </xf>
    <xf numFmtId="0" fontId="11" fillId="0" borderId="47" xfId="0" applyNumberFormat="1" applyFont="1" applyBorder="1" applyAlignment="1">
      <alignment horizontal="center" vertical="center"/>
    </xf>
    <xf numFmtId="0" fontId="3" fillId="0" borderId="13" xfId="0" applyNumberFormat="1" applyFont="1" applyFill="1" applyBorder="1" applyAlignment="1">
      <alignment horizontal="center" vertical="center"/>
    </xf>
    <xf numFmtId="0" fontId="3" fillId="2" borderId="13" xfId="0" applyNumberFormat="1" applyFont="1" applyFill="1" applyBorder="1" applyAlignment="1">
      <alignment horizontal="center" vertical="center"/>
    </xf>
    <xf numFmtId="0" fontId="8" fillId="0" borderId="0" xfId="0" applyFont="1" applyAlignment="1">
      <alignment vertical="center" wrapText="1"/>
    </xf>
    <xf numFmtId="0" fontId="4" fillId="2" borderId="34" xfId="0" applyNumberFormat="1" applyFont="1" applyFill="1" applyBorder="1" applyAlignment="1">
      <alignment horizontal="center" vertical="center"/>
    </xf>
    <xf numFmtId="0" fontId="16" fillId="2" borderId="34" xfId="0" applyNumberFormat="1" applyFont="1" applyFill="1" applyBorder="1" applyAlignment="1">
      <alignment horizontal="center" vertical="center" wrapText="1"/>
    </xf>
    <xf numFmtId="0" fontId="8" fillId="2" borderId="47" xfId="0" applyFont="1" applyFill="1" applyBorder="1" applyAlignment="1" applyProtection="1">
      <alignment horizontal="center" vertical="center" wrapText="1"/>
    </xf>
    <xf numFmtId="0" fontId="5" fillId="2" borderId="47" xfId="7" applyNumberFormat="1" applyFont="1" applyFill="1" applyBorder="1" applyAlignment="1">
      <alignment horizontal="center" vertical="center" wrapText="1"/>
    </xf>
    <xf numFmtId="0" fontId="8" fillId="2" borderId="47"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0" borderId="47" xfId="0" applyFont="1" applyBorder="1" applyAlignment="1">
      <alignment horizontal="center" vertical="center"/>
    </xf>
    <xf numFmtId="0" fontId="8" fillId="0" borderId="47" xfId="0" applyFont="1" applyBorder="1" applyAlignment="1">
      <alignment horizontal="center" vertical="center"/>
    </xf>
    <xf numFmtId="0" fontId="3" fillId="0" borderId="49" xfId="0" applyFont="1" applyFill="1" applyBorder="1" applyAlignment="1">
      <alignment horizontal="center" vertical="center"/>
    </xf>
    <xf numFmtId="0" fontId="8" fillId="4" borderId="21" xfId="0" applyNumberFormat="1" applyFont="1" applyFill="1" applyBorder="1" applyAlignment="1">
      <alignment horizontal="center" vertical="center" wrapText="1"/>
    </xf>
    <xf numFmtId="0" fontId="3" fillId="0" borderId="21" xfId="0" applyNumberFormat="1" applyFont="1" applyFill="1" applyBorder="1" applyAlignment="1">
      <alignment vertical="center" wrapText="1"/>
    </xf>
    <xf numFmtId="0" fontId="5" fillId="0" borderId="21" xfId="0" applyNumberFormat="1" applyFont="1" applyFill="1" applyBorder="1" applyAlignment="1">
      <alignment horizontal="center" vertical="center" wrapText="1"/>
    </xf>
    <xf numFmtId="0" fontId="3" fillId="0" borderId="5" xfId="0" applyNumberFormat="1" applyFont="1" applyFill="1" applyBorder="1" applyAlignment="1">
      <alignment vertical="center"/>
    </xf>
    <xf numFmtId="0" fontId="8" fillId="2" borderId="11" xfId="0" applyNumberFormat="1" applyFont="1" applyFill="1" applyBorder="1" applyAlignment="1">
      <alignment horizontal="center" vertical="center"/>
    </xf>
    <xf numFmtId="0" fontId="0" fillId="0" borderId="0" xfId="0" applyNumberFormat="1"/>
    <xf numFmtId="1" fontId="8" fillId="2" borderId="11" xfId="0" applyNumberFormat="1" applyFont="1" applyFill="1" applyBorder="1" applyAlignment="1">
      <alignment horizontal="center" vertical="center" wrapText="1"/>
    </xf>
    <xf numFmtId="1" fontId="8" fillId="3" borderId="11" xfId="0" applyNumberFormat="1" applyFont="1" applyFill="1" applyBorder="1" applyAlignment="1">
      <alignment horizontal="center" vertical="center" wrapText="1"/>
    </xf>
    <xf numFmtId="0" fontId="8" fillId="0" borderId="0" xfId="0" applyNumberFormat="1" applyFont="1" applyAlignment="1">
      <alignment horizontal="center" vertical="center"/>
    </xf>
    <xf numFmtId="1" fontId="8" fillId="2" borderId="11" xfId="0" applyNumberFormat="1" applyFont="1" applyFill="1" applyBorder="1" applyAlignment="1">
      <alignment horizontal="center" vertical="center"/>
    </xf>
    <xf numFmtId="1" fontId="5" fillId="2" borderId="11" xfId="0" applyNumberFormat="1" applyFont="1" applyFill="1" applyBorder="1" applyAlignment="1">
      <alignment horizontal="center" vertical="center" wrapText="1"/>
    </xf>
    <xf numFmtId="1" fontId="5" fillId="2" borderId="11" xfId="0" applyNumberFormat="1" applyFont="1" applyFill="1" applyBorder="1" applyAlignment="1">
      <alignment horizontal="center" vertical="center"/>
    </xf>
    <xf numFmtId="1" fontId="8" fillId="4" borderId="21" xfId="9" applyNumberFormat="1" applyFont="1" applyFill="1" applyBorder="1" applyAlignment="1">
      <alignment horizontal="center" vertical="center" wrapText="1"/>
    </xf>
    <xf numFmtId="0" fontId="11" fillId="0" borderId="91" xfId="0" applyFont="1" applyBorder="1" applyAlignment="1">
      <alignment horizontal="center" wrapText="1"/>
    </xf>
    <xf numFmtId="0" fontId="8" fillId="0" borderId="83" xfId="0" applyNumberFormat="1" applyFont="1" applyBorder="1" applyAlignment="1" applyProtection="1">
      <alignment horizontal="center" vertical="center" wrapText="1"/>
    </xf>
    <xf numFmtId="0" fontId="8" fillId="0" borderId="83" xfId="0" applyNumberFormat="1" applyFont="1" applyBorder="1" applyAlignment="1">
      <alignment horizontal="center" vertical="center" wrapText="1"/>
    </xf>
    <xf numFmtId="0" fontId="8" fillId="4" borderId="83" xfId="0" applyNumberFormat="1" applyFont="1" applyFill="1" applyBorder="1" applyAlignment="1">
      <alignment vertical="center" wrapText="1"/>
    </xf>
    <xf numFmtId="0" fontId="8" fillId="0" borderId="83" xfId="0" applyNumberFormat="1" applyFont="1" applyFill="1" applyBorder="1" applyAlignment="1">
      <alignment horizontal="center" vertical="center" wrapText="1"/>
    </xf>
    <xf numFmtId="0" fontId="5" fillId="0" borderId="83" xfId="0" applyNumberFormat="1" applyFont="1" applyFill="1" applyBorder="1" applyAlignment="1">
      <alignment horizontal="center" vertical="center" wrapText="1"/>
    </xf>
    <xf numFmtId="0" fontId="8" fillId="2" borderId="83" xfId="0" applyNumberFormat="1" applyFont="1" applyFill="1" applyBorder="1" applyAlignment="1">
      <alignment horizontal="center" vertical="center" wrapText="1"/>
    </xf>
    <xf numFmtId="0" fontId="3" fillId="0" borderId="92" xfId="0" applyFont="1" applyBorder="1" applyAlignment="1">
      <alignment horizontal="center" vertical="center" wrapText="1"/>
    </xf>
    <xf numFmtId="0" fontId="3" fillId="5" borderId="21" xfId="0" applyNumberFormat="1" applyFont="1" applyFill="1" applyBorder="1" applyAlignment="1">
      <alignment horizontal="center" vertical="center" wrapText="1"/>
    </xf>
    <xf numFmtId="0" fontId="3" fillId="0" borderId="83" xfId="0" applyFont="1" applyBorder="1" applyAlignment="1">
      <alignment horizontal="center" vertical="center" wrapText="1"/>
    </xf>
    <xf numFmtId="0" fontId="5" fillId="0" borderId="83" xfId="0" applyFont="1" applyBorder="1" applyAlignment="1">
      <alignment horizontal="left" vertical="center" wrapText="1"/>
    </xf>
    <xf numFmtId="0" fontId="8" fillId="2" borderId="21" xfId="0" applyNumberFormat="1" applyFont="1" applyFill="1" applyBorder="1" applyAlignment="1" applyProtection="1">
      <alignment horizontal="center" vertical="center"/>
    </xf>
    <xf numFmtId="0" fontId="8" fillId="2" borderId="0" xfId="0" applyNumberFormat="1" applyFont="1" applyFill="1" applyAlignment="1">
      <alignment horizontal="center" vertical="center"/>
    </xf>
    <xf numFmtId="0" fontId="5" fillId="2" borderId="21" xfId="0" applyNumberFormat="1" applyFont="1" applyFill="1" applyBorder="1" applyAlignment="1">
      <alignment horizontal="center" vertical="center" wrapText="1"/>
    </xf>
    <xf numFmtId="0" fontId="5" fillId="0" borderId="0" xfId="0" applyNumberFormat="1" applyFont="1" applyFill="1" applyAlignment="1">
      <alignment wrapText="1"/>
    </xf>
    <xf numFmtId="0" fontId="5" fillId="0" borderId="0" xfId="0" applyNumberFormat="1" applyFont="1" applyFill="1" applyBorder="1" applyAlignment="1">
      <alignment wrapText="1"/>
    </xf>
    <xf numFmtId="0" fontId="5" fillId="0" borderId="4" xfId="0" applyNumberFormat="1" applyFont="1" applyFill="1" applyBorder="1" applyAlignment="1">
      <alignment wrapText="1"/>
    </xf>
    <xf numFmtId="0" fontId="8" fillId="0" borderId="0" xfId="0" applyFont="1" applyAlignment="1">
      <alignment wrapText="1"/>
    </xf>
    <xf numFmtId="0" fontId="5" fillId="2" borderId="27" xfId="0" applyNumberFormat="1" applyFont="1" applyFill="1" applyBorder="1" applyAlignment="1">
      <alignment horizontal="center" vertical="center" wrapText="1"/>
    </xf>
    <xf numFmtId="2" fontId="5" fillId="0" borderId="0" xfId="0" applyNumberFormat="1" applyFont="1"/>
    <xf numFmtId="2" fontId="11" fillId="0" borderId="2" xfId="0" applyNumberFormat="1" applyFont="1" applyBorder="1" applyAlignment="1">
      <alignment horizontal="center" vertical="center"/>
    </xf>
    <xf numFmtId="2" fontId="3" fillId="0" borderId="5" xfId="0" applyNumberFormat="1" applyFont="1" applyFill="1" applyBorder="1" applyAlignment="1">
      <alignment horizontal="center" vertical="center"/>
    </xf>
    <xf numFmtId="2" fontId="3" fillId="3" borderId="30" xfId="2" applyNumberFormat="1" applyFont="1" applyFill="1" applyBorder="1" applyAlignment="1">
      <alignment horizontal="center" vertical="center" wrapText="1"/>
    </xf>
    <xf numFmtId="2" fontId="8" fillId="3" borderId="21" xfId="7" applyNumberFormat="1" applyFont="1" applyFill="1" applyBorder="1" applyAlignment="1">
      <alignment horizontal="center" vertical="center" wrapText="1"/>
    </xf>
    <xf numFmtId="2" fontId="8" fillId="0" borderId="0" xfId="0" applyNumberFormat="1" applyFont="1"/>
    <xf numFmtId="2" fontId="3" fillId="2" borderId="30" xfId="2" applyNumberFormat="1" applyFont="1" applyFill="1" applyBorder="1" applyAlignment="1">
      <alignment horizontal="center" vertical="center" wrapText="1"/>
    </xf>
    <xf numFmtId="2" fontId="8" fillId="2" borderId="21" xfId="7" applyNumberFormat="1" applyFont="1" applyFill="1" applyBorder="1" applyAlignment="1">
      <alignment horizontal="center" vertical="center" wrapText="1"/>
    </xf>
    <xf numFmtId="165" fontId="5" fillId="0" borderId="0" xfId="0" applyNumberFormat="1" applyFont="1"/>
    <xf numFmtId="165" fontId="5" fillId="0" borderId="0" xfId="0" applyNumberFormat="1" applyFont="1" applyBorder="1" applyAlignment="1"/>
    <xf numFmtId="165" fontId="3" fillId="3" borderId="30" xfId="2" applyNumberFormat="1" applyFont="1" applyFill="1" applyBorder="1" applyAlignment="1">
      <alignment horizontal="center" vertical="center" wrapText="1"/>
    </xf>
    <xf numFmtId="165" fontId="8" fillId="0" borderId="0" xfId="0" applyNumberFormat="1" applyFont="1"/>
    <xf numFmtId="9" fontId="8" fillId="3" borderId="21" xfId="1" applyFont="1" applyFill="1" applyBorder="1" applyAlignment="1">
      <alignment horizontal="center" vertical="center" wrapText="1"/>
    </xf>
    <xf numFmtId="9" fontId="5" fillId="3" borderId="21" xfId="1" applyFont="1" applyFill="1" applyBorder="1" applyAlignment="1">
      <alignment horizontal="center" vertical="center" wrapText="1"/>
    </xf>
    <xf numFmtId="0" fontId="8" fillId="2" borderId="47" xfId="0" applyFont="1" applyFill="1" applyBorder="1" applyAlignment="1">
      <alignment horizontal="center" vertical="center"/>
    </xf>
    <xf numFmtId="0" fontId="5" fillId="2" borderId="47" xfId="0" applyFont="1" applyFill="1" applyBorder="1" applyAlignment="1">
      <alignment horizontal="center" vertical="center"/>
    </xf>
    <xf numFmtId="0" fontId="3" fillId="2" borderId="49" xfId="0" applyFont="1" applyFill="1" applyBorder="1" applyAlignment="1">
      <alignment horizontal="center" vertical="center"/>
    </xf>
    <xf numFmtId="1" fontId="5" fillId="0" borderId="27"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1" fontId="5" fillId="2" borderId="27" xfId="0" applyNumberFormat="1" applyFont="1" applyFill="1" applyBorder="1" applyAlignment="1">
      <alignment horizontal="center" vertical="center"/>
    </xf>
    <xf numFmtId="1" fontId="5" fillId="3" borderId="27" xfId="1" applyNumberFormat="1" applyFont="1" applyFill="1" applyBorder="1" applyAlignment="1">
      <alignment horizontal="center" vertical="center"/>
    </xf>
    <xf numFmtId="1" fontId="8" fillId="0" borderId="92" xfId="4" applyNumberFormat="1" applyFont="1" applyBorder="1" applyAlignment="1">
      <alignment horizontal="center" vertical="center" wrapText="1"/>
    </xf>
    <xf numFmtId="0" fontId="8" fillId="0" borderId="92" xfId="4" applyNumberFormat="1" applyFont="1" applyBorder="1" applyAlignment="1">
      <alignment horizontal="center" vertical="center" wrapText="1"/>
    </xf>
    <xf numFmtId="0" fontId="8" fillId="0" borderId="92" xfId="3" applyNumberFormat="1" applyFont="1" applyFill="1" applyBorder="1" applyAlignment="1">
      <alignment horizontal="center" vertical="center" wrapText="1"/>
    </xf>
    <xf numFmtId="1" fontId="5" fillId="2" borderId="92" xfId="0" applyNumberFormat="1" applyFont="1" applyFill="1" applyBorder="1" applyAlignment="1">
      <alignment horizontal="center" vertical="center"/>
    </xf>
    <xf numFmtId="1" fontId="5" fillId="3" borderId="92" xfId="1" applyNumberFormat="1" applyFont="1" applyFill="1" applyBorder="1" applyAlignment="1">
      <alignment horizontal="center" vertical="center"/>
    </xf>
    <xf numFmtId="0" fontId="5" fillId="2" borderId="92" xfId="5" applyNumberFormat="1" applyFont="1" applyFill="1" applyBorder="1"/>
    <xf numFmtId="0" fontId="5" fillId="2" borderId="92" xfId="0" applyNumberFormat="1" applyFont="1" applyFill="1" applyBorder="1" applyAlignment="1">
      <alignment horizontal="center" vertical="center" wrapText="1"/>
    </xf>
    <xf numFmtId="0" fontId="8" fillId="0" borderId="92" xfId="3" applyNumberFormat="1" applyFont="1" applyBorder="1" applyAlignment="1">
      <alignment horizontal="center" vertical="center" wrapText="1"/>
    </xf>
    <xf numFmtId="0" fontId="5" fillId="2" borderId="21" xfId="2" applyNumberFormat="1" applyFont="1" applyFill="1" applyBorder="1" applyAlignment="1">
      <alignment horizontal="center" vertical="center" wrapText="1"/>
    </xf>
    <xf numFmtId="0" fontId="5" fillId="2" borderId="11" xfId="2" applyNumberFormat="1" applyFont="1" applyFill="1" applyBorder="1" applyAlignment="1">
      <alignment horizontal="center" vertical="center" wrapText="1"/>
    </xf>
    <xf numFmtId="0" fontId="5" fillId="2" borderId="11" xfId="2" applyNumberFormat="1" applyFont="1" applyFill="1" applyBorder="1" applyAlignment="1">
      <alignment horizontal="center" vertical="center"/>
    </xf>
    <xf numFmtId="0" fontId="8" fillId="0" borderId="83" xfId="0" applyNumberFormat="1" applyFont="1" applyBorder="1" applyAlignment="1">
      <alignment horizontal="left" vertical="center" wrapText="1"/>
    </xf>
    <xf numFmtId="0" fontId="8" fillId="0" borderId="92" xfId="0" applyFont="1" applyBorder="1" applyAlignment="1">
      <alignment horizontal="center"/>
    </xf>
    <xf numFmtId="0" fontId="8" fillId="0" borderId="92" xfId="0" applyFont="1" applyBorder="1"/>
    <xf numFmtId="0" fontId="5" fillId="29" borderId="21" xfId="0" applyFont="1" applyFill="1" applyBorder="1" applyAlignment="1">
      <alignment horizontal="center" vertical="center" wrapText="1"/>
    </xf>
    <xf numFmtId="0" fontId="8" fillId="2" borderId="92" xfId="0" applyNumberFormat="1" applyFont="1" applyFill="1" applyBorder="1" applyAlignment="1">
      <alignment vertical="center" wrapText="1"/>
    </xf>
    <xf numFmtId="0" fontId="8" fillId="31" borderId="11" xfId="0" applyNumberFormat="1" applyFont="1" applyFill="1" applyBorder="1" applyAlignment="1" applyProtection="1">
      <alignment horizontal="center" vertical="center" wrapText="1"/>
    </xf>
    <xf numFmtId="0" fontId="6" fillId="31" borderId="11" xfId="0" applyNumberFormat="1" applyFont="1" applyFill="1" applyBorder="1" applyAlignment="1">
      <alignment horizontal="center" vertical="center" wrapText="1"/>
    </xf>
    <xf numFmtId="0" fontId="7" fillId="31" borderId="11" xfId="0" applyNumberFormat="1" applyFont="1" applyFill="1" applyBorder="1" applyAlignment="1">
      <alignment horizontal="center" vertical="center" wrapText="1"/>
    </xf>
    <xf numFmtId="0" fontId="8" fillId="31" borderId="11" xfId="0" applyNumberFormat="1" applyFont="1" applyFill="1" applyBorder="1" applyAlignment="1">
      <alignment horizontal="center" vertical="center" wrapText="1"/>
    </xf>
    <xf numFmtId="0" fontId="5" fillId="31" borderId="11" xfId="0" applyNumberFormat="1" applyFont="1" applyFill="1" applyBorder="1" applyAlignment="1">
      <alignment horizontal="center" vertical="center" wrapText="1"/>
    </xf>
    <xf numFmtId="1" fontId="6" fillId="31" borderId="11" xfId="0" applyNumberFormat="1" applyFont="1" applyFill="1" applyBorder="1" applyAlignment="1">
      <alignment horizontal="center" vertical="center" wrapText="1"/>
    </xf>
    <xf numFmtId="0" fontId="6" fillId="2" borderId="92" xfId="0" applyNumberFormat="1" applyFont="1" applyFill="1" applyBorder="1" applyAlignment="1">
      <alignment horizontal="center" vertical="center" wrapText="1"/>
    </xf>
    <xf numFmtId="0" fontId="5" fillId="2" borderId="92" xfId="0" applyNumberFormat="1" applyFont="1" applyFill="1" applyBorder="1" applyAlignment="1" applyProtection="1">
      <alignment horizontal="center" vertical="center" wrapText="1"/>
    </xf>
    <xf numFmtId="0" fontId="8" fillId="0" borderId="0" xfId="0" applyFont="1" applyFill="1"/>
    <xf numFmtId="10" fontId="8" fillId="3" borderId="21" xfId="1" applyNumberFormat="1" applyFont="1" applyFill="1" applyBorder="1" applyAlignment="1">
      <alignment horizontal="center" vertical="center" wrapText="1"/>
    </xf>
    <xf numFmtId="9" fontId="5" fillId="4" borderId="21" xfId="1" applyFont="1" applyFill="1" applyBorder="1" applyAlignment="1">
      <alignment horizontal="center" vertical="center" wrapText="1"/>
    </xf>
    <xf numFmtId="9" fontId="8" fillId="4" borderId="21" xfId="1" applyFont="1" applyFill="1" applyBorder="1" applyAlignment="1">
      <alignment horizontal="center" vertical="center" wrapText="1"/>
    </xf>
    <xf numFmtId="0" fontId="5" fillId="0" borderId="49" xfId="11" applyBorder="1" applyAlignment="1">
      <alignment horizontal="center" vertical="center" wrapText="1"/>
    </xf>
    <xf numFmtId="0" fontId="5" fillId="0" borderId="54" xfId="11" applyBorder="1" applyAlignment="1">
      <alignment horizontal="center" vertical="center" wrapText="1"/>
    </xf>
    <xf numFmtId="0" fontId="5" fillId="0" borderId="21" xfId="11" applyBorder="1" applyAlignment="1">
      <alignment horizontal="center" vertical="center" wrapText="1"/>
    </xf>
    <xf numFmtId="0" fontId="5" fillId="0" borderId="12" xfId="67" applyBorder="1" applyAlignment="1">
      <alignment horizontal="center" vertical="center" wrapText="1"/>
    </xf>
    <xf numFmtId="49" fontId="14" fillId="0" borderId="11" xfId="67" applyNumberFormat="1" applyFont="1" applyBorder="1" applyAlignment="1">
      <alignment horizontal="center" vertical="center" wrapText="1"/>
    </xf>
    <xf numFmtId="49" fontId="15" fillId="0" borderId="11" xfId="67" applyNumberFormat="1" applyFont="1" applyBorder="1" applyAlignment="1">
      <alignment horizontal="center" vertical="center" wrapText="1"/>
    </xf>
    <xf numFmtId="0" fontId="3" fillId="0" borderId="2" xfId="67" applyFont="1" applyBorder="1" applyAlignment="1">
      <alignment horizontal="center" vertical="center" wrapText="1"/>
    </xf>
    <xf numFmtId="0" fontId="3" fillId="0" borderId="3" xfId="67" applyFont="1" applyBorder="1" applyAlignment="1">
      <alignment horizontal="center" vertical="center" wrapText="1"/>
    </xf>
    <xf numFmtId="49" fontId="14" fillId="0" borderId="14" xfId="67" applyNumberFormat="1" applyFont="1" applyBorder="1" applyAlignment="1">
      <alignment horizontal="center" vertical="center" wrapText="1"/>
    </xf>
    <xf numFmtId="49" fontId="15" fillId="0" borderId="13" xfId="67" applyNumberFormat="1" applyFont="1" applyBorder="1" applyAlignment="1">
      <alignment horizontal="center" vertical="center" wrapText="1"/>
    </xf>
    <xf numFmtId="0" fontId="5" fillId="0" borderId="6" xfId="67" applyBorder="1" applyAlignment="1">
      <alignment horizontal="center" vertical="center" wrapText="1"/>
    </xf>
    <xf numFmtId="0" fontId="5" fillId="0" borderId="73" xfId="67" applyBorder="1"/>
    <xf numFmtId="0" fontId="5" fillId="0" borderId="72" xfId="67" applyBorder="1"/>
    <xf numFmtId="0" fontId="5" fillId="0" borderId="15" xfId="67" applyBorder="1"/>
    <xf numFmtId="0" fontId="5" fillId="0" borderId="4" xfId="67" applyBorder="1"/>
    <xf numFmtId="0" fontId="3" fillId="0" borderId="2" xfId="67" applyFont="1" applyBorder="1" applyAlignment="1">
      <alignment horizontal="center" vertical="center"/>
    </xf>
    <xf numFmtId="0" fontId="5" fillId="0" borderId="14" xfId="67" applyBorder="1"/>
    <xf numFmtId="0" fontId="3" fillId="0" borderId="5" xfId="67" applyFont="1" applyBorder="1" applyAlignment="1">
      <alignment horizontal="center" vertical="center"/>
    </xf>
    <xf numFmtId="0" fontId="5" fillId="0" borderId="13" xfId="67" applyBorder="1"/>
    <xf numFmtId="0" fontId="5" fillId="0" borderId="5" xfId="67" applyBorder="1" applyAlignment="1">
      <alignment horizontal="center" vertical="center"/>
    </xf>
    <xf numFmtId="49" fontId="3" fillId="0" borderId="14" xfId="67" applyNumberFormat="1" applyFont="1" applyBorder="1" applyAlignment="1">
      <alignment horizontal="center" vertical="center" wrapText="1"/>
    </xf>
    <xf numFmtId="0" fontId="5" fillId="0" borderId="13" xfId="67" applyBorder="1" applyAlignment="1">
      <alignment horizontal="center" vertical="center"/>
    </xf>
    <xf numFmtId="0" fontId="3" fillId="0" borderId="14" xfId="67" applyFont="1" applyBorder="1" applyAlignment="1">
      <alignment horizontal="center" vertical="center" wrapText="1"/>
    </xf>
    <xf numFmtId="0" fontId="5" fillId="0" borderId="13" xfId="67" applyBorder="1" applyAlignment="1">
      <alignment horizontal="center" vertical="center" wrapText="1"/>
    </xf>
    <xf numFmtId="49" fontId="3" fillId="0" borderId="17" xfId="67" applyNumberFormat="1" applyFont="1" applyBorder="1" applyAlignment="1">
      <alignment horizontal="center" vertical="center" wrapText="1"/>
    </xf>
    <xf numFmtId="0" fontId="5" fillId="0" borderId="22" xfId="67" applyBorder="1" applyAlignment="1">
      <alignment horizontal="center" vertical="center" wrapText="1"/>
    </xf>
    <xf numFmtId="49" fontId="3" fillId="0" borderId="18" xfId="67" applyNumberFormat="1" applyFont="1" applyBorder="1" applyAlignment="1">
      <alignment horizontal="center" vertical="center" wrapText="1"/>
    </xf>
    <xf numFmtId="0" fontId="5" fillId="0" borderId="19" xfId="67" applyBorder="1" applyAlignment="1">
      <alignment horizontal="center" vertical="center" wrapText="1"/>
    </xf>
    <xf numFmtId="49" fontId="3" fillId="0" borderId="2" xfId="67" applyNumberFormat="1" applyFont="1" applyBorder="1" applyAlignment="1">
      <alignment horizontal="center" vertical="center" wrapText="1"/>
    </xf>
    <xf numFmtId="49" fontId="3" fillId="0" borderId="3" xfId="67" applyNumberFormat="1" applyFont="1" applyBorder="1" applyAlignment="1">
      <alignment horizontal="center" vertical="center" wrapText="1"/>
    </xf>
    <xf numFmtId="0" fontId="8" fillId="0" borderId="92" xfId="0" applyNumberFormat="1" applyFont="1" applyFill="1" applyBorder="1" applyAlignment="1">
      <alignment horizontal="center" vertical="center" wrapText="1"/>
    </xf>
    <xf numFmtId="0" fontId="8" fillId="2" borderId="93" xfId="0" applyNumberFormat="1" applyFont="1" applyFill="1" applyBorder="1" applyAlignment="1">
      <alignment horizontal="center" vertical="center" wrapText="1"/>
    </xf>
    <xf numFmtId="0" fontId="8" fillId="2" borderId="54" xfId="0" applyNumberFormat="1" applyFont="1" applyFill="1" applyBorder="1" applyAlignment="1">
      <alignment horizontal="center" vertical="center" wrapText="1"/>
    </xf>
    <xf numFmtId="0" fontId="8" fillId="2" borderId="83" xfId="0" applyNumberFormat="1" applyFont="1" applyFill="1" applyBorder="1" applyAlignment="1">
      <alignment horizontal="center" vertical="center" wrapText="1"/>
    </xf>
    <xf numFmtId="0" fontId="8" fillId="0" borderId="71"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21" xfId="0" applyBorder="1" applyAlignment="1">
      <alignment horizontal="center" vertical="center" wrapText="1"/>
    </xf>
    <xf numFmtId="0" fontId="0" fillId="0" borderId="75" xfId="0" applyBorder="1" applyAlignment="1">
      <alignment horizontal="center" vertical="center" wrapText="1"/>
    </xf>
    <xf numFmtId="49" fontId="6" fillId="0" borderId="54" xfId="2" applyNumberFormat="1" applyFont="1" applyBorder="1" applyAlignment="1">
      <alignment horizontal="center" vertical="center" wrapText="1"/>
    </xf>
    <xf numFmtId="49" fontId="6" fillId="0" borderId="21" xfId="2" applyNumberFormat="1" applyFont="1" applyBorder="1" applyAlignment="1">
      <alignment horizontal="center" vertical="center" wrapText="1"/>
    </xf>
    <xf numFmtId="0" fontId="3" fillId="2" borderId="39" xfId="0" applyNumberFormat="1" applyFont="1" applyFill="1" applyBorder="1" applyAlignment="1">
      <alignment horizontal="center" vertical="center" wrapText="1"/>
    </xf>
    <xf numFmtId="0" fontId="3" fillId="2" borderId="84" xfId="0" applyNumberFormat="1" applyFont="1" applyFill="1" applyBorder="1" applyAlignment="1">
      <alignment horizontal="center" vertical="center" wrapText="1"/>
    </xf>
    <xf numFmtId="0" fontId="3" fillId="2" borderId="40" xfId="0" applyNumberFormat="1" applyFont="1" applyFill="1" applyBorder="1" applyAlignment="1">
      <alignment horizontal="center" vertical="center" wrapText="1"/>
    </xf>
    <xf numFmtId="49" fontId="6" fillId="0" borderId="75" xfId="2" applyNumberFormat="1" applyFont="1" applyBorder="1" applyAlignment="1">
      <alignment horizontal="center" vertical="center" wrapText="1"/>
    </xf>
    <xf numFmtId="0" fontId="5" fillId="29" borderId="93" xfId="0" applyFont="1" applyFill="1" applyBorder="1" applyAlignment="1">
      <alignment horizontal="center" vertical="center" wrapText="1"/>
    </xf>
    <xf numFmtId="0" fontId="5" fillId="29" borderId="54" xfId="0" applyFont="1" applyFill="1" applyBorder="1" applyAlignment="1">
      <alignment horizontal="center" vertical="center" wrapText="1"/>
    </xf>
    <xf numFmtId="0" fontId="5" fillId="29" borderId="83" xfId="0" applyFont="1" applyFill="1" applyBorder="1" applyAlignment="1">
      <alignment horizontal="center" vertical="center" wrapText="1"/>
    </xf>
    <xf numFmtId="0" fontId="0" fillId="29" borderId="75" xfId="0" applyFill="1" applyBorder="1" applyAlignment="1">
      <alignment horizontal="center" vertical="center" wrapText="1"/>
    </xf>
    <xf numFmtId="0" fontId="5" fillId="29" borderId="21" xfId="0" applyFont="1" applyFill="1" applyBorder="1" applyAlignment="1">
      <alignment horizontal="center" vertical="center" wrapText="1"/>
    </xf>
    <xf numFmtId="0" fontId="3" fillId="0" borderId="0" xfId="0" applyFont="1" applyAlignment="1">
      <alignment horizontal="left" vertical="center"/>
    </xf>
    <xf numFmtId="0" fontId="3" fillId="0" borderId="4" xfId="0" applyFont="1" applyBorder="1" applyAlignment="1">
      <alignment horizontal="left" vertical="center"/>
    </xf>
    <xf numFmtId="0" fontId="50" fillId="2" borderId="93" xfId="106" applyNumberFormat="1" applyFill="1" applyBorder="1" applyAlignment="1">
      <alignment horizontal="center" vertical="center" wrapText="1"/>
    </xf>
    <xf numFmtId="0" fontId="50" fillId="2" borderId="54" xfId="106" applyNumberFormat="1" applyFill="1" applyBorder="1" applyAlignment="1">
      <alignment horizontal="center" vertical="center" wrapText="1"/>
    </xf>
    <xf numFmtId="0" fontId="50" fillId="2" borderId="83" xfId="106" applyNumberFormat="1" applyFill="1" applyBorder="1" applyAlignment="1">
      <alignment horizontal="center" vertical="center" wrapText="1"/>
    </xf>
    <xf numFmtId="0" fontId="15" fillId="2" borderId="30" xfId="0" applyNumberFormat="1" applyFont="1" applyFill="1" applyBorder="1" applyAlignment="1">
      <alignment horizontal="center"/>
    </xf>
    <xf numFmtId="0" fontId="4" fillId="2" borderId="30" xfId="0" applyNumberFormat="1" applyFont="1" applyFill="1" applyBorder="1" applyAlignment="1">
      <alignment horizontal="center" vertical="center"/>
    </xf>
    <xf numFmtId="0" fontId="15" fillId="2" borderId="30" xfId="0" applyNumberFormat="1" applyFont="1" applyFill="1" applyBorder="1" applyAlignment="1">
      <alignment horizontal="center" vertical="center"/>
    </xf>
    <xf numFmtId="0" fontId="50" fillId="2" borderId="90" xfId="106" applyFill="1" applyBorder="1" applyAlignment="1">
      <alignment horizontal="center" vertical="center" wrapText="1"/>
    </xf>
    <xf numFmtId="0" fontId="8" fillId="2" borderId="32" xfId="0" applyFont="1" applyFill="1" applyBorder="1" applyAlignment="1">
      <alignment horizontal="center" vertical="center" wrapText="1"/>
    </xf>
    <xf numFmtId="0" fontId="19" fillId="2" borderId="13" xfId="0" applyFont="1" applyFill="1" applyBorder="1" applyAlignment="1">
      <alignment horizontal="center" vertical="center" wrapText="1" shrinkToFit="1"/>
    </xf>
    <xf numFmtId="0" fontId="19" fillId="2" borderId="22" xfId="0" applyFont="1" applyFill="1" applyBorder="1" applyAlignment="1">
      <alignment horizontal="center" vertical="center" wrapText="1" shrinkToFit="1"/>
    </xf>
    <xf numFmtId="0" fontId="20" fillId="2" borderId="20" xfId="0" applyFont="1" applyFill="1" applyBorder="1" applyAlignment="1">
      <alignment horizontal="center" vertical="center" wrapText="1" shrinkToFit="1"/>
    </xf>
    <xf numFmtId="0" fontId="14" fillId="2" borderId="56" xfId="0" applyFont="1" applyFill="1" applyBorder="1" applyAlignment="1"/>
    <xf numFmtId="0" fontId="4" fillId="2" borderId="52" xfId="0" applyFont="1" applyFill="1" applyBorder="1" applyAlignment="1">
      <alignment horizontal="center" vertical="center" wrapText="1"/>
    </xf>
    <xf numFmtId="0" fontId="14" fillId="0" borderId="0" xfId="0" applyFont="1" applyBorder="1" applyAlignment="1"/>
    <xf numFmtId="0" fontId="14" fillId="2" borderId="42" xfId="0" applyFont="1" applyFill="1" applyBorder="1" applyAlignment="1">
      <alignment horizontal="center" wrapText="1"/>
    </xf>
    <xf numFmtId="0" fontId="14" fillId="2" borderId="43" xfId="0" applyFont="1" applyFill="1" applyBorder="1" applyAlignment="1">
      <alignment horizontal="center" wrapText="1"/>
    </xf>
    <xf numFmtId="0" fontId="14" fillId="2" borderId="44" xfId="0" applyFont="1" applyFill="1" applyBorder="1" applyAlignment="1">
      <alignment horizontal="center" wrapText="1"/>
    </xf>
    <xf numFmtId="0" fontId="14" fillId="2" borderId="50" xfId="0" applyFont="1" applyFill="1" applyBorder="1" applyAlignment="1">
      <alignment horizontal="center" wrapText="1"/>
    </xf>
    <xf numFmtId="0" fontId="14" fillId="2" borderId="4" xfId="0" applyFont="1" applyFill="1" applyBorder="1" applyAlignment="1">
      <alignment horizontal="center" wrapText="1"/>
    </xf>
    <xf numFmtId="0" fontId="14" fillId="2" borderId="51" xfId="0" applyFont="1" applyFill="1" applyBorder="1" applyAlignment="1">
      <alignment horizontal="center" wrapText="1"/>
    </xf>
    <xf numFmtId="0" fontId="19" fillId="2" borderId="36" xfId="0" applyFont="1" applyFill="1" applyBorder="1" applyAlignment="1">
      <alignment horizontal="center" vertical="center" wrapText="1" shrinkToFit="1"/>
    </xf>
    <xf numFmtId="0" fontId="19" fillId="2" borderId="14" xfId="0" applyFont="1" applyFill="1" applyBorder="1" applyAlignment="1">
      <alignment horizontal="center" vertical="center" wrapText="1" shrinkToFit="1"/>
    </xf>
    <xf numFmtId="0" fontId="19" fillId="2" borderId="17" xfId="0" applyFont="1" applyFill="1" applyBorder="1" applyAlignment="1">
      <alignment horizontal="center" vertical="center" wrapText="1" shrinkToFit="1"/>
    </xf>
    <xf numFmtId="0" fontId="19" fillId="2" borderId="35" xfId="0" applyFont="1" applyFill="1" applyBorder="1" applyAlignment="1">
      <alignment horizontal="center" vertical="center" wrapText="1" shrinkToFit="1"/>
    </xf>
    <xf numFmtId="0" fontId="8" fillId="3" borderId="83" xfId="0" applyNumberFormat="1" applyFont="1" applyFill="1" applyBorder="1" applyAlignment="1">
      <alignment horizontal="center" vertical="center"/>
    </xf>
    <xf numFmtId="0" fontId="6" fillId="3" borderId="83" xfId="0" applyNumberFormat="1" applyFont="1" applyFill="1" applyBorder="1" applyAlignment="1">
      <alignment horizontal="center" vertical="center"/>
    </xf>
  </cellXfs>
  <cellStyles count="107">
    <cellStyle name="20% - Akzent1" xfId="12" xr:uid="{1F400509-AE77-48E2-B5D2-A62F49CBCC6E}"/>
    <cellStyle name="20% - Akzent2" xfId="13" xr:uid="{02F3F991-3616-43CB-A05D-C69103479314}"/>
    <cellStyle name="20% - Akzent3" xfId="14" xr:uid="{1AFBA2E6-106B-45E8-A6EE-F86C0564F905}"/>
    <cellStyle name="20% - Akzent4" xfId="15" xr:uid="{E00254BD-2D9A-4DD0-BA4D-C380F8CA048E}"/>
    <cellStyle name="20% - Akzent5" xfId="16" xr:uid="{E8E225B4-4D39-4E07-8A50-C1A76F589D1E}"/>
    <cellStyle name="20% - Akzent6" xfId="17" xr:uid="{13F35ECD-CD45-49D7-AC5F-DB9952E7AD73}"/>
    <cellStyle name="20% - Énfasis1" xfId="18" xr:uid="{C2FAE224-2F8D-4F18-97B6-512AE07D5C93}"/>
    <cellStyle name="20% - Énfasis2" xfId="19" xr:uid="{64EBB74F-64FB-4703-8032-CCE0AF798215}"/>
    <cellStyle name="20% - Énfasis3" xfId="20" xr:uid="{A2F34117-BED6-41DD-AC6E-72615A29D8FC}"/>
    <cellStyle name="20% - Énfasis4" xfId="21" xr:uid="{927B89C0-E92F-4364-81E0-4CB7D9ED9141}"/>
    <cellStyle name="20% - Énfasis5" xfId="22" xr:uid="{43319D00-33BE-43F7-91AD-78BC9D170EC0}"/>
    <cellStyle name="20% - Énfasis6" xfId="23" xr:uid="{22A64887-3181-47B9-8FCD-EC8C5C488FDF}"/>
    <cellStyle name="40% - Akzent1" xfId="24" xr:uid="{9624043A-60BB-4240-82AD-49330DC3B0D0}"/>
    <cellStyle name="40% - Akzent2" xfId="25" xr:uid="{B880D284-B653-46BA-ACB3-DA27D8FD5534}"/>
    <cellStyle name="40% - Akzent3" xfId="26" xr:uid="{D4F64B69-7387-4DD0-AB45-7E752B3D4E72}"/>
    <cellStyle name="40% - Akzent4" xfId="27" xr:uid="{FD08217C-DEF2-452B-9DFB-C07F962A7943}"/>
    <cellStyle name="40% - Akzent5" xfId="28" xr:uid="{6DC8F94A-5F17-4EC5-A98C-F0CC8651640B}"/>
    <cellStyle name="40% - Akzent6" xfId="29" xr:uid="{63A3448E-F387-4E77-B626-C42E7074B4A8}"/>
    <cellStyle name="40% - Énfasis1" xfId="30" xr:uid="{711A42C9-D764-4FF8-8114-CB0A87399BEE}"/>
    <cellStyle name="40% - Énfasis2" xfId="31" xr:uid="{20E73802-C1ED-4D17-92E1-87B16DAE4961}"/>
    <cellStyle name="40% - Énfasis3" xfId="32" xr:uid="{2E830B91-EAE7-4DB8-AEE2-960B210B5363}"/>
    <cellStyle name="40% - Énfasis4" xfId="33" xr:uid="{87218276-AF98-4D4A-85FA-CDE30F0CC799}"/>
    <cellStyle name="40% - Énfasis5" xfId="34" xr:uid="{63B1C19C-85EF-494C-8EF2-7F4BD6515054}"/>
    <cellStyle name="40% - Énfasis6" xfId="35" xr:uid="{B55871EA-8804-4BF5-B92D-3A6BD44F8BEA}"/>
    <cellStyle name="60% - Akzent1" xfId="36" xr:uid="{F9539840-DDB2-41DB-B10E-F21D22A8E18B}"/>
    <cellStyle name="60% - Akzent2" xfId="37" xr:uid="{AB0B6CAC-5A12-469D-993F-EEE6898E1D2F}"/>
    <cellStyle name="60% - Akzent3" xfId="38" xr:uid="{C94BE044-D02A-4ED9-B22C-4DB4CC77090D}"/>
    <cellStyle name="60% - Akzent4" xfId="39" xr:uid="{0939EFDD-8651-440A-AF30-6E316547B6EB}"/>
    <cellStyle name="60% - Akzent5" xfId="40" xr:uid="{96A67D4F-573A-49CE-8438-32F9147F2D75}"/>
    <cellStyle name="60% - Akzent6" xfId="41" xr:uid="{BE1602DA-C878-4AFC-8C91-7769AB7A2A63}"/>
    <cellStyle name="60% - Énfasis1" xfId="42" xr:uid="{86FC4D80-1A57-4AF5-B90F-45D9F57A2F12}"/>
    <cellStyle name="60% - Énfasis2" xfId="43" xr:uid="{D67EAEBC-BF9D-4B86-AB69-81C32D291549}"/>
    <cellStyle name="60% - Énfasis3" xfId="44" xr:uid="{2102D2AC-E46A-4E98-BA90-2422410E0824}"/>
    <cellStyle name="60% - Énfasis4" xfId="45" xr:uid="{B9101165-1F2A-479A-AE79-F8D996442D05}"/>
    <cellStyle name="60% - Énfasis5" xfId="46" xr:uid="{FD9EA3C2-E062-4214-B024-D3B9AD238182}"/>
    <cellStyle name="60% - Énfasis6" xfId="47" xr:uid="{780FED54-D414-4F11-AA01-DA3889C6A6B0}"/>
    <cellStyle name="Ausgabe" xfId="48" xr:uid="{3F72134A-218B-4380-B17C-F7CB30E133B8}"/>
    <cellStyle name="Ausgabe 2" xfId="84" xr:uid="{DEE7C8A8-F348-495B-BD9B-8FF16E5E9D71}"/>
    <cellStyle name="Ausgabe 3" xfId="93" xr:uid="{26149DF0-DEC9-4F3F-ACF1-5167626F69BD}"/>
    <cellStyle name="Berechnung" xfId="49" xr:uid="{5E2BC0E7-62C9-4DA5-A449-39BCB5D27A3F}"/>
    <cellStyle name="Berechnung 2" xfId="85" xr:uid="{BDFAFF54-A7D6-4054-9EE8-EE3C8DF9A06E}"/>
    <cellStyle name="Berechnung 3" xfId="94" xr:uid="{17758179-5C74-41DA-8DEA-A92956213EBD}"/>
    <cellStyle name="Buena" xfId="50" xr:uid="{7D34787F-1DCC-439C-9AF0-EAB70912947D}"/>
    <cellStyle name="Cálculo" xfId="51" xr:uid="{8AFFAABD-C428-4DD7-9AEE-065A2E991C42}"/>
    <cellStyle name="Cálculo 2" xfId="86" xr:uid="{FD3130BD-7E3F-40FB-A831-67BF5A918C5A}"/>
    <cellStyle name="Cálculo 3" xfId="95" xr:uid="{F09BD9D6-5389-4EFE-AC78-B63992533177}"/>
    <cellStyle name="Celda de comprobación" xfId="52" xr:uid="{B398A011-E71C-49F6-BAEB-9F0FB4BD8FE9}"/>
    <cellStyle name="Celda vinculada" xfId="53" xr:uid="{5F7233E8-CD77-40F3-9003-2CEC9643C0B4}"/>
    <cellStyle name="Eingabe" xfId="54" xr:uid="{B843A7F4-C5B9-47E9-B7C5-98D5881F2EB0}"/>
    <cellStyle name="Eingabe 2" xfId="87" xr:uid="{8DC05D2B-B17D-4CE4-92C8-7A4D9CCFF178}"/>
    <cellStyle name="Eingabe 3" xfId="96" xr:uid="{12056240-DBBC-4E35-822C-72AD8493E8A5}"/>
    <cellStyle name="Encabezado 4" xfId="55" xr:uid="{E9DAD251-194C-4DC7-A3A1-A0B20F40CEB5}"/>
    <cellStyle name="Énfasis1" xfId="56" xr:uid="{5844B01D-3E7C-47A0-B56B-CB85D5948AE4}"/>
    <cellStyle name="Énfasis2" xfId="57" xr:uid="{2D064D2E-82F6-4AC3-8DD5-4EB26C342F0A}"/>
    <cellStyle name="Énfasis3" xfId="58" xr:uid="{3BD142A0-E69A-4F8F-B91B-BEBD3ACBD255}"/>
    <cellStyle name="Énfasis4" xfId="59" xr:uid="{174D6DAE-14D7-4428-8832-5A05E7D0FABA}"/>
    <cellStyle name="Énfasis5" xfId="60" xr:uid="{41B50795-FFB3-4A84-A2F7-760D2BAC2E99}"/>
    <cellStyle name="Énfasis6" xfId="61" xr:uid="{867B25D4-88EB-48DE-8646-821AF25F44B4}"/>
    <cellStyle name="Entrada" xfId="62" xr:uid="{E67F3AF8-6BAD-49C1-B14A-A4A80DF5D8BE}"/>
    <cellStyle name="Entrada 2" xfId="88" xr:uid="{D1765213-DD14-4FA3-837D-AB3E1BA9092C}"/>
    <cellStyle name="Entrada 3" xfId="97" xr:uid="{86210EE6-6A5F-4CFA-8CC2-63E6AF41F59B}"/>
    <cellStyle name="Ergebnis" xfId="63" xr:uid="{8511665D-4A28-423C-B9EF-876B47734CA3}"/>
    <cellStyle name="Ergebnis 2" xfId="89" xr:uid="{ED89D4C0-820D-4E3F-A8D4-7AF6E0A6D0FB}"/>
    <cellStyle name="Ergebnis 3" xfId="98" xr:uid="{73035154-5327-425E-8A14-0D0C74F4B560}"/>
    <cellStyle name="Erklärender Text" xfId="64" xr:uid="{25CDA66F-2171-461D-B619-4B2D4BE9142C}"/>
    <cellStyle name="Hyperlink" xfId="106" builtinId="8"/>
    <cellStyle name="Incorrecto" xfId="65" xr:uid="{9394F4D1-4BF4-400F-A9DA-AA2DFE33CE80}"/>
    <cellStyle name="Normal" xfId="0" builtinId="0"/>
    <cellStyle name="Normal 2" xfId="66" xr:uid="{0CD28EB7-BFB3-4D3A-BB98-821F9BE237FB}"/>
    <cellStyle name="Normal 2 2" xfId="67" xr:uid="{F6494346-A711-4C19-982E-096AEC132C6F}"/>
    <cellStyle name="Normal 21" xfId="11" xr:uid="{00000000-0005-0000-0000-000001000000}"/>
    <cellStyle name="Normal 3" xfId="68" xr:uid="{77C6DD4F-9B14-425B-B2A3-36E0510C9DA2}"/>
    <cellStyle name="Normal 3 12" xfId="10" xr:uid="{00000000-0005-0000-0000-000002000000}"/>
    <cellStyle name="Normal 4" xfId="9" xr:uid="{00000000-0005-0000-0000-000003000000}"/>
    <cellStyle name="Normal 5" xfId="104" xr:uid="{C9F14810-8FA7-4E8B-A9C6-8C6F564A1272}"/>
    <cellStyle name="Normale 2" xfId="6" xr:uid="{00000000-0005-0000-0000-000004000000}"/>
    <cellStyle name="Normale 2 2" xfId="8" xr:uid="{00000000-0005-0000-0000-000005000000}"/>
    <cellStyle name="Normale 2_DCF_Guidelines_Standard-Tables_Version-2009 2" xfId="2" xr:uid="{00000000-0005-0000-0000-000006000000}"/>
    <cellStyle name="Normale 3" xfId="69" xr:uid="{66FF85CF-0FE9-4D0D-95CE-4C2802433682}"/>
    <cellStyle name="Normale 3 2" xfId="7" xr:uid="{00000000-0005-0000-0000-000007000000}"/>
    <cellStyle name="Normale 4" xfId="70" xr:uid="{5B2D85F1-305D-48B8-83A5-3790BC57654A}"/>
    <cellStyle name="Normale_ITA Revised tables AR 2011_15 August 2012" xfId="102" xr:uid="{36D4AD3F-04A2-4E33-903C-E99A31E2D5BC}"/>
    <cellStyle name="Notas" xfId="71" xr:uid="{BA0A2046-A488-4CEF-BA0A-D59D1016FBC4}"/>
    <cellStyle name="Notas 2" xfId="90" xr:uid="{789D8F74-6C54-462B-A4D9-70C30FD93D0C}"/>
    <cellStyle name="Notas 3" xfId="99" xr:uid="{BE335B47-BCCD-4ADC-A221-97898FFC7252}"/>
    <cellStyle name="Notiz" xfId="72" xr:uid="{B0CD4954-1D3A-44D4-89F4-BC4B36D762B9}"/>
    <cellStyle name="Notiz 2" xfId="91" xr:uid="{2771C66E-FDFD-4A1A-9B36-F808F42A3B58}"/>
    <cellStyle name="Notiz 3" xfId="100" xr:uid="{F843749E-61F7-4148-9CB4-DD68B1AFDE2D}"/>
    <cellStyle name="Percent" xfId="1" builtinId="5"/>
    <cellStyle name="Percent 2" xfId="103" xr:uid="{96525660-F624-411A-9F36-646FEEAA2F80}"/>
    <cellStyle name="Salida" xfId="73" xr:uid="{EDAB2BBF-1350-40AF-BF6E-1ACF5EF28123}"/>
    <cellStyle name="Salida 2" xfId="92" xr:uid="{A30775A3-CCBA-4E2B-A5A5-3476AB158278}"/>
    <cellStyle name="Salida 3" xfId="101" xr:uid="{BE2C5EE0-75FB-4872-9329-E5F3F12E71D7}"/>
    <cellStyle name="Standard 11" xfId="105" xr:uid="{51501EDD-4408-4099-A58F-EB1B778468D2}"/>
    <cellStyle name="Standard 2" xfId="74" xr:uid="{B68BDF0D-A4AA-4955-A8A7-0A20CBB534AC}"/>
    <cellStyle name="Standard 2 2" xfId="75" xr:uid="{8A0AC994-13D6-4764-AD59-D12AC3446E4F}"/>
    <cellStyle name="Standard 2 2 2" xfId="4" xr:uid="{00000000-0005-0000-0000-000009000000}"/>
    <cellStyle name="Standard 2 2 2 2" xfId="5" xr:uid="{00000000-0005-0000-0000-00000A000000}"/>
    <cellStyle name="Standard 2 3" xfId="3" xr:uid="{00000000-0005-0000-0000-00000B000000}"/>
    <cellStyle name="Texto de advertencia" xfId="76" xr:uid="{AF8F2FDC-7028-44B6-84AC-3C560C86A001}"/>
    <cellStyle name="Texto explicativo" xfId="77" xr:uid="{1A0D2A4E-F0FC-42CF-9CC0-C5046338A959}"/>
    <cellStyle name="Título" xfId="78" xr:uid="{A5CB843D-CAC3-420B-945F-D3A33841B1EA}"/>
    <cellStyle name="Título 1" xfId="79" xr:uid="{7BCE6A22-3F2E-4799-A90E-538F190D4C44}"/>
    <cellStyle name="Título 2" xfId="80" xr:uid="{9A633FAB-D236-442A-BA3D-64604970931F}"/>
    <cellStyle name="Título 3" xfId="81" xr:uid="{0913C9C8-A9D0-424B-82B5-E46C524B445A}"/>
    <cellStyle name="Überschrift" xfId="82" xr:uid="{12336A9E-7B12-4066-A9E8-91C877F7711D}"/>
    <cellStyle name="Warnender Text" xfId="83" xr:uid="{7C359269-944C-4AE9-8E8C-D5236215C0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3" Type="http://schemas.openxmlformats.org/officeDocument/2006/relationships/hyperlink" Target="http://www.bior.lv/lv/valsts-delegetas-funkcijas/nacionalais-zivsaimniecibas-un-akvakulturas-datu-vaksanas-darba-plans" TargetMode="External"/><Relationship Id="rId2" Type="http://schemas.openxmlformats.org/officeDocument/2006/relationships/hyperlink" Target="http://www.bior.lv/lv/valsts-delegetas-funkcijas/nacionalais-zivsaimniecibas-un-akvakulturas-datu-vaksanas-darba-plans" TargetMode="External"/><Relationship Id="rId1" Type="http://schemas.openxmlformats.org/officeDocument/2006/relationships/hyperlink" Target="http://www.bior.lv/lv/valsts-delegetas-funkcijas/nacionalais-zivsaimniecibas-un-akvakulturas-datu-vaksanas-darba-plans" TargetMode="External"/><Relationship Id="rId5" Type="http://schemas.openxmlformats.org/officeDocument/2006/relationships/printerSettings" Target="../printerSettings/printerSettings7.bin"/><Relationship Id="rId4" Type="http://schemas.openxmlformats.org/officeDocument/2006/relationships/hyperlink" Target="http://www.bior.lv/lv/valsts-delegetas-funkcijas/nacionalais-zivsaimniecibas-un-akvakulturas-datu-vaksanas-darba-plan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ecd.org/sdd/Latvia_OECD_Statistical_Assessment.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3"/>
  <sheetViews>
    <sheetView workbookViewId="0"/>
  </sheetViews>
  <sheetFormatPr defaultColWidth="8.85546875" defaultRowHeight="12.75" x14ac:dyDescent="0.2"/>
  <cols>
    <col min="1" max="1" width="9" style="31" customWidth="1"/>
    <col min="2" max="2" width="13.7109375" style="31" bestFit="1" customWidth="1"/>
    <col min="3" max="3" width="25.7109375" style="221" bestFit="1" customWidth="1"/>
    <col min="4" max="4" width="25.42578125" style="220" customWidth="1"/>
    <col min="5" max="5" width="14.28515625" style="31" customWidth="1"/>
    <col min="6" max="6" width="15.42578125" style="220" customWidth="1"/>
    <col min="7" max="7" width="13.85546875" style="31" bestFit="1" customWidth="1"/>
    <col min="8" max="8" width="14.28515625" style="37" bestFit="1" customWidth="1"/>
    <col min="9" max="9" width="12.28515625" style="31" bestFit="1" customWidth="1"/>
    <col min="10" max="10" width="13.28515625" style="31" bestFit="1" customWidth="1"/>
    <col min="11" max="11" width="13.42578125" style="31" bestFit="1" customWidth="1"/>
    <col min="12" max="12" width="23.42578125" style="229" customWidth="1"/>
    <col min="13" max="13" width="25.140625" style="31" customWidth="1"/>
    <col min="14" max="16384" width="8.85546875" style="31"/>
  </cols>
  <sheetData>
    <row r="1" spans="1:13" ht="13.5" thickBot="1" x14ac:dyDescent="0.25">
      <c r="A1" s="1" t="s">
        <v>0</v>
      </c>
    </row>
    <row r="2" spans="1:13" x14ac:dyDescent="0.2">
      <c r="A2" s="38"/>
      <c r="B2" s="38"/>
      <c r="C2" s="222"/>
      <c r="D2" s="38"/>
      <c r="E2" s="38"/>
      <c r="F2" s="38"/>
      <c r="G2" s="38"/>
      <c r="H2" s="38"/>
      <c r="I2" s="38"/>
      <c r="J2" s="3"/>
      <c r="K2" s="3"/>
      <c r="L2" s="289" t="s">
        <v>517</v>
      </c>
      <c r="M2" s="285">
        <v>2021</v>
      </c>
    </row>
    <row r="3" spans="1:13" ht="13.5" customHeight="1" thickBot="1" x14ac:dyDescent="0.25">
      <c r="A3" s="38"/>
      <c r="B3" s="38"/>
      <c r="C3" s="222"/>
      <c r="D3" s="38"/>
      <c r="E3" s="38"/>
      <c r="F3" s="38"/>
      <c r="G3" s="38"/>
      <c r="H3" s="38"/>
      <c r="I3" s="38"/>
      <c r="J3" s="39"/>
      <c r="K3" s="39"/>
      <c r="L3" s="290" t="s">
        <v>2</v>
      </c>
      <c r="M3" s="288">
        <v>2021</v>
      </c>
    </row>
    <row r="4" spans="1:13" s="2" customFormat="1" ht="51.75" thickBot="1" x14ac:dyDescent="0.25">
      <c r="A4" s="40" t="s">
        <v>3</v>
      </c>
      <c r="B4" s="41" t="s">
        <v>4</v>
      </c>
      <c r="C4" s="223" t="s">
        <v>5</v>
      </c>
      <c r="D4" s="42" t="s">
        <v>6</v>
      </c>
      <c r="E4" s="42" t="s">
        <v>7</v>
      </c>
      <c r="F4" s="42" t="s">
        <v>8</v>
      </c>
      <c r="G4" s="42" t="s">
        <v>9</v>
      </c>
      <c r="H4" s="42" t="s">
        <v>10</v>
      </c>
      <c r="I4" s="42" t="s">
        <v>11</v>
      </c>
      <c r="J4" s="42" t="s">
        <v>12</v>
      </c>
      <c r="K4" s="42" t="s">
        <v>13</v>
      </c>
      <c r="L4" s="241" t="s">
        <v>14</v>
      </c>
      <c r="M4" s="72" t="s">
        <v>15</v>
      </c>
    </row>
    <row r="5" spans="1:13" s="233" customFormat="1" ht="25.5" x14ac:dyDescent="0.2">
      <c r="A5" s="231" t="s">
        <v>301</v>
      </c>
      <c r="B5" s="227" t="s">
        <v>512</v>
      </c>
      <c r="C5" s="224" t="s">
        <v>302</v>
      </c>
      <c r="D5" s="154" t="s">
        <v>303</v>
      </c>
      <c r="E5" s="225" t="s">
        <v>304</v>
      </c>
      <c r="F5" s="157" t="s">
        <v>305</v>
      </c>
      <c r="G5" s="225" t="s">
        <v>306</v>
      </c>
      <c r="H5" s="225" t="s">
        <v>307</v>
      </c>
      <c r="I5" s="225" t="s">
        <v>308</v>
      </c>
      <c r="J5" s="232">
        <v>7.0000000000000007E-2</v>
      </c>
      <c r="K5" s="225" t="s">
        <v>309</v>
      </c>
      <c r="L5" s="157"/>
      <c r="M5" s="240"/>
    </row>
    <row r="6" spans="1:13" s="233" customFormat="1" ht="25.5" x14ac:dyDescent="0.2">
      <c r="A6" s="231" t="s">
        <v>301</v>
      </c>
      <c r="B6" s="227" t="s">
        <v>512</v>
      </c>
      <c r="C6" s="224" t="s">
        <v>310</v>
      </c>
      <c r="D6" s="154" t="s">
        <v>303</v>
      </c>
      <c r="E6" s="225" t="s">
        <v>304</v>
      </c>
      <c r="F6" s="157" t="s">
        <v>311</v>
      </c>
      <c r="G6" s="225" t="s">
        <v>309</v>
      </c>
      <c r="H6" s="232" t="s">
        <v>308</v>
      </c>
      <c r="I6" s="225" t="s">
        <v>308</v>
      </c>
      <c r="J6" s="225" t="s">
        <v>308</v>
      </c>
      <c r="K6" s="225" t="s">
        <v>309</v>
      </c>
      <c r="L6" s="157"/>
      <c r="M6" s="239"/>
    </row>
    <row r="7" spans="1:13" s="233" customFormat="1" ht="25.5" x14ac:dyDescent="0.2">
      <c r="A7" s="231" t="s">
        <v>301</v>
      </c>
      <c r="B7" s="227" t="s">
        <v>512</v>
      </c>
      <c r="C7" s="224" t="s">
        <v>310</v>
      </c>
      <c r="D7" s="154" t="s">
        <v>303</v>
      </c>
      <c r="E7" s="225" t="s">
        <v>304</v>
      </c>
      <c r="F7" s="157" t="s">
        <v>312</v>
      </c>
      <c r="G7" s="225" t="s">
        <v>306</v>
      </c>
      <c r="H7" s="232">
        <v>8150</v>
      </c>
      <c r="I7" s="232">
        <v>3.8</v>
      </c>
      <c r="J7" s="232">
        <v>4.3</v>
      </c>
      <c r="K7" s="225" t="s">
        <v>309</v>
      </c>
      <c r="L7" s="157"/>
      <c r="M7" s="239"/>
    </row>
    <row r="8" spans="1:13" s="233" customFormat="1" ht="25.5" x14ac:dyDescent="0.2">
      <c r="A8" s="231" t="s">
        <v>301</v>
      </c>
      <c r="B8" s="227" t="s">
        <v>512</v>
      </c>
      <c r="C8" s="224" t="s">
        <v>310</v>
      </c>
      <c r="D8" s="154" t="s">
        <v>303</v>
      </c>
      <c r="E8" s="225" t="s">
        <v>304</v>
      </c>
      <c r="F8" s="157">
        <v>30</v>
      </c>
      <c r="G8" s="225" t="s">
        <v>309</v>
      </c>
      <c r="H8" s="225" t="s">
        <v>308</v>
      </c>
      <c r="I8" s="225" t="s">
        <v>308</v>
      </c>
      <c r="J8" s="225" t="s">
        <v>308</v>
      </c>
      <c r="K8" s="225" t="s">
        <v>309</v>
      </c>
      <c r="L8" s="157"/>
      <c r="M8" s="239"/>
    </row>
    <row r="9" spans="1:13" s="233" customFormat="1" ht="25.5" x14ac:dyDescent="0.2">
      <c r="A9" s="231" t="s">
        <v>301</v>
      </c>
      <c r="B9" s="227" t="s">
        <v>512</v>
      </c>
      <c r="C9" s="224" t="s">
        <v>310</v>
      </c>
      <c r="D9" s="154" t="s">
        <v>303</v>
      </c>
      <c r="E9" s="225" t="s">
        <v>304</v>
      </c>
      <c r="F9" s="157">
        <v>31</v>
      </c>
      <c r="G9" s="225" t="s">
        <v>309</v>
      </c>
      <c r="H9" s="225" t="s">
        <v>308</v>
      </c>
      <c r="I9" s="225" t="s">
        <v>308</v>
      </c>
      <c r="J9" s="225" t="s">
        <v>308</v>
      </c>
      <c r="K9" s="225" t="s">
        <v>309</v>
      </c>
      <c r="L9" s="157"/>
      <c r="M9" s="239"/>
    </row>
    <row r="10" spans="1:13" s="233" customFormat="1" ht="25.5" x14ac:dyDescent="0.2">
      <c r="A10" s="231" t="s">
        <v>301</v>
      </c>
      <c r="B10" s="227" t="s">
        <v>512</v>
      </c>
      <c r="C10" s="224" t="s">
        <v>310</v>
      </c>
      <c r="D10" s="154" t="s">
        <v>303</v>
      </c>
      <c r="E10" s="225" t="s">
        <v>304</v>
      </c>
      <c r="F10" s="157" t="s">
        <v>313</v>
      </c>
      <c r="G10" s="225" t="s">
        <v>306</v>
      </c>
      <c r="H10" s="232">
        <v>17600</v>
      </c>
      <c r="I10" s="232">
        <v>56</v>
      </c>
      <c r="J10" s="232">
        <v>57.1</v>
      </c>
      <c r="K10" s="225" t="s">
        <v>309</v>
      </c>
      <c r="L10" s="157"/>
      <c r="M10" s="239"/>
    </row>
    <row r="11" spans="1:13" s="233" customFormat="1" ht="25.5" x14ac:dyDescent="0.2">
      <c r="A11" s="231" t="s">
        <v>301</v>
      </c>
      <c r="B11" s="227" t="s">
        <v>512</v>
      </c>
      <c r="C11" s="224" t="s">
        <v>314</v>
      </c>
      <c r="D11" s="154" t="s">
        <v>303</v>
      </c>
      <c r="E11" s="225" t="s">
        <v>304</v>
      </c>
      <c r="F11" s="157" t="s">
        <v>315</v>
      </c>
      <c r="G11" s="225" t="s">
        <v>309</v>
      </c>
      <c r="H11" s="225" t="s">
        <v>307</v>
      </c>
      <c r="I11" s="225" t="s">
        <v>308</v>
      </c>
      <c r="J11" s="232">
        <v>5</v>
      </c>
      <c r="K11" s="225" t="s">
        <v>306</v>
      </c>
      <c r="L11" s="157" t="s">
        <v>316</v>
      </c>
      <c r="M11" s="239"/>
    </row>
    <row r="12" spans="1:13" s="233" customFormat="1" ht="25.5" x14ac:dyDescent="0.2">
      <c r="A12" s="231" t="s">
        <v>301</v>
      </c>
      <c r="B12" s="227" t="s">
        <v>512</v>
      </c>
      <c r="C12" s="225" t="s">
        <v>317</v>
      </c>
      <c r="D12" s="157" t="s">
        <v>303</v>
      </c>
      <c r="E12" s="225" t="s">
        <v>304</v>
      </c>
      <c r="F12" s="157" t="s">
        <v>305</v>
      </c>
      <c r="G12" s="225" t="s">
        <v>309</v>
      </c>
      <c r="H12" s="225" t="s">
        <v>308</v>
      </c>
      <c r="I12" s="225" t="s">
        <v>308</v>
      </c>
      <c r="J12" s="232" t="s">
        <v>308</v>
      </c>
      <c r="K12" s="225" t="s">
        <v>309</v>
      </c>
      <c r="L12" s="157"/>
      <c r="M12" s="239"/>
    </row>
    <row r="13" spans="1:13" s="233" customFormat="1" ht="25.5" x14ac:dyDescent="0.2">
      <c r="A13" s="231" t="s">
        <v>301</v>
      </c>
      <c r="B13" s="227" t="s">
        <v>512</v>
      </c>
      <c r="C13" s="226" t="s">
        <v>318</v>
      </c>
      <c r="D13" s="158" t="s">
        <v>303</v>
      </c>
      <c r="E13" s="226" t="s">
        <v>304</v>
      </c>
      <c r="F13" s="158" t="s">
        <v>311</v>
      </c>
      <c r="G13" s="226" t="s">
        <v>309</v>
      </c>
      <c r="H13" s="226" t="s">
        <v>307</v>
      </c>
      <c r="I13" s="234">
        <v>0</v>
      </c>
      <c r="J13" s="235">
        <v>0</v>
      </c>
      <c r="K13" s="225" t="s">
        <v>309</v>
      </c>
      <c r="L13" s="158"/>
      <c r="M13" s="239"/>
    </row>
    <row r="14" spans="1:13" s="233" customFormat="1" ht="25.5" x14ac:dyDescent="0.2">
      <c r="A14" s="231" t="s">
        <v>301</v>
      </c>
      <c r="B14" s="227" t="s">
        <v>512</v>
      </c>
      <c r="C14" s="226" t="s">
        <v>318</v>
      </c>
      <c r="D14" s="158" t="s">
        <v>303</v>
      </c>
      <c r="E14" s="226" t="s">
        <v>304</v>
      </c>
      <c r="F14" s="158" t="s">
        <v>319</v>
      </c>
      <c r="G14" s="226" t="s">
        <v>306</v>
      </c>
      <c r="H14" s="234">
        <v>2130</v>
      </c>
      <c r="I14" s="234">
        <v>7</v>
      </c>
      <c r="J14" s="234">
        <v>8.5</v>
      </c>
      <c r="K14" s="225" t="s">
        <v>309</v>
      </c>
      <c r="L14" s="158"/>
      <c r="M14" s="359" t="s">
        <v>841</v>
      </c>
    </row>
    <row r="15" spans="1:13" s="233" customFormat="1" ht="25.5" x14ac:dyDescent="0.2">
      <c r="A15" s="227" t="s">
        <v>301</v>
      </c>
      <c r="B15" s="227" t="s">
        <v>512</v>
      </c>
      <c r="C15" s="227" t="s">
        <v>320</v>
      </c>
      <c r="D15" s="155" t="s">
        <v>303</v>
      </c>
      <c r="E15" s="227" t="s">
        <v>304</v>
      </c>
      <c r="F15" s="155" t="s">
        <v>305</v>
      </c>
      <c r="G15" s="227" t="s">
        <v>309</v>
      </c>
      <c r="H15" s="230" t="s">
        <v>308</v>
      </c>
      <c r="I15" s="230" t="s">
        <v>308</v>
      </c>
      <c r="J15" s="230" t="s">
        <v>308</v>
      </c>
      <c r="K15" s="225" t="s">
        <v>309</v>
      </c>
      <c r="L15" s="156"/>
      <c r="M15" s="239"/>
    </row>
    <row r="16" spans="1:13" s="233" customFormat="1" ht="25.5" x14ac:dyDescent="0.2">
      <c r="A16" s="227" t="s">
        <v>301</v>
      </c>
      <c r="B16" s="227" t="s">
        <v>512</v>
      </c>
      <c r="C16" s="227" t="s">
        <v>321</v>
      </c>
      <c r="D16" s="155" t="s">
        <v>303</v>
      </c>
      <c r="E16" s="227" t="s">
        <v>304</v>
      </c>
      <c r="F16" s="155" t="s">
        <v>315</v>
      </c>
      <c r="G16" s="227" t="s">
        <v>306</v>
      </c>
      <c r="H16" s="230" t="s">
        <v>307</v>
      </c>
      <c r="I16" s="230" t="s">
        <v>308</v>
      </c>
      <c r="J16" s="230">
        <v>1.5</v>
      </c>
      <c r="K16" s="225" t="s">
        <v>309</v>
      </c>
      <c r="L16" s="156"/>
      <c r="M16" s="239"/>
    </row>
    <row r="17" spans="1:13" s="237" customFormat="1" ht="38.25" x14ac:dyDescent="0.2">
      <c r="A17" s="228" t="s">
        <v>301</v>
      </c>
      <c r="B17" s="227" t="s">
        <v>512</v>
      </c>
      <c r="C17" s="228" t="s">
        <v>322</v>
      </c>
      <c r="D17" s="156" t="s">
        <v>303</v>
      </c>
      <c r="E17" s="228" t="s">
        <v>304</v>
      </c>
      <c r="F17" s="156" t="s">
        <v>323</v>
      </c>
      <c r="G17" s="228" t="s">
        <v>306</v>
      </c>
      <c r="H17" s="236">
        <v>1235</v>
      </c>
      <c r="I17" s="236" t="s">
        <v>308</v>
      </c>
      <c r="J17" s="236">
        <v>6.8</v>
      </c>
      <c r="K17" s="225" t="s">
        <v>309</v>
      </c>
      <c r="L17" s="156"/>
      <c r="M17" s="359" t="s">
        <v>1022</v>
      </c>
    </row>
    <row r="18" spans="1:13" s="221" customFormat="1" ht="25.5" x14ac:dyDescent="0.2">
      <c r="A18" s="228" t="s">
        <v>301</v>
      </c>
      <c r="B18" s="227" t="s">
        <v>512</v>
      </c>
      <c r="C18" s="228" t="s">
        <v>324</v>
      </c>
      <c r="D18" s="156" t="s">
        <v>303</v>
      </c>
      <c r="E18" s="228" t="s">
        <v>304</v>
      </c>
      <c r="F18" s="156" t="s">
        <v>323</v>
      </c>
      <c r="G18" s="228" t="s">
        <v>309</v>
      </c>
      <c r="H18" s="236" t="s">
        <v>308</v>
      </c>
      <c r="I18" s="236" t="s">
        <v>308</v>
      </c>
      <c r="J18" s="236" t="s">
        <v>308</v>
      </c>
      <c r="K18" s="225" t="s">
        <v>309</v>
      </c>
      <c r="L18" s="156"/>
      <c r="M18" s="239"/>
    </row>
    <row r="19" spans="1:13" s="221" customFormat="1" ht="25.5" x14ac:dyDescent="0.2">
      <c r="A19" s="228" t="s">
        <v>301</v>
      </c>
      <c r="B19" s="227" t="s">
        <v>512</v>
      </c>
      <c r="C19" s="228" t="s">
        <v>325</v>
      </c>
      <c r="D19" s="156" t="s">
        <v>303</v>
      </c>
      <c r="E19" s="228" t="s">
        <v>304</v>
      </c>
      <c r="F19" s="156" t="s">
        <v>323</v>
      </c>
      <c r="G19" s="228" t="s">
        <v>306</v>
      </c>
      <c r="H19" s="236" t="s">
        <v>307</v>
      </c>
      <c r="I19" s="236" t="s">
        <v>308</v>
      </c>
      <c r="J19" s="236">
        <v>1.7</v>
      </c>
      <c r="K19" s="225" t="s">
        <v>309</v>
      </c>
      <c r="L19" s="156"/>
      <c r="M19" s="239"/>
    </row>
    <row r="20" spans="1:13" s="221" customFormat="1" ht="25.5" x14ac:dyDescent="0.2">
      <c r="A20" s="228" t="s">
        <v>301</v>
      </c>
      <c r="B20" s="227" t="s">
        <v>512</v>
      </c>
      <c r="C20" s="228" t="s">
        <v>326</v>
      </c>
      <c r="D20" s="156" t="s">
        <v>303</v>
      </c>
      <c r="E20" s="228" t="s">
        <v>304</v>
      </c>
      <c r="F20" s="156" t="s">
        <v>327</v>
      </c>
      <c r="G20" s="228" t="s">
        <v>306</v>
      </c>
      <c r="H20" s="236" t="s">
        <v>307</v>
      </c>
      <c r="I20" s="236">
        <v>7.6</v>
      </c>
      <c r="J20" s="236">
        <v>3.6</v>
      </c>
      <c r="K20" s="225" t="s">
        <v>309</v>
      </c>
      <c r="L20" s="156"/>
      <c r="M20" s="239"/>
    </row>
    <row r="21" spans="1:13" s="221" customFormat="1" ht="25.5" x14ac:dyDescent="0.2">
      <c r="A21" s="228" t="s">
        <v>301</v>
      </c>
      <c r="B21" s="227" t="s">
        <v>512</v>
      </c>
      <c r="C21" s="228" t="s">
        <v>326</v>
      </c>
      <c r="D21" s="156" t="s">
        <v>303</v>
      </c>
      <c r="E21" s="228" t="s">
        <v>304</v>
      </c>
      <c r="F21" s="156">
        <v>32</v>
      </c>
      <c r="G21" s="228" t="s">
        <v>309</v>
      </c>
      <c r="H21" s="236" t="s">
        <v>308</v>
      </c>
      <c r="I21" s="236" t="s">
        <v>308</v>
      </c>
      <c r="J21" s="236" t="s">
        <v>308</v>
      </c>
      <c r="K21" s="225" t="s">
        <v>309</v>
      </c>
      <c r="L21" s="156"/>
      <c r="M21" s="239"/>
    </row>
    <row r="22" spans="1:13" s="221" customFormat="1" ht="25.5" x14ac:dyDescent="0.2">
      <c r="A22" s="228" t="s">
        <v>301</v>
      </c>
      <c r="B22" s="227" t="s">
        <v>512</v>
      </c>
      <c r="C22" s="228" t="s">
        <v>328</v>
      </c>
      <c r="D22" s="156" t="s">
        <v>303</v>
      </c>
      <c r="E22" s="228" t="s">
        <v>304</v>
      </c>
      <c r="F22" s="156" t="s">
        <v>323</v>
      </c>
      <c r="G22" s="228" t="s">
        <v>306</v>
      </c>
      <c r="H22" s="236" t="s">
        <v>307</v>
      </c>
      <c r="I22" s="236" t="s">
        <v>308</v>
      </c>
      <c r="J22" s="236">
        <v>2.9</v>
      </c>
      <c r="K22" s="225" t="s">
        <v>309</v>
      </c>
      <c r="L22" s="156"/>
      <c r="M22" s="239"/>
    </row>
    <row r="23" spans="1:13" s="221" customFormat="1" ht="25.5" x14ac:dyDescent="0.2">
      <c r="A23" s="228" t="s">
        <v>301</v>
      </c>
      <c r="B23" s="227" t="s">
        <v>512</v>
      </c>
      <c r="C23" s="228" t="s">
        <v>329</v>
      </c>
      <c r="D23" s="156" t="s">
        <v>303</v>
      </c>
      <c r="E23" s="228" t="s">
        <v>304</v>
      </c>
      <c r="F23" s="156" t="s">
        <v>315</v>
      </c>
      <c r="G23" s="228" t="s">
        <v>306</v>
      </c>
      <c r="H23" s="236" t="s">
        <v>307</v>
      </c>
      <c r="I23" s="236" t="s">
        <v>308</v>
      </c>
      <c r="J23" s="236">
        <v>0.2</v>
      </c>
      <c r="K23" s="225" t="s">
        <v>309</v>
      </c>
      <c r="L23" s="156"/>
      <c r="M23" s="239"/>
    </row>
    <row r="24" spans="1:13" s="221" customFormat="1" ht="25.5" x14ac:dyDescent="0.2">
      <c r="A24" s="228" t="s">
        <v>301</v>
      </c>
      <c r="B24" s="227" t="s">
        <v>512</v>
      </c>
      <c r="C24" s="228" t="s">
        <v>330</v>
      </c>
      <c r="D24" s="156" t="s">
        <v>303</v>
      </c>
      <c r="E24" s="228" t="s">
        <v>304</v>
      </c>
      <c r="F24" s="156" t="s">
        <v>323</v>
      </c>
      <c r="G24" s="228" t="s">
        <v>309</v>
      </c>
      <c r="H24" s="236" t="s">
        <v>308</v>
      </c>
      <c r="I24" s="236" t="s">
        <v>308</v>
      </c>
      <c r="J24" s="236" t="s">
        <v>308</v>
      </c>
      <c r="K24" s="225" t="s">
        <v>309</v>
      </c>
      <c r="L24" s="156"/>
      <c r="M24" s="239"/>
    </row>
    <row r="25" spans="1:13" s="221" customFormat="1" ht="25.5" x14ac:dyDescent="0.2">
      <c r="A25" s="228" t="s">
        <v>301</v>
      </c>
      <c r="B25" s="227" t="s">
        <v>512</v>
      </c>
      <c r="C25" s="228" t="s">
        <v>331</v>
      </c>
      <c r="D25" s="156" t="s">
        <v>303</v>
      </c>
      <c r="E25" s="228" t="s">
        <v>304</v>
      </c>
      <c r="F25" s="156">
        <v>22</v>
      </c>
      <c r="G25" s="228" t="s">
        <v>309</v>
      </c>
      <c r="H25" s="236" t="s">
        <v>308</v>
      </c>
      <c r="I25" s="236" t="s">
        <v>308</v>
      </c>
      <c r="J25" s="236" t="s">
        <v>308</v>
      </c>
      <c r="K25" s="225" t="s">
        <v>309</v>
      </c>
      <c r="L25" s="156"/>
      <c r="M25" s="239"/>
    </row>
    <row r="26" spans="1:13" s="221" customFormat="1" ht="25.5" x14ac:dyDescent="0.2">
      <c r="A26" s="228" t="s">
        <v>301</v>
      </c>
      <c r="B26" s="227" t="s">
        <v>512</v>
      </c>
      <c r="C26" s="228" t="s">
        <v>332</v>
      </c>
      <c r="D26" s="156" t="s">
        <v>303</v>
      </c>
      <c r="E26" s="228" t="s">
        <v>304</v>
      </c>
      <c r="F26" s="156" t="s">
        <v>323</v>
      </c>
      <c r="G26" s="228" t="s">
        <v>306</v>
      </c>
      <c r="H26" s="236">
        <v>37195</v>
      </c>
      <c r="I26" s="236">
        <v>13.6</v>
      </c>
      <c r="J26" s="238">
        <v>14.2</v>
      </c>
      <c r="K26" s="225" t="s">
        <v>309</v>
      </c>
      <c r="L26" s="156"/>
      <c r="M26" s="239"/>
    </row>
    <row r="27" spans="1:13" s="221" customFormat="1" ht="25.5" x14ac:dyDescent="0.2">
      <c r="A27" s="228" t="s">
        <v>301</v>
      </c>
      <c r="B27" s="227" t="s">
        <v>512</v>
      </c>
      <c r="C27" s="228" t="s">
        <v>302</v>
      </c>
      <c r="D27" s="156" t="s">
        <v>333</v>
      </c>
      <c r="E27" s="228" t="s">
        <v>304</v>
      </c>
      <c r="F27" s="156" t="s">
        <v>334</v>
      </c>
      <c r="G27" s="228" t="s">
        <v>309</v>
      </c>
      <c r="H27" s="228" t="s">
        <v>308</v>
      </c>
      <c r="I27" s="228" t="s">
        <v>308</v>
      </c>
      <c r="J27" s="228" t="s">
        <v>308</v>
      </c>
      <c r="K27" s="225" t="s">
        <v>309</v>
      </c>
      <c r="L27" s="156"/>
      <c r="M27" s="239"/>
    </row>
    <row r="28" spans="1:13" s="221" customFormat="1" ht="25.5" x14ac:dyDescent="0.2">
      <c r="A28" s="228" t="s">
        <v>301</v>
      </c>
      <c r="B28" s="227" t="s">
        <v>512</v>
      </c>
      <c r="C28" s="228" t="s">
        <v>335</v>
      </c>
      <c r="D28" s="156" t="s">
        <v>333</v>
      </c>
      <c r="E28" s="228" t="s">
        <v>304</v>
      </c>
      <c r="F28" s="156" t="s">
        <v>334</v>
      </c>
      <c r="G28" s="228" t="s">
        <v>309</v>
      </c>
      <c r="H28" s="228" t="s">
        <v>308</v>
      </c>
      <c r="I28" s="228" t="s">
        <v>308</v>
      </c>
      <c r="J28" s="228" t="s">
        <v>308</v>
      </c>
      <c r="K28" s="225" t="s">
        <v>309</v>
      </c>
      <c r="L28" s="156"/>
      <c r="M28" s="239"/>
    </row>
    <row r="29" spans="1:13" s="221" customFormat="1" ht="25.5" x14ac:dyDescent="0.2">
      <c r="A29" s="228" t="s">
        <v>301</v>
      </c>
      <c r="B29" s="227" t="s">
        <v>512</v>
      </c>
      <c r="C29" s="228" t="s">
        <v>310</v>
      </c>
      <c r="D29" s="156" t="s">
        <v>333</v>
      </c>
      <c r="E29" s="228" t="s">
        <v>304</v>
      </c>
      <c r="F29" s="156" t="s">
        <v>334</v>
      </c>
      <c r="G29" s="236" t="s">
        <v>309</v>
      </c>
      <c r="H29" s="236" t="s">
        <v>308</v>
      </c>
      <c r="I29" s="236" t="s">
        <v>308</v>
      </c>
      <c r="J29" s="236" t="s">
        <v>308</v>
      </c>
      <c r="K29" s="225" t="s">
        <v>309</v>
      </c>
      <c r="L29" s="156"/>
      <c r="M29" s="239"/>
    </row>
    <row r="30" spans="1:13" s="221" customFormat="1" ht="25.5" x14ac:dyDescent="0.2">
      <c r="A30" s="228" t="s">
        <v>301</v>
      </c>
      <c r="B30" s="227" t="s">
        <v>512</v>
      </c>
      <c r="C30" s="228" t="s">
        <v>318</v>
      </c>
      <c r="D30" s="156" t="s">
        <v>333</v>
      </c>
      <c r="E30" s="228" t="s">
        <v>304</v>
      </c>
      <c r="F30" s="156" t="s">
        <v>334</v>
      </c>
      <c r="G30" s="236" t="s">
        <v>309</v>
      </c>
      <c r="H30" s="236">
        <v>770</v>
      </c>
      <c r="I30" s="236" t="s">
        <v>308</v>
      </c>
      <c r="J30" s="236" t="s">
        <v>308</v>
      </c>
      <c r="K30" s="225" t="s">
        <v>309</v>
      </c>
      <c r="L30" s="156"/>
      <c r="M30" s="239"/>
    </row>
    <row r="31" spans="1:13" s="221" customFormat="1" ht="25.5" x14ac:dyDescent="0.2">
      <c r="A31" s="228" t="s">
        <v>301</v>
      </c>
      <c r="B31" s="227" t="s">
        <v>512</v>
      </c>
      <c r="C31" s="228" t="s">
        <v>336</v>
      </c>
      <c r="D31" s="156" t="s">
        <v>333</v>
      </c>
      <c r="E31" s="228" t="s">
        <v>304</v>
      </c>
      <c r="F31" s="156" t="s">
        <v>334</v>
      </c>
      <c r="G31" s="236" t="s">
        <v>309</v>
      </c>
      <c r="H31" s="236" t="s">
        <v>308</v>
      </c>
      <c r="I31" s="236" t="s">
        <v>308</v>
      </c>
      <c r="J31" s="236" t="s">
        <v>308</v>
      </c>
      <c r="K31" s="225" t="s">
        <v>309</v>
      </c>
      <c r="L31" s="156"/>
      <c r="M31" s="239"/>
    </row>
    <row r="32" spans="1:13" s="221" customFormat="1" ht="25.5" x14ac:dyDescent="0.2">
      <c r="A32" s="228" t="s">
        <v>301</v>
      </c>
      <c r="B32" s="227" t="s">
        <v>512</v>
      </c>
      <c r="C32" s="228" t="s">
        <v>337</v>
      </c>
      <c r="D32" s="156" t="s">
        <v>333</v>
      </c>
      <c r="E32" s="228" t="s">
        <v>304</v>
      </c>
      <c r="F32" s="156" t="s">
        <v>334</v>
      </c>
      <c r="G32" s="236" t="s">
        <v>309</v>
      </c>
      <c r="H32" s="236">
        <v>15</v>
      </c>
      <c r="I32" s="236" t="s">
        <v>308</v>
      </c>
      <c r="J32" s="236" t="s">
        <v>308</v>
      </c>
      <c r="K32" s="225" t="s">
        <v>309</v>
      </c>
      <c r="L32" s="156"/>
      <c r="M32" s="239"/>
    </row>
    <row r="33" spans="1:13" s="221" customFormat="1" ht="25.5" x14ac:dyDescent="0.2">
      <c r="A33" s="228" t="s">
        <v>301</v>
      </c>
      <c r="B33" s="227" t="s">
        <v>512</v>
      </c>
      <c r="C33" s="228" t="s">
        <v>338</v>
      </c>
      <c r="D33" s="156" t="s">
        <v>333</v>
      </c>
      <c r="E33" s="228" t="s">
        <v>304</v>
      </c>
      <c r="F33" s="156" t="s">
        <v>334</v>
      </c>
      <c r="G33" s="236" t="s">
        <v>309</v>
      </c>
      <c r="H33" s="236" t="s">
        <v>308</v>
      </c>
      <c r="I33" s="236" t="s">
        <v>308</v>
      </c>
      <c r="J33" s="236" t="s">
        <v>308</v>
      </c>
      <c r="K33" s="225" t="s">
        <v>309</v>
      </c>
      <c r="L33" s="156"/>
      <c r="M33" s="239"/>
    </row>
    <row r="34" spans="1:13" s="221" customFormat="1" ht="38.25" x14ac:dyDescent="0.2">
      <c r="A34" s="228" t="s">
        <v>301</v>
      </c>
      <c r="B34" s="227" t="s">
        <v>512</v>
      </c>
      <c r="C34" s="228" t="s">
        <v>339</v>
      </c>
      <c r="D34" s="156" t="s">
        <v>333</v>
      </c>
      <c r="E34" s="228" t="s">
        <v>304</v>
      </c>
      <c r="F34" s="156" t="s">
        <v>334</v>
      </c>
      <c r="G34" s="236" t="s">
        <v>309</v>
      </c>
      <c r="H34" s="236">
        <v>665</v>
      </c>
      <c r="I34" s="236" t="s">
        <v>308</v>
      </c>
      <c r="J34" s="236" t="s">
        <v>308</v>
      </c>
      <c r="K34" s="225" t="s">
        <v>309</v>
      </c>
      <c r="L34" s="156" t="s">
        <v>513</v>
      </c>
      <c r="M34" s="407" t="s">
        <v>1023</v>
      </c>
    </row>
    <row r="35" spans="1:13" s="221" customFormat="1" ht="25.5" x14ac:dyDescent="0.2">
      <c r="A35" s="228" t="s">
        <v>301</v>
      </c>
      <c r="B35" s="227" t="s">
        <v>512</v>
      </c>
      <c r="C35" s="228" t="s">
        <v>340</v>
      </c>
      <c r="D35" s="156" t="s">
        <v>333</v>
      </c>
      <c r="E35" s="228" t="s">
        <v>304</v>
      </c>
      <c r="F35" s="156" t="s">
        <v>334</v>
      </c>
      <c r="G35" s="236" t="s">
        <v>309</v>
      </c>
      <c r="H35" s="236" t="s">
        <v>308</v>
      </c>
      <c r="I35" s="236" t="s">
        <v>308</v>
      </c>
      <c r="J35" s="236" t="s">
        <v>308</v>
      </c>
      <c r="K35" s="225" t="s">
        <v>309</v>
      </c>
      <c r="L35" s="156"/>
      <c r="M35" s="239"/>
    </row>
    <row r="36" spans="1:13" s="221" customFormat="1" ht="25.5" x14ac:dyDescent="0.2">
      <c r="A36" s="228" t="s">
        <v>301</v>
      </c>
      <c r="B36" s="227" t="s">
        <v>512</v>
      </c>
      <c r="C36" s="228" t="s">
        <v>341</v>
      </c>
      <c r="D36" s="156" t="s">
        <v>333</v>
      </c>
      <c r="E36" s="228" t="s">
        <v>304</v>
      </c>
      <c r="F36" s="156" t="s">
        <v>334</v>
      </c>
      <c r="G36" s="236" t="s">
        <v>309</v>
      </c>
      <c r="H36" s="236">
        <v>15</v>
      </c>
      <c r="I36" s="236" t="s">
        <v>308</v>
      </c>
      <c r="J36" s="236" t="s">
        <v>308</v>
      </c>
      <c r="K36" s="225" t="s">
        <v>309</v>
      </c>
      <c r="L36" s="156"/>
      <c r="M36" s="239"/>
    </row>
    <row r="37" spans="1:13" s="221" customFormat="1" ht="25.5" x14ac:dyDescent="0.2">
      <c r="A37" s="228" t="s">
        <v>301</v>
      </c>
      <c r="B37" s="227" t="s">
        <v>512</v>
      </c>
      <c r="C37" s="228" t="s">
        <v>326</v>
      </c>
      <c r="D37" s="156" t="s">
        <v>333</v>
      </c>
      <c r="E37" s="228" t="s">
        <v>304</v>
      </c>
      <c r="F37" s="156" t="s">
        <v>334</v>
      </c>
      <c r="G37" s="236" t="s">
        <v>309</v>
      </c>
      <c r="H37" s="236" t="s">
        <v>308</v>
      </c>
      <c r="I37" s="236" t="s">
        <v>308</v>
      </c>
      <c r="J37" s="236" t="s">
        <v>308</v>
      </c>
      <c r="K37" s="225" t="s">
        <v>309</v>
      </c>
      <c r="L37" s="156"/>
      <c r="M37" s="239"/>
    </row>
    <row r="38" spans="1:13" s="221" customFormat="1" ht="25.5" x14ac:dyDescent="0.2">
      <c r="A38" s="228" t="s">
        <v>301</v>
      </c>
      <c r="B38" s="227" t="s">
        <v>512</v>
      </c>
      <c r="C38" s="228" t="s">
        <v>342</v>
      </c>
      <c r="D38" s="156" t="s">
        <v>333</v>
      </c>
      <c r="E38" s="228" t="s">
        <v>304</v>
      </c>
      <c r="F38" s="156" t="s">
        <v>334</v>
      </c>
      <c r="G38" s="236" t="s">
        <v>309</v>
      </c>
      <c r="H38" s="236" t="s">
        <v>308</v>
      </c>
      <c r="I38" s="236" t="s">
        <v>308</v>
      </c>
      <c r="J38" s="236" t="s">
        <v>308</v>
      </c>
      <c r="K38" s="225" t="s">
        <v>309</v>
      </c>
      <c r="L38" s="156"/>
      <c r="M38" s="239"/>
    </row>
    <row r="39" spans="1:13" s="221" customFormat="1" ht="25.5" x14ac:dyDescent="0.2">
      <c r="A39" s="228" t="s">
        <v>301</v>
      </c>
      <c r="B39" s="227" t="s">
        <v>512</v>
      </c>
      <c r="C39" s="228" t="s">
        <v>343</v>
      </c>
      <c r="D39" s="156" t="s">
        <v>333</v>
      </c>
      <c r="E39" s="228" t="s">
        <v>304</v>
      </c>
      <c r="F39" s="156" t="s">
        <v>334</v>
      </c>
      <c r="G39" s="236" t="s">
        <v>309</v>
      </c>
      <c r="H39" s="236" t="s">
        <v>308</v>
      </c>
      <c r="I39" s="236" t="s">
        <v>308</v>
      </c>
      <c r="J39" s="236" t="s">
        <v>308</v>
      </c>
      <c r="K39" s="225" t="s">
        <v>309</v>
      </c>
      <c r="L39" s="156"/>
      <c r="M39" s="239"/>
    </row>
    <row r="40" spans="1:13" s="221" customFormat="1" ht="38.25" x14ac:dyDescent="0.2">
      <c r="A40" s="228" t="s">
        <v>301</v>
      </c>
      <c r="B40" s="227" t="s">
        <v>512</v>
      </c>
      <c r="C40" s="228" t="s">
        <v>344</v>
      </c>
      <c r="D40" s="156" t="s">
        <v>333</v>
      </c>
      <c r="E40" s="228" t="s">
        <v>304</v>
      </c>
      <c r="F40" s="156" t="s">
        <v>334</v>
      </c>
      <c r="G40" s="236" t="s">
        <v>309</v>
      </c>
      <c r="H40" s="236">
        <v>720</v>
      </c>
      <c r="I40" s="236" t="s">
        <v>308</v>
      </c>
      <c r="J40" s="236" t="s">
        <v>308</v>
      </c>
      <c r="K40" s="225" t="s">
        <v>309</v>
      </c>
      <c r="L40" s="156" t="s">
        <v>514</v>
      </c>
      <c r="M40" s="407" t="s">
        <v>840</v>
      </c>
    </row>
    <row r="41" spans="1:13" s="221" customFormat="1" ht="25.5" x14ac:dyDescent="0.2">
      <c r="A41" s="228" t="s">
        <v>301</v>
      </c>
      <c r="B41" s="227" t="s">
        <v>512</v>
      </c>
      <c r="C41" s="228" t="s">
        <v>345</v>
      </c>
      <c r="D41" s="156" t="s">
        <v>333</v>
      </c>
      <c r="E41" s="228" t="s">
        <v>304</v>
      </c>
      <c r="F41" s="156" t="s">
        <v>334</v>
      </c>
      <c r="G41" s="236" t="s">
        <v>309</v>
      </c>
      <c r="H41" s="236" t="s">
        <v>308</v>
      </c>
      <c r="I41" s="236" t="s">
        <v>308</v>
      </c>
      <c r="J41" s="236" t="s">
        <v>308</v>
      </c>
      <c r="K41" s="225" t="s">
        <v>309</v>
      </c>
      <c r="L41" s="156"/>
      <c r="M41" s="239"/>
    </row>
    <row r="42" spans="1:13" s="221" customFormat="1" ht="25.5" x14ac:dyDescent="0.2">
      <c r="A42" s="228" t="s">
        <v>301</v>
      </c>
      <c r="B42" s="227" t="s">
        <v>512</v>
      </c>
      <c r="C42" s="228" t="s">
        <v>346</v>
      </c>
      <c r="D42" s="156" t="s">
        <v>347</v>
      </c>
      <c r="E42" s="228" t="s">
        <v>348</v>
      </c>
      <c r="F42" s="156" t="s">
        <v>349</v>
      </c>
      <c r="G42" s="236" t="s">
        <v>309</v>
      </c>
      <c r="H42" s="236" t="s">
        <v>308</v>
      </c>
      <c r="I42" s="236" t="s">
        <v>308</v>
      </c>
      <c r="J42" s="236" t="s">
        <v>350</v>
      </c>
      <c r="K42" s="225" t="s">
        <v>309</v>
      </c>
      <c r="L42" s="484" t="s">
        <v>351</v>
      </c>
      <c r="M42" s="239"/>
    </row>
    <row r="43" spans="1:13" s="221" customFormat="1" ht="25.5" x14ac:dyDescent="0.2">
      <c r="A43" s="228" t="s">
        <v>301</v>
      </c>
      <c r="B43" s="227" t="s">
        <v>512</v>
      </c>
      <c r="C43" s="228" t="s">
        <v>352</v>
      </c>
      <c r="D43" s="156" t="s">
        <v>347</v>
      </c>
      <c r="E43" s="228" t="s">
        <v>348</v>
      </c>
      <c r="F43" s="156" t="s">
        <v>353</v>
      </c>
      <c r="G43" s="228" t="s">
        <v>309</v>
      </c>
      <c r="H43" s="228" t="s">
        <v>308</v>
      </c>
      <c r="I43" s="228" t="s">
        <v>308</v>
      </c>
      <c r="J43" s="228" t="s">
        <v>350</v>
      </c>
      <c r="K43" s="225" t="s">
        <v>309</v>
      </c>
      <c r="L43" s="485"/>
      <c r="M43" s="239"/>
    </row>
    <row r="44" spans="1:13" s="221" customFormat="1" ht="38.25" x14ac:dyDescent="0.2">
      <c r="A44" s="228" t="s">
        <v>301</v>
      </c>
      <c r="B44" s="227" t="s">
        <v>512</v>
      </c>
      <c r="C44" s="228" t="s">
        <v>354</v>
      </c>
      <c r="D44" s="156" t="s">
        <v>347</v>
      </c>
      <c r="E44" s="228" t="s">
        <v>348</v>
      </c>
      <c r="F44" s="156" t="s">
        <v>355</v>
      </c>
      <c r="G44" s="228" t="s">
        <v>309</v>
      </c>
      <c r="H44" s="228" t="s">
        <v>308</v>
      </c>
      <c r="I44" s="228" t="s">
        <v>308</v>
      </c>
      <c r="J44" s="228" t="s">
        <v>350</v>
      </c>
      <c r="K44" s="225" t="s">
        <v>309</v>
      </c>
      <c r="L44" s="485"/>
      <c r="M44" s="239"/>
    </row>
    <row r="45" spans="1:13" s="221" customFormat="1" ht="25.5" x14ac:dyDescent="0.2">
      <c r="A45" s="228" t="s">
        <v>301</v>
      </c>
      <c r="B45" s="227" t="s">
        <v>512</v>
      </c>
      <c r="C45" s="228" t="s">
        <v>356</v>
      </c>
      <c r="D45" s="156" t="s">
        <v>347</v>
      </c>
      <c r="E45" s="228" t="s">
        <v>348</v>
      </c>
      <c r="F45" s="156" t="s">
        <v>353</v>
      </c>
      <c r="G45" s="228" t="s">
        <v>309</v>
      </c>
      <c r="H45" s="228" t="s">
        <v>308</v>
      </c>
      <c r="I45" s="228" t="s">
        <v>308</v>
      </c>
      <c r="J45" s="228" t="s">
        <v>350</v>
      </c>
      <c r="K45" s="225" t="s">
        <v>309</v>
      </c>
      <c r="L45" s="485"/>
      <c r="M45" s="239"/>
    </row>
    <row r="46" spans="1:13" s="221" customFormat="1" ht="38.25" x14ac:dyDescent="0.2">
      <c r="A46" s="228" t="s">
        <v>301</v>
      </c>
      <c r="B46" s="227" t="s">
        <v>512</v>
      </c>
      <c r="C46" s="228" t="s">
        <v>357</v>
      </c>
      <c r="D46" s="156" t="s">
        <v>347</v>
      </c>
      <c r="E46" s="228" t="s">
        <v>348</v>
      </c>
      <c r="F46" s="156" t="s">
        <v>355</v>
      </c>
      <c r="G46" s="228" t="s">
        <v>309</v>
      </c>
      <c r="H46" s="228" t="s">
        <v>308</v>
      </c>
      <c r="I46" s="228" t="s">
        <v>308</v>
      </c>
      <c r="J46" s="228" t="s">
        <v>350</v>
      </c>
      <c r="K46" s="225" t="s">
        <v>309</v>
      </c>
      <c r="L46" s="485"/>
      <c r="M46" s="239"/>
    </row>
    <row r="47" spans="1:13" s="221" customFormat="1" ht="38.25" x14ac:dyDescent="0.2">
      <c r="A47" s="228" t="s">
        <v>301</v>
      </c>
      <c r="B47" s="227" t="s">
        <v>512</v>
      </c>
      <c r="C47" s="228" t="s">
        <v>358</v>
      </c>
      <c r="D47" s="156" t="s">
        <v>347</v>
      </c>
      <c r="E47" s="228" t="s">
        <v>348</v>
      </c>
      <c r="F47" s="156" t="s">
        <v>355</v>
      </c>
      <c r="G47" s="228" t="s">
        <v>309</v>
      </c>
      <c r="H47" s="228" t="s">
        <v>308</v>
      </c>
      <c r="I47" s="228" t="s">
        <v>308</v>
      </c>
      <c r="J47" s="228" t="s">
        <v>350</v>
      </c>
      <c r="K47" s="225" t="s">
        <v>309</v>
      </c>
      <c r="L47" s="485"/>
      <c r="M47" s="239"/>
    </row>
    <row r="48" spans="1:13" s="221" customFormat="1" ht="38.25" x14ac:dyDescent="0.2">
      <c r="A48" s="228" t="s">
        <v>301</v>
      </c>
      <c r="B48" s="227" t="s">
        <v>512</v>
      </c>
      <c r="C48" s="228" t="s">
        <v>359</v>
      </c>
      <c r="D48" s="156" t="s">
        <v>347</v>
      </c>
      <c r="E48" s="228" t="s">
        <v>348</v>
      </c>
      <c r="F48" s="156" t="s">
        <v>355</v>
      </c>
      <c r="G48" s="228" t="s">
        <v>309</v>
      </c>
      <c r="H48" s="228" t="s">
        <v>308</v>
      </c>
      <c r="I48" s="228" t="s">
        <v>308</v>
      </c>
      <c r="J48" s="228" t="s">
        <v>350</v>
      </c>
      <c r="K48" s="225" t="s">
        <v>309</v>
      </c>
      <c r="L48" s="485"/>
      <c r="M48" s="239"/>
    </row>
    <row r="49" spans="1:13" s="221" customFormat="1" ht="38.25" x14ac:dyDescent="0.2">
      <c r="A49" s="228" t="s">
        <v>301</v>
      </c>
      <c r="B49" s="227" t="s">
        <v>512</v>
      </c>
      <c r="C49" s="228" t="s">
        <v>360</v>
      </c>
      <c r="D49" s="156" t="s">
        <v>347</v>
      </c>
      <c r="E49" s="228" t="s">
        <v>348</v>
      </c>
      <c r="F49" s="156" t="s">
        <v>355</v>
      </c>
      <c r="G49" s="228" t="s">
        <v>309</v>
      </c>
      <c r="H49" s="228" t="s">
        <v>308</v>
      </c>
      <c r="I49" s="228" t="s">
        <v>308</v>
      </c>
      <c r="J49" s="228" t="s">
        <v>350</v>
      </c>
      <c r="K49" s="225" t="s">
        <v>309</v>
      </c>
      <c r="L49" s="485"/>
      <c r="M49" s="239"/>
    </row>
    <row r="50" spans="1:13" s="221" customFormat="1" ht="38.25" x14ac:dyDescent="0.2">
      <c r="A50" s="228" t="s">
        <v>301</v>
      </c>
      <c r="B50" s="227" t="s">
        <v>512</v>
      </c>
      <c r="C50" s="228" t="s">
        <v>361</v>
      </c>
      <c r="D50" s="156" t="s">
        <v>347</v>
      </c>
      <c r="E50" s="228" t="s">
        <v>348</v>
      </c>
      <c r="F50" s="156" t="s">
        <v>355</v>
      </c>
      <c r="G50" s="228" t="s">
        <v>309</v>
      </c>
      <c r="H50" s="228" t="s">
        <v>308</v>
      </c>
      <c r="I50" s="228" t="s">
        <v>308</v>
      </c>
      <c r="J50" s="228" t="s">
        <v>350</v>
      </c>
      <c r="K50" s="225" t="s">
        <v>309</v>
      </c>
      <c r="L50" s="485"/>
      <c r="M50" s="239"/>
    </row>
    <row r="51" spans="1:13" s="221" customFormat="1" ht="38.25" x14ac:dyDescent="0.2">
      <c r="A51" s="228" t="s">
        <v>301</v>
      </c>
      <c r="B51" s="227" t="s">
        <v>512</v>
      </c>
      <c r="C51" s="228" t="s">
        <v>362</v>
      </c>
      <c r="D51" s="156" t="s">
        <v>347</v>
      </c>
      <c r="E51" s="228" t="s">
        <v>348</v>
      </c>
      <c r="F51" s="156" t="s">
        <v>355</v>
      </c>
      <c r="G51" s="228" t="s">
        <v>309</v>
      </c>
      <c r="H51" s="228" t="s">
        <v>308</v>
      </c>
      <c r="I51" s="228" t="s">
        <v>308</v>
      </c>
      <c r="J51" s="228" t="s">
        <v>350</v>
      </c>
      <c r="K51" s="225" t="s">
        <v>309</v>
      </c>
      <c r="L51" s="485"/>
      <c r="M51" s="239"/>
    </row>
    <row r="52" spans="1:13" s="221" customFormat="1" ht="25.5" x14ac:dyDescent="0.2">
      <c r="A52" s="228" t="s">
        <v>301</v>
      </c>
      <c r="B52" s="227" t="s">
        <v>512</v>
      </c>
      <c r="C52" s="228" t="s">
        <v>363</v>
      </c>
      <c r="D52" s="156" t="s">
        <v>347</v>
      </c>
      <c r="E52" s="228" t="s">
        <v>348</v>
      </c>
      <c r="F52" s="156" t="s">
        <v>349</v>
      </c>
      <c r="G52" s="228" t="s">
        <v>309</v>
      </c>
      <c r="H52" s="228" t="s">
        <v>308</v>
      </c>
      <c r="I52" s="228" t="s">
        <v>308</v>
      </c>
      <c r="J52" s="228" t="s">
        <v>350</v>
      </c>
      <c r="K52" s="225" t="s">
        <v>309</v>
      </c>
      <c r="L52" s="485"/>
      <c r="M52" s="239"/>
    </row>
    <row r="53" spans="1:13" s="221" customFormat="1" ht="25.5" x14ac:dyDescent="0.2">
      <c r="A53" s="228" t="s">
        <v>301</v>
      </c>
      <c r="B53" s="227" t="s">
        <v>512</v>
      </c>
      <c r="C53" s="228" t="s">
        <v>364</v>
      </c>
      <c r="D53" s="156" t="s">
        <v>347</v>
      </c>
      <c r="E53" s="228" t="s">
        <v>348</v>
      </c>
      <c r="F53" s="156" t="s">
        <v>353</v>
      </c>
      <c r="G53" s="228" t="s">
        <v>309</v>
      </c>
      <c r="H53" s="228" t="s">
        <v>308</v>
      </c>
      <c r="I53" s="228" t="s">
        <v>308</v>
      </c>
      <c r="J53" s="228" t="s">
        <v>350</v>
      </c>
      <c r="K53" s="225" t="s">
        <v>309</v>
      </c>
      <c r="L53" s="485"/>
      <c r="M53" s="239"/>
    </row>
    <row r="54" spans="1:13" s="221" customFormat="1" ht="38.25" x14ac:dyDescent="0.2">
      <c r="A54" s="228" t="s">
        <v>301</v>
      </c>
      <c r="B54" s="227" t="s">
        <v>512</v>
      </c>
      <c r="C54" s="228" t="s">
        <v>365</v>
      </c>
      <c r="D54" s="156" t="s">
        <v>347</v>
      </c>
      <c r="E54" s="228" t="s">
        <v>348</v>
      </c>
      <c r="F54" s="156" t="s">
        <v>355</v>
      </c>
      <c r="G54" s="228" t="s">
        <v>309</v>
      </c>
      <c r="H54" s="228" t="s">
        <v>308</v>
      </c>
      <c r="I54" s="228" t="s">
        <v>308</v>
      </c>
      <c r="J54" s="228" t="s">
        <v>350</v>
      </c>
      <c r="K54" s="225" t="s">
        <v>309</v>
      </c>
      <c r="L54" s="485"/>
      <c r="M54" s="239"/>
    </row>
    <row r="55" spans="1:13" s="221" customFormat="1" ht="25.5" x14ac:dyDescent="0.2">
      <c r="A55" s="228" t="s">
        <v>301</v>
      </c>
      <c r="B55" s="227" t="s">
        <v>512</v>
      </c>
      <c r="C55" s="228" t="s">
        <v>366</v>
      </c>
      <c r="D55" s="156" t="s">
        <v>347</v>
      </c>
      <c r="E55" s="228" t="s">
        <v>348</v>
      </c>
      <c r="F55" s="156" t="s">
        <v>349</v>
      </c>
      <c r="G55" s="228" t="s">
        <v>309</v>
      </c>
      <c r="H55" s="228" t="s">
        <v>308</v>
      </c>
      <c r="I55" s="228" t="s">
        <v>308</v>
      </c>
      <c r="J55" s="228" t="s">
        <v>350</v>
      </c>
      <c r="K55" s="225" t="s">
        <v>309</v>
      </c>
      <c r="L55" s="485"/>
      <c r="M55" s="239"/>
    </row>
    <row r="56" spans="1:13" s="221" customFormat="1" ht="38.25" x14ac:dyDescent="0.2">
      <c r="A56" s="228" t="s">
        <v>301</v>
      </c>
      <c r="B56" s="227" t="s">
        <v>512</v>
      </c>
      <c r="C56" s="228" t="s">
        <v>367</v>
      </c>
      <c r="D56" s="156" t="s">
        <v>347</v>
      </c>
      <c r="E56" s="228" t="s">
        <v>348</v>
      </c>
      <c r="F56" s="156" t="s">
        <v>355</v>
      </c>
      <c r="G56" s="228" t="s">
        <v>309</v>
      </c>
      <c r="H56" s="228" t="s">
        <v>308</v>
      </c>
      <c r="I56" s="228" t="s">
        <v>308</v>
      </c>
      <c r="J56" s="228" t="s">
        <v>350</v>
      </c>
      <c r="K56" s="225" t="s">
        <v>309</v>
      </c>
      <c r="L56" s="485"/>
      <c r="M56" s="239"/>
    </row>
    <row r="57" spans="1:13" s="221" customFormat="1" ht="38.25" x14ac:dyDescent="0.2">
      <c r="A57" s="228" t="s">
        <v>301</v>
      </c>
      <c r="B57" s="227" t="s">
        <v>512</v>
      </c>
      <c r="C57" s="228" t="s">
        <v>368</v>
      </c>
      <c r="D57" s="156" t="s">
        <v>347</v>
      </c>
      <c r="E57" s="228" t="s">
        <v>348</v>
      </c>
      <c r="F57" s="156" t="s">
        <v>355</v>
      </c>
      <c r="G57" s="228" t="s">
        <v>309</v>
      </c>
      <c r="H57" s="228" t="s">
        <v>308</v>
      </c>
      <c r="I57" s="228" t="s">
        <v>308</v>
      </c>
      <c r="J57" s="228" t="s">
        <v>350</v>
      </c>
      <c r="K57" s="225" t="s">
        <v>309</v>
      </c>
      <c r="L57" s="485"/>
      <c r="M57" s="239"/>
    </row>
    <row r="58" spans="1:13" s="221" customFormat="1" ht="38.25" x14ac:dyDescent="0.2">
      <c r="A58" s="228" t="s">
        <v>301</v>
      </c>
      <c r="B58" s="227" t="s">
        <v>512</v>
      </c>
      <c r="C58" s="228" t="s">
        <v>369</v>
      </c>
      <c r="D58" s="156" t="s">
        <v>347</v>
      </c>
      <c r="E58" s="228" t="s">
        <v>348</v>
      </c>
      <c r="F58" s="156" t="s">
        <v>355</v>
      </c>
      <c r="G58" s="228" t="s">
        <v>309</v>
      </c>
      <c r="H58" s="228" t="s">
        <v>308</v>
      </c>
      <c r="I58" s="228" t="s">
        <v>308</v>
      </c>
      <c r="J58" s="228" t="s">
        <v>350</v>
      </c>
      <c r="K58" s="225" t="s">
        <v>309</v>
      </c>
      <c r="L58" s="485"/>
      <c r="M58" s="239"/>
    </row>
    <row r="59" spans="1:13" s="221" customFormat="1" ht="38.25" x14ac:dyDescent="0.2">
      <c r="A59" s="228" t="s">
        <v>301</v>
      </c>
      <c r="B59" s="227" t="s">
        <v>512</v>
      </c>
      <c r="C59" s="228" t="s">
        <v>370</v>
      </c>
      <c r="D59" s="156" t="s">
        <v>347</v>
      </c>
      <c r="E59" s="228" t="s">
        <v>348</v>
      </c>
      <c r="F59" s="156" t="s">
        <v>355</v>
      </c>
      <c r="G59" s="228" t="s">
        <v>309</v>
      </c>
      <c r="H59" s="228" t="s">
        <v>308</v>
      </c>
      <c r="I59" s="228" t="s">
        <v>308</v>
      </c>
      <c r="J59" s="228" t="s">
        <v>350</v>
      </c>
      <c r="K59" s="225" t="s">
        <v>309</v>
      </c>
      <c r="L59" s="485"/>
      <c r="M59" s="239"/>
    </row>
    <row r="60" spans="1:13" s="221" customFormat="1" ht="38.25" x14ac:dyDescent="0.2">
      <c r="A60" s="228" t="s">
        <v>301</v>
      </c>
      <c r="B60" s="227" t="s">
        <v>512</v>
      </c>
      <c r="C60" s="228" t="s">
        <v>371</v>
      </c>
      <c r="D60" s="156" t="s">
        <v>347</v>
      </c>
      <c r="E60" s="228" t="s">
        <v>348</v>
      </c>
      <c r="F60" s="156" t="s">
        <v>355</v>
      </c>
      <c r="G60" s="228" t="s">
        <v>309</v>
      </c>
      <c r="H60" s="228" t="s">
        <v>308</v>
      </c>
      <c r="I60" s="228" t="s">
        <v>308</v>
      </c>
      <c r="J60" s="228" t="s">
        <v>350</v>
      </c>
      <c r="K60" s="225" t="s">
        <v>309</v>
      </c>
      <c r="L60" s="485"/>
      <c r="M60" s="239"/>
    </row>
    <row r="61" spans="1:13" s="221" customFormat="1" x14ac:dyDescent="0.2">
      <c r="A61" s="228" t="s">
        <v>301</v>
      </c>
      <c r="B61" s="227" t="s">
        <v>512</v>
      </c>
      <c r="C61" s="228" t="s">
        <v>372</v>
      </c>
      <c r="D61" s="156" t="s">
        <v>347</v>
      </c>
      <c r="E61" s="228" t="s">
        <v>348</v>
      </c>
      <c r="F61" s="156" t="s">
        <v>373</v>
      </c>
      <c r="G61" s="228" t="s">
        <v>309</v>
      </c>
      <c r="H61" s="228" t="s">
        <v>308</v>
      </c>
      <c r="I61" s="228" t="s">
        <v>308</v>
      </c>
      <c r="J61" s="228" t="s">
        <v>350</v>
      </c>
      <c r="K61" s="225" t="s">
        <v>309</v>
      </c>
      <c r="L61" s="485"/>
      <c r="M61" s="239"/>
    </row>
    <row r="62" spans="1:13" s="221" customFormat="1" ht="38.25" x14ac:dyDescent="0.2">
      <c r="A62" s="228" t="s">
        <v>301</v>
      </c>
      <c r="B62" s="227" t="s">
        <v>512</v>
      </c>
      <c r="C62" s="228" t="s">
        <v>374</v>
      </c>
      <c r="D62" s="156" t="s">
        <v>347</v>
      </c>
      <c r="E62" s="228" t="s">
        <v>348</v>
      </c>
      <c r="F62" s="156" t="s">
        <v>355</v>
      </c>
      <c r="G62" s="228" t="s">
        <v>309</v>
      </c>
      <c r="H62" s="228" t="s">
        <v>308</v>
      </c>
      <c r="I62" s="228" t="s">
        <v>308</v>
      </c>
      <c r="J62" s="228" t="s">
        <v>350</v>
      </c>
      <c r="K62" s="225" t="s">
        <v>309</v>
      </c>
      <c r="L62" s="485"/>
      <c r="M62" s="239"/>
    </row>
    <row r="63" spans="1:13" s="221" customFormat="1" x14ac:dyDescent="0.2">
      <c r="A63" s="228" t="s">
        <v>301</v>
      </c>
      <c r="B63" s="227" t="s">
        <v>512</v>
      </c>
      <c r="C63" s="228" t="s">
        <v>375</v>
      </c>
      <c r="D63" s="156" t="s">
        <v>347</v>
      </c>
      <c r="E63" s="228" t="s">
        <v>348</v>
      </c>
      <c r="F63" s="156" t="s">
        <v>373</v>
      </c>
      <c r="G63" s="228" t="s">
        <v>309</v>
      </c>
      <c r="H63" s="228" t="s">
        <v>308</v>
      </c>
      <c r="I63" s="228" t="s">
        <v>308</v>
      </c>
      <c r="J63" s="228" t="s">
        <v>350</v>
      </c>
      <c r="K63" s="225" t="s">
        <v>309</v>
      </c>
      <c r="L63" s="485"/>
      <c r="M63" s="239"/>
    </row>
    <row r="64" spans="1:13" s="221" customFormat="1" ht="38.25" x14ac:dyDescent="0.2">
      <c r="A64" s="228" t="s">
        <v>301</v>
      </c>
      <c r="B64" s="227" t="s">
        <v>512</v>
      </c>
      <c r="C64" s="228" t="s">
        <v>376</v>
      </c>
      <c r="D64" s="156" t="s">
        <v>347</v>
      </c>
      <c r="E64" s="228" t="s">
        <v>348</v>
      </c>
      <c r="F64" s="156" t="s">
        <v>355</v>
      </c>
      <c r="G64" s="228" t="s">
        <v>309</v>
      </c>
      <c r="H64" s="228" t="s">
        <v>308</v>
      </c>
      <c r="I64" s="228" t="s">
        <v>308</v>
      </c>
      <c r="J64" s="228" t="s">
        <v>350</v>
      </c>
      <c r="K64" s="225" t="s">
        <v>309</v>
      </c>
      <c r="L64" s="485"/>
      <c r="M64" s="239"/>
    </row>
    <row r="65" spans="1:13" s="221" customFormat="1" ht="38.25" x14ac:dyDescent="0.2">
      <c r="A65" s="228" t="s">
        <v>301</v>
      </c>
      <c r="B65" s="227" t="s">
        <v>512</v>
      </c>
      <c r="C65" s="228" t="s">
        <v>377</v>
      </c>
      <c r="D65" s="156" t="s">
        <v>347</v>
      </c>
      <c r="E65" s="228" t="s">
        <v>348</v>
      </c>
      <c r="F65" s="156" t="s">
        <v>355</v>
      </c>
      <c r="G65" s="228" t="s">
        <v>309</v>
      </c>
      <c r="H65" s="228" t="s">
        <v>308</v>
      </c>
      <c r="I65" s="228" t="s">
        <v>308</v>
      </c>
      <c r="J65" s="228" t="s">
        <v>350</v>
      </c>
      <c r="K65" s="225" t="s">
        <v>309</v>
      </c>
      <c r="L65" s="485"/>
      <c r="M65" s="239"/>
    </row>
    <row r="66" spans="1:13" s="221" customFormat="1" ht="38.25" x14ac:dyDescent="0.2">
      <c r="A66" s="228" t="s">
        <v>301</v>
      </c>
      <c r="B66" s="227" t="s">
        <v>512</v>
      </c>
      <c r="C66" s="228" t="s">
        <v>378</v>
      </c>
      <c r="D66" s="156" t="s">
        <v>347</v>
      </c>
      <c r="E66" s="228" t="s">
        <v>348</v>
      </c>
      <c r="F66" s="156" t="s">
        <v>355</v>
      </c>
      <c r="G66" s="228" t="s">
        <v>309</v>
      </c>
      <c r="H66" s="228" t="s">
        <v>308</v>
      </c>
      <c r="I66" s="228" t="s">
        <v>308</v>
      </c>
      <c r="J66" s="228" t="s">
        <v>350</v>
      </c>
      <c r="K66" s="225" t="s">
        <v>309</v>
      </c>
      <c r="L66" s="485"/>
      <c r="M66" s="239"/>
    </row>
    <row r="67" spans="1:13" s="221" customFormat="1" x14ac:dyDescent="0.2">
      <c r="A67" s="228" t="s">
        <v>301</v>
      </c>
      <c r="B67" s="227" t="s">
        <v>512</v>
      </c>
      <c r="C67" s="228" t="s">
        <v>379</v>
      </c>
      <c r="D67" s="156" t="s">
        <v>347</v>
      </c>
      <c r="E67" s="228" t="s">
        <v>348</v>
      </c>
      <c r="F67" s="156" t="s">
        <v>373</v>
      </c>
      <c r="G67" s="228" t="s">
        <v>309</v>
      </c>
      <c r="H67" s="228" t="s">
        <v>308</v>
      </c>
      <c r="I67" s="228" t="s">
        <v>308</v>
      </c>
      <c r="J67" s="228" t="s">
        <v>350</v>
      </c>
      <c r="K67" s="225" t="s">
        <v>309</v>
      </c>
      <c r="L67" s="485"/>
      <c r="M67" s="239"/>
    </row>
    <row r="68" spans="1:13" s="221" customFormat="1" ht="38.25" x14ac:dyDescent="0.2">
      <c r="A68" s="228" t="s">
        <v>301</v>
      </c>
      <c r="B68" s="227" t="s">
        <v>512</v>
      </c>
      <c r="C68" s="228" t="s">
        <v>380</v>
      </c>
      <c r="D68" s="156" t="s">
        <v>347</v>
      </c>
      <c r="E68" s="228" t="s">
        <v>348</v>
      </c>
      <c r="F68" s="156" t="s">
        <v>355</v>
      </c>
      <c r="G68" s="228" t="s">
        <v>309</v>
      </c>
      <c r="H68" s="228" t="s">
        <v>308</v>
      </c>
      <c r="I68" s="228" t="s">
        <v>308</v>
      </c>
      <c r="J68" s="228" t="s">
        <v>350</v>
      </c>
      <c r="K68" s="225" t="s">
        <v>309</v>
      </c>
      <c r="L68" s="485"/>
      <c r="M68" s="239"/>
    </row>
    <row r="69" spans="1:13" s="221" customFormat="1" x14ac:dyDescent="0.2">
      <c r="A69" s="228" t="s">
        <v>301</v>
      </c>
      <c r="B69" s="227" t="s">
        <v>512</v>
      </c>
      <c r="C69" s="228" t="s">
        <v>381</v>
      </c>
      <c r="D69" s="156" t="s">
        <v>347</v>
      </c>
      <c r="E69" s="228" t="s">
        <v>348</v>
      </c>
      <c r="F69" s="156" t="s">
        <v>373</v>
      </c>
      <c r="G69" s="228" t="s">
        <v>309</v>
      </c>
      <c r="H69" s="228" t="s">
        <v>308</v>
      </c>
      <c r="I69" s="228" t="s">
        <v>308</v>
      </c>
      <c r="J69" s="228" t="s">
        <v>350</v>
      </c>
      <c r="K69" s="225" t="s">
        <v>309</v>
      </c>
      <c r="L69" s="485"/>
      <c r="M69" s="239"/>
    </row>
    <row r="70" spans="1:13" s="221" customFormat="1" x14ac:dyDescent="0.2">
      <c r="A70" s="228" t="s">
        <v>301</v>
      </c>
      <c r="B70" s="227" t="s">
        <v>512</v>
      </c>
      <c r="C70" s="228" t="s">
        <v>382</v>
      </c>
      <c r="D70" s="156" t="s">
        <v>347</v>
      </c>
      <c r="E70" s="228" t="s">
        <v>348</v>
      </c>
      <c r="F70" s="156" t="s">
        <v>383</v>
      </c>
      <c r="G70" s="228" t="s">
        <v>306</v>
      </c>
      <c r="H70" s="236">
        <v>3575</v>
      </c>
      <c r="I70" s="236" t="s">
        <v>308</v>
      </c>
      <c r="J70" s="236" t="s">
        <v>350</v>
      </c>
      <c r="K70" s="225" t="s">
        <v>309</v>
      </c>
      <c r="L70" s="485"/>
      <c r="M70" s="239"/>
    </row>
    <row r="71" spans="1:13" s="221" customFormat="1" ht="38.25" x14ac:dyDescent="0.2">
      <c r="A71" s="228" t="s">
        <v>301</v>
      </c>
      <c r="B71" s="227" t="s">
        <v>512</v>
      </c>
      <c r="C71" s="228" t="s">
        <v>384</v>
      </c>
      <c r="D71" s="156" t="s">
        <v>347</v>
      </c>
      <c r="E71" s="228" t="s">
        <v>348</v>
      </c>
      <c r="F71" s="156" t="s">
        <v>355</v>
      </c>
      <c r="G71" s="228" t="s">
        <v>309</v>
      </c>
      <c r="H71" s="236" t="s">
        <v>308</v>
      </c>
      <c r="I71" s="236" t="s">
        <v>308</v>
      </c>
      <c r="J71" s="236" t="s">
        <v>350</v>
      </c>
      <c r="K71" s="225" t="s">
        <v>309</v>
      </c>
      <c r="L71" s="485"/>
      <c r="M71" s="239"/>
    </row>
    <row r="72" spans="1:13" s="221" customFormat="1" ht="38.25" x14ac:dyDescent="0.2">
      <c r="A72" s="228" t="s">
        <v>301</v>
      </c>
      <c r="B72" s="227" t="s">
        <v>512</v>
      </c>
      <c r="C72" s="228" t="s">
        <v>385</v>
      </c>
      <c r="D72" s="156" t="s">
        <v>347</v>
      </c>
      <c r="E72" s="228" t="s">
        <v>348</v>
      </c>
      <c r="F72" s="156" t="s">
        <v>355</v>
      </c>
      <c r="G72" s="228" t="s">
        <v>306</v>
      </c>
      <c r="H72" s="236">
        <v>2200</v>
      </c>
      <c r="I72" s="236" t="s">
        <v>308</v>
      </c>
      <c r="J72" s="236" t="s">
        <v>350</v>
      </c>
      <c r="K72" s="225" t="s">
        <v>309</v>
      </c>
      <c r="L72" s="485"/>
      <c r="M72" s="239"/>
    </row>
    <row r="73" spans="1:13" s="221" customFormat="1" ht="38.25" x14ac:dyDescent="0.2">
      <c r="A73" s="228" t="s">
        <v>301</v>
      </c>
      <c r="B73" s="227" t="s">
        <v>512</v>
      </c>
      <c r="C73" s="228" t="s">
        <v>386</v>
      </c>
      <c r="D73" s="156" t="s">
        <v>347</v>
      </c>
      <c r="E73" s="228" t="s">
        <v>348</v>
      </c>
      <c r="F73" s="156" t="s">
        <v>355</v>
      </c>
      <c r="G73" s="228" t="s">
        <v>309</v>
      </c>
      <c r="H73" s="236" t="s">
        <v>308</v>
      </c>
      <c r="I73" s="236" t="s">
        <v>308</v>
      </c>
      <c r="J73" s="236" t="s">
        <v>350</v>
      </c>
      <c r="K73" s="225" t="s">
        <v>309</v>
      </c>
      <c r="L73" s="485"/>
      <c r="M73" s="239"/>
    </row>
    <row r="74" spans="1:13" s="221" customFormat="1" ht="38.25" x14ac:dyDescent="0.2">
      <c r="A74" s="228" t="s">
        <v>301</v>
      </c>
      <c r="B74" s="227" t="s">
        <v>512</v>
      </c>
      <c r="C74" s="228" t="s">
        <v>387</v>
      </c>
      <c r="D74" s="156" t="s">
        <v>347</v>
      </c>
      <c r="E74" s="228" t="s">
        <v>348</v>
      </c>
      <c r="F74" s="156" t="s">
        <v>355</v>
      </c>
      <c r="G74" s="228" t="s">
        <v>306</v>
      </c>
      <c r="H74" s="236">
        <v>17070</v>
      </c>
      <c r="I74" s="236" t="s">
        <v>308</v>
      </c>
      <c r="J74" s="236" t="s">
        <v>350</v>
      </c>
      <c r="K74" s="225" t="s">
        <v>309</v>
      </c>
      <c r="L74" s="486"/>
      <c r="M74" s="239"/>
    </row>
    <row r="75" spans="1:13" s="221" customFormat="1" ht="38.25" x14ac:dyDescent="0.2">
      <c r="A75" s="228" t="s">
        <v>301</v>
      </c>
      <c r="B75" s="227" t="s">
        <v>512</v>
      </c>
      <c r="C75" s="228" t="s">
        <v>388</v>
      </c>
      <c r="D75" s="156" t="s">
        <v>347</v>
      </c>
      <c r="E75" s="228" t="s">
        <v>348</v>
      </c>
      <c r="F75" s="156" t="s">
        <v>355</v>
      </c>
      <c r="G75" s="228" t="s">
        <v>309</v>
      </c>
      <c r="H75" s="228" t="s">
        <v>308</v>
      </c>
      <c r="I75" s="228" t="s">
        <v>308</v>
      </c>
      <c r="J75" s="228" t="s">
        <v>350</v>
      </c>
      <c r="K75" s="225" t="s">
        <v>309</v>
      </c>
      <c r="L75" s="484" t="s">
        <v>351</v>
      </c>
      <c r="M75" s="239"/>
    </row>
    <row r="76" spans="1:13" s="221" customFormat="1" ht="38.25" x14ac:dyDescent="0.2">
      <c r="A76" s="228" t="s">
        <v>301</v>
      </c>
      <c r="B76" s="227" t="s">
        <v>512</v>
      </c>
      <c r="C76" s="228" t="s">
        <v>389</v>
      </c>
      <c r="D76" s="156" t="s">
        <v>347</v>
      </c>
      <c r="E76" s="228" t="s">
        <v>348</v>
      </c>
      <c r="F76" s="156" t="s">
        <v>355</v>
      </c>
      <c r="G76" s="228" t="s">
        <v>309</v>
      </c>
      <c r="H76" s="228" t="s">
        <v>308</v>
      </c>
      <c r="I76" s="228" t="s">
        <v>308</v>
      </c>
      <c r="J76" s="228" t="s">
        <v>350</v>
      </c>
      <c r="K76" s="225" t="s">
        <v>309</v>
      </c>
      <c r="L76" s="485"/>
      <c r="M76" s="239"/>
    </row>
    <row r="77" spans="1:13" s="221" customFormat="1" ht="38.25" x14ac:dyDescent="0.2">
      <c r="A77" s="228" t="s">
        <v>301</v>
      </c>
      <c r="B77" s="227" t="s">
        <v>512</v>
      </c>
      <c r="C77" s="228" t="s">
        <v>390</v>
      </c>
      <c r="D77" s="156" t="s">
        <v>347</v>
      </c>
      <c r="E77" s="228" t="s">
        <v>348</v>
      </c>
      <c r="F77" s="156" t="s">
        <v>355</v>
      </c>
      <c r="G77" s="228" t="s">
        <v>309</v>
      </c>
      <c r="H77" s="228" t="s">
        <v>308</v>
      </c>
      <c r="I77" s="228" t="s">
        <v>308</v>
      </c>
      <c r="J77" s="228" t="s">
        <v>350</v>
      </c>
      <c r="K77" s="225" t="s">
        <v>309</v>
      </c>
      <c r="L77" s="485"/>
      <c r="M77" s="239"/>
    </row>
    <row r="78" spans="1:13" s="221" customFormat="1" ht="38.25" x14ac:dyDescent="0.2">
      <c r="A78" s="228" t="s">
        <v>301</v>
      </c>
      <c r="B78" s="227" t="s">
        <v>512</v>
      </c>
      <c r="C78" s="228" t="s">
        <v>391</v>
      </c>
      <c r="D78" s="156" t="s">
        <v>347</v>
      </c>
      <c r="E78" s="228" t="s">
        <v>348</v>
      </c>
      <c r="F78" s="156" t="s">
        <v>355</v>
      </c>
      <c r="G78" s="228" t="s">
        <v>309</v>
      </c>
      <c r="H78" s="228" t="s">
        <v>308</v>
      </c>
      <c r="I78" s="228" t="s">
        <v>308</v>
      </c>
      <c r="J78" s="228" t="s">
        <v>350</v>
      </c>
      <c r="K78" s="225" t="s">
        <v>309</v>
      </c>
      <c r="L78" s="485"/>
      <c r="M78" s="239"/>
    </row>
    <row r="79" spans="1:13" s="221" customFormat="1" x14ac:dyDescent="0.2">
      <c r="A79" s="228" t="s">
        <v>301</v>
      </c>
      <c r="B79" s="227" t="s">
        <v>512</v>
      </c>
      <c r="C79" s="228" t="s">
        <v>392</v>
      </c>
      <c r="D79" s="156" t="s">
        <v>347</v>
      </c>
      <c r="E79" s="228" t="s">
        <v>348</v>
      </c>
      <c r="F79" s="156" t="s">
        <v>373</v>
      </c>
      <c r="G79" s="228" t="s">
        <v>309</v>
      </c>
      <c r="H79" s="228" t="s">
        <v>308</v>
      </c>
      <c r="I79" s="228" t="s">
        <v>308</v>
      </c>
      <c r="J79" s="228" t="s">
        <v>350</v>
      </c>
      <c r="K79" s="225" t="s">
        <v>309</v>
      </c>
      <c r="L79" s="485"/>
      <c r="M79" s="239"/>
    </row>
    <row r="80" spans="1:13" s="221" customFormat="1" ht="38.25" x14ac:dyDescent="0.2">
      <c r="A80" s="228" t="s">
        <v>301</v>
      </c>
      <c r="B80" s="227" t="s">
        <v>512</v>
      </c>
      <c r="C80" s="228" t="s">
        <v>345</v>
      </c>
      <c r="D80" s="156" t="s">
        <v>347</v>
      </c>
      <c r="E80" s="228" t="s">
        <v>348</v>
      </c>
      <c r="F80" s="156" t="s">
        <v>355</v>
      </c>
      <c r="G80" s="228" t="s">
        <v>306</v>
      </c>
      <c r="H80" s="236">
        <v>23170</v>
      </c>
      <c r="I80" s="236" t="s">
        <v>308</v>
      </c>
      <c r="J80" s="236" t="s">
        <v>350</v>
      </c>
      <c r="K80" s="225" t="s">
        <v>309</v>
      </c>
      <c r="L80" s="485"/>
      <c r="M80" s="239"/>
    </row>
    <row r="81" spans="1:13" s="221" customFormat="1" ht="38.25" x14ac:dyDescent="0.2">
      <c r="A81" s="228" t="s">
        <v>301</v>
      </c>
      <c r="B81" s="227" t="s">
        <v>512</v>
      </c>
      <c r="C81" s="228" t="s">
        <v>393</v>
      </c>
      <c r="D81" s="156" t="s">
        <v>347</v>
      </c>
      <c r="E81" s="228" t="s">
        <v>348</v>
      </c>
      <c r="F81" s="156" t="s">
        <v>355</v>
      </c>
      <c r="G81" s="228" t="s">
        <v>309</v>
      </c>
      <c r="H81" s="228" t="s">
        <v>308</v>
      </c>
      <c r="I81" s="228" t="s">
        <v>308</v>
      </c>
      <c r="J81" s="228" t="s">
        <v>350</v>
      </c>
      <c r="K81" s="225" t="s">
        <v>309</v>
      </c>
      <c r="L81" s="485"/>
      <c r="M81" s="239"/>
    </row>
    <row r="82" spans="1:13" s="221" customFormat="1" x14ac:dyDescent="0.2">
      <c r="A82" s="228" t="s">
        <v>301</v>
      </c>
      <c r="B82" s="227" t="s">
        <v>512</v>
      </c>
      <c r="C82" s="228" t="s">
        <v>394</v>
      </c>
      <c r="D82" s="156" t="s">
        <v>347</v>
      </c>
      <c r="E82" s="228" t="s">
        <v>348</v>
      </c>
      <c r="F82" s="156" t="s">
        <v>395</v>
      </c>
      <c r="G82" s="228" t="s">
        <v>309</v>
      </c>
      <c r="H82" s="228" t="s">
        <v>308</v>
      </c>
      <c r="I82" s="228" t="s">
        <v>308</v>
      </c>
      <c r="J82" s="228" t="s">
        <v>350</v>
      </c>
      <c r="K82" s="225" t="s">
        <v>309</v>
      </c>
      <c r="L82" s="486"/>
      <c r="M82" s="239"/>
    </row>
    <row r="83" spans="1:13" s="221" customFormat="1" ht="89.25" x14ac:dyDescent="0.2">
      <c r="A83" s="228" t="s">
        <v>301</v>
      </c>
      <c r="B83" s="227" t="s">
        <v>512</v>
      </c>
      <c r="C83" s="228" t="s">
        <v>344</v>
      </c>
      <c r="D83" s="156" t="s">
        <v>396</v>
      </c>
      <c r="E83" s="228" t="s">
        <v>304</v>
      </c>
      <c r="F83" s="156" t="s">
        <v>397</v>
      </c>
      <c r="G83" s="228" t="s">
        <v>309</v>
      </c>
      <c r="H83" s="236">
        <v>440</v>
      </c>
      <c r="I83" s="236" t="s">
        <v>350</v>
      </c>
      <c r="J83" s="236" t="s">
        <v>308</v>
      </c>
      <c r="K83" s="225" t="s">
        <v>309</v>
      </c>
      <c r="L83" s="153" t="s">
        <v>515</v>
      </c>
      <c r="M83" s="407" t="s">
        <v>840</v>
      </c>
    </row>
  </sheetData>
  <autoFilter ref="A4:M4" xr:uid="{00000000-0009-0000-0000-000000000000}"/>
  <mergeCells count="2">
    <mergeCell ref="L75:L82"/>
    <mergeCell ref="L42:L7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72"/>
  <sheetViews>
    <sheetView zoomScaleNormal="100" workbookViewId="0"/>
  </sheetViews>
  <sheetFormatPr defaultColWidth="9.140625" defaultRowHeight="12.75" x14ac:dyDescent="0.2"/>
  <cols>
    <col min="1" max="1" width="9.140625" style="50"/>
    <col min="2" max="2" width="13.5703125" style="50" bestFit="1" customWidth="1"/>
    <col min="3" max="3" width="26.42578125" style="50" customWidth="1"/>
    <col min="4" max="4" width="11" style="50" customWidth="1"/>
    <col min="5" max="5" width="14.42578125" style="50" customWidth="1"/>
    <col min="6" max="6" width="9.140625" style="50"/>
    <col min="7" max="7" width="17.5703125" style="50" customWidth="1"/>
    <col min="8" max="8" width="13.140625" style="50" customWidth="1"/>
    <col min="9" max="9" width="16" style="50" customWidth="1"/>
    <col min="10" max="10" width="10.7109375" style="50" customWidth="1"/>
    <col min="11" max="11" width="9.140625" style="50"/>
    <col min="12" max="12" width="36.7109375" style="50" customWidth="1"/>
    <col min="13" max="13" width="10.7109375" style="50" customWidth="1"/>
    <col min="14" max="14" width="14.42578125" style="50" customWidth="1"/>
    <col min="15" max="15" width="14.5703125" style="446" customWidth="1"/>
    <col min="16" max="16" width="16.140625" style="440" customWidth="1"/>
    <col min="17" max="17" width="14.42578125" style="440" customWidth="1"/>
    <col min="18" max="18" width="61.5703125" style="50" customWidth="1"/>
    <col min="19" max="16384" width="9.140625" style="50"/>
  </cols>
  <sheetData>
    <row r="1" spans="1:18" ht="13.5" thickBot="1" x14ac:dyDescent="0.25">
      <c r="A1" s="88" t="s">
        <v>142</v>
      </c>
      <c r="B1" s="6"/>
      <c r="C1" s="6"/>
      <c r="D1" s="6"/>
      <c r="E1" s="6"/>
      <c r="F1" s="6"/>
      <c r="G1" s="6"/>
      <c r="H1" s="6"/>
      <c r="I1" s="6"/>
      <c r="J1" s="6"/>
      <c r="K1" s="6"/>
      <c r="L1" s="6"/>
      <c r="M1" s="6"/>
      <c r="N1" s="6"/>
      <c r="O1" s="443"/>
      <c r="P1" s="435"/>
      <c r="Q1" s="435"/>
      <c r="R1" s="6"/>
    </row>
    <row r="2" spans="1:18" x14ac:dyDescent="0.2">
      <c r="A2" s="19"/>
      <c r="B2" s="9"/>
      <c r="C2" s="9"/>
      <c r="D2" s="9"/>
      <c r="E2" s="9"/>
      <c r="F2" s="9"/>
      <c r="G2" s="9"/>
      <c r="H2" s="9"/>
      <c r="I2" s="9"/>
      <c r="J2" s="9"/>
      <c r="K2" s="9"/>
      <c r="L2" s="9"/>
      <c r="M2" s="9"/>
      <c r="N2" s="9"/>
      <c r="O2" s="444"/>
      <c r="P2" s="435"/>
      <c r="Q2" s="436" t="s">
        <v>1</v>
      </c>
      <c r="R2" s="285">
        <v>2021</v>
      </c>
    </row>
    <row r="3" spans="1:18" ht="13.5" thickBot="1" x14ac:dyDescent="0.25">
      <c r="A3" s="19"/>
      <c r="B3" s="9"/>
      <c r="C3" s="9"/>
      <c r="D3" s="9"/>
      <c r="E3" s="9"/>
      <c r="F3" s="9"/>
      <c r="G3" s="9"/>
      <c r="H3" s="9"/>
      <c r="I3" s="9"/>
      <c r="J3" s="9"/>
      <c r="K3" s="9"/>
      <c r="L3" s="9"/>
      <c r="M3" s="9"/>
      <c r="N3" s="9"/>
      <c r="O3" s="444"/>
      <c r="P3" s="435"/>
      <c r="Q3" s="437" t="s">
        <v>2</v>
      </c>
      <c r="R3" s="350">
        <v>2021</v>
      </c>
    </row>
    <row r="4" spans="1:18" ht="51.75" thickBot="1" x14ac:dyDescent="0.25">
      <c r="A4" s="89" t="s">
        <v>3</v>
      </c>
      <c r="B4" s="76" t="s">
        <v>126</v>
      </c>
      <c r="C4" s="77" t="s">
        <v>129</v>
      </c>
      <c r="D4" s="78" t="s">
        <v>130</v>
      </c>
      <c r="E4" s="79" t="s">
        <v>143</v>
      </c>
      <c r="F4" s="90" t="s">
        <v>144</v>
      </c>
      <c r="G4" s="71" t="s">
        <v>128</v>
      </c>
      <c r="H4" s="91" t="s">
        <v>145</v>
      </c>
      <c r="I4" s="94" t="s">
        <v>146</v>
      </c>
      <c r="J4" s="94" t="s">
        <v>17</v>
      </c>
      <c r="K4" s="64" t="s">
        <v>147</v>
      </c>
      <c r="L4" s="76" t="s">
        <v>14</v>
      </c>
      <c r="M4" s="72" t="s">
        <v>148</v>
      </c>
      <c r="N4" s="72" t="s">
        <v>149</v>
      </c>
      <c r="O4" s="445" t="s">
        <v>150</v>
      </c>
      <c r="P4" s="441" t="s">
        <v>151</v>
      </c>
      <c r="Q4" s="438" t="s">
        <v>152</v>
      </c>
      <c r="R4" s="79" t="s">
        <v>71</v>
      </c>
    </row>
    <row r="5" spans="1:18" s="366" customFormat="1" ht="76.5" x14ac:dyDescent="0.25">
      <c r="A5" s="354" t="s">
        <v>301</v>
      </c>
      <c r="B5" s="351" t="s">
        <v>591</v>
      </c>
      <c r="C5" s="351" t="s">
        <v>570</v>
      </c>
      <c r="D5" s="351" t="s">
        <v>571</v>
      </c>
      <c r="E5" s="361" t="s">
        <v>974</v>
      </c>
      <c r="F5" s="93" t="s">
        <v>595</v>
      </c>
      <c r="G5" s="362" t="s">
        <v>596</v>
      </c>
      <c r="H5" s="355" t="s">
        <v>597</v>
      </c>
      <c r="I5" s="351" t="s">
        <v>598</v>
      </c>
      <c r="J5" s="351" t="s">
        <v>599</v>
      </c>
      <c r="K5" s="483">
        <v>1</v>
      </c>
      <c r="L5" s="363" t="s">
        <v>600</v>
      </c>
      <c r="M5" s="364">
        <v>210</v>
      </c>
      <c r="N5" s="364">
        <v>210</v>
      </c>
      <c r="O5" s="447">
        <f>N5/M5</f>
        <v>1</v>
      </c>
      <c r="P5" s="442">
        <v>100</v>
      </c>
      <c r="Q5" s="439">
        <f>N5/(M5*K5/100)</f>
        <v>100</v>
      </c>
      <c r="R5" s="365" t="s">
        <v>978</v>
      </c>
    </row>
    <row r="6" spans="1:18" ht="76.5" x14ac:dyDescent="0.2">
      <c r="A6" s="354" t="s">
        <v>301</v>
      </c>
      <c r="B6" s="351" t="s">
        <v>591</v>
      </c>
      <c r="C6" s="351" t="s">
        <v>570</v>
      </c>
      <c r="D6" s="351" t="s">
        <v>571</v>
      </c>
      <c r="E6" s="361" t="s">
        <v>974</v>
      </c>
      <c r="F6" s="93" t="s">
        <v>595</v>
      </c>
      <c r="G6" s="362" t="s">
        <v>601</v>
      </c>
      <c r="H6" s="355" t="s">
        <v>597</v>
      </c>
      <c r="I6" s="351" t="s">
        <v>598</v>
      </c>
      <c r="J6" s="351" t="s">
        <v>599</v>
      </c>
      <c r="K6" s="483">
        <v>1</v>
      </c>
      <c r="L6" s="363" t="s">
        <v>574</v>
      </c>
      <c r="M6" s="364">
        <v>210</v>
      </c>
      <c r="N6" s="364">
        <v>210</v>
      </c>
      <c r="O6" s="447">
        <f t="shared" ref="O6:O38" si="0">N6/M6</f>
        <v>1</v>
      </c>
      <c r="P6" s="442">
        <v>100</v>
      </c>
      <c r="Q6" s="439">
        <f t="shared" ref="Q6:Q38" si="1">N6/(M6*K6/100)</f>
        <v>100</v>
      </c>
      <c r="R6" s="365" t="s">
        <v>978</v>
      </c>
    </row>
    <row r="7" spans="1:18" ht="76.5" x14ac:dyDescent="0.2">
      <c r="A7" s="354" t="s">
        <v>301</v>
      </c>
      <c r="B7" s="351" t="s">
        <v>591</v>
      </c>
      <c r="C7" s="351" t="s">
        <v>570</v>
      </c>
      <c r="D7" s="351" t="s">
        <v>571</v>
      </c>
      <c r="E7" s="361" t="s">
        <v>974</v>
      </c>
      <c r="F7" s="93" t="s">
        <v>595</v>
      </c>
      <c r="G7" s="362" t="s">
        <v>602</v>
      </c>
      <c r="H7" s="355" t="s">
        <v>597</v>
      </c>
      <c r="I7" s="351" t="s">
        <v>598</v>
      </c>
      <c r="J7" s="351" t="s">
        <v>599</v>
      </c>
      <c r="K7" s="483">
        <v>1</v>
      </c>
      <c r="L7" s="363" t="s">
        <v>574</v>
      </c>
      <c r="M7" s="364">
        <v>210</v>
      </c>
      <c r="N7" s="364">
        <v>210</v>
      </c>
      <c r="O7" s="447">
        <f t="shared" si="0"/>
        <v>1</v>
      </c>
      <c r="P7" s="442">
        <v>100</v>
      </c>
      <c r="Q7" s="439">
        <f t="shared" si="1"/>
        <v>100</v>
      </c>
      <c r="R7" s="365" t="s">
        <v>978</v>
      </c>
    </row>
    <row r="8" spans="1:18" ht="76.5" x14ac:dyDescent="0.2">
      <c r="A8" s="354" t="s">
        <v>301</v>
      </c>
      <c r="B8" s="351" t="s">
        <v>591</v>
      </c>
      <c r="C8" s="351" t="s">
        <v>570</v>
      </c>
      <c r="D8" s="351" t="s">
        <v>571</v>
      </c>
      <c r="E8" s="361" t="s">
        <v>974</v>
      </c>
      <c r="F8" s="93" t="s">
        <v>595</v>
      </c>
      <c r="G8" s="362" t="s">
        <v>603</v>
      </c>
      <c r="H8" s="355" t="s">
        <v>597</v>
      </c>
      <c r="I8" s="351" t="s">
        <v>598</v>
      </c>
      <c r="J8" s="351" t="s">
        <v>599</v>
      </c>
      <c r="K8" s="483">
        <v>1</v>
      </c>
      <c r="L8" s="363" t="s">
        <v>574</v>
      </c>
      <c r="M8" s="364">
        <v>210</v>
      </c>
      <c r="N8" s="364">
        <v>210</v>
      </c>
      <c r="O8" s="447">
        <f t="shared" si="0"/>
        <v>1</v>
      </c>
      <c r="P8" s="442">
        <v>100</v>
      </c>
      <c r="Q8" s="439">
        <f t="shared" si="1"/>
        <v>100</v>
      </c>
      <c r="R8" s="365" t="s">
        <v>978</v>
      </c>
    </row>
    <row r="9" spans="1:18" ht="76.5" x14ac:dyDescent="0.2">
      <c r="A9" s="354" t="s">
        <v>301</v>
      </c>
      <c r="B9" s="351" t="s">
        <v>591</v>
      </c>
      <c r="C9" s="351" t="s">
        <v>570</v>
      </c>
      <c r="D9" s="351" t="s">
        <v>571</v>
      </c>
      <c r="E9" s="361" t="s">
        <v>974</v>
      </c>
      <c r="F9" s="93" t="s">
        <v>595</v>
      </c>
      <c r="G9" s="362" t="s">
        <v>604</v>
      </c>
      <c r="H9" s="355" t="s">
        <v>597</v>
      </c>
      <c r="I9" s="351" t="s">
        <v>598</v>
      </c>
      <c r="J9" s="351" t="s">
        <v>599</v>
      </c>
      <c r="K9" s="483">
        <v>1</v>
      </c>
      <c r="L9" s="363" t="s">
        <v>605</v>
      </c>
      <c r="M9" s="364">
        <v>210</v>
      </c>
      <c r="N9" s="364">
        <v>210</v>
      </c>
      <c r="O9" s="447">
        <f t="shared" si="0"/>
        <v>1</v>
      </c>
      <c r="P9" s="442">
        <v>100</v>
      </c>
      <c r="Q9" s="439">
        <f t="shared" si="1"/>
        <v>100</v>
      </c>
      <c r="R9" s="365" t="s">
        <v>978</v>
      </c>
    </row>
    <row r="10" spans="1:18" ht="76.5" x14ac:dyDescent="0.2">
      <c r="A10" s="354" t="s">
        <v>301</v>
      </c>
      <c r="B10" s="351" t="s">
        <v>591</v>
      </c>
      <c r="C10" s="351" t="s">
        <v>570</v>
      </c>
      <c r="D10" s="351" t="s">
        <v>571</v>
      </c>
      <c r="E10" s="361" t="s">
        <v>974</v>
      </c>
      <c r="F10" s="93" t="s">
        <v>595</v>
      </c>
      <c r="G10" s="362" t="s">
        <v>606</v>
      </c>
      <c r="H10" s="355" t="s">
        <v>597</v>
      </c>
      <c r="I10" s="351" t="s">
        <v>598</v>
      </c>
      <c r="J10" s="351" t="s">
        <v>599</v>
      </c>
      <c r="K10" s="483">
        <v>1</v>
      </c>
      <c r="L10" s="363" t="s">
        <v>574</v>
      </c>
      <c r="M10" s="364">
        <v>210</v>
      </c>
      <c r="N10" s="364">
        <v>210</v>
      </c>
      <c r="O10" s="447">
        <f t="shared" si="0"/>
        <v>1</v>
      </c>
      <c r="P10" s="442">
        <v>100</v>
      </c>
      <c r="Q10" s="439">
        <f t="shared" si="1"/>
        <v>100</v>
      </c>
      <c r="R10" s="365" t="s">
        <v>978</v>
      </c>
    </row>
    <row r="11" spans="1:18" ht="76.5" x14ac:dyDescent="0.2">
      <c r="A11" s="354" t="s">
        <v>301</v>
      </c>
      <c r="B11" s="351" t="s">
        <v>591</v>
      </c>
      <c r="C11" s="351" t="s">
        <v>570</v>
      </c>
      <c r="D11" s="351" t="s">
        <v>571</v>
      </c>
      <c r="E11" s="361" t="s">
        <v>974</v>
      </c>
      <c r="F11" s="93" t="s">
        <v>595</v>
      </c>
      <c r="G11" s="362" t="s">
        <v>607</v>
      </c>
      <c r="H11" s="355" t="s">
        <v>597</v>
      </c>
      <c r="I11" s="351" t="s">
        <v>598</v>
      </c>
      <c r="J11" s="351" t="s">
        <v>599</v>
      </c>
      <c r="K11" s="483">
        <v>1</v>
      </c>
      <c r="L11" s="363" t="s">
        <v>574</v>
      </c>
      <c r="M11" s="364">
        <v>210</v>
      </c>
      <c r="N11" s="364">
        <v>210</v>
      </c>
      <c r="O11" s="447">
        <f t="shared" si="0"/>
        <v>1</v>
      </c>
      <c r="P11" s="442">
        <v>100</v>
      </c>
      <c r="Q11" s="439">
        <f t="shared" si="1"/>
        <v>100</v>
      </c>
      <c r="R11" s="365" t="s">
        <v>978</v>
      </c>
    </row>
    <row r="12" spans="1:18" ht="76.5" x14ac:dyDescent="0.2">
      <c r="A12" s="354" t="s">
        <v>301</v>
      </c>
      <c r="B12" s="351" t="s">
        <v>591</v>
      </c>
      <c r="C12" s="351" t="s">
        <v>570</v>
      </c>
      <c r="D12" s="351" t="s">
        <v>571</v>
      </c>
      <c r="E12" s="361" t="s">
        <v>974</v>
      </c>
      <c r="F12" s="93" t="s">
        <v>595</v>
      </c>
      <c r="G12" s="362" t="s">
        <v>608</v>
      </c>
      <c r="H12" s="355" t="s">
        <v>597</v>
      </c>
      <c r="I12" s="351" t="s">
        <v>598</v>
      </c>
      <c r="J12" s="351" t="s">
        <v>599</v>
      </c>
      <c r="K12" s="483">
        <v>1</v>
      </c>
      <c r="L12" s="363" t="s">
        <v>574</v>
      </c>
      <c r="M12" s="364">
        <v>210</v>
      </c>
      <c r="N12" s="364">
        <v>210</v>
      </c>
      <c r="O12" s="447">
        <f t="shared" si="0"/>
        <v>1</v>
      </c>
      <c r="P12" s="442">
        <v>100</v>
      </c>
      <c r="Q12" s="439">
        <f t="shared" si="1"/>
        <v>100</v>
      </c>
      <c r="R12" s="365" t="s">
        <v>978</v>
      </c>
    </row>
    <row r="13" spans="1:18" ht="76.5" x14ac:dyDescent="0.2">
      <c r="A13" s="354" t="s">
        <v>301</v>
      </c>
      <c r="B13" s="351" t="s">
        <v>591</v>
      </c>
      <c r="C13" s="351" t="s">
        <v>570</v>
      </c>
      <c r="D13" s="351" t="s">
        <v>571</v>
      </c>
      <c r="E13" s="361" t="s">
        <v>974</v>
      </c>
      <c r="F13" s="93" t="s">
        <v>595</v>
      </c>
      <c r="G13" s="362" t="s">
        <v>609</v>
      </c>
      <c r="H13" s="355" t="s">
        <v>597</v>
      </c>
      <c r="I13" s="351" t="s">
        <v>598</v>
      </c>
      <c r="J13" s="351" t="s">
        <v>599</v>
      </c>
      <c r="K13" s="483">
        <v>1</v>
      </c>
      <c r="L13" s="363" t="s">
        <v>574</v>
      </c>
      <c r="M13" s="364">
        <v>210</v>
      </c>
      <c r="N13" s="364">
        <v>210</v>
      </c>
      <c r="O13" s="447">
        <f t="shared" si="0"/>
        <v>1</v>
      </c>
      <c r="P13" s="442">
        <v>100</v>
      </c>
      <c r="Q13" s="439">
        <f t="shared" si="1"/>
        <v>100</v>
      </c>
      <c r="R13" s="365" t="s">
        <v>978</v>
      </c>
    </row>
    <row r="14" spans="1:18" ht="76.5" x14ac:dyDescent="0.2">
      <c r="A14" s="354" t="s">
        <v>301</v>
      </c>
      <c r="B14" s="351" t="s">
        <v>591</v>
      </c>
      <c r="C14" s="351" t="s">
        <v>570</v>
      </c>
      <c r="D14" s="351" t="s">
        <v>571</v>
      </c>
      <c r="E14" s="361" t="s">
        <v>974</v>
      </c>
      <c r="F14" s="93" t="s">
        <v>595</v>
      </c>
      <c r="G14" s="362" t="s">
        <v>610</v>
      </c>
      <c r="H14" s="355" t="s">
        <v>597</v>
      </c>
      <c r="I14" s="351" t="s">
        <v>598</v>
      </c>
      <c r="J14" s="351" t="s">
        <v>599</v>
      </c>
      <c r="K14" s="483">
        <v>1</v>
      </c>
      <c r="L14" s="363" t="s">
        <v>574</v>
      </c>
      <c r="M14" s="364">
        <v>210</v>
      </c>
      <c r="N14" s="364">
        <v>210</v>
      </c>
      <c r="O14" s="447">
        <f t="shared" si="0"/>
        <v>1</v>
      </c>
      <c r="P14" s="442">
        <v>100</v>
      </c>
      <c r="Q14" s="439">
        <f t="shared" si="1"/>
        <v>100</v>
      </c>
      <c r="R14" s="365" t="s">
        <v>978</v>
      </c>
    </row>
    <row r="15" spans="1:18" ht="76.5" x14ac:dyDescent="0.2">
      <c r="A15" s="354" t="s">
        <v>301</v>
      </c>
      <c r="B15" s="351" t="s">
        <v>591</v>
      </c>
      <c r="C15" s="351" t="s">
        <v>570</v>
      </c>
      <c r="D15" s="351" t="s">
        <v>571</v>
      </c>
      <c r="E15" s="361" t="s">
        <v>974</v>
      </c>
      <c r="F15" s="93" t="s">
        <v>595</v>
      </c>
      <c r="G15" s="362" t="s">
        <v>611</v>
      </c>
      <c r="H15" s="355" t="s">
        <v>597</v>
      </c>
      <c r="I15" s="351" t="s">
        <v>598</v>
      </c>
      <c r="J15" s="351" t="s">
        <v>599</v>
      </c>
      <c r="K15" s="483">
        <v>1</v>
      </c>
      <c r="L15" s="363" t="s">
        <v>574</v>
      </c>
      <c r="M15" s="364">
        <v>210</v>
      </c>
      <c r="N15" s="364">
        <v>210</v>
      </c>
      <c r="O15" s="447">
        <f t="shared" si="0"/>
        <v>1</v>
      </c>
      <c r="P15" s="442">
        <v>100</v>
      </c>
      <c r="Q15" s="439">
        <f t="shared" si="1"/>
        <v>100</v>
      </c>
      <c r="R15" s="365" t="s">
        <v>978</v>
      </c>
    </row>
    <row r="16" spans="1:18" ht="76.5" x14ac:dyDescent="0.2">
      <c r="A16" s="354" t="s">
        <v>301</v>
      </c>
      <c r="B16" s="351" t="s">
        <v>591</v>
      </c>
      <c r="C16" s="351" t="s">
        <v>570</v>
      </c>
      <c r="D16" s="351" t="s">
        <v>571</v>
      </c>
      <c r="E16" s="361" t="s">
        <v>974</v>
      </c>
      <c r="F16" s="93" t="s">
        <v>595</v>
      </c>
      <c r="G16" s="362" t="s">
        <v>612</v>
      </c>
      <c r="H16" s="355" t="s">
        <v>597</v>
      </c>
      <c r="I16" s="351" t="s">
        <v>598</v>
      </c>
      <c r="J16" s="351" t="s">
        <v>599</v>
      </c>
      <c r="K16" s="483">
        <v>1</v>
      </c>
      <c r="L16" s="363" t="s">
        <v>574</v>
      </c>
      <c r="M16" s="364">
        <v>210</v>
      </c>
      <c r="N16" s="364">
        <v>210</v>
      </c>
      <c r="O16" s="447">
        <f t="shared" si="0"/>
        <v>1</v>
      </c>
      <c r="P16" s="442">
        <v>100</v>
      </c>
      <c r="Q16" s="439">
        <f t="shared" si="1"/>
        <v>100</v>
      </c>
      <c r="R16" s="365" t="s">
        <v>978</v>
      </c>
    </row>
    <row r="17" spans="1:18" ht="76.5" x14ac:dyDescent="0.2">
      <c r="A17" s="354" t="s">
        <v>301</v>
      </c>
      <c r="B17" s="351" t="s">
        <v>591</v>
      </c>
      <c r="C17" s="351" t="s">
        <v>570</v>
      </c>
      <c r="D17" s="351" t="s">
        <v>571</v>
      </c>
      <c r="E17" s="361" t="s">
        <v>974</v>
      </c>
      <c r="F17" s="93" t="s">
        <v>595</v>
      </c>
      <c r="G17" s="362" t="s">
        <v>613</v>
      </c>
      <c r="H17" s="355" t="s">
        <v>597</v>
      </c>
      <c r="I17" s="351" t="s">
        <v>598</v>
      </c>
      <c r="J17" s="351" t="s">
        <v>599</v>
      </c>
      <c r="K17" s="483">
        <v>1</v>
      </c>
      <c r="L17" s="363" t="s">
        <v>574</v>
      </c>
      <c r="M17" s="364">
        <v>210</v>
      </c>
      <c r="N17" s="364">
        <v>210</v>
      </c>
      <c r="O17" s="447">
        <f t="shared" si="0"/>
        <v>1</v>
      </c>
      <c r="P17" s="442">
        <v>100</v>
      </c>
      <c r="Q17" s="439">
        <f t="shared" si="1"/>
        <v>100</v>
      </c>
      <c r="R17" s="365" t="s">
        <v>978</v>
      </c>
    </row>
    <row r="18" spans="1:18" ht="76.5" x14ac:dyDescent="0.2">
      <c r="A18" s="354" t="s">
        <v>301</v>
      </c>
      <c r="B18" s="351" t="s">
        <v>591</v>
      </c>
      <c r="C18" s="351" t="s">
        <v>570</v>
      </c>
      <c r="D18" s="351" t="s">
        <v>571</v>
      </c>
      <c r="E18" s="361" t="s">
        <v>974</v>
      </c>
      <c r="F18" s="93" t="s">
        <v>595</v>
      </c>
      <c r="G18" s="362" t="s">
        <v>614</v>
      </c>
      <c r="H18" s="355" t="s">
        <v>597</v>
      </c>
      <c r="I18" s="351" t="s">
        <v>598</v>
      </c>
      <c r="J18" s="351" t="s">
        <v>599</v>
      </c>
      <c r="K18" s="483">
        <v>1</v>
      </c>
      <c r="L18" s="363" t="s">
        <v>574</v>
      </c>
      <c r="M18" s="364">
        <v>210</v>
      </c>
      <c r="N18" s="364">
        <v>210</v>
      </c>
      <c r="O18" s="447">
        <f t="shared" si="0"/>
        <v>1</v>
      </c>
      <c r="P18" s="442">
        <v>100</v>
      </c>
      <c r="Q18" s="439">
        <f t="shared" si="1"/>
        <v>100</v>
      </c>
      <c r="R18" s="365" t="s">
        <v>978</v>
      </c>
    </row>
    <row r="19" spans="1:18" ht="76.5" x14ac:dyDescent="0.2">
      <c r="A19" s="354" t="s">
        <v>301</v>
      </c>
      <c r="B19" s="351" t="s">
        <v>591</v>
      </c>
      <c r="C19" s="351" t="s">
        <v>570</v>
      </c>
      <c r="D19" s="351" t="s">
        <v>571</v>
      </c>
      <c r="E19" s="361" t="s">
        <v>974</v>
      </c>
      <c r="F19" s="93" t="s">
        <v>595</v>
      </c>
      <c r="G19" s="362" t="s">
        <v>615</v>
      </c>
      <c r="H19" s="355" t="s">
        <v>597</v>
      </c>
      <c r="I19" s="351" t="s">
        <v>598</v>
      </c>
      <c r="J19" s="351" t="s">
        <v>599</v>
      </c>
      <c r="K19" s="483">
        <v>1</v>
      </c>
      <c r="L19" s="363" t="s">
        <v>574</v>
      </c>
      <c r="M19" s="364">
        <v>210</v>
      </c>
      <c r="N19" s="364">
        <v>210</v>
      </c>
      <c r="O19" s="447">
        <f t="shared" si="0"/>
        <v>1</v>
      </c>
      <c r="P19" s="442">
        <v>100</v>
      </c>
      <c r="Q19" s="439">
        <f t="shared" si="1"/>
        <v>100</v>
      </c>
      <c r="R19" s="365" t="s">
        <v>978</v>
      </c>
    </row>
    <row r="20" spans="1:18" ht="76.5" x14ac:dyDescent="0.2">
      <c r="A20" s="354" t="s">
        <v>301</v>
      </c>
      <c r="B20" s="351" t="s">
        <v>591</v>
      </c>
      <c r="C20" s="351" t="s">
        <v>570</v>
      </c>
      <c r="D20" s="351" t="s">
        <v>571</v>
      </c>
      <c r="E20" s="361" t="s">
        <v>974</v>
      </c>
      <c r="F20" s="93" t="s">
        <v>595</v>
      </c>
      <c r="G20" s="362" t="s">
        <v>616</v>
      </c>
      <c r="H20" s="355" t="s">
        <v>597</v>
      </c>
      <c r="I20" s="351" t="s">
        <v>598</v>
      </c>
      <c r="J20" s="351" t="s">
        <v>599</v>
      </c>
      <c r="K20" s="483">
        <v>1</v>
      </c>
      <c r="L20" s="363" t="s">
        <v>574</v>
      </c>
      <c r="M20" s="364">
        <v>210</v>
      </c>
      <c r="N20" s="364">
        <v>210</v>
      </c>
      <c r="O20" s="447">
        <f t="shared" si="0"/>
        <v>1</v>
      </c>
      <c r="P20" s="442">
        <v>100</v>
      </c>
      <c r="Q20" s="439">
        <f t="shared" si="1"/>
        <v>100</v>
      </c>
      <c r="R20" s="365" t="s">
        <v>978</v>
      </c>
    </row>
    <row r="21" spans="1:18" ht="76.5" x14ac:dyDescent="0.2">
      <c r="A21" s="354" t="s">
        <v>301</v>
      </c>
      <c r="B21" s="351" t="s">
        <v>591</v>
      </c>
      <c r="C21" s="351" t="s">
        <v>570</v>
      </c>
      <c r="D21" s="351" t="s">
        <v>571</v>
      </c>
      <c r="E21" s="361" t="s">
        <v>974</v>
      </c>
      <c r="F21" s="93" t="s">
        <v>595</v>
      </c>
      <c r="G21" s="362" t="s">
        <v>617</v>
      </c>
      <c r="H21" s="355" t="s">
        <v>597</v>
      </c>
      <c r="I21" s="351" t="s">
        <v>598</v>
      </c>
      <c r="J21" s="351" t="s">
        <v>599</v>
      </c>
      <c r="K21" s="483">
        <v>1</v>
      </c>
      <c r="L21" s="363" t="s">
        <v>574</v>
      </c>
      <c r="M21" s="364">
        <v>210</v>
      </c>
      <c r="N21" s="364">
        <v>210</v>
      </c>
      <c r="O21" s="447">
        <f t="shared" si="0"/>
        <v>1</v>
      </c>
      <c r="P21" s="442">
        <v>100</v>
      </c>
      <c r="Q21" s="439">
        <f t="shared" si="1"/>
        <v>100</v>
      </c>
      <c r="R21" s="365" t="s">
        <v>978</v>
      </c>
    </row>
    <row r="22" spans="1:18" ht="76.5" x14ac:dyDescent="0.2">
      <c r="A22" s="354" t="s">
        <v>301</v>
      </c>
      <c r="B22" s="351" t="s">
        <v>591</v>
      </c>
      <c r="C22" s="351" t="s">
        <v>570</v>
      </c>
      <c r="D22" s="351" t="s">
        <v>571</v>
      </c>
      <c r="E22" s="361" t="s">
        <v>974</v>
      </c>
      <c r="F22" s="93" t="s">
        <v>595</v>
      </c>
      <c r="G22" s="362" t="s">
        <v>618</v>
      </c>
      <c r="H22" s="355" t="s">
        <v>597</v>
      </c>
      <c r="I22" s="351" t="s">
        <v>598</v>
      </c>
      <c r="J22" s="351" t="s">
        <v>599</v>
      </c>
      <c r="K22" s="483">
        <v>1</v>
      </c>
      <c r="L22" s="363" t="s">
        <v>574</v>
      </c>
      <c r="M22" s="364">
        <v>210</v>
      </c>
      <c r="N22" s="364">
        <v>210</v>
      </c>
      <c r="O22" s="447">
        <f t="shared" si="0"/>
        <v>1</v>
      </c>
      <c r="P22" s="442">
        <v>100</v>
      </c>
      <c r="Q22" s="439">
        <f t="shared" si="1"/>
        <v>100</v>
      </c>
      <c r="R22" s="365" t="s">
        <v>978</v>
      </c>
    </row>
    <row r="23" spans="1:18" ht="76.5" x14ac:dyDescent="0.2">
      <c r="A23" s="354" t="s">
        <v>301</v>
      </c>
      <c r="B23" s="351" t="s">
        <v>591</v>
      </c>
      <c r="C23" s="351" t="s">
        <v>570</v>
      </c>
      <c r="D23" s="351" t="s">
        <v>571</v>
      </c>
      <c r="E23" s="361" t="s">
        <v>974</v>
      </c>
      <c r="F23" s="93" t="s">
        <v>595</v>
      </c>
      <c r="G23" s="362" t="s">
        <v>619</v>
      </c>
      <c r="H23" s="355" t="s">
        <v>597</v>
      </c>
      <c r="I23" s="351" t="s">
        <v>598</v>
      </c>
      <c r="J23" s="351" t="s">
        <v>599</v>
      </c>
      <c r="K23" s="483">
        <v>1</v>
      </c>
      <c r="L23" s="363" t="s">
        <v>574</v>
      </c>
      <c r="M23" s="364">
        <v>210</v>
      </c>
      <c r="N23" s="364">
        <v>210</v>
      </c>
      <c r="O23" s="447">
        <f t="shared" si="0"/>
        <v>1</v>
      </c>
      <c r="P23" s="442">
        <v>100</v>
      </c>
      <c r="Q23" s="439">
        <f t="shared" si="1"/>
        <v>100</v>
      </c>
      <c r="R23" s="365" t="s">
        <v>978</v>
      </c>
    </row>
    <row r="24" spans="1:18" ht="76.5" x14ac:dyDescent="0.2">
      <c r="A24" s="354" t="s">
        <v>301</v>
      </c>
      <c r="B24" s="351" t="s">
        <v>591</v>
      </c>
      <c r="C24" s="351" t="s">
        <v>570</v>
      </c>
      <c r="D24" s="351" t="s">
        <v>571</v>
      </c>
      <c r="E24" s="361" t="s">
        <v>974</v>
      </c>
      <c r="F24" s="93" t="s">
        <v>595</v>
      </c>
      <c r="G24" s="362" t="s">
        <v>620</v>
      </c>
      <c r="H24" s="355" t="s">
        <v>597</v>
      </c>
      <c r="I24" s="351" t="s">
        <v>598</v>
      </c>
      <c r="J24" s="351" t="s">
        <v>599</v>
      </c>
      <c r="K24" s="483">
        <v>1</v>
      </c>
      <c r="L24" s="363" t="s">
        <v>621</v>
      </c>
      <c r="M24" s="364">
        <v>210</v>
      </c>
      <c r="N24" s="364">
        <v>210</v>
      </c>
      <c r="O24" s="447">
        <f t="shared" si="0"/>
        <v>1</v>
      </c>
      <c r="P24" s="442">
        <v>100</v>
      </c>
      <c r="Q24" s="439">
        <f t="shared" si="1"/>
        <v>100</v>
      </c>
      <c r="R24" s="365" t="s">
        <v>978</v>
      </c>
    </row>
    <row r="25" spans="1:18" ht="76.5" x14ac:dyDescent="0.2">
      <c r="A25" s="354" t="s">
        <v>301</v>
      </c>
      <c r="B25" s="351" t="s">
        <v>591</v>
      </c>
      <c r="C25" s="351" t="s">
        <v>570</v>
      </c>
      <c r="D25" s="351" t="s">
        <v>571</v>
      </c>
      <c r="E25" s="361" t="s">
        <v>974</v>
      </c>
      <c r="F25" s="93" t="s">
        <v>595</v>
      </c>
      <c r="G25" s="362" t="s">
        <v>622</v>
      </c>
      <c r="H25" s="355" t="s">
        <v>597</v>
      </c>
      <c r="I25" s="351" t="s">
        <v>598</v>
      </c>
      <c r="J25" s="351" t="s">
        <v>599</v>
      </c>
      <c r="K25" s="483">
        <v>1</v>
      </c>
      <c r="L25" s="363" t="s">
        <v>574</v>
      </c>
      <c r="M25" s="364">
        <v>210</v>
      </c>
      <c r="N25" s="364">
        <v>210</v>
      </c>
      <c r="O25" s="447">
        <f t="shared" si="0"/>
        <v>1</v>
      </c>
      <c r="P25" s="442">
        <v>100</v>
      </c>
      <c r="Q25" s="439">
        <f t="shared" si="1"/>
        <v>100</v>
      </c>
      <c r="R25" s="365" t="s">
        <v>978</v>
      </c>
    </row>
    <row r="26" spans="1:18" ht="76.5" x14ac:dyDescent="0.2">
      <c r="A26" s="354" t="s">
        <v>301</v>
      </c>
      <c r="B26" s="351" t="s">
        <v>591</v>
      </c>
      <c r="C26" s="351" t="s">
        <v>570</v>
      </c>
      <c r="D26" s="351" t="s">
        <v>571</v>
      </c>
      <c r="E26" s="361" t="s">
        <v>974</v>
      </c>
      <c r="F26" s="93" t="s">
        <v>595</v>
      </c>
      <c r="G26" s="362" t="s">
        <v>192</v>
      </c>
      <c r="H26" s="355" t="s">
        <v>573</v>
      </c>
      <c r="I26" s="351" t="s">
        <v>623</v>
      </c>
      <c r="J26" s="351" t="s">
        <v>624</v>
      </c>
      <c r="K26" s="483">
        <v>1</v>
      </c>
      <c r="L26" s="363" t="s">
        <v>574</v>
      </c>
      <c r="M26" s="364">
        <v>210</v>
      </c>
      <c r="N26" s="364">
        <v>210</v>
      </c>
      <c r="O26" s="447">
        <f t="shared" si="0"/>
        <v>1</v>
      </c>
      <c r="P26" s="442">
        <v>100</v>
      </c>
      <c r="Q26" s="439">
        <f t="shared" si="1"/>
        <v>100</v>
      </c>
      <c r="R26" s="365" t="s">
        <v>978</v>
      </c>
    </row>
    <row r="27" spans="1:18" ht="76.5" x14ac:dyDescent="0.2">
      <c r="A27" s="354" t="s">
        <v>301</v>
      </c>
      <c r="B27" s="351" t="s">
        <v>591</v>
      </c>
      <c r="C27" s="351" t="s">
        <v>570</v>
      </c>
      <c r="D27" s="351" t="s">
        <v>571</v>
      </c>
      <c r="E27" s="361" t="s">
        <v>974</v>
      </c>
      <c r="F27" s="93" t="s">
        <v>595</v>
      </c>
      <c r="G27" s="362" t="s">
        <v>625</v>
      </c>
      <c r="H27" s="355" t="s">
        <v>573</v>
      </c>
      <c r="I27" s="351" t="s">
        <v>623</v>
      </c>
      <c r="J27" s="351" t="s">
        <v>624</v>
      </c>
      <c r="K27" s="483">
        <v>1</v>
      </c>
      <c r="L27" s="363" t="s">
        <v>574</v>
      </c>
      <c r="M27" s="364">
        <v>210</v>
      </c>
      <c r="N27" s="364">
        <v>210</v>
      </c>
      <c r="O27" s="447">
        <f t="shared" si="0"/>
        <v>1</v>
      </c>
      <c r="P27" s="442">
        <v>100</v>
      </c>
      <c r="Q27" s="439">
        <f t="shared" si="1"/>
        <v>100</v>
      </c>
      <c r="R27" s="365" t="s">
        <v>978</v>
      </c>
    </row>
    <row r="28" spans="1:18" ht="76.5" x14ac:dyDescent="0.2">
      <c r="A28" s="354" t="s">
        <v>301</v>
      </c>
      <c r="B28" s="351" t="s">
        <v>591</v>
      </c>
      <c r="C28" s="351" t="s">
        <v>570</v>
      </c>
      <c r="D28" s="351" t="s">
        <v>571</v>
      </c>
      <c r="E28" s="361" t="s">
        <v>974</v>
      </c>
      <c r="F28" s="93" t="s">
        <v>595</v>
      </c>
      <c r="G28" s="362" t="s">
        <v>626</v>
      </c>
      <c r="H28" s="355" t="s">
        <v>573</v>
      </c>
      <c r="I28" s="351" t="s">
        <v>623</v>
      </c>
      <c r="J28" s="351" t="s">
        <v>624</v>
      </c>
      <c r="K28" s="483">
        <v>1</v>
      </c>
      <c r="L28" s="363" t="s">
        <v>574</v>
      </c>
      <c r="M28" s="364">
        <v>210</v>
      </c>
      <c r="N28" s="364">
        <v>210</v>
      </c>
      <c r="O28" s="447">
        <f t="shared" si="0"/>
        <v>1</v>
      </c>
      <c r="P28" s="442">
        <v>100</v>
      </c>
      <c r="Q28" s="439">
        <f t="shared" si="1"/>
        <v>100</v>
      </c>
      <c r="R28" s="365" t="s">
        <v>978</v>
      </c>
    </row>
    <row r="29" spans="1:18" ht="76.5" x14ac:dyDescent="0.2">
      <c r="A29" s="354" t="s">
        <v>301</v>
      </c>
      <c r="B29" s="351" t="s">
        <v>591</v>
      </c>
      <c r="C29" s="351" t="s">
        <v>570</v>
      </c>
      <c r="D29" s="351" t="s">
        <v>571</v>
      </c>
      <c r="E29" s="361" t="s">
        <v>974</v>
      </c>
      <c r="F29" s="93" t="s">
        <v>595</v>
      </c>
      <c r="G29" s="362" t="s">
        <v>627</v>
      </c>
      <c r="H29" s="355" t="s">
        <v>573</v>
      </c>
      <c r="I29" s="351" t="s">
        <v>623</v>
      </c>
      <c r="J29" s="351" t="s">
        <v>624</v>
      </c>
      <c r="K29" s="483">
        <v>1</v>
      </c>
      <c r="L29" s="363" t="s">
        <v>574</v>
      </c>
      <c r="M29" s="364">
        <v>210</v>
      </c>
      <c r="N29" s="364">
        <v>210</v>
      </c>
      <c r="O29" s="447">
        <f t="shared" si="0"/>
        <v>1</v>
      </c>
      <c r="P29" s="442">
        <v>100</v>
      </c>
      <c r="Q29" s="439">
        <f t="shared" si="1"/>
        <v>100</v>
      </c>
      <c r="R29" s="365" t="s">
        <v>978</v>
      </c>
    </row>
    <row r="30" spans="1:18" ht="76.5" x14ac:dyDescent="0.2">
      <c r="A30" s="354" t="s">
        <v>301</v>
      </c>
      <c r="B30" s="351" t="s">
        <v>591</v>
      </c>
      <c r="C30" s="351" t="s">
        <v>570</v>
      </c>
      <c r="D30" s="351" t="s">
        <v>571</v>
      </c>
      <c r="E30" s="361" t="s">
        <v>974</v>
      </c>
      <c r="F30" s="93" t="s">
        <v>595</v>
      </c>
      <c r="G30" s="362" t="s">
        <v>628</v>
      </c>
      <c r="H30" s="355" t="s">
        <v>573</v>
      </c>
      <c r="I30" s="351" t="s">
        <v>623</v>
      </c>
      <c r="J30" s="351" t="s">
        <v>624</v>
      </c>
      <c r="K30" s="483">
        <v>1</v>
      </c>
      <c r="L30" s="363" t="s">
        <v>574</v>
      </c>
      <c r="M30" s="364">
        <v>210</v>
      </c>
      <c r="N30" s="364">
        <v>210</v>
      </c>
      <c r="O30" s="447">
        <f t="shared" si="0"/>
        <v>1</v>
      </c>
      <c r="P30" s="442">
        <v>100</v>
      </c>
      <c r="Q30" s="439">
        <f t="shared" si="1"/>
        <v>100</v>
      </c>
      <c r="R30" s="365" t="s">
        <v>978</v>
      </c>
    </row>
    <row r="31" spans="1:18" ht="76.5" x14ac:dyDescent="0.2">
      <c r="A31" s="354" t="s">
        <v>301</v>
      </c>
      <c r="B31" s="351" t="s">
        <v>591</v>
      </c>
      <c r="C31" s="351" t="s">
        <v>570</v>
      </c>
      <c r="D31" s="351" t="s">
        <v>571</v>
      </c>
      <c r="E31" s="361" t="s">
        <v>974</v>
      </c>
      <c r="F31" s="93" t="s">
        <v>595</v>
      </c>
      <c r="G31" s="362" t="s">
        <v>629</v>
      </c>
      <c r="H31" s="355" t="s">
        <v>630</v>
      </c>
      <c r="I31" s="351" t="s">
        <v>598</v>
      </c>
      <c r="J31" s="351" t="s">
        <v>631</v>
      </c>
      <c r="K31" s="483">
        <v>1</v>
      </c>
      <c r="L31" s="363" t="s">
        <v>577</v>
      </c>
      <c r="M31" s="364">
        <v>210</v>
      </c>
      <c r="N31" s="364">
        <v>210</v>
      </c>
      <c r="O31" s="447">
        <f t="shared" si="0"/>
        <v>1</v>
      </c>
      <c r="P31" s="442">
        <v>100</v>
      </c>
      <c r="Q31" s="439">
        <f t="shared" si="1"/>
        <v>100</v>
      </c>
      <c r="R31" s="365" t="s">
        <v>978</v>
      </c>
    </row>
    <row r="32" spans="1:18" ht="76.5" x14ac:dyDescent="0.2">
      <c r="A32" s="354" t="s">
        <v>301</v>
      </c>
      <c r="B32" s="351" t="s">
        <v>591</v>
      </c>
      <c r="C32" s="351" t="s">
        <v>570</v>
      </c>
      <c r="D32" s="351" t="s">
        <v>571</v>
      </c>
      <c r="E32" s="361" t="s">
        <v>974</v>
      </c>
      <c r="F32" s="93" t="s">
        <v>595</v>
      </c>
      <c r="G32" s="362" t="s">
        <v>632</v>
      </c>
      <c r="H32" s="355" t="s">
        <v>597</v>
      </c>
      <c r="I32" s="351" t="s">
        <v>598</v>
      </c>
      <c r="J32" s="351" t="s">
        <v>599</v>
      </c>
      <c r="K32" s="483">
        <v>1</v>
      </c>
      <c r="L32" s="363" t="s">
        <v>633</v>
      </c>
      <c r="M32" s="364">
        <v>210</v>
      </c>
      <c r="N32" s="364">
        <v>210</v>
      </c>
      <c r="O32" s="447">
        <f t="shared" si="0"/>
        <v>1</v>
      </c>
      <c r="P32" s="442">
        <v>100</v>
      </c>
      <c r="Q32" s="439">
        <f t="shared" si="1"/>
        <v>100</v>
      </c>
      <c r="R32" s="365" t="s">
        <v>978</v>
      </c>
    </row>
    <row r="33" spans="1:18" ht="76.5" x14ac:dyDescent="0.2">
      <c r="A33" s="354" t="s">
        <v>301</v>
      </c>
      <c r="B33" s="351" t="s">
        <v>591</v>
      </c>
      <c r="C33" s="351" t="s">
        <v>570</v>
      </c>
      <c r="D33" s="351" t="s">
        <v>571</v>
      </c>
      <c r="E33" s="361" t="s">
        <v>974</v>
      </c>
      <c r="F33" s="93" t="s">
        <v>595</v>
      </c>
      <c r="G33" s="362" t="s">
        <v>634</v>
      </c>
      <c r="H33" s="355" t="s">
        <v>575</v>
      </c>
      <c r="I33" s="351" t="s">
        <v>623</v>
      </c>
      <c r="J33" s="351" t="s">
        <v>624</v>
      </c>
      <c r="K33" s="483">
        <v>1</v>
      </c>
      <c r="L33" s="363" t="s">
        <v>574</v>
      </c>
      <c r="M33" s="364">
        <v>210</v>
      </c>
      <c r="N33" s="364">
        <v>210</v>
      </c>
      <c r="O33" s="447">
        <f t="shared" si="0"/>
        <v>1</v>
      </c>
      <c r="P33" s="442">
        <v>100</v>
      </c>
      <c r="Q33" s="439">
        <f t="shared" si="1"/>
        <v>100</v>
      </c>
      <c r="R33" s="365" t="s">
        <v>978</v>
      </c>
    </row>
    <row r="34" spans="1:18" ht="76.5" x14ac:dyDescent="0.2">
      <c r="A34" s="354" t="s">
        <v>301</v>
      </c>
      <c r="B34" s="351" t="s">
        <v>591</v>
      </c>
      <c r="C34" s="351" t="s">
        <v>570</v>
      </c>
      <c r="D34" s="351" t="s">
        <v>571</v>
      </c>
      <c r="E34" s="361" t="s">
        <v>974</v>
      </c>
      <c r="F34" s="93" t="s">
        <v>595</v>
      </c>
      <c r="G34" s="362" t="s">
        <v>635</v>
      </c>
      <c r="H34" s="355" t="s">
        <v>636</v>
      </c>
      <c r="I34" s="351" t="s">
        <v>598</v>
      </c>
      <c r="J34" s="351" t="s">
        <v>637</v>
      </c>
      <c r="K34" s="483">
        <v>1</v>
      </c>
      <c r="L34" s="363" t="s">
        <v>638</v>
      </c>
      <c r="M34" s="364">
        <v>210</v>
      </c>
      <c r="N34" s="364">
        <v>210</v>
      </c>
      <c r="O34" s="447">
        <f t="shared" si="0"/>
        <v>1</v>
      </c>
      <c r="P34" s="442">
        <v>100</v>
      </c>
      <c r="Q34" s="439">
        <f t="shared" si="1"/>
        <v>100</v>
      </c>
      <c r="R34" s="365" t="s">
        <v>978</v>
      </c>
    </row>
    <row r="35" spans="1:18" ht="76.5" x14ac:dyDescent="0.2">
      <c r="A35" s="354" t="s">
        <v>301</v>
      </c>
      <c r="B35" s="351" t="s">
        <v>591</v>
      </c>
      <c r="C35" s="351" t="s">
        <v>570</v>
      </c>
      <c r="D35" s="351" t="s">
        <v>571</v>
      </c>
      <c r="E35" s="361" t="s">
        <v>974</v>
      </c>
      <c r="F35" s="93" t="s">
        <v>595</v>
      </c>
      <c r="G35" s="362" t="s">
        <v>639</v>
      </c>
      <c r="H35" s="355" t="s">
        <v>640</v>
      </c>
      <c r="I35" s="351" t="s">
        <v>598</v>
      </c>
      <c r="J35" s="351" t="s">
        <v>599</v>
      </c>
      <c r="K35" s="483">
        <v>1</v>
      </c>
      <c r="L35" s="363" t="s">
        <v>574</v>
      </c>
      <c r="M35" s="364">
        <v>210</v>
      </c>
      <c r="N35" s="364">
        <v>210</v>
      </c>
      <c r="O35" s="447">
        <f t="shared" si="0"/>
        <v>1</v>
      </c>
      <c r="P35" s="442">
        <v>100</v>
      </c>
      <c r="Q35" s="439">
        <f t="shared" si="1"/>
        <v>100</v>
      </c>
      <c r="R35" s="365" t="s">
        <v>978</v>
      </c>
    </row>
    <row r="36" spans="1:18" ht="76.5" x14ac:dyDescent="0.2">
      <c r="A36" s="354" t="s">
        <v>301</v>
      </c>
      <c r="B36" s="351" t="s">
        <v>591</v>
      </c>
      <c r="C36" s="351" t="s">
        <v>592</v>
      </c>
      <c r="D36" s="351" t="s">
        <v>571</v>
      </c>
      <c r="E36" s="361" t="s">
        <v>974</v>
      </c>
      <c r="F36" s="93" t="s">
        <v>595</v>
      </c>
      <c r="G36" s="362" t="s">
        <v>613</v>
      </c>
      <c r="H36" s="355" t="s">
        <v>597</v>
      </c>
      <c r="I36" s="351" t="s">
        <v>598</v>
      </c>
      <c r="J36" s="351" t="s">
        <v>599</v>
      </c>
      <c r="K36" s="483">
        <v>1</v>
      </c>
      <c r="L36" s="363" t="s">
        <v>574</v>
      </c>
      <c r="M36" s="364">
        <v>77</v>
      </c>
      <c r="N36" s="364">
        <v>77</v>
      </c>
      <c r="O36" s="447">
        <f t="shared" si="0"/>
        <v>1</v>
      </c>
      <c r="P36" s="442">
        <v>100</v>
      </c>
      <c r="Q36" s="439">
        <f t="shared" si="1"/>
        <v>100</v>
      </c>
      <c r="R36" s="365" t="s">
        <v>978</v>
      </c>
    </row>
    <row r="37" spans="1:18" ht="76.5" x14ac:dyDescent="0.2">
      <c r="A37" s="354" t="s">
        <v>301</v>
      </c>
      <c r="B37" s="351" t="s">
        <v>591</v>
      </c>
      <c r="C37" s="351" t="s">
        <v>592</v>
      </c>
      <c r="D37" s="351" t="s">
        <v>571</v>
      </c>
      <c r="E37" s="361" t="s">
        <v>974</v>
      </c>
      <c r="F37" s="93" t="s">
        <v>595</v>
      </c>
      <c r="G37" s="362" t="s">
        <v>614</v>
      </c>
      <c r="H37" s="355" t="s">
        <v>597</v>
      </c>
      <c r="I37" s="351" t="s">
        <v>598</v>
      </c>
      <c r="J37" s="351" t="s">
        <v>599</v>
      </c>
      <c r="K37" s="483">
        <v>1</v>
      </c>
      <c r="L37" s="363" t="s">
        <v>574</v>
      </c>
      <c r="M37" s="364">
        <v>77</v>
      </c>
      <c r="N37" s="364">
        <v>77</v>
      </c>
      <c r="O37" s="447">
        <f t="shared" si="0"/>
        <v>1</v>
      </c>
      <c r="P37" s="442">
        <v>100</v>
      </c>
      <c r="Q37" s="439">
        <f t="shared" si="1"/>
        <v>100</v>
      </c>
      <c r="R37" s="365" t="s">
        <v>978</v>
      </c>
    </row>
    <row r="38" spans="1:18" ht="76.5" x14ac:dyDescent="0.2">
      <c r="A38" s="354" t="s">
        <v>301</v>
      </c>
      <c r="B38" s="351" t="s">
        <v>591</v>
      </c>
      <c r="C38" s="351" t="s">
        <v>592</v>
      </c>
      <c r="D38" s="351" t="s">
        <v>571</v>
      </c>
      <c r="E38" s="361" t="s">
        <v>974</v>
      </c>
      <c r="F38" s="93" t="s">
        <v>595</v>
      </c>
      <c r="G38" s="362" t="s">
        <v>615</v>
      </c>
      <c r="H38" s="355" t="s">
        <v>597</v>
      </c>
      <c r="I38" s="351" t="s">
        <v>598</v>
      </c>
      <c r="J38" s="351" t="s">
        <v>599</v>
      </c>
      <c r="K38" s="483">
        <v>1</v>
      </c>
      <c r="L38" s="363" t="s">
        <v>574</v>
      </c>
      <c r="M38" s="364">
        <v>77</v>
      </c>
      <c r="N38" s="364">
        <v>77</v>
      </c>
      <c r="O38" s="447">
        <f t="shared" si="0"/>
        <v>1</v>
      </c>
      <c r="P38" s="442">
        <v>100</v>
      </c>
      <c r="Q38" s="439">
        <f t="shared" si="1"/>
        <v>100</v>
      </c>
      <c r="R38" s="365" t="s">
        <v>978</v>
      </c>
    </row>
    <row r="39" spans="1:18" ht="51" x14ac:dyDescent="0.2">
      <c r="A39" s="354" t="s">
        <v>301</v>
      </c>
      <c r="B39" s="351" t="s">
        <v>591</v>
      </c>
      <c r="C39" s="351" t="s">
        <v>579</v>
      </c>
      <c r="D39" s="351" t="s">
        <v>580</v>
      </c>
      <c r="E39" s="361" t="s">
        <v>974</v>
      </c>
      <c r="F39" s="93" t="s">
        <v>595</v>
      </c>
      <c r="G39" s="362" t="s">
        <v>596</v>
      </c>
      <c r="H39" s="355" t="s">
        <v>597</v>
      </c>
      <c r="I39" s="351" t="s">
        <v>598</v>
      </c>
      <c r="J39" s="351" t="s">
        <v>599</v>
      </c>
      <c r="K39" s="483">
        <v>1</v>
      </c>
      <c r="L39" s="363" t="s">
        <v>641</v>
      </c>
      <c r="M39" s="364">
        <v>0</v>
      </c>
      <c r="N39" s="364" t="s">
        <v>974</v>
      </c>
      <c r="O39" s="447" t="s">
        <v>974</v>
      </c>
      <c r="P39" s="442" t="s">
        <v>974</v>
      </c>
      <c r="Q39" s="439" t="s">
        <v>974</v>
      </c>
      <c r="R39" s="365" t="s">
        <v>979</v>
      </c>
    </row>
    <row r="40" spans="1:18" ht="38.25" x14ac:dyDescent="0.2">
      <c r="A40" s="354" t="s">
        <v>301</v>
      </c>
      <c r="B40" s="351" t="s">
        <v>591</v>
      </c>
      <c r="C40" s="351" t="s">
        <v>579</v>
      </c>
      <c r="D40" s="351" t="s">
        <v>580</v>
      </c>
      <c r="E40" s="361" t="s">
        <v>974</v>
      </c>
      <c r="F40" s="93" t="s">
        <v>595</v>
      </c>
      <c r="G40" s="362" t="s">
        <v>601</v>
      </c>
      <c r="H40" s="355" t="s">
        <v>597</v>
      </c>
      <c r="I40" s="351" t="s">
        <v>598</v>
      </c>
      <c r="J40" s="351" t="s">
        <v>599</v>
      </c>
      <c r="K40" s="483">
        <v>1</v>
      </c>
      <c r="L40" s="363" t="s">
        <v>574</v>
      </c>
      <c r="M40" s="364">
        <v>0</v>
      </c>
      <c r="N40" s="364" t="s">
        <v>974</v>
      </c>
      <c r="O40" s="447" t="s">
        <v>974</v>
      </c>
      <c r="P40" s="442" t="s">
        <v>974</v>
      </c>
      <c r="Q40" s="439" t="s">
        <v>974</v>
      </c>
      <c r="R40" s="365" t="s">
        <v>979</v>
      </c>
    </row>
    <row r="41" spans="1:18" x14ac:dyDescent="0.2">
      <c r="A41" s="354" t="s">
        <v>301</v>
      </c>
      <c r="B41" s="351" t="s">
        <v>591</v>
      </c>
      <c r="C41" s="351" t="s">
        <v>579</v>
      </c>
      <c r="D41" s="351" t="s">
        <v>580</v>
      </c>
      <c r="E41" s="361" t="s">
        <v>974</v>
      </c>
      <c r="F41" s="93" t="s">
        <v>595</v>
      </c>
      <c r="G41" s="362" t="s">
        <v>602</v>
      </c>
      <c r="H41" s="355" t="s">
        <v>597</v>
      </c>
      <c r="I41" s="351" t="s">
        <v>598</v>
      </c>
      <c r="J41" s="351" t="s">
        <v>599</v>
      </c>
      <c r="K41" s="483">
        <v>1</v>
      </c>
      <c r="L41" s="363" t="s">
        <v>574</v>
      </c>
      <c r="M41" s="364">
        <v>0</v>
      </c>
      <c r="N41" s="364" t="s">
        <v>974</v>
      </c>
      <c r="O41" s="447" t="s">
        <v>974</v>
      </c>
      <c r="P41" s="442" t="s">
        <v>974</v>
      </c>
      <c r="Q41" s="439" t="s">
        <v>974</v>
      </c>
      <c r="R41" s="365" t="s">
        <v>979</v>
      </c>
    </row>
    <row r="42" spans="1:18" x14ac:dyDescent="0.2">
      <c r="A42" s="354" t="s">
        <v>301</v>
      </c>
      <c r="B42" s="351" t="s">
        <v>591</v>
      </c>
      <c r="C42" s="351" t="s">
        <v>579</v>
      </c>
      <c r="D42" s="351" t="s">
        <v>580</v>
      </c>
      <c r="E42" s="361" t="s">
        <v>974</v>
      </c>
      <c r="F42" s="93" t="s">
        <v>595</v>
      </c>
      <c r="G42" s="362" t="s">
        <v>603</v>
      </c>
      <c r="H42" s="355" t="s">
        <v>597</v>
      </c>
      <c r="I42" s="351" t="s">
        <v>598</v>
      </c>
      <c r="J42" s="351" t="s">
        <v>599</v>
      </c>
      <c r="K42" s="483">
        <v>1</v>
      </c>
      <c r="L42" s="363" t="s">
        <v>574</v>
      </c>
      <c r="M42" s="364">
        <v>0</v>
      </c>
      <c r="N42" s="364" t="s">
        <v>974</v>
      </c>
      <c r="O42" s="447" t="s">
        <v>974</v>
      </c>
      <c r="P42" s="442" t="s">
        <v>974</v>
      </c>
      <c r="Q42" s="439" t="s">
        <v>974</v>
      </c>
      <c r="R42" s="365" t="s">
        <v>979</v>
      </c>
    </row>
    <row r="43" spans="1:18" ht="38.25" x14ac:dyDescent="0.2">
      <c r="A43" s="354" t="s">
        <v>301</v>
      </c>
      <c r="B43" s="351" t="s">
        <v>591</v>
      </c>
      <c r="C43" s="351" t="s">
        <v>579</v>
      </c>
      <c r="D43" s="351" t="s">
        <v>580</v>
      </c>
      <c r="E43" s="361" t="s">
        <v>974</v>
      </c>
      <c r="F43" s="93" t="s">
        <v>595</v>
      </c>
      <c r="G43" s="362" t="s">
        <v>604</v>
      </c>
      <c r="H43" s="355" t="s">
        <v>597</v>
      </c>
      <c r="I43" s="351" t="s">
        <v>598</v>
      </c>
      <c r="J43" s="351" t="s">
        <v>599</v>
      </c>
      <c r="K43" s="483">
        <v>1</v>
      </c>
      <c r="L43" s="363" t="s">
        <v>605</v>
      </c>
      <c r="M43" s="364">
        <v>0</v>
      </c>
      <c r="N43" s="364" t="s">
        <v>974</v>
      </c>
      <c r="O43" s="447" t="s">
        <v>974</v>
      </c>
      <c r="P43" s="442" t="s">
        <v>974</v>
      </c>
      <c r="Q43" s="439" t="s">
        <v>974</v>
      </c>
      <c r="R43" s="365" t="s">
        <v>979</v>
      </c>
    </row>
    <row r="44" spans="1:18" x14ac:dyDescent="0.2">
      <c r="A44" s="354" t="s">
        <v>301</v>
      </c>
      <c r="B44" s="351" t="s">
        <v>591</v>
      </c>
      <c r="C44" s="351" t="s">
        <v>579</v>
      </c>
      <c r="D44" s="351" t="s">
        <v>580</v>
      </c>
      <c r="E44" s="361" t="s">
        <v>974</v>
      </c>
      <c r="F44" s="93" t="s">
        <v>595</v>
      </c>
      <c r="G44" s="362" t="s">
        <v>606</v>
      </c>
      <c r="H44" s="355" t="s">
        <v>597</v>
      </c>
      <c r="I44" s="351" t="s">
        <v>598</v>
      </c>
      <c r="J44" s="351" t="s">
        <v>599</v>
      </c>
      <c r="K44" s="483">
        <v>1</v>
      </c>
      <c r="L44" s="363" t="s">
        <v>574</v>
      </c>
      <c r="M44" s="364">
        <v>0</v>
      </c>
      <c r="N44" s="364" t="s">
        <v>974</v>
      </c>
      <c r="O44" s="447" t="s">
        <v>974</v>
      </c>
      <c r="P44" s="442" t="s">
        <v>974</v>
      </c>
      <c r="Q44" s="439" t="s">
        <v>974</v>
      </c>
      <c r="R44" s="365" t="s">
        <v>979</v>
      </c>
    </row>
    <row r="45" spans="1:18" ht="25.5" x14ac:dyDescent="0.2">
      <c r="A45" s="354" t="s">
        <v>301</v>
      </c>
      <c r="B45" s="351" t="s">
        <v>591</v>
      </c>
      <c r="C45" s="351" t="s">
        <v>579</v>
      </c>
      <c r="D45" s="351" t="s">
        <v>580</v>
      </c>
      <c r="E45" s="361" t="s">
        <v>974</v>
      </c>
      <c r="F45" s="93" t="s">
        <v>595</v>
      </c>
      <c r="G45" s="362" t="s">
        <v>607</v>
      </c>
      <c r="H45" s="355" t="s">
        <v>597</v>
      </c>
      <c r="I45" s="351" t="s">
        <v>598</v>
      </c>
      <c r="J45" s="351" t="s">
        <v>599</v>
      </c>
      <c r="K45" s="483">
        <v>1</v>
      </c>
      <c r="L45" s="363" t="s">
        <v>574</v>
      </c>
      <c r="M45" s="364">
        <v>0</v>
      </c>
      <c r="N45" s="364" t="s">
        <v>974</v>
      </c>
      <c r="O45" s="447" t="s">
        <v>974</v>
      </c>
      <c r="P45" s="442" t="s">
        <v>974</v>
      </c>
      <c r="Q45" s="439" t="s">
        <v>974</v>
      </c>
      <c r="R45" s="365" t="s">
        <v>979</v>
      </c>
    </row>
    <row r="46" spans="1:18" x14ac:dyDescent="0.2">
      <c r="A46" s="354" t="s">
        <v>301</v>
      </c>
      <c r="B46" s="351" t="s">
        <v>591</v>
      </c>
      <c r="C46" s="351" t="s">
        <v>579</v>
      </c>
      <c r="D46" s="351" t="s">
        <v>580</v>
      </c>
      <c r="E46" s="361" t="s">
        <v>974</v>
      </c>
      <c r="F46" s="93" t="s">
        <v>595</v>
      </c>
      <c r="G46" s="362" t="s">
        <v>608</v>
      </c>
      <c r="H46" s="355" t="s">
        <v>597</v>
      </c>
      <c r="I46" s="351" t="s">
        <v>598</v>
      </c>
      <c r="J46" s="351" t="s">
        <v>599</v>
      </c>
      <c r="K46" s="483">
        <v>1</v>
      </c>
      <c r="L46" s="363" t="s">
        <v>574</v>
      </c>
      <c r="M46" s="364">
        <v>0</v>
      </c>
      <c r="N46" s="364" t="s">
        <v>974</v>
      </c>
      <c r="O46" s="447" t="s">
        <v>974</v>
      </c>
      <c r="P46" s="442" t="s">
        <v>974</v>
      </c>
      <c r="Q46" s="439" t="s">
        <v>974</v>
      </c>
      <c r="R46" s="365" t="s">
        <v>979</v>
      </c>
    </row>
    <row r="47" spans="1:18" x14ac:dyDescent="0.2">
      <c r="A47" s="354" t="s">
        <v>301</v>
      </c>
      <c r="B47" s="351" t="s">
        <v>591</v>
      </c>
      <c r="C47" s="351" t="s">
        <v>579</v>
      </c>
      <c r="D47" s="351" t="s">
        <v>580</v>
      </c>
      <c r="E47" s="361" t="s">
        <v>974</v>
      </c>
      <c r="F47" s="93" t="s">
        <v>595</v>
      </c>
      <c r="G47" s="362" t="s">
        <v>609</v>
      </c>
      <c r="H47" s="355" t="s">
        <v>597</v>
      </c>
      <c r="I47" s="351" t="s">
        <v>598</v>
      </c>
      <c r="J47" s="351" t="s">
        <v>599</v>
      </c>
      <c r="K47" s="483">
        <v>1</v>
      </c>
      <c r="L47" s="363" t="s">
        <v>574</v>
      </c>
      <c r="M47" s="364">
        <v>0</v>
      </c>
      <c r="N47" s="364" t="s">
        <v>974</v>
      </c>
      <c r="O47" s="447" t="s">
        <v>974</v>
      </c>
      <c r="P47" s="442" t="s">
        <v>974</v>
      </c>
      <c r="Q47" s="439" t="s">
        <v>974</v>
      </c>
      <c r="R47" s="365" t="s">
        <v>979</v>
      </c>
    </row>
    <row r="48" spans="1:18" ht="51" x14ac:dyDescent="0.2">
      <c r="A48" s="354" t="s">
        <v>301</v>
      </c>
      <c r="B48" s="351" t="s">
        <v>591</v>
      </c>
      <c r="C48" s="351" t="s">
        <v>579</v>
      </c>
      <c r="D48" s="351" t="s">
        <v>580</v>
      </c>
      <c r="E48" s="361" t="s">
        <v>974</v>
      </c>
      <c r="F48" s="93" t="s">
        <v>595</v>
      </c>
      <c r="G48" s="362" t="s">
        <v>610</v>
      </c>
      <c r="H48" s="355" t="s">
        <v>597</v>
      </c>
      <c r="I48" s="351" t="s">
        <v>598</v>
      </c>
      <c r="J48" s="351" t="s">
        <v>599</v>
      </c>
      <c r="K48" s="483">
        <v>1</v>
      </c>
      <c r="L48" s="363" t="s">
        <v>574</v>
      </c>
      <c r="M48" s="364">
        <v>0</v>
      </c>
      <c r="N48" s="364" t="s">
        <v>974</v>
      </c>
      <c r="O48" s="447" t="s">
        <v>974</v>
      </c>
      <c r="P48" s="442" t="s">
        <v>974</v>
      </c>
      <c r="Q48" s="439" t="s">
        <v>974</v>
      </c>
      <c r="R48" s="365" t="s">
        <v>979</v>
      </c>
    </row>
    <row r="49" spans="1:18" ht="25.5" x14ac:dyDescent="0.2">
      <c r="A49" s="354" t="s">
        <v>301</v>
      </c>
      <c r="B49" s="351" t="s">
        <v>591</v>
      </c>
      <c r="C49" s="351" t="s">
        <v>579</v>
      </c>
      <c r="D49" s="351" t="s">
        <v>580</v>
      </c>
      <c r="E49" s="361" t="s">
        <v>974</v>
      </c>
      <c r="F49" s="93" t="s">
        <v>595</v>
      </c>
      <c r="G49" s="362" t="s">
        <v>611</v>
      </c>
      <c r="H49" s="355" t="s">
        <v>597</v>
      </c>
      <c r="I49" s="351" t="s">
        <v>598</v>
      </c>
      <c r="J49" s="351" t="s">
        <v>599</v>
      </c>
      <c r="K49" s="483">
        <v>1</v>
      </c>
      <c r="L49" s="363" t="s">
        <v>574</v>
      </c>
      <c r="M49" s="364">
        <v>0</v>
      </c>
      <c r="N49" s="364" t="s">
        <v>974</v>
      </c>
      <c r="O49" s="447" t="s">
        <v>974</v>
      </c>
      <c r="P49" s="442" t="s">
        <v>974</v>
      </c>
      <c r="Q49" s="439" t="s">
        <v>974</v>
      </c>
      <c r="R49" s="365" t="s">
        <v>979</v>
      </c>
    </row>
    <row r="50" spans="1:18" ht="25.5" x14ac:dyDescent="0.2">
      <c r="A50" s="354" t="s">
        <v>301</v>
      </c>
      <c r="B50" s="351" t="s">
        <v>591</v>
      </c>
      <c r="C50" s="351" t="s">
        <v>579</v>
      </c>
      <c r="D50" s="351" t="s">
        <v>580</v>
      </c>
      <c r="E50" s="361" t="s">
        <v>974</v>
      </c>
      <c r="F50" s="93" t="s">
        <v>595</v>
      </c>
      <c r="G50" s="362" t="s">
        <v>612</v>
      </c>
      <c r="H50" s="355" t="s">
        <v>597</v>
      </c>
      <c r="I50" s="351" t="s">
        <v>598</v>
      </c>
      <c r="J50" s="351" t="s">
        <v>599</v>
      </c>
      <c r="K50" s="483">
        <v>1</v>
      </c>
      <c r="L50" s="363" t="s">
        <v>574</v>
      </c>
      <c r="M50" s="364">
        <v>0</v>
      </c>
      <c r="N50" s="364" t="s">
        <v>974</v>
      </c>
      <c r="O50" s="447" t="s">
        <v>974</v>
      </c>
      <c r="P50" s="442" t="s">
        <v>974</v>
      </c>
      <c r="Q50" s="439" t="s">
        <v>974</v>
      </c>
      <c r="R50" s="365" t="s">
        <v>979</v>
      </c>
    </row>
    <row r="51" spans="1:18" ht="25.5" x14ac:dyDescent="0.2">
      <c r="A51" s="354" t="s">
        <v>301</v>
      </c>
      <c r="B51" s="351" t="s">
        <v>591</v>
      </c>
      <c r="C51" s="351" t="s">
        <v>579</v>
      </c>
      <c r="D51" s="351" t="s">
        <v>580</v>
      </c>
      <c r="E51" s="361" t="s">
        <v>974</v>
      </c>
      <c r="F51" s="93" t="s">
        <v>595</v>
      </c>
      <c r="G51" s="362" t="s">
        <v>613</v>
      </c>
      <c r="H51" s="355" t="s">
        <v>597</v>
      </c>
      <c r="I51" s="351" t="s">
        <v>598</v>
      </c>
      <c r="J51" s="351" t="s">
        <v>599</v>
      </c>
      <c r="K51" s="483">
        <v>1</v>
      </c>
      <c r="L51" s="363" t="s">
        <v>574</v>
      </c>
      <c r="M51" s="364">
        <v>0</v>
      </c>
      <c r="N51" s="364" t="s">
        <v>974</v>
      </c>
      <c r="O51" s="447" t="s">
        <v>974</v>
      </c>
      <c r="P51" s="442" t="s">
        <v>974</v>
      </c>
      <c r="Q51" s="439" t="s">
        <v>974</v>
      </c>
      <c r="R51" s="365" t="s">
        <v>979</v>
      </c>
    </row>
    <row r="52" spans="1:18" ht="25.5" x14ac:dyDescent="0.2">
      <c r="A52" s="354" t="s">
        <v>301</v>
      </c>
      <c r="B52" s="351" t="s">
        <v>591</v>
      </c>
      <c r="C52" s="351" t="s">
        <v>579</v>
      </c>
      <c r="D52" s="351" t="s">
        <v>580</v>
      </c>
      <c r="E52" s="361" t="s">
        <v>974</v>
      </c>
      <c r="F52" s="93" t="s">
        <v>595</v>
      </c>
      <c r="G52" s="362" t="s">
        <v>614</v>
      </c>
      <c r="H52" s="355" t="s">
        <v>597</v>
      </c>
      <c r="I52" s="351" t="s">
        <v>598</v>
      </c>
      <c r="J52" s="351" t="s">
        <v>599</v>
      </c>
      <c r="K52" s="483">
        <v>1</v>
      </c>
      <c r="L52" s="363" t="s">
        <v>574</v>
      </c>
      <c r="M52" s="364">
        <v>0</v>
      </c>
      <c r="N52" s="364" t="s">
        <v>974</v>
      </c>
      <c r="O52" s="447" t="s">
        <v>974</v>
      </c>
      <c r="P52" s="442" t="s">
        <v>974</v>
      </c>
      <c r="Q52" s="439" t="s">
        <v>974</v>
      </c>
      <c r="R52" s="365" t="s">
        <v>979</v>
      </c>
    </row>
    <row r="53" spans="1:18" ht="25.5" x14ac:dyDescent="0.2">
      <c r="A53" s="354" t="s">
        <v>301</v>
      </c>
      <c r="B53" s="351" t="s">
        <v>591</v>
      </c>
      <c r="C53" s="351" t="s">
        <v>579</v>
      </c>
      <c r="D53" s="351" t="s">
        <v>580</v>
      </c>
      <c r="E53" s="361" t="s">
        <v>974</v>
      </c>
      <c r="F53" s="93" t="s">
        <v>595</v>
      </c>
      <c r="G53" s="362" t="s">
        <v>615</v>
      </c>
      <c r="H53" s="355" t="s">
        <v>597</v>
      </c>
      <c r="I53" s="351" t="s">
        <v>598</v>
      </c>
      <c r="J53" s="351" t="s">
        <v>599</v>
      </c>
      <c r="K53" s="483">
        <v>1</v>
      </c>
      <c r="L53" s="363" t="s">
        <v>574</v>
      </c>
      <c r="M53" s="364">
        <v>0</v>
      </c>
      <c r="N53" s="364" t="s">
        <v>974</v>
      </c>
      <c r="O53" s="447" t="s">
        <v>974</v>
      </c>
      <c r="P53" s="442" t="s">
        <v>974</v>
      </c>
      <c r="Q53" s="439" t="s">
        <v>974</v>
      </c>
      <c r="R53" s="365" t="s">
        <v>979</v>
      </c>
    </row>
    <row r="54" spans="1:18" ht="25.5" x14ac:dyDescent="0.2">
      <c r="A54" s="354" t="s">
        <v>301</v>
      </c>
      <c r="B54" s="351" t="s">
        <v>591</v>
      </c>
      <c r="C54" s="351" t="s">
        <v>579</v>
      </c>
      <c r="D54" s="351" t="s">
        <v>580</v>
      </c>
      <c r="E54" s="361" t="s">
        <v>974</v>
      </c>
      <c r="F54" s="93" t="s">
        <v>595</v>
      </c>
      <c r="G54" s="362" t="s">
        <v>616</v>
      </c>
      <c r="H54" s="355" t="s">
        <v>597</v>
      </c>
      <c r="I54" s="351" t="s">
        <v>598</v>
      </c>
      <c r="J54" s="351" t="s">
        <v>599</v>
      </c>
      <c r="K54" s="483">
        <v>1</v>
      </c>
      <c r="L54" s="363" t="s">
        <v>574</v>
      </c>
      <c r="M54" s="364">
        <v>0</v>
      </c>
      <c r="N54" s="364" t="s">
        <v>974</v>
      </c>
      <c r="O54" s="447" t="s">
        <v>974</v>
      </c>
      <c r="P54" s="442" t="s">
        <v>974</v>
      </c>
      <c r="Q54" s="439" t="s">
        <v>974</v>
      </c>
      <c r="R54" s="365" t="s">
        <v>979</v>
      </c>
    </row>
    <row r="55" spans="1:18" x14ac:dyDescent="0.2">
      <c r="A55" s="354" t="s">
        <v>301</v>
      </c>
      <c r="B55" s="351" t="s">
        <v>591</v>
      </c>
      <c r="C55" s="351" t="s">
        <v>579</v>
      </c>
      <c r="D55" s="351" t="s">
        <v>580</v>
      </c>
      <c r="E55" s="361" t="s">
        <v>974</v>
      </c>
      <c r="F55" s="93" t="s">
        <v>595</v>
      </c>
      <c r="G55" s="362" t="s">
        <v>617</v>
      </c>
      <c r="H55" s="355" t="s">
        <v>597</v>
      </c>
      <c r="I55" s="351" t="s">
        <v>598</v>
      </c>
      <c r="J55" s="351" t="s">
        <v>599</v>
      </c>
      <c r="K55" s="483">
        <v>1</v>
      </c>
      <c r="L55" s="363" t="s">
        <v>574</v>
      </c>
      <c r="M55" s="364">
        <v>0</v>
      </c>
      <c r="N55" s="364" t="s">
        <v>974</v>
      </c>
      <c r="O55" s="447" t="s">
        <v>974</v>
      </c>
      <c r="P55" s="442" t="s">
        <v>974</v>
      </c>
      <c r="Q55" s="439" t="s">
        <v>974</v>
      </c>
      <c r="R55" s="365" t="s">
        <v>979</v>
      </c>
    </row>
    <row r="56" spans="1:18" x14ac:dyDescent="0.2">
      <c r="A56" s="354" t="s">
        <v>301</v>
      </c>
      <c r="B56" s="351" t="s">
        <v>591</v>
      </c>
      <c r="C56" s="351" t="s">
        <v>579</v>
      </c>
      <c r="D56" s="351" t="s">
        <v>580</v>
      </c>
      <c r="E56" s="361" t="s">
        <v>974</v>
      </c>
      <c r="F56" s="93" t="s">
        <v>595</v>
      </c>
      <c r="G56" s="362" t="s">
        <v>618</v>
      </c>
      <c r="H56" s="355" t="s">
        <v>597</v>
      </c>
      <c r="I56" s="351" t="s">
        <v>598</v>
      </c>
      <c r="J56" s="351" t="s">
        <v>599</v>
      </c>
      <c r="K56" s="483">
        <v>1</v>
      </c>
      <c r="L56" s="363" t="s">
        <v>574</v>
      </c>
      <c r="M56" s="364">
        <v>0</v>
      </c>
      <c r="N56" s="364" t="s">
        <v>974</v>
      </c>
      <c r="O56" s="447" t="s">
        <v>974</v>
      </c>
      <c r="P56" s="442" t="s">
        <v>974</v>
      </c>
      <c r="Q56" s="439" t="s">
        <v>974</v>
      </c>
      <c r="R56" s="365" t="s">
        <v>979</v>
      </c>
    </row>
    <row r="57" spans="1:18" x14ac:dyDescent="0.2">
      <c r="A57" s="354" t="s">
        <v>301</v>
      </c>
      <c r="B57" s="351" t="s">
        <v>591</v>
      </c>
      <c r="C57" s="351" t="s">
        <v>579</v>
      </c>
      <c r="D57" s="351" t="s">
        <v>580</v>
      </c>
      <c r="E57" s="361" t="s">
        <v>974</v>
      </c>
      <c r="F57" s="93" t="s">
        <v>595</v>
      </c>
      <c r="G57" s="362" t="s">
        <v>619</v>
      </c>
      <c r="H57" s="355" t="s">
        <v>597</v>
      </c>
      <c r="I57" s="351" t="s">
        <v>598</v>
      </c>
      <c r="J57" s="351" t="s">
        <v>599</v>
      </c>
      <c r="K57" s="483">
        <v>1</v>
      </c>
      <c r="L57" s="363" t="s">
        <v>574</v>
      </c>
      <c r="M57" s="364">
        <v>0</v>
      </c>
      <c r="N57" s="364" t="s">
        <v>974</v>
      </c>
      <c r="O57" s="447" t="s">
        <v>974</v>
      </c>
      <c r="P57" s="442" t="s">
        <v>974</v>
      </c>
      <c r="Q57" s="439" t="s">
        <v>974</v>
      </c>
      <c r="R57" s="365" t="s">
        <v>979</v>
      </c>
    </row>
    <row r="58" spans="1:18" ht="25.5" x14ac:dyDescent="0.2">
      <c r="A58" s="354" t="s">
        <v>301</v>
      </c>
      <c r="B58" s="351" t="s">
        <v>591</v>
      </c>
      <c r="C58" s="351" t="s">
        <v>579</v>
      </c>
      <c r="D58" s="351" t="s">
        <v>580</v>
      </c>
      <c r="E58" s="361" t="s">
        <v>974</v>
      </c>
      <c r="F58" s="93" t="s">
        <v>595</v>
      </c>
      <c r="G58" s="362" t="s">
        <v>620</v>
      </c>
      <c r="H58" s="355" t="s">
        <v>597</v>
      </c>
      <c r="I58" s="351" t="s">
        <v>598</v>
      </c>
      <c r="J58" s="351" t="s">
        <v>599</v>
      </c>
      <c r="K58" s="483">
        <v>1</v>
      </c>
      <c r="L58" s="363" t="s">
        <v>621</v>
      </c>
      <c r="M58" s="364">
        <v>0</v>
      </c>
      <c r="N58" s="364" t="s">
        <v>974</v>
      </c>
      <c r="O58" s="447" t="s">
        <v>974</v>
      </c>
      <c r="P58" s="442" t="s">
        <v>974</v>
      </c>
      <c r="Q58" s="439" t="s">
        <v>974</v>
      </c>
      <c r="R58" s="365" t="s">
        <v>979</v>
      </c>
    </row>
    <row r="59" spans="1:18" ht="25.5" x14ac:dyDescent="0.2">
      <c r="A59" s="354" t="s">
        <v>301</v>
      </c>
      <c r="B59" s="351" t="s">
        <v>591</v>
      </c>
      <c r="C59" s="351" t="s">
        <v>579</v>
      </c>
      <c r="D59" s="351" t="s">
        <v>580</v>
      </c>
      <c r="E59" s="361" t="s">
        <v>974</v>
      </c>
      <c r="F59" s="93" t="s">
        <v>595</v>
      </c>
      <c r="G59" s="362" t="s">
        <v>622</v>
      </c>
      <c r="H59" s="355" t="s">
        <v>597</v>
      </c>
      <c r="I59" s="351" t="s">
        <v>598</v>
      </c>
      <c r="J59" s="351" t="s">
        <v>599</v>
      </c>
      <c r="K59" s="483">
        <v>1</v>
      </c>
      <c r="L59" s="363" t="s">
        <v>574</v>
      </c>
      <c r="M59" s="364">
        <v>0</v>
      </c>
      <c r="N59" s="364" t="s">
        <v>974</v>
      </c>
      <c r="O59" s="447" t="s">
        <v>974</v>
      </c>
      <c r="P59" s="442" t="s">
        <v>974</v>
      </c>
      <c r="Q59" s="439" t="s">
        <v>974</v>
      </c>
      <c r="R59" s="365" t="s">
        <v>979</v>
      </c>
    </row>
    <row r="60" spans="1:18" ht="38.25" x14ac:dyDescent="0.2">
      <c r="A60" s="354" t="s">
        <v>301</v>
      </c>
      <c r="B60" s="351" t="s">
        <v>591</v>
      </c>
      <c r="C60" s="351" t="s">
        <v>579</v>
      </c>
      <c r="D60" s="351" t="s">
        <v>580</v>
      </c>
      <c r="E60" s="361" t="s">
        <v>974</v>
      </c>
      <c r="F60" s="93" t="s">
        <v>595</v>
      </c>
      <c r="G60" s="362" t="s">
        <v>192</v>
      </c>
      <c r="H60" s="355" t="s">
        <v>573</v>
      </c>
      <c r="I60" s="351" t="s">
        <v>623</v>
      </c>
      <c r="J60" s="351" t="s">
        <v>624</v>
      </c>
      <c r="K60" s="483">
        <v>1</v>
      </c>
      <c r="L60" s="363" t="s">
        <v>574</v>
      </c>
      <c r="M60" s="364">
        <v>0</v>
      </c>
      <c r="N60" s="364" t="s">
        <v>974</v>
      </c>
      <c r="O60" s="447" t="s">
        <v>974</v>
      </c>
      <c r="P60" s="442" t="s">
        <v>974</v>
      </c>
      <c r="Q60" s="439" t="s">
        <v>974</v>
      </c>
      <c r="R60" s="365" t="s">
        <v>979</v>
      </c>
    </row>
    <row r="61" spans="1:18" ht="38.25" x14ac:dyDescent="0.2">
      <c r="A61" s="354" t="s">
        <v>301</v>
      </c>
      <c r="B61" s="351" t="s">
        <v>591</v>
      </c>
      <c r="C61" s="351" t="s">
        <v>579</v>
      </c>
      <c r="D61" s="351" t="s">
        <v>580</v>
      </c>
      <c r="E61" s="361" t="s">
        <v>974</v>
      </c>
      <c r="F61" s="93" t="s">
        <v>595</v>
      </c>
      <c r="G61" s="362" t="s">
        <v>625</v>
      </c>
      <c r="H61" s="355" t="s">
        <v>573</v>
      </c>
      <c r="I61" s="351" t="s">
        <v>623</v>
      </c>
      <c r="J61" s="351" t="s">
        <v>624</v>
      </c>
      <c r="K61" s="483">
        <v>1</v>
      </c>
      <c r="L61" s="363" t="s">
        <v>574</v>
      </c>
      <c r="M61" s="364">
        <v>0</v>
      </c>
      <c r="N61" s="364" t="s">
        <v>974</v>
      </c>
      <c r="O61" s="447" t="s">
        <v>974</v>
      </c>
      <c r="P61" s="442" t="s">
        <v>974</v>
      </c>
      <c r="Q61" s="439" t="s">
        <v>974</v>
      </c>
      <c r="R61" s="365" t="s">
        <v>979</v>
      </c>
    </row>
    <row r="62" spans="1:18" ht="38.25" x14ac:dyDescent="0.2">
      <c r="A62" s="354" t="s">
        <v>301</v>
      </c>
      <c r="B62" s="351" t="s">
        <v>591</v>
      </c>
      <c r="C62" s="351" t="s">
        <v>579</v>
      </c>
      <c r="D62" s="351" t="s">
        <v>580</v>
      </c>
      <c r="E62" s="361" t="s">
        <v>974</v>
      </c>
      <c r="F62" s="93" t="s">
        <v>595</v>
      </c>
      <c r="G62" s="362" t="s">
        <v>626</v>
      </c>
      <c r="H62" s="355" t="s">
        <v>573</v>
      </c>
      <c r="I62" s="351" t="s">
        <v>623</v>
      </c>
      <c r="J62" s="351" t="s">
        <v>624</v>
      </c>
      <c r="K62" s="483">
        <v>1</v>
      </c>
      <c r="L62" s="363" t="s">
        <v>574</v>
      </c>
      <c r="M62" s="364">
        <v>0</v>
      </c>
      <c r="N62" s="364" t="s">
        <v>974</v>
      </c>
      <c r="O62" s="447" t="s">
        <v>974</v>
      </c>
      <c r="P62" s="442" t="s">
        <v>974</v>
      </c>
      <c r="Q62" s="439" t="s">
        <v>974</v>
      </c>
      <c r="R62" s="365" t="s">
        <v>979</v>
      </c>
    </row>
    <row r="63" spans="1:18" ht="38.25" x14ac:dyDescent="0.2">
      <c r="A63" s="354" t="s">
        <v>301</v>
      </c>
      <c r="B63" s="351" t="s">
        <v>591</v>
      </c>
      <c r="C63" s="351" t="s">
        <v>579</v>
      </c>
      <c r="D63" s="351" t="s">
        <v>580</v>
      </c>
      <c r="E63" s="361" t="s">
        <v>974</v>
      </c>
      <c r="F63" s="93" t="s">
        <v>595</v>
      </c>
      <c r="G63" s="362" t="s">
        <v>627</v>
      </c>
      <c r="H63" s="355" t="s">
        <v>573</v>
      </c>
      <c r="I63" s="351" t="s">
        <v>623</v>
      </c>
      <c r="J63" s="351" t="s">
        <v>624</v>
      </c>
      <c r="K63" s="483">
        <v>1</v>
      </c>
      <c r="L63" s="363" t="s">
        <v>574</v>
      </c>
      <c r="M63" s="364">
        <v>0</v>
      </c>
      <c r="N63" s="364" t="s">
        <v>974</v>
      </c>
      <c r="O63" s="447" t="s">
        <v>974</v>
      </c>
      <c r="P63" s="442" t="s">
        <v>974</v>
      </c>
      <c r="Q63" s="439" t="s">
        <v>974</v>
      </c>
      <c r="R63" s="365" t="s">
        <v>979</v>
      </c>
    </row>
    <row r="64" spans="1:18" ht="38.25" x14ac:dyDescent="0.2">
      <c r="A64" s="354" t="s">
        <v>301</v>
      </c>
      <c r="B64" s="351" t="s">
        <v>591</v>
      </c>
      <c r="C64" s="351" t="s">
        <v>579</v>
      </c>
      <c r="D64" s="351" t="s">
        <v>580</v>
      </c>
      <c r="E64" s="361" t="s">
        <v>974</v>
      </c>
      <c r="F64" s="93" t="s">
        <v>595</v>
      </c>
      <c r="G64" s="362" t="s">
        <v>628</v>
      </c>
      <c r="H64" s="355" t="s">
        <v>573</v>
      </c>
      <c r="I64" s="351" t="s">
        <v>623</v>
      </c>
      <c r="J64" s="351" t="s">
        <v>624</v>
      </c>
      <c r="K64" s="483">
        <v>1</v>
      </c>
      <c r="L64" s="363" t="s">
        <v>574</v>
      </c>
      <c r="M64" s="364">
        <v>0</v>
      </c>
      <c r="N64" s="364" t="s">
        <v>974</v>
      </c>
      <c r="O64" s="447" t="s">
        <v>974</v>
      </c>
      <c r="P64" s="442" t="s">
        <v>974</v>
      </c>
      <c r="Q64" s="439" t="s">
        <v>974</v>
      </c>
      <c r="R64" s="365" t="s">
        <v>979</v>
      </c>
    </row>
    <row r="65" spans="1:18" ht="25.5" x14ac:dyDescent="0.2">
      <c r="A65" s="354" t="s">
        <v>301</v>
      </c>
      <c r="B65" s="351" t="s">
        <v>591</v>
      </c>
      <c r="C65" s="351" t="s">
        <v>579</v>
      </c>
      <c r="D65" s="351" t="s">
        <v>580</v>
      </c>
      <c r="E65" s="361" t="s">
        <v>974</v>
      </c>
      <c r="F65" s="93" t="s">
        <v>595</v>
      </c>
      <c r="G65" s="362" t="s">
        <v>629</v>
      </c>
      <c r="H65" s="355" t="s">
        <v>642</v>
      </c>
      <c r="I65" s="351" t="s">
        <v>598</v>
      </c>
      <c r="J65" s="351" t="s">
        <v>631</v>
      </c>
      <c r="K65" s="483">
        <v>1</v>
      </c>
      <c r="L65" s="363" t="s">
        <v>577</v>
      </c>
      <c r="M65" s="364">
        <v>0</v>
      </c>
      <c r="N65" s="364" t="s">
        <v>974</v>
      </c>
      <c r="O65" s="447" t="s">
        <v>974</v>
      </c>
      <c r="P65" s="442" t="s">
        <v>974</v>
      </c>
      <c r="Q65" s="439" t="s">
        <v>974</v>
      </c>
      <c r="R65" s="365" t="s">
        <v>979</v>
      </c>
    </row>
    <row r="66" spans="1:18" ht="25.5" x14ac:dyDescent="0.2">
      <c r="A66" s="354" t="s">
        <v>301</v>
      </c>
      <c r="B66" s="351" t="s">
        <v>591</v>
      </c>
      <c r="C66" s="351" t="s">
        <v>579</v>
      </c>
      <c r="D66" s="351" t="s">
        <v>580</v>
      </c>
      <c r="E66" s="361" t="s">
        <v>974</v>
      </c>
      <c r="F66" s="93" t="s">
        <v>595</v>
      </c>
      <c r="G66" s="362" t="s">
        <v>632</v>
      </c>
      <c r="H66" s="355" t="s">
        <v>597</v>
      </c>
      <c r="I66" s="351" t="s">
        <v>598</v>
      </c>
      <c r="J66" s="351" t="s">
        <v>599</v>
      </c>
      <c r="K66" s="483">
        <v>1</v>
      </c>
      <c r="L66" s="363" t="s">
        <v>633</v>
      </c>
      <c r="M66" s="364">
        <v>0</v>
      </c>
      <c r="N66" s="364" t="s">
        <v>974</v>
      </c>
      <c r="O66" s="447" t="s">
        <v>974</v>
      </c>
      <c r="P66" s="442" t="s">
        <v>974</v>
      </c>
      <c r="Q66" s="439" t="s">
        <v>974</v>
      </c>
      <c r="R66" s="365" t="s">
        <v>979</v>
      </c>
    </row>
    <row r="67" spans="1:18" ht="25.5" x14ac:dyDescent="0.2">
      <c r="A67" s="354" t="s">
        <v>301</v>
      </c>
      <c r="B67" s="351" t="s">
        <v>591</v>
      </c>
      <c r="C67" s="351" t="s">
        <v>579</v>
      </c>
      <c r="D67" s="351" t="s">
        <v>580</v>
      </c>
      <c r="E67" s="361" t="s">
        <v>974</v>
      </c>
      <c r="F67" s="93" t="s">
        <v>595</v>
      </c>
      <c r="G67" s="362" t="s">
        <v>634</v>
      </c>
      <c r="H67" s="355" t="s">
        <v>575</v>
      </c>
      <c r="I67" s="351" t="s">
        <v>623</v>
      </c>
      <c r="J67" s="351" t="s">
        <v>624</v>
      </c>
      <c r="K67" s="483">
        <v>1</v>
      </c>
      <c r="L67" s="363" t="s">
        <v>574</v>
      </c>
      <c r="M67" s="364">
        <v>0</v>
      </c>
      <c r="N67" s="364" t="s">
        <v>974</v>
      </c>
      <c r="O67" s="447" t="s">
        <v>974</v>
      </c>
      <c r="P67" s="442" t="s">
        <v>974</v>
      </c>
      <c r="Q67" s="439" t="s">
        <v>974</v>
      </c>
      <c r="R67" s="365" t="s">
        <v>979</v>
      </c>
    </row>
    <row r="68" spans="1:18" ht="51" x14ac:dyDescent="0.2">
      <c r="A68" s="354" t="s">
        <v>301</v>
      </c>
      <c r="B68" s="351" t="s">
        <v>591</v>
      </c>
      <c r="C68" s="351" t="s">
        <v>579</v>
      </c>
      <c r="D68" s="351" t="s">
        <v>580</v>
      </c>
      <c r="E68" s="361" t="s">
        <v>974</v>
      </c>
      <c r="F68" s="93" t="s">
        <v>595</v>
      </c>
      <c r="G68" s="362" t="s">
        <v>635</v>
      </c>
      <c r="H68" s="355" t="s">
        <v>643</v>
      </c>
      <c r="I68" s="351" t="s">
        <v>598</v>
      </c>
      <c r="J68" s="351" t="s">
        <v>637</v>
      </c>
      <c r="K68" s="483">
        <v>1</v>
      </c>
      <c r="L68" s="363" t="s">
        <v>641</v>
      </c>
      <c r="M68" s="364">
        <v>0</v>
      </c>
      <c r="N68" s="364" t="s">
        <v>974</v>
      </c>
      <c r="O68" s="447" t="s">
        <v>974</v>
      </c>
      <c r="P68" s="442" t="s">
        <v>974</v>
      </c>
      <c r="Q68" s="439" t="s">
        <v>974</v>
      </c>
      <c r="R68" s="365" t="s">
        <v>979</v>
      </c>
    </row>
    <row r="69" spans="1:18" ht="25.5" x14ac:dyDescent="0.2">
      <c r="A69" s="354" t="s">
        <v>301</v>
      </c>
      <c r="B69" s="351" t="s">
        <v>591</v>
      </c>
      <c r="C69" s="351" t="s">
        <v>579</v>
      </c>
      <c r="D69" s="351" t="s">
        <v>580</v>
      </c>
      <c r="E69" s="361" t="s">
        <v>974</v>
      </c>
      <c r="F69" s="93" t="s">
        <v>595</v>
      </c>
      <c r="G69" s="362" t="s">
        <v>639</v>
      </c>
      <c r="H69" s="355" t="s">
        <v>640</v>
      </c>
      <c r="I69" s="351" t="s">
        <v>598</v>
      </c>
      <c r="J69" s="351" t="s">
        <v>599</v>
      </c>
      <c r="K69" s="483">
        <v>1</v>
      </c>
      <c r="L69" s="363" t="s">
        <v>574</v>
      </c>
      <c r="M69" s="364">
        <v>0</v>
      </c>
      <c r="N69" s="364" t="s">
        <v>974</v>
      </c>
      <c r="O69" s="447" t="s">
        <v>974</v>
      </c>
      <c r="P69" s="442" t="s">
        <v>974</v>
      </c>
      <c r="Q69" s="439" t="s">
        <v>974</v>
      </c>
      <c r="R69" s="365" t="s">
        <v>979</v>
      </c>
    </row>
    <row r="70" spans="1:18" ht="51" x14ac:dyDescent="0.2">
      <c r="A70" s="354" t="s">
        <v>301</v>
      </c>
      <c r="B70" s="351" t="s">
        <v>591</v>
      </c>
      <c r="C70" s="351" t="s">
        <v>584</v>
      </c>
      <c r="D70" s="351" t="s">
        <v>580</v>
      </c>
      <c r="E70" s="361" t="s">
        <v>974</v>
      </c>
      <c r="F70" s="93" t="s">
        <v>595</v>
      </c>
      <c r="G70" s="362" t="s">
        <v>596</v>
      </c>
      <c r="H70" s="355" t="s">
        <v>597</v>
      </c>
      <c r="I70" s="351" t="s">
        <v>598</v>
      </c>
      <c r="J70" s="351" t="s">
        <v>599</v>
      </c>
      <c r="K70" s="483">
        <v>1</v>
      </c>
      <c r="L70" s="363" t="s">
        <v>641</v>
      </c>
      <c r="M70" s="364">
        <v>9</v>
      </c>
      <c r="N70" s="364">
        <v>9</v>
      </c>
      <c r="O70" s="447">
        <f t="shared" ref="O70:O133" si="2">N70/M70</f>
        <v>1</v>
      </c>
      <c r="P70" s="442">
        <v>100</v>
      </c>
      <c r="Q70" s="439">
        <f>N70/(M70*K70/100)</f>
        <v>100</v>
      </c>
      <c r="R70" s="365" t="s">
        <v>574</v>
      </c>
    </row>
    <row r="71" spans="1:18" ht="38.25" x14ac:dyDescent="0.2">
      <c r="A71" s="354" t="s">
        <v>301</v>
      </c>
      <c r="B71" s="351" t="s">
        <v>591</v>
      </c>
      <c r="C71" s="351" t="s">
        <v>584</v>
      </c>
      <c r="D71" s="351" t="s">
        <v>580</v>
      </c>
      <c r="E71" s="361" t="s">
        <v>974</v>
      </c>
      <c r="F71" s="93" t="s">
        <v>595</v>
      </c>
      <c r="G71" s="362" t="s">
        <v>601</v>
      </c>
      <c r="H71" s="355" t="s">
        <v>597</v>
      </c>
      <c r="I71" s="351" t="s">
        <v>598</v>
      </c>
      <c r="J71" s="351" t="s">
        <v>599</v>
      </c>
      <c r="K71" s="483">
        <v>1</v>
      </c>
      <c r="L71" s="363" t="s">
        <v>574</v>
      </c>
      <c r="M71" s="364">
        <v>9</v>
      </c>
      <c r="N71" s="364">
        <v>9</v>
      </c>
      <c r="O71" s="447">
        <f t="shared" si="2"/>
        <v>1</v>
      </c>
      <c r="P71" s="442">
        <v>100</v>
      </c>
      <c r="Q71" s="439">
        <f t="shared" ref="Q71:Q134" si="3">N71/(M71*K71/100)</f>
        <v>100</v>
      </c>
      <c r="R71" s="365" t="s">
        <v>574</v>
      </c>
    </row>
    <row r="72" spans="1:18" x14ac:dyDescent="0.2">
      <c r="A72" s="354" t="s">
        <v>301</v>
      </c>
      <c r="B72" s="351" t="s">
        <v>591</v>
      </c>
      <c r="C72" s="351" t="s">
        <v>584</v>
      </c>
      <c r="D72" s="351" t="s">
        <v>580</v>
      </c>
      <c r="E72" s="361" t="s">
        <v>974</v>
      </c>
      <c r="F72" s="93" t="s">
        <v>595</v>
      </c>
      <c r="G72" s="362" t="s">
        <v>602</v>
      </c>
      <c r="H72" s="355" t="s">
        <v>597</v>
      </c>
      <c r="I72" s="351" t="s">
        <v>598</v>
      </c>
      <c r="J72" s="351" t="s">
        <v>599</v>
      </c>
      <c r="K72" s="483">
        <v>1</v>
      </c>
      <c r="L72" s="363" t="s">
        <v>574</v>
      </c>
      <c r="M72" s="364">
        <v>9</v>
      </c>
      <c r="N72" s="364">
        <v>9</v>
      </c>
      <c r="O72" s="447">
        <f t="shared" si="2"/>
        <v>1</v>
      </c>
      <c r="P72" s="442">
        <v>100</v>
      </c>
      <c r="Q72" s="439">
        <f t="shared" si="3"/>
        <v>100</v>
      </c>
      <c r="R72" s="365" t="s">
        <v>574</v>
      </c>
    </row>
    <row r="73" spans="1:18" x14ac:dyDescent="0.2">
      <c r="A73" s="354" t="s">
        <v>301</v>
      </c>
      <c r="B73" s="351" t="s">
        <v>591</v>
      </c>
      <c r="C73" s="351" t="s">
        <v>584</v>
      </c>
      <c r="D73" s="351" t="s">
        <v>580</v>
      </c>
      <c r="E73" s="361" t="s">
        <v>974</v>
      </c>
      <c r="F73" s="93" t="s">
        <v>595</v>
      </c>
      <c r="G73" s="362" t="s">
        <v>603</v>
      </c>
      <c r="H73" s="355" t="s">
        <v>597</v>
      </c>
      <c r="I73" s="351" t="s">
        <v>598</v>
      </c>
      <c r="J73" s="351" t="s">
        <v>599</v>
      </c>
      <c r="K73" s="483">
        <v>1</v>
      </c>
      <c r="L73" s="363" t="s">
        <v>574</v>
      </c>
      <c r="M73" s="364">
        <v>9</v>
      </c>
      <c r="N73" s="364">
        <v>9</v>
      </c>
      <c r="O73" s="447">
        <f t="shared" si="2"/>
        <v>1</v>
      </c>
      <c r="P73" s="442">
        <v>100</v>
      </c>
      <c r="Q73" s="439">
        <f t="shared" si="3"/>
        <v>100</v>
      </c>
      <c r="R73" s="365" t="s">
        <v>574</v>
      </c>
    </row>
    <row r="74" spans="1:18" ht="38.25" x14ac:dyDescent="0.2">
      <c r="A74" s="354" t="s">
        <v>301</v>
      </c>
      <c r="B74" s="351" t="s">
        <v>591</v>
      </c>
      <c r="C74" s="351" t="s">
        <v>584</v>
      </c>
      <c r="D74" s="351" t="s">
        <v>580</v>
      </c>
      <c r="E74" s="361" t="s">
        <v>974</v>
      </c>
      <c r="F74" s="93" t="s">
        <v>595</v>
      </c>
      <c r="G74" s="362" t="s">
        <v>604</v>
      </c>
      <c r="H74" s="355" t="s">
        <v>597</v>
      </c>
      <c r="I74" s="351" t="s">
        <v>598</v>
      </c>
      <c r="J74" s="351" t="s">
        <v>599</v>
      </c>
      <c r="K74" s="483">
        <v>1</v>
      </c>
      <c r="L74" s="363" t="s">
        <v>605</v>
      </c>
      <c r="M74" s="364">
        <v>9</v>
      </c>
      <c r="N74" s="364">
        <v>9</v>
      </c>
      <c r="O74" s="447">
        <f t="shared" si="2"/>
        <v>1</v>
      </c>
      <c r="P74" s="442">
        <v>100</v>
      </c>
      <c r="Q74" s="439">
        <f t="shared" si="3"/>
        <v>100</v>
      </c>
      <c r="R74" s="365" t="s">
        <v>574</v>
      </c>
    </row>
    <row r="75" spans="1:18" x14ac:dyDescent="0.2">
      <c r="A75" s="354" t="s">
        <v>301</v>
      </c>
      <c r="B75" s="351" t="s">
        <v>591</v>
      </c>
      <c r="C75" s="351" t="s">
        <v>584</v>
      </c>
      <c r="D75" s="351" t="s">
        <v>580</v>
      </c>
      <c r="E75" s="361" t="s">
        <v>974</v>
      </c>
      <c r="F75" s="93" t="s">
        <v>595</v>
      </c>
      <c r="G75" s="362" t="s">
        <v>606</v>
      </c>
      <c r="H75" s="355" t="s">
        <v>597</v>
      </c>
      <c r="I75" s="351" t="s">
        <v>598</v>
      </c>
      <c r="J75" s="351" t="s">
        <v>599</v>
      </c>
      <c r="K75" s="483">
        <v>1</v>
      </c>
      <c r="L75" s="363" t="s">
        <v>574</v>
      </c>
      <c r="M75" s="364">
        <v>9</v>
      </c>
      <c r="N75" s="364">
        <v>9</v>
      </c>
      <c r="O75" s="447">
        <f t="shared" si="2"/>
        <v>1</v>
      </c>
      <c r="P75" s="442">
        <v>100</v>
      </c>
      <c r="Q75" s="439">
        <f t="shared" si="3"/>
        <v>100</v>
      </c>
      <c r="R75" s="365" t="s">
        <v>574</v>
      </c>
    </row>
    <row r="76" spans="1:18" ht="25.5" x14ac:dyDescent="0.2">
      <c r="A76" s="354" t="s">
        <v>301</v>
      </c>
      <c r="B76" s="351" t="s">
        <v>591</v>
      </c>
      <c r="C76" s="351" t="s">
        <v>584</v>
      </c>
      <c r="D76" s="351" t="s">
        <v>580</v>
      </c>
      <c r="E76" s="361" t="s">
        <v>974</v>
      </c>
      <c r="F76" s="93" t="s">
        <v>595</v>
      </c>
      <c r="G76" s="362" t="s">
        <v>607</v>
      </c>
      <c r="H76" s="355" t="s">
        <v>597</v>
      </c>
      <c r="I76" s="351" t="s">
        <v>598</v>
      </c>
      <c r="J76" s="351" t="s">
        <v>599</v>
      </c>
      <c r="K76" s="483">
        <v>1</v>
      </c>
      <c r="L76" s="363" t="s">
        <v>574</v>
      </c>
      <c r="M76" s="364">
        <v>9</v>
      </c>
      <c r="N76" s="364">
        <v>9</v>
      </c>
      <c r="O76" s="447">
        <f t="shared" si="2"/>
        <v>1</v>
      </c>
      <c r="P76" s="442">
        <v>100</v>
      </c>
      <c r="Q76" s="439">
        <f t="shared" si="3"/>
        <v>100</v>
      </c>
      <c r="R76" s="365" t="s">
        <v>574</v>
      </c>
    </row>
    <row r="77" spans="1:18" x14ac:dyDescent="0.2">
      <c r="A77" s="354" t="s">
        <v>301</v>
      </c>
      <c r="B77" s="351" t="s">
        <v>591</v>
      </c>
      <c r="C77" s="351" t="s">
        <v>584</v>
      </c>
      <c r="D77" s="351" t="s">
        <v>580</v>
      </c>
      <c r="E77" s="361" t="s">
        <v>974</v>
      </c>
      <c r="F77" s="93" t="s">
        <v>595</v>
      </c>
      <c r="G77" s="362" t="s">
        <v>608</v>
      </c>
      <c r="H77" s="355" t="s">
        <v>597</v>
      </c>
      <c r="I77" s="351" t="s">
        <v>598</v>
      </c>
      <c r="J77" s="351" t="s">
        <v>599</v>
      </c>
      <c r="K77" s="483">
        <v>1</v>
      </c>
      <c r="L77" s="363" t="s">
        <v>574</v>
      </c>
      <c r="M77" s="364">
        <v>9</v>
      </c>
      <c r="N77" s="364">
        <v>9</v>
      </c>
      <c r="O77" s="447">
        <f t="shared" si="2"/>
        <v>1</v>
      </c>
      <c r="P77" s="442">
        <v>100</v>
      </c>
      <c r="Q77" s="439">
        <f t="shared" si="3"/>
        <v>100</v>
      </c>
      <c r="R77" s="365" t="s">
        <v>574</v>
      </c>
    </row>
    <row r="78" spans="1:18" x14ac:dyDescent="0.2">
      <c r="A78" s="354" t="s">
        <v>301</v>
      </c>
      <c r="B78" s="351" t="s">
        <v>591</v>
      </c>
      <c r="C78" s="351" t="s">
        <v>584</v>
      </c>
      <c r="D78" s="351" t="s">
        <v>580</v>
      </c>
      <c r="E78" s="361" t="s">
        <v>974</v>
      </c>
      <c r="F78" s="93" t="s">
        <v>595</v>
      </c>
      <c r="G78" s="362" t="s">
        <v>609</v>
      </c>
      <c r="H78" s="355" t="s">
        <v>597</v>
      </c>
      <c r="I78" s="351" t="s">
        <v>598</v>
      </c>
      <c r="J78" s="351" t="s">
        <v>599</v>
      </c>
      <c r="K78" s="483">
        <v>1</v>
      </c>
      <c r="L78" s="363" t="s">
        <v>574</v>
      </c>
      <c r="M78" s="364">
        <v>9</v>
      </c>
      <c r="N78" s="364">
        <v>9</v>
      </c>
      <c r="O78" s="447">
        <f t="shared" si="2"/>
        <v>1</v>
      </c>
      <c r="P78" s="442">
        <v>100</v>
      </c>
      <c r="Q78" s="439">
        <f t="shared" si="3"/>
        <v>100</v>
      </c>
      <c r="R78" s="365" t="s">
        <v>574</v>
      </c>
    </row>
    <row r="79" spans="1:18" ht="51" x14ac:dyDescent="0.2">
      <c r="A79" s="354" t="s">
        <v>301</v>
      </c>
      <c r="B79" s="351" t="s">
        <v>591</v>
      </c>
      <c r="C79" s="351" t="s">
        <v>584</v>
      </c>
      <c r="D79" s="351" t="s">
        <v>580</v>
      </c>
      <c r="E79" s="361" t="s">
        <v>974</v>
      </c>
      <c r="F79" s="93" t="s">
        <v>595</v>
      </c>
      <c r="G79" s="362" t="s">
        <v>610</v>
      </c>
      <c r="H79" s="355" t="s">
        <v>597</v>
      </c>
      <c r="I79" s="351" t="s">
        <v>598</v>
      </c>
      <c r="J79" s="351" t="s">
        <v>599</v>
      </c>
      <c r="K79" s="483">
        <v>1</v>
      </c>
      <c r="L79" s="363" t="s">
        <v>574</v>
      </c>
      <c r="M79" s="364">
        <v>9</v>
      </c>
      <c r="N79" s="364">
        <v>9</v>
      </c>
      <c r="O79" s="447">
        <f t="shared" si="2"/>
        <v>1</v>
      </c>
      <c r="P79" s="442">
        <v>100</v>
      </c>
      <c r="Q79" s="439">
        <f t="shared" si="3"/>
        <v>100</v>
      </c>
      <c r="R79" s="365" t="s">
        <v>574</v>
      </c>
    </row>
    <row r="80" spans="1:18" ht="25.5" x14ac:dyDescent="0.2">
      <c r="A80" s="354" t="s">
        <v>301</v>
      </c>
      <c r="B80" s="351" t="s">
        <v>591</v>
      </c>
      <c r="C80" s="351" t="s">
        <v>584</v>
      </c>
      <c r="D80" s="351" t="s">
        <v>580</v>
      </c>
      <c r="E80" s="361" t="s">
        <v>974</v>
      </c>
      <c r="F80" s="93" t="s">
        <v>595</v>
      </c>
      <c r="G80" s="362" t="s">
        <v>611</v>
      </c>
      <c r="H80" s="355" t="s">
        <v>597</v>
      </c>
      <c r="I80" s="351" t="s">
        <v>598</v>
      </c>
      <c r="J80" s="351" t="s">
        <v>599</v>
      </c>
      <c r="K80" s="483">
        <v>1</v>
      </c>
      <c r="L80" s="363" t="s">
        <v>574</v>
      </c>
      <c r="M80" s="364">
        <v>9</v>
      </c>
      <c r="N80" s="364">
        <v>9</v>
      </c>
      <c r="O80" s="447">
        <f t="shared" si="2"/>
        <v>1</v>
      </c>
      <c r="P80" s="442">
        <v>100</v>
      </c>
      <c r="Q80" s="439">
        <f t="shared" si="3"/>
        <v>100</v>
      </c>
      <c r="R80" s="365" t="s">
        <v>574</v>
      </c>
    </row>
    <row r="81" spans="1:18" ht="25.5" x14ac:dyDescent="0.2">
      <c r="A81" s="354" t="s">
        <v>301</v>
      </c>
      <c r="B81" s="351" t="s">
        <v>591</v>
      </c>
      <c r="C81" s="351" t="s">
        <v>584</v>
      </c>
      <c r="D81" s="351" t="s">
        <v>580</v>
      </c>
      <c r="E81" s="361" t="s">
        <v>974</v>
      </c>
      <c r="F81" s="93" t="s">
        <v>595</v>
      </c>
      <c r="G81" s="362" t="s">
        <v>612</v>
      </c>
      <c r="H81" s="355" t="s">
        <v>597</v>
      </c>
      <c r="I81" s="351" t="s">
        <v>598</v>
      </c>
      <c r="J81" s="351" t="s">
        <v>599</v>
      </c>
      <c r="K81" s="483">
        <v>1</v>
      </c>
      <c r="L81" s="363" t="s">
        <v>574</v>
      </c>
      <c r="M81" s="364">
        <v>9</v>
      </c>
      <c r="N81" s="364">
        <v>9</v>
      </c>
      <c r="O81" s="447">
        <f t="shared" si="2"/>
        <v>1</v>
      </c>
      <c r="P81" s="442">
        <v>100</v>
      </c>
      <c r="Q81" s="439">
        <f t="shared" si="3"/>
        <v>100</v>
      </c>
      <c r="R81" s="365" t="s">
        <v>574</v>
      </c>
    </row>
    <row r="82" spans="1:18" ht="25.5" x14ac:dyDescent="0.2">
      <c r="A82" s="354" t="s">
        <v>301</v>
      </c>
      <c r="B82" s="351" t="s">
        <v>591</v>
      </c>
      <c r="C82" s="351" t="s">
        <v>584</v>
      </c>
      <c r="D82" s="351" t="s">
        <v>580</v>
      </c>
      <c r="E82" s="361" t="s">
        <v>974</v>
      </c>
      <c r="F82" s="93" t="s">
        <v>595</v>
      </c>
      <c r="G82" s="362" t="s">
        <v>613</v>
      </c>
      <c r="H82" s="355" t="s">
        <v>597</v>
      </c>
      <c r="I82" s="351" t="s">
        <v>598</v>
      </c>
      <c r="J82" s="351" t="s">
        <v>599</v>
      </c>
      <c r="K82" s="483">
        <v>1</v>
      </c>
      <c r="L82" s="363" t="s">
        <v>574</v>
      </c>
      <c r="M82" s="364">
        <v>9</v>
      </c>
      <c r="N82" s="364">
        <v>9</v>
      </c>
      <c r="O82" s="447">
        <f t="shared" si="2"/>
        <v>1</v>
      </c>
      <c r="P82" s="442">
        <v>100</v>
      </c>
      <c r="Q82" s="439">
        <f t="shared" si="3"/>
        <v>100</v>
      </c>
      <c r="R82" s="365" t="s">
        <v>574</v>
      </c>
    </row>
    <row r="83" spans="1:18" ht="25.5" x14ac:dyDescent="0.2">
      <c r="A83" s="354" t="s">
        <v>301</v>
      </c>
      <c r="B83" s="351" t="s">
        <v>591</v>
      </c>
      <c r="C83" s="351" t="s">
        <v>584</v>
      </c>
      <c r="D83" s="351" t="s">
        <v>580</v>
      </c>
      <c r="E83" s="361" t="s">
        <v>974</v>
      </c>
      <c r="F83" s="93" t="s">
        <v>595</v>
      </c>
      <c r="G83" s="362" t="s">
        <v>614</v>
      </c>
      <c r="H83" s="355" t="s">
        <v>597</v>
      </c>
      <c r="I83" s="351" t="s">
        <v>598</v>
      </c>
      <c r="J83" s="351" t="s">
        <v>599</v>
      </c>
      <c r="K83" s="483">
        <v>1</v>
      </c>
      <c r="L83" s="363" t="s">
        <v>574</v>
      </c>
      <c r="M83" s="364">
        <v>9</v>
      </c>
      <c r="N83" s="364">
        <v>9</v>
      </c>
      <c r="O83" s="447">
        <f t="shared" si="2"/>
        <v>1</v>
      </c>
      <c r="P83" s="442">
        <v>100</v>
      </c>
      <c r="Q83" s="439">
        <f t="shared" si="3"/>
        <v>100</v>
      </c>
      <c r="R83" s="365" t="s">
        <v>574</v>
      </c>
    </row>
    <row r="84" spans="1:18" ht="25.5" x14ac:dyDescent="0.2">
      <c r="A84" s="354" t="s">
        <v>301</v>
      </c>
      <c r="B84" s="351" t="s">
        <v>591</v>
      </c>
      <c r="C84" s="351" t="s">
        <v>584</v>
      </c>
      <c r="D84" s="351" t="s">
        <v>580</v>
      </c>
      <c r="E84" s="361" t="s">
        <v>974</v>
      </c>
      <c r="F84" s="93" t="s">
        <v>595</v>
      </c>
      <c r="G84" s="362" t="s">
        <v>615</v>
      </c>
      <c r="H84" s="355" t="s">
        <v>597</v>
      </c>
      <c r="I84" s="351" t="s">
        <v>598</v>
      </c>
      <c r="J84" s="351" t="s">
        <v>599</v>
      </c>
      <c r="K84" s="483">
        <v>1</v>
      </c>
      <c r="L84" s="363" t="s">
        <v>574</v>
      </c>
      <c r="M84" s="364">
        <v>9</v>
      </c>
      <c r="N84" s="364">
        <v>9</v>
      </c>
      <c r="O84" s="447">
        <f t="shared" si="2"/>
        <v>1</v>
      </c>
      <c r="P84" s="442">
        <v>100</v>
      </c>
      <c r="Q84" s="439">
        <f t="shared" si="3"/>
        <v>100</v>
      </c>
      <c r="R84" s="365" t="s">
        <v>574</v>
      </c>
    </row>
    <row r="85" spans="1:18" ht="25.5" x14ac:dyDescent="0.2">
      <c r="A85" s="354" t="s">
        <v>301</v>
      </c>
      <c r="B85" s="351" t="s">
        <v>591</v>
      </c>
      <c r="C85" s="351" t="s">
        <v>584</v>
      </c>
      <c r="D85" s="351" t="s">
        <v>580</v>
      </c>
      <c r="E85" s="361" t="s">
        <v>974</v>
      </c>
      <c r="F85" s="93" t="s">
        <v>595</v>
      </c>
      <c r="G85" s="362" t="s">
        <v>616</v>
      </c>
      <c r="H85" s="355" t="s">
        <v>597</v>
      </c>
      <c r="I85" s="351" t="s">
        <v>598</v>
      </c>
      <c r="J85" s="351" t="s">
        <v>599</v>
      </c>
      <c r="K85" s="483">
        <v>1</v>
      </c>
      <c r="L85" s="363" t="s">
        <v>574</v>
      </c>
      <c r="M85" s="364">
        <v>9</v>
      </c>
      <c r="N85" s="364">
        <v>9</v>
      </c>
      <c r="O85" s="447">
        <f t="shared" si="2"/>
        <v>1</v>
      </c>
      <c r="P85" s="442">
        <v>100</v>
      </c>
      <c r="Q85" s="439">
        <f t="shared" si="3"/>
        <v>100</v>
      </c>
      <c r="R85" s="365" t="s">
        <v>574</v>
      </c>
    </row>
    <row r="86" spans="1:18" x14ac:dyDescent="0.2">
      <c r="A86" s="354" t="s">
        <v>301</v>
      </c>
      <c r="B86" s="351" t="s">
        <v>591</v>
      </c>
      <c r="C86" s="351" t="s">
        <v>584</v>
      </c>
      <c r="D86" s="351" t="s">
        <v>580</v>
      </c>
      <c r="E86" s="361" t="s">
        <v>974</v>
      </c>
      <c r="F86" s="93" t="s">
        <v>595</v>
      </c>
      <c r="G86" s="362" t="s">
        <v>617</v>
      </c>
      <c r="H86" s="355" t="s">
        <v>597</v>
      </c>
      <c r="I86" s="351" t="s">
        <v>598</v>
      </c>
      <c r="J86" s="351" t="s">
        <v>599</v>
      </c>
      <c r="K86" s="483">
        <v>1</v>
      </c>
      <c r="L86" s="363" t="s">
        <v>574</v>
      </c>
      <c r="M86" s="364">
        <v>9</v>
      </c>
      <c r="N86" s="364">
        <v>9</v>
      </c>
      <c r="O86" s="447">
        <f t="shared" si="2"/>
        <v>1</v>
      </c>
      <c r="P86" s="442">
        <v>100</v>
      </c>
      <c r="Q86" s="439">
        <f t="shared" si="3"/>
        <v>100</v>
      </c>
      <c r="R86" s="365" t="s">
        <v>574</v>
      </c>
    </row>
    <row r="87" spans="1:18" x14ac:dyDescent="0.2">
      <c r="A87" s="354" t="s">
        <v>301</v>
      </c>
      <c r="B87" s="351" t="s">
        <v>591</v>
      </c>
      <c r="C87" s="351" t="s">
        <v>584</v>
      </c>
      <c r="D87" s="351" t="s">
        <v>580</v>
      </c>
      <c r="E87" s="361" t="s">
        <v>974</v>
      </c>
      <c r="F87" s="93" t="s">
        <v>595</v>
      </c>
      <c r="G87" s="362" t="s">
        <v>618</v>
      </c>
      <c r="H87" s="355" t="s">
        <v>597</v>
      </c>
      <c r="I87" s="351" t="s">
        <v>598</v>
      </c>
      <c r="J87" s="351" t="s">
        <v>599</v>
      </c>
      <c r="K87" s="483">
        <v>1</v>
      </c>
      <c r="L87" s="363" t="s">
        <v>574</v>
      </c>
      <c r="M87" s="364">
        <v>9</v>
      </c>
      <c r="N87" s="364">
        <v>9</v>
      </c>
      <c r="O87" s="447">
        <f t="shared" si="2"/>
        <v>1</v>
      </c>
      <c r="P87" s="442">
        <v>100</v>
      </c>
      <c r="Q87" s="439">
        <f t="shared" si="3"/>
        <v>100</v>
      </c>
      <c r="R87" s="365" t="s">
        <v>574</v>
      </c>
    </row>
    <row r="88" spans="1:18" x14ac:dyDescent="0.2">
      <c r="A88" s="354" t="s">
        <v>301</v>
      </c>
      <c r="B88" s="351" t="s">
        <v>591</v>
      </c>
      <c r="C88" s="351" t="s">
        <v>584</v>
      </c>
      <c r="D88" s="351" t="s">
        <v>580</v>
      </c>
      <c r="E88" s="361" t="s">
        <v>974</v>
      </c>
      <c r="F88" s="93" t="s">
        <v>595</v>
      </c>
      <c r="G88" s="362" t="s">
        <v>619</v>
      </c>
      <c r="H88" s="355" t="s">
        <v>597</v>
      </c>
      <c r="I88" s="351" t="s">
        <v>598</v>
      </c>
      <c r="J88" s="351" t="s">
        <v>599</v>
      </c>
      <c r="K88" s="483">
        <v>1</v>
      </c>
      <c r="L88" s="363" t="s">
        <v>574</v>
      </c>
      <c r="M88" s="364">
        <v>9</v>
      </c>
      <c r="N88" s="364">
        <v>9</v>
      </c>
      <c r="O88" s="447">
        <f t="shared" si="2"/>
        <v>1</v>
      </c>
      <c r="P88" s="442">
        <v>100</v>
      </c>
      <c r="Q88" s="439">
        <f t="shared" si="3"/>
        <v>100</v>
      </c>
      <c r="R88" s="365" t="s">
        <v>574</v>
      </c>
    </row>
    <row r="89" spans="1:18" ht="25.5" x14ac:dyDescent="0.2">
      <c r="A89" s="354" t="s">
        <v>301</v>
      </c>
      <c r="B89" s="351" t="s">
        <v>591</v>
      </c>
      <c r="C89" s="351" t="s">
        <v>584</v>
      </c>
      <c r="D89" s="351" t="s">
        <v>580</v>
      </c>
      <c r="E89" s="361" t="s">
        <v>974</v>
      </c>
      <c r="F89" s="93" t="s">
        <v>595</v>
      </c>
      <c r="G89" s="362" t="s">
        <v>620</v>
      </c>
      <c r="H89" s="355" t="s">
        <v>597</v>
      </c>
      <c r="I89" s="351" t="s">
        <v>598</v>
      </c>
      <c r="J89" s="351" t="s">
        <v>599</v>
      </c>
      <c r="K89" s="483">
        <v>1</v>
      </c>
      <c r="L89" s="363" t="s">
        <v>621</v>
      </c>
      <c r="M89" s="364">
        <v>9</v>
      </c>
      <c r="N89" s="364">
        <v>9</v>
      </c>
      <c r="O89" s="447">
        <f t="shared" si="2"/>
        <v>1</v>
      </c>
      <c r="P89" s="442">
        <v>100</v>
      </c>
      <c r="Q89" s="439">
        <f t="shared" si="3"/>
        <v>100</v>
      </c>
      <c r="R89" s="365" t="s">
        <v>574</v>
      </c>
    </row>
    <row r="90" spans="1:18" ht="25.5" x14ac:dyDescent="0.2">
      <c r="A90" s="354" t="s">
        <v>301</v>
      </c>
      <c r="B90" s="351" t="s">
        <v>591</v>
      </c>
      <c r="C90" s="351" t="s">
        <v>584</v>
      </c>
      <c r="D90" s="351" t="s">
        <v>580</v>
      </c>
      <c r="E90" s="361" t="s">
        <v>974</v>
      </c>
      <c r="F90" s="93" t="s">
        <v>595</v>
      </c>
      <c r="G90" s="362" t="s">
        <v>622</v>
      </c>
      <c r="H90" s="355" t="s">
        <v>597</v>
      </c>
      <c r="I90" s="351" t="s">
        <v>598</v>
      </c>
      <c r="J90" s="351" t="s">
        <v>599</v>
      </c>
      <c r="K90" s="483">
        <v>1</v>
      </c>
      <c r="L90" s="363" t="s">
        <v>574</v>
      </c>
      <c r="M90" s="364">
        <v>9</v>
      </c>
      <c r="N90" s="364">
        <v>9</v>
      </c>
      <c r="O90" s="447">
        <f t="shared" si="2"/>
        <v>1</v>
      </c>
      <c r="P90" s="442">
        <v>100</v>
      </c>
      <c r="Q90" s="439">
        <f t="shared" si="3"/>
        <v>100</v>
      </c>
      <c r="R90" s="365" t="s">
        <v>574</v>
      </c>
    </row>
    <row r="91" spans="1:18" ht="38.25" x14ac:dyDescent="0.2">
      <c r="A91" s="354" t="s">
        <v>301</v>
      </c>
      <c r="B91" s="351" t="s">
        <v>591</v>
      </c>
      <c r="C91" s="351" t="s">
        <v>584</v>
      </c>
      <c r="D91" s="351" t="s">
        <v>580</v>
      </c>
      <c r="E91" s="361" t="s">
        <v>974</v>
      </c>
      <c r="F91" s="93" t="s">
        <v>595</v>
      </c>
      <c r="G91" s="362" t="s">
        <v>192</v>
      </c>
      <c r="H91" s="355" t="s">
        <v>573</v>
      </c>
      <c r="I91" s="351" t="s">
        <v>623</v>
      </c>
      <c r="J91" s="351" t="s">
        <v>624</v>
      </c>
      <c r="K91" s="483">
        <v>1</v>
      </c>
      <c r="L91" s="363" t="s">
        <v>574</v>
      </c>
      <c r="M91" s="364">
        <v>9</v>
      </c>
      <c r="N91" s="364">
        <v>9</v>
      </c>
      <c r="O91" s="447">
        <f t="shared" si="2"/>
        <v>1</v>
      </c>
      <c r="P91" s="442">
        <v>100</v>
      </c>
      <c r="Q91" s="439">
        <f t="shared" si="3"/>
        <v>100</v>
      </c>
      <c r="R91" s="365" t="s">
        <v>574</v>
      </c>
    </row>
    <row r="92" spans="1:18" ht="38.25" x14ac:dyDescent="0.2">
      <c r="A92" s="354" t="s">
        <v>301</v>
      </c>
      <c r="B92" s="351" t="s">
        <v>591</v>
      </c>
      <c r="C92" s="351" t="s">
        <v>584</v>
      </c>
      <c r="D92" s="351" t="s">
        <v>580</v>
      </c>
      <c r="E92" s="361" t="s">
        <v>974</v>
      </c>
      <c r="F92" s="93" t="s">
        <v>595</v>
      </c>
      <c r="G92" s="362" t="s">
        <v>625</v>
      </c>
      <c r="H92" s="355" t="s">
        <v>573</v>
      </c>
      <c r="I92" s="351" t="s">
        <v>623</v>
      </c>
      <c r="J92" s="351" t="s">
        <v>624</v>
      </c>
      <c r="K92" s="483">
        <v>1</v>
      </c>
      <c r="L92" s="363" t="s">
        <v>574</v>
      </c>
      <c r="M92" s="364">
        <v>9</v>
      </c>
      <c r="N92" s="364">
        <v>9</v>
      </c>
      <c r="O92" s="447">
        <f t="shared" si="2"/>
        <v>1</v>
      </c>
      <c r="P92" s="442">
        <v>100</v>
      </c>
      <c r="Q92" s="439">
        <f t="shared" si="3"/>
        <v>100</v>
      </c>
      <c r="R92" s="365" t="s">
        <v>574</v>
      </c>
    </row>
    <row r="93" spans="1:18" ht="38.25" x14ac:dyDescent="0.2">
      <c r="A93" s="354" t="s">
        <v>301</v>
      </c>
      <c r="B93" s="351" t="s">
        <v>591</v>
      </c>
      <c r="C93" s="351" t="s">
        <v>584</v>
      </c>
      <c r="D93" s="351" t="s">
        <v>580</v>
      </c>
      <c r="E93" s="361" t="s">
        <v>974</v>
      </c>
      <c r="F93" s="93" t="s">
        <v>595</v>
      </c>
      <c r="G93" s="362" t="s">
        <v>626</v>
      </c>
      <c r="H93" s="355" t="s">
        <v>573</v>
      </c>
      <c r="I93" s="351" t="s">
        <v>623</v>
      </c>
      <c r="J93" s="351" t="s">
        <v>624</v>
      </c>
      <c r="K93" s="483">
        <v>1</v>
      </c>
      <c r="L93" s="363" t="s">
        <v>574</v>
      </c>
      <c r="M93" s="364">
        <v>9</v>
      </c>
      <c r="N93" s="364">
        <v>9</v>
      </c>
      <c r="O93" s="447">
        <f t="shared" si="2"/>
        <v>1</v>
      </c>
      <c r="P93" s="442">
        <v>100</v>
      </c>
      <c r="Q93" s="439">
        <f t="shared" si="3"/>
        <v>100</v>
      </c>
      <c r="R93" s="365" t="s">
        <v>574</v>
      </c>
    </row>
    <row r="94" spans="1:18" ht="38.25" x14ac:dyDescent="0.2">
      <c r="A94" s="354" t="s">
        <v>301</v>
      </c>
      <c r="B94" s="351" t="s">
        <v>591</v>
      </c>
      <c r="C94" s="351" t="s">
        <v>584</v>
      </c>
      <c r="D94" s="351" t="s">
        <v>580</v>
      </c>
      <c r="E94" s="361" t="s">
        <v>974</v>
      </c>
      <c r="F94" s="93" t="s">
        <v>595</v>
      </c>
      <c r="G94" s="362" t="s">
        <v>627</v>
      </c>
      <c r="H94" s="355" t="s">
        <v>573</v>
      </c>
      <c r="I94" s="351" t="s">
        <v>623</v>
      </c>
      <c r="J94" s="351" t="s">
        <v>624</v>
      </c>
      <c r="K94" s="483">
        <v>1</v>
      </c>
      <c r="L94" s="363" t="s">
        <v>574</v>
      </c>
      <c r="M94" s="364">
        <v>9</v>
      </c>
      <c r="N94" s="364">
        <v>9</v>
      </c>
      <c r="O94" s="447">
        <f t="shared" si="2"/>
        <v>1</v>
      </c>
      <c r="P94" s="442">
        <v>100</v>
      </c>
      <c r="Q94" s="439">
        <f t="shared" si="3"/>
        <v>100</v>
      </c>
      <c r="R94" s="365" t="s">
        <v>574</v>
      </c>
    </row>
    <row r="95" spans="1:18" ht="38.25" x14ac:dyDescent="0.2">
      <c r="A95" s="354" t="s">
        <v>301</v>
      </c>
      <c r="B95" s="351" t="s">
        <v>591</v>
      </c>
      <c r="C95" s="351" t="s">
        <v>584</v>
      </c>
      <c r="D95" s="351" t="s">
        <v>580</v>
      </c>
      <c r="E95" s="361" t="s">
        <v>974</v>
      </c>
      <c r="F95" s="93" t="s">
        <v>595</v>
      </c>
      <c r="G95" s="362" t="s">
        <v>628</v>
      </c>
      <c r="H95" s="355" t="s">
        <v>573</v>
      </c>
      <c r="I95" s="351" t="s">
        <v>623</v>
      </c>
      <c r="J95" s="351" t="s">
        <v>624</v>
      </c>
      <c r="K95" s="483">
        <v>1</v>
      </c>
      <c r="L95" s="363" t="s">
        <v>574</v>
      </c>
      <c r="M95" s="364">
        <v>9</v>
      </c>
      <c r="N95" s="364">
        <v>9</v>
      </c>
      <c r="O95" s="447">
        <f t="shared" si="2"/>
        <v>1</v>
      </c>
      <c r="P95" s="442">
        <v>100</v>
      </c>
      <c r="Q95" s="439">
        <f t="shared" si="3"/>
        <v>100</v>
      </c>
      <c r="R95" s="365" t="s">
        <v>574</v>
      </c>
    </row>
    <row r="96" spans="1:18" ht="25.5" x14ac:dyDescent="0.2">
      <c r="A96" s="354" t="s">
        <v>301</v>
      </c>
      <c r="B96" s="351" t="s">
        <v>591</v>
      </c>
      <c r="C96" s="351" t="s">
        <v>584</v>
      </c>
      <c r="D96" s="351" t="s">
        <v>580</v>
      </c>
      <c r="E96" s="361" t="s">
        <v>974</v>
      </c>
      <c r="F96" s="93" t="s">
        <v>595</v>
      </c>
      <c r="G96" s="362" t="s">
        <v>629</v>
      </c>
      <c r="H96" s="355" t="s">
        <v>642</v>
      </c>
      <c r="I96" s="351" t="s">
        <v>598</v>
      </c>
      <c r="J96" s="351" t="s">
        <v>631</v>
      </c>
      <c r="K96" s="483">
        <v>1</v>
      </c>
      <c r="L96" s="363" t="s">
        <v>577</v>
      </c>
      <c r="M96" s="364">
        <v>9</v>
      </c>
      <c r="N96" s="364">
        <v>9</v>
      </c>
      <c r="O96" s="447">
        <f t="shared" si="2"/>
        <v>1</v>
      </c>
      <c r="P96" s="442">
        <v>100</v>
      </c>
      <c r="Q96" s="439">
        <f t="shared" si="3"/>
        <v>100</v>
      </c>
      <c r="R96" s="365" t="s">
        <v>574</v>
      </c>
    </row>
    <row r="97" spans="1:18" ht="25.5" x14ac:dyDescent="0.2">
      <c r="A97" s="354" t="s">
        <v>301</v>
      </c>
      <c r="B97" s="351" t="s">
        <v>591</v>
      </c>
      <c r="C97" s="351" t="s">
        <v>584</v>
      </c>
      <c r="D97" s="351" t="s">
        <v>580</v>
      </c>
      <c r="E97" s="361" t="s">
        <v>974</v>
      </c>
      <c r="F97" s="93" t="s">
        <v>595</v>
      </c>
      <c r="G97" s="362" t="s">
        <v>632</v>
      </c>
      <c r="H97" s="355" t="s">
        <v>597</v>
      </c>
      <c r="I97" s="351" t="s">
        <v>598</v>
      </c>
      <c r="J97" s="351" t="s">
        <v>599</v>
      </c>
      <c r="K97" s="483">
        <v>1</v>
      </c>
      <c r="L97" s="363" t="s">
        <v>633</v>
      </c>
      <c r="M97" s="364">
        <v>9</v>
      </c>
      <c r="N97" s="364">
        <v>9</v>
      </c>
      <c r="O97" s="447">
        <f t="shared" si="2"/>
        <v>1</v>
      </c>
      <c r="P97" s="442">
        <v>100</v>
      </c>
      <c r="Q97" s="439">
        <f t="shared" si="3"/>
        <v>100</v>
      </c>
      <c r="R97" s="365" t="s">
        <v>574</v>
      </c>
    </row>
    <row r="98" spans="1:18" ht="25.5" x14ac:dyDescent="0.2">
      <c r="A98" s="354" t="s">
        <v>301</v>
      </c>
      <c r="B98" s="351" t="s">
        <v>591</v>
      </c>
      <c r="C98" s="351" t="s">
        <v>584</v>
      </c>
      <c r="D98" s="351" t="s">
        <v>580</v>
      </c>
      <c r="E98" s="361" t="s">
        <v>974</v>
      </c>
      <c r="F98" s="93" t="s">
        <v>595</v>
      </c>
      <c r="G98" s="362" t="s">
        <v>634</v>
      </c>
      <c r="H98" s="355" t="s">
        <v>575</v>
      </c>
      <c r="I98" s="351" t="s">
        <v>623</v>
      </c>
      <c r="J98" s="351" t="s">
        <v>624</v>
      </c>
      <c r="K98" s="483">
        <v>1</v>
      </c>
      <c r="L98" s="363" t="s">
        <v>574</v>
      </c>
      <c r="M98" s="364">
        <v>9</v>
      </c>
      <c r="N98" s="364">
        <v>9</v>
      </c>
      <c r="O98" s="447">
        <f t="shared" si="2"/>
        <v>1</v>
      </c>
      <c r="P98" s="442">
        <v>100</v>
      </c>
      <c r="Q98" s="439">
        <f t="shared" si="3"/>
        <v>100</v>
      </c>
      <c r="R98" s="365" t="s">
        <v>574</v>
      </c>
    </row>
    <row r="99" spans="1:18" ht="51" x14ac:dyDescent="0.2">
      <c r="A99" s="354" t="s">
        <v>301</v>
      </c>
      <c r="B99" s="351" t="s">
        <v>591</v>
      </c>
      <c r="C99" s="351" t="s">
        <v>584</v>
      </c>
      <c r="D99" s="351" t="s">
        <v>580</v>
      </c>
      <c r="E99" s="361" t="s">
        <v>974</v>
      </c>
      <c r="F99" s="93" t="s">
        <v>595</v>
      </c>
      <c r="G99" s="362" t="s">
        <v>635</v>
      </c>
      <c r="H99" s="355" t="s">
        <v>643</v>
      </c>
      <c r="I99" s="351" t="s">
        <v>598</v>
      </c>
      <c r="J99" s="351" t="s">
        <v>637</v>
      </c>
      <c r="K99" s="483">
        <v>1</v>
      </c>
      <c r="L99" s="363" t="s">
        <v>641</v>
      </c>
      <c r="M99" s="364">
        <v>9</v>
      </c>
      <c r="N99" s="364">
        <v>9</v>
      </c>
      <c r="O99" s="447">
        <f t="shared" si="2"/>
        <v>1</v>
      </c>
      <c r="P99" s="442">
        <v>100</v>
      </c>
      <c r="Q99" s="439">
        <f t="shared" si="3"/>
        <v>100</v>
      </c>
      <c r="R99" s="365" t="s">
        <v>574</v>
      </c>
    </row>
    <row r="100" spans="1:18" ht="25.5" x14ac:dyDescent="0.2">
      <c r="A100" s="354" t="s">
        <v>301</v>
      </c>
      <c r="B100" s="351" t="s">
        <v>591</v>
      </c>
      <c r="C100" s="351" t="s">
        <v>584</v>
      </c>
      <c r="D100" s="351" t="s">
        <v>580</v>
      </c>
      <c r="E100" s="361" t="s">
        <v>974</v>
      </c>
      <c r="F100" s="93" t="s">
        <v>595</v>
      </c>
      <c r="G100" s="362" t="s">
        <v>639</v>
      </c>
      <c r="H100" s="355" t="s">
        <v>640</v>
      </c>
      <c r="I100" s="351" t="s">
        <v>598</v>
      </c>
      <c r="J100" s="351" t="s">
        <v>599</v>
      </c>
      <c r="K100" s="483">
        <v>1</v>
      </c>
      <c r="L100" s="363" t="s">
        <v>574</v>
      </c>
      <c r="M100" s="364">
        <v>9</v>
      </c>
      <c r="N100" s="364">
        <v>9</v>
      </c>
      <c r="O100" s="447">
        <f t="shared" si="2"/>
        <v>1</v>
      </c>
      <c r="P100" s="442">
        <v>100</v>
      </c>
      <c r="Q100" s="439">
        <f t="shared" si="3"/>
        <v>100</v>
      </c>
      <c r="R100" s="365" t="s">
        <v>574</v>
      </c>
    </row>
    <row r="101" spans="1:18" ht="25.5" x14ac:dyDescent="0.2">
      <c r="A101" s="354" t="s">
        <v>301</v>
      </c>
      <c r="B101" s="351" t="s">
        <v>591</v>
      </c>
      <c r="C101" s="351" t="s">
        <v>592</v>
      </c>
      <c r="D101" s="351" t="s">
        <v>580</v>
      </c>
      <c r="E101" s="361" t="s">
        <v>974</v>
      </c>
      <c r="F101" s="93" t="s">
        <v>595</v>
      </c>
      <c r="G101" s="362" t="s">
        <v>613</v>
      </c>
      <c r="H101" s="355" t="s">
        <v>597</v>
      </c>
      <c r="I101" s="351" t="s">
        <v>598</v>
      </c>
      <c r="J101" s="351" t="s">
        <v>599</v>
      </c>
      <c r="K101" s="483">
        <v>1</v>
      </c>
      <c r="L101" s="363" t="s">
        <v>574</v>
      </c>
      <c r="M101" s="364">
        <v>0</v>
      </c>
      <c r="N101" s="364" t="s">
        <v>974</v>
      </c>
      <c r="O101" s="447" t="s">
        <v>974</v>
      </c>
      <c r="P101" s="442" t="s">
        <v>974</v>
      </c>
      <c r="Q101" s="439" t="s">
        <v>974</v>
      </c>
      <c r="R101" s="365" t="s">
        <v>980</v>
      </c>
    </row>
    <row r="102" spans="1:18" ht="25.5" x14ac:dyDescent="0.2">
      <c r="A102" s="354" t="s">
        <v>301</v>
      </c>
      <c r="B102" s="351" t="s">
        <v>591</v>
      </c>
      <c r="C102" s="351" t="s">
        <v>592</v>
      </c>
      <c r="D102" s="351" t="s">
        <v>580</v>
      </c>
      <c r="E102" s="361" t="s">
        <v>974</v>
      </c>
      <c r="F102" s="93" t="s">
        <v>595</v>
      </c>
      <c r="G102" s="362" t="s">
        <v>614</v>
      </c>
      <c r="H102" s="355" t="s">
        <v>597</v>
      </c>
      <c r="I102" s="351" t="s">
        <v>598</v>
      </c>
      <c r="J102" s="351" t="s">
        <v>599</v>
      </c>
      <c r="K102" s="483">
        <v>1</v>
      </c>
      <c r="L102" s="363" t="s">
        <v>574</v>
      </c>
      <c r="M102" s="364">
        <v>0</v>
      </c>
      <c r="N102" s="364" t="s">
        <v>974</v>
      </c>
      <c r="O102" s="447" t="s">
        <v>974</v>
      </c>
      <c r="P102" s="442" t="s">
        <v>974</v>
      </c>
      <c r="Q102" s="439" t="s">
        <v>974</v>
      </c>
      <c r="R102" s="365" t="s">
        <v>980</v>
      </c>
    </row>
    <row r="103" spans="1:18" ht="25.5" x14ac:dyDescent="0.2">
      <c r="A103" s="354" t="s">
        <v>301</v>
      </c>
      <c r="B103" s="351" t="s">
        <v>591</v>
      </c>
      <c r="C103" s="351" t="s">
        <v>592</v>
      </c>
      <c r="D103" s="351" t="s">
        <v>580</v>
      </c>
      <c r="E103" s="361" t="s">
        <v>974</v>
      </c>
      <c r="F103" s="93" t="s">
        <v>595</v>
      </c>
      <c r="G103" s="362" t="s">
        <v>615</v>
      </c>
      <c r="H103" s="355" t="s">
        <v>597</v>
      </c>
      <c r="I103" s="351" t="s">
        <v>598</v>
      </c>
      <c r="J103" s="351" t="s">
        <v>599</v>
      </c>
      <c r="K103" s="483">
        <v>1</v>
      </c>
      <c r="L103" s="363" t="s">
        <v>574</v>
      </c>
      <c r="M103" s="364">
        <v>0</v>
      </c>
      <c r="N103" s="364" t="s">
        <v>974</v>
      </c>
      <c r="O103" s="447" t="s">
        <v>974</v>
      </c>
      <c r="P103" s="442" t="s">
        <v>974</v>
      </c>
      <c r="Q103" s="439" t="s">
        <v>974</v>
      </c>
      <c r="R103" s="365" t="s">
        <v>980</v>
      </c>
    </row>
    <row r="104" spans="1:18" ht="51" x14ac:dyDescent="0.2">
      <c r="A104" s="354" t="s">
        <v>301</v>
      </c>
      <c r="B104" s="351" t="s">
        <v>591</v>
      </c>
      <c r="C104" s="351" t="s">
        <v>584</v>
      </c>
      <c r="D104" s="351" t="s">
        <v>585</v>
      </c>
      <c r="E104" s="361" t="s">
        <v>974</v>
      </c>
      <c r="F104" s="93" t="s">
        <v>595</v>
      </c>
      <c r="G104" s="362" t="s">
        <v>596</v>
      </c>
      <c r="H104" s="355" t="s">
        <v>597</v>
      </c>
      <c r="I104" s="351" t="s">
        <v>598</v>
      </c>
      <c r="J104" s="351" t="s">
        <v>599</v>
      </c>
      <c r="K104" s="483">
        <v>1</v>
      </c>
      <c r="L104" s="363" t="s">
        <v>641</v>
      </c>
      <c r="M104" s="364">
        <v>23</v>
      </c>
      <c r="N104" s="364">
        <v>23</v>
      </c>
      <c r="O104" s="447">
        <f t="shared" si="2"/>
        <v>1</v>
      </c>
      <c r="P104" s="442">
        <v>100</v>
      </c>
      <c r="Q104" s="439">
        <f t="shared" si="3"/>
        <v>100</v>
      </c>
      <c r="R104" s="365" t="s">
        <v>574</v>
      </c>
    </row>
    <row r="105" spans="1:18" ht="38.25" x14ac:dyDescent="0.2">
      <c r="A105" s="354" t="s">
        <v>301</v>
      </c>
      <c r="B105" s="351" t="s">
        <v>591</v>
      </c>
      <c r="C105" s="351" t="s">
        <v>584</v>
      </c>
      <c r="D105" s="351" t="s">
        <v>585</v>
      </c>
      <c r="E105" s="361" t="s">
        <v>974</v>
      </c>
      <c r="F105" s="93" t="s">
        <v>595</v>
      </c>
      <c r="G105" s="362" t="s">
        <v>601</v>
      </c>
      <c r="H105" s="355" t="s">
        <v>597</v>
      </c>
      <c r="I105" s="351" t="s">
        <v>598</v>
      </c>
      <c r="J105" s="351" t="s">
        <v>599</v>
      </c>
      <c r="K105" s="483">
        <v>1</v>
      </c>
      <c r="L105" s="363" t="s">
        <v>574</v>
      </c>
      <c r="M105" s="364">
        <v>23</v>
      </c>
      <c r="N105" s="364">
        <v>23</v>
      </c>
      <c r="O105" s="447">
        <f t="shared" si="2"/>
        <v>1</v>
      </c>
      <c r="P105" s="442">
        <v>100</v>
      </c>
      <c r="Q105" s="439">
        <f t="shared" si="3"/>
        <v>100</v>
      </c>
      <c r="R105" s="365" t="s">
        <v>574</v>
      </c>
    </row>
    <row r="106" spans="1:18" x14ac:dyDescent="0.2">
      <c r="A106" s="354" t="s">
        <v>301</v>
      </c>
      <c r="B106" s="351" t="s">
        <v>591</v>
      </c>
      <c r="C106" s="351" t="s">
        <v>584</v>
      </c>
      <c r="D106" s="351" t="s">
        <v>585</v>
      </c>
      <c r="E106" s="361" t="s">
        <v>974</v>
      </c>
      <c r="F106" s="93" t="s">
        <v>595</v>
      </c>
      <c r="G106" s="362" t="s">
        <v>602</v>
      </c>
      <c r="H106" s="355" t="s">
        <v>597</v>
      </c>
      <c r="I106" s="351" t="s">
        <v>598</v>
      </c>
      <c r="J106" s="351" t="s">
        <v>599</v>
      </c>
      <c r="K106" s="483">
        <v>1</v>
      </c>
      <c r="L106" s="363" t="s">
        <v>574</v>
      </c>
      <c r="M106" s="364">
        <v>23</v>
      </c>
      <c r="N106" s="364">
        <v>23</v>
      </c>
      <c r="O106" s="447">
        <f t="shared" si="2"/>
        <v>1</v>
      </c>
      <c r="P106" s="442">
        <v>100</v>
      </c>
      <c r="Q106" s="439">
        <f t="shared" si="3"/>
        <v>100</v>
      </c>
      <c r="R106" s="365" t="s">
        <v>574</v>
      </c>
    </row>
    <row r="107" spans="1:18" x14ac:dyDescent="0.2">
      <c r="A107" s="354" t="s">
        <v>301</v>
      </c>
      <c r="B107" s="351" t="s">
        <v>591</v>
      </c>
      <c r="C107" s="351" t="s">
        <v>584</v>
      </c>
      <c r="D107" s="351" t="s">
        <v>585</v>
      </c>
      <c r="E107" s="361" t="s">
        <v>974</v>
      </c>
      <c r="F107" s="93" t="s">
        <v>595</v>
      </c>
      <c r="G107" s="362" t="s">
        <v>603</v>
      </c>
      <c r="H107" s="355" t="s">
        <v>597</v>
      </c>
      <c r="I107" s="351" t="s">
        <v>598</v>
      </c>
      <c r="J107" s="351" t="s">
        <v>599</v>
      </c>
      <c r="K107" s="483">
        <v>1</v>
      </c>
      <c r="L107" s="363" t="s">
        <v>574</v>
      </c>
      <c r="M107" s="364">
        <v>23</v>
      </c>
      <c r="N107" s="364">
        <v>23</v>
      </c>
      <c r="O107" s="447">
        <f t="shared" si="2"/>
        <v>1</v>
      </c>
      <c r="P107" s="442">
        <v>100</v>
      </c>
      <c r="Q107" s="439">
        <f t="shared" si="3"/>
        <v>100</v>
      </c>
      <c r="R107" s="365" t="s">
        <v>574</v>
      </c>
    </row>
    <row r="108" spans="1:18" ht="38.25" x14ac:dyDescent="0.2">
      <c r="A108" s="354" t="s">
        <v>301</v>
      </c>
      <c r="B108" s="351" t="s">
        <v>591</v>
      </c>
      <c r="C108" s="351" t="s">
        <v>584</v>
      </c>
      <c r="D108" s="351" t="s">
        <v>585</v>
      </c>
      <c r="E108" s="361" t="s">
        <v>974</v>
      </c>
      <c r="F108" s="93" t="s">
        <v>595</v>
      </c>
      <c r="G108" s="362" t="s">
        <v>604</v>
      </c>
      <c r="H108" s="355" t="s">
        <v>597</v>
      </c>
      <c r="I108" s="351" t="s">
        <v>598</v>
      </c>
      <c r="J108" s="351" t="s">
        <v>599</v>
      </c>
      <c r="K108" s="483">
        <v>1</v>
      </c>
      <c r="L108" s="363" t="s">
        <v>605</v>
      </c>
      <c r="M108" s="364">
        <v>23</v>
      </c>
      <c r="N108" s="364">
        <v>23</v>
      </c>
      <c r="O108" s="447">
        <f t="shared" si="2"/>
        <v>1</v>
      </c>
      <c r="P108" s="442">
        <v>100</v>
      </c>
      <c r="Q108" s="439">
        <f t="shared" si="3"/>
        <v>100</v>
      </c>
      <c r="R108" s="365" t="s">
        <v>574</v>
      </c>
    </row>
    <row r="109" spans="1:18" x14ac:dyDescent="0.2">
      <c r="A109" s="354" t="s">
        <v>301</v>
      </c>
      <c r="B109" s="351" t="s">
        <v>591</v>
      </c>
      <c r="C109" s="351" t="s">
        <v>584</v>
      </c>
      <c r="D109" s="351" t="s">
        <v>585</v>
      </c>
      <c r="E109" s="361" t="s">
        <v>974</v>
      </c>
      <c r="F109" s="93" t="s">
        <v>595</v>
      </c>
      <c r="G109" s="362" t="s">
        <v>606</v>
      </c>
      <c r="H109" s="355" t="s">
        <v>597</v>
      </c>
      <c r="I109" s="351" t="s">
        <v>598</v>
      </c>
      <c r="J109" s="351" t="s">
        <v>599</v>
      </c>
      <c r="K109" s="483">
        <v>1</v>
      </c>
      <c r="L109" s="363" t="s">
        <v>574</v>
      </c>
      <c r="M109" s="364">
        <v>23</v>
      </c>
      <c r="N109" s="364">
        <v>23</v>
      </c>
      <c r="O109" s="447">
        <f t="shared" si="2"/>
        <v>1</v>
      </c>
      <c r="P109" s="442">
        <v>100</v>
      </c>
      <c r="Q109" s="439">
        <f t="shared" si="3"/>
        <v>100</v>
      </c>
      <c r="R109" s="365" t="s">
        <v>574</v>
      </c>
    </row>
    <row r="110" spans="1:18" ht="25.5" x14ac:dyDescent="0.2">
      <c r="A110" s="354" t="s">
        <v>301</v>
      </c>
      <c r="B110" s="351" t="s">
        <v>591</v>
      </c>
      <c r="C110" s="351" t="s">
        <v>584</v>
      </c>
      <c r="D110" s="351" t="s">
        <v>585</v>
      </c>
      <c r="E110" s="361" t="s">
        <v>974</v>
      </c>
      <c r="F110" s="93" t="s">
        <v>595</v>
      </c>
      <c r="G110" s="362" t="s">
        <v>607</v>
      </c>
      <c r="H110" s="355" t="s">
        <v>597</v>
      </c>
      <c r="I110" s="351" t="s">
        <v>598</v>
      </c>
      <c r="J110" s="351" t="s">
        <v>599</v>
      </c>
      <c r="K110" s="483">
        <v>1</v>
      </c>
      <c r="L110" s="363" t="s">
        <v>574</v>
      </c>
      <c r="M110" s="364">
        <v>23</v>
      </c>
      <c r="N110" s="364">
        <v>23</v>
      </c>
      <c r="O110" s="447">
        <f t="shared" si="2"/>
        <v>1</v>
      </c>
      <c r="P110" s="442">
        <v>100</v>
      </c>
      <c r="Q110" s="439">
        <f t="shared" si="3"/>
        <v>100</v>
      </c>
      <c r="R110" s="365" t="s">
        <v>574</v>
      </c>
    </row>
    <row r="111" spans="1:18" x14ac:dyDescent="0.2">
      <c r="A111" s="354" t="s">
        <v>301</v>
      </c>
      <c r="B111" s="351" t="s">
        <v>591</v>
      </c>
      <c r="C111" s="351" t="s">
        <v>584</v>
      </c>
      <c r="D111" s="351" t="s">
        <v>585</v>
      </c>
      <c r="E111" s="361" t="s">
        <v>974</v>
      </c>
      <c r="F111" s="93" t="s">
        <v>595</v>
      </c>
      <c r="G111" s="362" t="s">
        <v>608</v>
      </c>
      <c r="H111" s="355" t="s">
        <v>597</v>
      </c>
      <c r="I111" s="351" t="s">
        <v>598</v>
      </c>
      <c r="J111" s="351" t="s">
        <v>599</v>
      </c>
      <c r="K111" s="483">
        <v>1</v>
      </c>
      <c r="L111" s="363" t="s">
        <v>574</v>
      </c>
      <c r="M111" s="364">
        <v>23</v>
      </c>
      <c r="N111" s="364">
        <v>23</v>
      </c>
      <c r="O111" s="447">
        <f t="shared" si="2"/>
        <v>1</v>
      </c>
      <c r="P111" s="442">
        <v>100</v>
      </c>
      <c r="Q111" s="439">
        <f t="shared" si="3"/>
        <v>100</v>
      </c>
      <c r="R111" s="365" t="s">
        <v>574</v>
      </c>
    </row>
    <row r="112" spans="1:18" x14ac:dyDescent="0.2">
      <c r="A112" s="354" t="s">
        <v>301</v>
      </c>
      <c r="B112" s="351" t="s">
        <v>591</v>
      </c>
      <c r="C112" s="351" t="s">
        <v>584</v>
      </c>
      <c r="D112" s="351" t="s">
        <v>585</v>
      </c>
      <c r="E112" s="361" t="s">
        <v>974</v>
      </c>
      <c r="F112" s="93" t="s">
        <v>595</v>
      </c>
      <c r="G112" s="362" t="s">
        <v>609</v>
      </c>
      <c r="H112" s="355" t="s">
        <v>597</v>
      </c>
      <c r="I112" s="351" t="s">
        <v>598</v>
      </c>
      <c r="J112" s="351" t="s">
        <v>599</v>
      </c>
      <c r="K112" s="483">
        <v>1</v>
      </c>
      <c r="L112" s="363" t="s">
        <v>574</v>
      </c>
      <c r="M112" s="364">
        <v>23</v>
      </c>
      <c r="N112" s="364">
        <v>23</v>
      </c>
      <c r="O112" s="447">
        <f t="shared" si="2"/>
        <v>1</v>
      </c>
      <c r="P112" s="442">
        <v>100</v>
      </c>
      <c r="Q112" s="439">
        <f t="shared" si="3"/>
        <v>100</v>
      </c>
      <c r="R112" s="365" t="s">
        <v>574</v>
      </c>
    </row>
    <row r="113" spans="1:18" ht="51" x14ac:dyDescent="0.2">
      <c r="A113" s="354" t="s">
        <v>301</v>
      </c>
      <c r="B113" s="351" t="s">
        <v>591</v>
      </c>
      <c r="C113" s="351" t="s">
        <v>584</v>
      </c>
      <c r="D113" s="351" t="s">
        <v>585</v>
      </c>
      <c r="E113" s="361" t="s">
        <v>974</v>
      </c>
      <c r="F113" s="93" t="s">
        <v>595</v>
      </c>
      <c r="G113" s="362" t="s">
        <v>610</v>
      </c>
      <c r="H113" s="355" t="s">
        <v>597</v>
      </c>
      <c r="I113" s="351" t="s">
        <v>598</v>
      </c>
      <c r="J113" s="351" t="s">
        <v>599</v>
      </c>
      <c r="K113" s="483">
        <v>1</v>
      </c>
      <c r="L113" s="363" t="s">
        <v>574</v>
      </c>
      <c r="M113" s="364">
        <v>23</v>
      </c>
      <c r="N113" s="364">
        <v>23</v>
      </c>
      <c r="O113" s="447">
        <f t="shared" si="2"/>
        <v>1</v>
      </c>
      <c r="P113" s="442">
        <v>100</v>
      </c>
      <c r="Q113" s="439">
        <f t="shared" si="3"/>
        <v>100</v>
      </c>
      <c r="R113" s="365" t="s">
        <v>574</v>
      </c>
    </row>
    <row r="114" spans="1:18" ht="25.5" x14ac:dyDescent="0.2">
      <c r="A114" s="354" t="s">
        <v>301</v>
      </c>
      <c r="B114" s="351" t="s">
        <v>591</v>
      </c>
      <c r="C114" s="351" t="s">
        <v>584</v>
      </c>
      <c r="D114" s="351" t="s">
        <v>585</v>
      </c>
      <c r="E114" s="361" t="s">
        <v>974</v>
      </c>
      <c r="F114" s="93" t="s">
        <v>595</v>
      </c>
      <c r="G114" s="362" t="s">
        <v>611</v>
      </c>
      <c r="H114" s="355" t="s">
        <v>597</v>
      </c>
      <c r="I114" s="351" t="s">
        <v>598</v>
      </c>
      <c r="J114" s="351" t="s">
        <v>599</v>
      </c>
      <c r="K114" s="483">
        <v>1</v>
      </c>
      <c r="L114" s="363" t="s">
        <v>574</v>
      </c>
      <c r="M114" s="364">
        <v>23</v>
      </c>
      <c r="N114" s="364">
        <v>23</v>
      </c>
      <c r="O114" s="447">
        <f t="shared" si="2"/>
        <v>1</v>
      </c>
      <c r="P114" s="442">
        <v>100</v>
      </c>
      <c r="Q114" s="439">
        <f t="shared" si="3"/>
        <v>100</v>
      </c>
      <c r="R114" s="365" t="s">
        <v>574</v>
      </c>
    </row>
    <row r="115" spans="1:18" ht="25.5" x14ac:dyDescent="0.2">
      <c r="A115" s="354" t="s">
        <v>301</v>
      </c>
      <c r="B115" s="351" t="s">
        <v>591</v>
      </c>
      <c r="C115" s="351" t="s">
        <v>584</v>
      </c>
      <c r="D115" s="351" t="s">
        <v>585</v>
      </c>
      <c r="E115" s="361" t="s">
        <v>974</v>
      </c>
      <c r="F115" s="93" t="s">
        <v>595</v>
      </c>
      <c r="G115" s="362" t="s">
        <v>612</v>
      </c>
      <c r="H115" s="355" t="s">
        <v>597</v>
      </c>
      <c r="I115" s="351" t="s">
        <v>598</v>
      </c>
      <c r="J115" s="351" t="s">
        <v>599</v>
      </c>
      <c r="K115" s="483">
        <v>1</v>
      </c>
      <c r="L115" s="363" t="s">
        <v>574</v>
      </c>
      <c r="M115" s="364">
        <v>23</v>
      </c>
      <c r="N115" s="364">
        <v>23</v>
      </c>
      <c r="O115" s="447">
        <f t="shared" si="2"/>
        <v>1</v>
      </c>
      <c r="P115" s="442">
        <v>100</v>
      </c>
      <c r="Q115" s="439">
        <f t="shared" si="3"/>
        <v>100</v>
      </c>
      <c r="R115" s="365" t="s">
        <v>574</v>
      </c>
    </row>
    <row r="116" spans="1:18" ht="25.5" x14ac:dyDescent="0.2">
      <c r="A116" s="354" t="s">
        <v>301</v>
      </c>
      <c r="B116" s="351" t="s">
        <v>591</v>
      </c>
      <c r="C116" s="351" t="s">
        <v>584</v>
      </c>
      <c r="D116" s="351" t="s">
        <v>585</v>
      </c>
      <c r="E116" s="361" t="s">
        <v>974</v>
      </c>
      <c r="F116" s="93" t="s">
        <v>595</v>
      </c>
      <c r="G116" s="362" t="s">
        <v>613</v>
      </c>
      <c r="H116" s="355" t="s">
        <v>597</v>
      </c>
      <c r="I116" s="351" t="s">
        <v>598</v>
      </c>
      <c r="J116" s="351" t="s">
        <v>599</v>
      </c>
      <c r="K116" s="483">
        <v>1</v>
      </c>
      <c r="L116" s="363" t="s">
        <v>574</v>
      </c>
      <c r="M116" s="364">
        <v>23</v>
      </c>
      <c r="N116" s="364">
        <v>23</v>
      </c>
      <c r="O116" s="447">
        <f t="shared" si="2"/>
        <v>1</v>
      </c>
      <c r="P116" s="442">
        <v>100</v>
      </c>
      <c r="Q116" s="439">
        <f t="shared" si="3"/>
        <v>100</v>
      </c>
      <c r="R116" s="365" t="s">
        <v>574</v>
      </c>
    </row>
    <row r="117" spans="1:18" ht="25.5" x14ac:dyDescent="0.2">
      <c r="A117" s="354" t="s">
        <v>301</v>
      </c>
      <c r="B117" s="351" t="s">
        <v>591</v>
      </c>
      <c r="C117" s="351" t="s">
        <v>584</v>
      </c>
      <c r="D117" s="351" t="s">
        <v>585</v>
      </c>
      <c r="E117" s="361" t="s">
        <v>974</v>
      </c>
      <c r="F117" s="93" t="s">
        <v>595</v>
      </c>
      <c r="G117" s="362" t="s">
        <v>614</v>
      </c>
      <c r="H117" s="355" t="s">
        <v>597</v>
      </c>
      <c r="I117" s="351" t="s">
        <v>598</v>
      </c>
      <c r="J117" s="351" t="s">
        <v>599</v>
      </c>
      <c r="K117" s="483">
        <v>1</v>
      </c>
      <c r="L117" s="363" t="s">
        <v>574</v>
      </c>
      <c r="M117" s="364">
        <v>23</v>
      </c>
      <c r="N117" s="364">
        <v>23</v>
      </c>
      <c r="O117" s="447">
        <f t="shared" si="2"/>
        <v>1</v>
      </c>
      <c r="P117" s="442">
        <v>100</v>
      </c>
      <c r="Q117" s="439">
        <f t="shared" si="3"/>
        <v>100</v>
      </c>
      <c r="R117" s="365" t="s">
        <v>574</v>
      </c>
    </row>
    <row r="118" spans="1:18" ht="25.5" x14ac:dyDescent="0.2">
      <c r="A118" s="354" t="s">
        <v>301</v>
      </c>
      <c r="B118" s="351" t="s">
        <v>591</v>
      </c>
      <c r="C118" s="351" t="s">
        <v>584</v>
      </c>
      <c r="D118" s="351" t="s">
        <v>585</v>
      </c>
      <c r="E118" s="361" t="s">
        <v>974</v>
      </c>
      <c r="F118" s="93" t="s">
        <v>595</v>
      </c>
      <c r="G118" s="362" t="s">
        <v>615</v>
      </c>
      <c r="H118" s="355" t="s">
        <v>597</v>
      </c>
      <c r="I118" s="351" t="s">
        <v>598</v>
      </c>
      <c r="J118" s="351" t="s">
        <v>599</v>
      </c>
      <c r="K118" s="483">
        <v>1</v>
      </c>
      <c r="L118" s="363" t="s">
        <v>574</v>
      </c>
      <c r="M118" s="364">
        <v>23</v>
      </c>
      <c r="N118" s="364">
        <v>23</v>
      </c>
      <c r="O118" s="447">
        <f t="shared" si="2"/>
        <v>1</v>
      </c>
      <c r="P118" s="442">
        <v>100</v>
      </c>
      <c r="Q118" s="439">
        <f t="shared" si="3"/>
        <v>100</v>
      </c>
      <c r="R118" s="365" t="s">
        <v>574</v>
      </c>
    </row>
    <row r="119" spans="1:18" ht="25.5" x14ac:dyDescent="0.2">
      <c r="A119" s="354" t="s">
        <v>301</v>
      </c>
      <c r="B119" s="351" t="s">
        <v>591</v>
      </c>
      <c r="C119" s="351" t="s">
        <v>584</v>
      </c>
      <c r="D119" s="351" t="s">
        <v>585</v>
      </c>
      <c r="E119" s="361" t="s">
        <v>974</v>
      </c>
      <c r="F119" s="93" t="s">
        <v>595</v>
      </c>
      <c r="G119" s="362" t="s">
        <v>616</v>
      </c>
      <c r="H119" s="355" t="s">
        <v>597</v>
      </c>
      <c r="I119" s="351" t="s">
        <v>598</v>
      </c>
      <c r="J119" s="351" t="s">
        <v>599</v>
      </c>
      <c r="K119" s="483">
        <v>1</v>
      </c>
      <c r="L119" s="363" t="s">
        <v>574</v>
      </c>
      <c r="M119" s="364">
        <v>23</v>
      </c>
      <c r="N119" s="364">
        <v>23</v>
      </c>
      <c r="O119" s="447">
        <f t="shared" si="2"/>
        <v>1</v>
      </c>
      <c r="P119" s="442">
        <v>100</v>
      </c>
      <c r="Q119" s="439">
        <f t="shared" si="3"/>
        <v>100</v>
      </c>
      <c r="R119" s="365" t="s">
        <v>574</v>
      </c>
    </row>
    <row r="120" spans="1:18" x14ac:dyDescent="0.2">
      <c r="A120" s="354" t="s">
        <v>301</v>
      </c>
      <c r="B120" s="351" t="s">
        <v>591</v>
      </c>
      <c r="C120" s="351" t="s">
        <v>584</v>
      </c>
      <c r="D120" s="351" t="s">
        <v>585</v>
      </c>
      <c r="E120" s="361" t="s">
        <v>974</v>
      </c>
      <c r="F120" s="93" t="s">
        <v>595</v>
      </c>
      <c r="G120" s="362" t="s">
        <v>617</v>
      </c>
      <c r="H120" s="355" t="s">
        <v>597</v>
      </c>
      <c r="I120" s="351" t="s">
        <v>598</v>
      </c>
      <c r="J120" s="351" t="s">
        <v>599</v>
      </c>
      <c r="K120" s="483">
        <v>1</v>
      </c>
      <c r="L120" s="363" t="s">
        <v>574</v>
      </c>
      <c r="M120" s="364">
        <v>23</v>
      </c>
      <c r="N120" s="364">
        <v>23</v>
      </c>
      <c r="O120" s="447">
        <f t="shared" si="2"/>
        <v>1</v>
      </c>
      <c r="P120" s="442">
        <v>100</v>
      </c>
      <c r="Q120" s="439">
        <f t="shared" si="3"/>
        <v>100</v>
      </c>
      <c r="R120" s="365" t="s">
        <v>574</v>
      </c>
    </row>
    <row r="121" spans="1:18" x14ac:dyDescent="0.2">
      <c r="A121" s="354" t="s">
        <v>301</v>
      </c>
      <c r="B121" s="351" t="s">
        <v>591</v>
      </c>
      <c r="C121" s="351" t="s">
        <v>584</v>
      </c>
      <c r="D121" s="351" t="s">
        <v>585</v>
      </c>
      <c r="E121" s="361" t="s">
        <v>974</v>
      </c>
      <c r="F121" s="93" t="s">
        <v>595</v>
      </c>
      <c r="G121" s="362" t="s">
        <v>618</v>
      </c>
      <c r="H121" s="355" t="s">
        <v>597</v>
      </c>
      <c r="I121" s="351" t="s">
        <v>598</v>
      </c>
      <c r="J121" s="351" t="s">
        <v>599</v>
      </c>
      <c r="K121" s="483">
        <v>1</v>
      </c>
      <c r="L121" s="363" t="s">
        <v>574</v>
      </c>
      <c r="M121" s="364">
        <v>23</v>
      </c>
      <c r="N121" s="364">
        <v>23</v>
      </c>
      <c r="O121" s="447">
        <f t="shared" si="2"/>
        <v>1</v>
      </c>
      <c r="P121" s="442">
        <v>100</v>
      </c>
      <c r="Q121" s="439">
        <f t="shared" si="3"/>
        <v>100</v>
      </c>
      <c r="R121" s="365" t="s">
        <v>574</v>
      </c>
    </row>
    <row r="122" spans="1:18" x14ac:dyDescent="0.2">
      <c r="A122" s="354" t="s">
        <v>301</v>
      </c>
      <c r="B122" s="351" t="s">
        <v>591</v>
      </c>
      <c r="C122" s="351" t="s">
        <v>584</v>
      </c>
      <c r="D122" s="351" t="s">
        <v>585</v>
      </c>
      <c r="E122" s="361" t="s">
        <v>974</v>
      </c>
      <c r="F122" s="93" t="s">
        <v>595</v>
      </c>
      <c r="G122" s="362" t="s">
        <v>619</v>
      </c>
      <c r="H122" s="355" t="s">
        <v>597</v>
      </c>
      <c r="I122" s="351" t="s">
        <v>598</v>
      </c>
      <c r="J122" s="351" t="s">
        <v>599</v>
      </c>
      <c r="K122" s="483">
        <v>1</v>
      </c>
      <c r="L122" s="363" t="s">
        <v>574</v>
      </c>
      <c r="M122" s="364">
        <v>23</v>
      </c>
      <c r="N122" s="364">
        <v>23</v>
      </c>
      <c r="O122" s="447">
        <f t="shared" si="2"/>
        <v>1</v>
      </c>
      <c r="P122" s="442">
        <v>100</v>
      </c>
      <c r="Q122" s="439">
        <f t="shared" si="3"/>
        <v>100</v>
      </c>
      <c r="R122" s="365" t="s">
        <v>574</v>
      </c>
    </row>
    <row r="123" spans="1:18" ht="25.5" x14ac:dyDescent="0.2">
      <c r="A123" s="354" t="s">
        <v>301</v>
      </c>
      <c r="B123" s="351" t="s">
        <v>591</v>
      </c>
      <c r="C123" s="351" t="s">
        <v>584</v>
      </c>
      <c r="D123" s="351" t="s">
        <v>585</v>
      </c>
      <c r="E123" s="361" t="s">
        <v>974</v>
      </c>
      <c r="F123" s="93" t="s">
        <v>595</v>
      </c>
      <c r="G123" s="362" t="s">
        <v>620</v>
      </c>
      <c r="H123" s="355" t="s">
        <v>597</v>
      </c>
      <c r="I123" s="351" t="s">
        <v>598</v>
      </c>
      <c r="J123" s="351" t="s">
        <v>599</v>
      </c>
      <c r="K123" s="483">
        <v>1</v>
      </c>
      <c r="L123" s="363" t="s">
        <v>621</v>
      </c>
      <c r="M123" s="364">
        <v>23</v>
      </c>
      <c r="N123" s="364">
        <v>23</v>
      </c>
      <c r="O123" s="447">
        <f t="shared" si="2"/>
        <v>1</v>
      </c>
      <c r="P123" s="442">
        <v>100</v>
      </c>
      <c r="Q123" s="439">
        <f t="shared" si="3"/>
        <v>100</v>
      </c>
      <c r="R123" s="365" t="s">
        <v>574</v>
      </c>
    </row>
    <row r="124" spans="1:18" ht="25.5" x14ac:dyDescent="0.2">
      <c r="A124" s="354" t="s">
        <v>301</v>
      </c>
      <c r="B124" s="351" t="s">
        <v>591</v>
      </c>
      <c r="C124" s="351" t="s">
        <v>584</v>
      </c>
      <c r="D124" s="351" t="s">
        <v>585</v>
      </c>
      <c r="E124" s="361" t="s">
        <v>974</v>
      </c>
      <c r="F124" s="93" t="s">
        <v>595</v>
      </c>
      <c r="G124" s="362" t="s">
        <v>622</v>
      </c>
      <c r="H124" s="355" t="s">
        <v>597</v>
      </c>
      <c r="I124" s="351" t="s">
        <v>598</v>
      </c>
      <c r="J124" s="351" t="s">
        <v>599</v>
      </c>
      <c r="K124" s="483">
        <v>1</v>
      </c>
      <c r="L124" s="363" t="s">
        <v>574</v>
      </c>
      <c r="M124" s="364">
        <v>23</v>
      </c>
      <c r="N124" s="364">
        <v>23</v>
      </c>
      <c r="O124" s="447">
        <f t="shared" si="2"/>
        <v>1</v>
      </c>
      <c r="P124" s="442">
        <v>100</v>
      </c>
      <c r="Q124" s="439">
        <f t="shared" si="3"/>
        <v>100</v>
      </c>
      <c r="R124" s="365" t="s">
        <v>574</v>
      </c>
    </row>
    <row r="125" spans="1:18" ht="38.25" x14ac:dyDescent="0.2">
      <c r="A125" s="354" t="s">
        <v>301</v>
      </c>
      <c r="B125" s="351" t="s">
        <v>591</v>
      </c>
      <c r="C125" s="351" t="s">
        <v>584</v>
      </c>
      <c r="D125" s="351" t="s">
        <v>585</v>
      </c>
      <c r="E125" s="361" t="s">
        <v>974</v>
      </c>
      <c r="F125" s="93" t="s">
        <v>595</v>
      </c>
      <c r="G125" s="362" t="s">
        <v>192</v>
      </c>
      <c r="H125" s="355" t="s">
        <v>573</v>
      </c>
      <c r="I125" s="351" t="s">
        <v>623</v>
      </c>
      <c r="J125" s="351" t="s">
        <v>624</v>
      </c>
      <c r="K125" s="483">
        <v>1</v>
      </c>
      <c r="L125" s="363" t="s">
        <v>574</v>
      </c>
      <c r="M125" s="364">
        <v>23</v>
      </c>
      <c r="N125" s="364">
        <v>23</v>
      </c>
      <c r="O125" s="447">
        <f t="shared" si="2"/>
        <v>1</v>
      </c>
      <c r="P125" s="442">
        <v>100</v>
      </c>
      <c r="Q125" s="439">
        <f t="shared" si="3"/>
        <v>100</v>
      </c>
      <c r="R125" s="365" t="s">
        <v>574</v>
      </c>
    </row>
    <row r="126" spans="1:18" ht="38.25" x14ac:dyDescent="0.2">
      <c r="A126" s="354" t="s">
        <v>301</v>
      </c>
      <c r="B126" s="351" t="s">
        <v>591</v>
      </c>
      <c r="C126" s="351" t="s">
        <v>584</v>
      </c>
      <c r="D126" s="351" t="s">
        <v>585</v>
      </c>
      <c r="E126" s="361" t="s">
        <v>974</v>
      </c>
      <c r="F126" s="93" t="s">
        <v>595</v>
      </c>
      <c r="G126" s="362" t="s">
        <v>625</v>
      </c>
      <c r="H126" s="355" t="s">
        <v>573</v>
      </c>
      <c r="I126" s="351" t="s">
        <v>623</v>
      </c>
      <c r="J126" s="351" t="s">
        <v>624</v>
      </c>
      <c r="K126" s="483">
        <v>1</v>
      </c>
      <c r="L126" s="363" t="s">
        <v>574</v>
      </c>
      <c r="M126" s="364">
        <v>23</v>
      </c>
      <c r="N126" s="364">
        <v>23</v>
      </c>
      <c r="O126" s="447">
        <f t="shared" si="2"/>
        <v>1</v>
      </c>
      <c r="P126" s="442">
        <v>100</v>
      </c>
      <c r="Q126" s="439">
        <f t="shared" si="3"/>
        <v>100</v>
      </c>
      <c r="R126" s="365" t="s">
        <v>574</v>
      </c>
    </row>
    <row r="127" spans="1:18" ht="38.25" x14ac:dyDescent="0.2">
      <c r="A127" s="354" t="s">
        <v>301</v>
      </c>
      <c r="B127" s="351" t="s">
        <v>591</v>
      </c>
      <c r="C127" s="351" t="s">
        <v>584</v>
      </c>
      <c r="D127" s="351" t="s">
        <v>585</v>
      </c>
      <c r="E127" s="361" t="s">
        <v>974</v>
      </c>
      <c r="F127" s="93" t="s">
        <v>595</v>
      </c>
      <c r="G127" s="362" t="s">
        <v>626</v>
      </c>
      <c r="H127" s="355" t="s">
        <v>573</v>
      </c>
      <c r="I127" s="351" t="s">
        <v>623</v>
      </c>
      <c r="J127" s="351" t="s">
        <v>624</v>
      </c>
      <c r="K127" s="483">
        <v>1</v>
      </c>
      <c r="L127" s="363" t="s">
        <v>574</v>
      </c>
      <c r="M127" s="364">
        <v>23</v>
      </c>
      <c r="N127" s="364">
        <v>23</v>
      </c>
      <c r="O127" s="447">
        <f t="shared" si="2"/>
        <v>1</v>
      </c>
      <c r="P127" s="442">
        <v>100</v>
      </c>
      <c r="Q127" s="439">
        <f t="shared" si="3"/>
        <v>100</v>
      </c>
      <c r="R127" s="365" t="s">
        <v>574</v>
      </c>
    </row>
    <row r="128" spans="1:18" ht="38.25" x14ac:dyDescent="0.2">
      <c r="A128" s="354" t="s">
        <v>301</v>
      </c>
      <c r="B128" s="351" t="s">
        <v>591</v>
      </c>
      <c r="C128" s="351" t="s">
        <v>584</v>
      </c>
      <c r="D128" s="351" t="s">
        <v>585</v>
      </c>
      <c r="E128" s="361" t="s">
        <v>974</v>
      </c>
      <c r="F128" s="93" t="s">
        <v>595</v>
      </c>
      <c r="G128" s="362" t="s">
        <v>627</v>
      </c>
      <c r="H128" s="355" t="s">
        <v>573</v>
      </c>
      <c r="I128" s="351" t="s">
        <v>623</v>
      </c>
      <c r="J128" s="351" t="s">
        <v>624</v>
      </c>
      <c r="K128" s="483">
        <v>1</v>
      </c>
      <c r="L128" s="363" t="s">
        <v>574</v>
      </c>
      <c r="M128" s="364">
        <v>23</v>
      </c>
      <c r="N128" s="364">
        <v>23</v>
      </c>
      <c r="O128" s="447">
        <f t="shared" si="2"/>
        <v>1</v>
      </c>
      <c r="P128" s="442">
        <v>100</v>
      </c>
      <c r="Q128" s="439">
        <f t="shared" si="3"/>
        <v>100</v>
      </c>
      <c r="R128" s="365" t="s">
        <v>574</v>
      </c>
    </row>
    <row r="129" spans="1:18" ht="38.25" x14ac:dyDescent="0.2">
      <c r="A129" s="354" t="s">
        <v>301</v>
      </c>
      <c r="B129" s="351" t="s">
        <v>591</v>
      </c>
      <c r="C129" s="351" t="s">
        <v>584</v>
      </c>
      <c r="D129" s="351" t="s">
        <v>585</v>
      </c>
      <c r="E129" s="361" t="s">
        <v>974</v>
      </c>
      <c r="F129" s="93" t="s">
        <v>595</v>
      </c>
      <c r="G129" s="362" t="s">
        <v>628</v>
      </c>
      <c r="H129" s="355" t="s">
        <v>573</v>
      </c>
      <c r="I129" s="351" t="s">
        <v>623</v>
      </c>
      <c r="J129" s="351" t="s">
        <v>624</v>
      </c>
      <c r="K129" s="483">
        <v>1</v>
      </c>
      <c r="L129" s="363" t="s">
        <v>574</v>
      </c>
      <c r="M129" s="364">
        <v>23</v>
      </c>
      <c r="N129" s="364">
        <v>23</v>
      </c>
      <c r="O129" s="447">
        <f t="shared" si="2"/>
        <v>1</v>
      </c>
      <c r="P129" s="442">
        <v>100</v>
      </c>
      <c r="Q129" s="439">
        <f t="shared" si="3"/>
        <v>100</v>
      </c>
      <c r="R129" s="365" t="s">
        <v>574</v>
      </c>
    </row>
    <row r="130" spans="1:18" ht="25.5" x14ac:dyDescent="0.2">
      <c r="A130" s="354" t="s">
        <v>301</v>
      </c>
      <c r="B130" s="351" t="s">
        <v>591</v>
      </c>
      <c r="C130" s="351" t="s">
        <v>584</v>
      </c>
      <c r="D130" s="351" t="s">
        <v>585</v>
      </c>
      <c r="E130" s="361" t="s">
        <v>974</v>
      </c>
      <c r="F130" s="93" t="s">
        <v>595</v>
      </c>
      <c r="G130" s="362" t="s">
        <v>629</v>
      </c>
      <c r="H130" s="355" t="s">
        <v>642</v>
      </c>
      <c r="I130" s="351" t="s">
        <v>598</v>
      </c>
      <c r="J130" s="351" t="s">
        <v>631</v>
      </c>
      <c r="K130" s="483">
        <v>1</v>
      </c>
      <c r="L130" s="363" t="s">
        <v>577</v>
      </c>
      <c r="M130" s="364">
        <v>23</v>
      </c>
      <c r="N130" s="364">
        <v>23</v>
      </c>
      <c r="O130" s="447">
        <f t="shared" si="2"/>
        <v>1</v>
      </c>
      <c r="P130" s="442">
        <v>100</v>
      </c>
      <c r="Q130" s="439">
        <f t="shared" si="3"/>
        <v>100</v>
      </c>
      <c r="R130" s="365" t="s">
        <v>574</v>
      </c>
    </row>
    <row r="131" spans="1:18" ht="25.5" x14ac:dyDescent="0.2">
      <c r="A131" s="354" t="s">
        <v>301</v>
      </c>
      <c r="B131" s="351" t="s">
        <v>591</v>
      </c>
      <c r="C131" s="351" t="s">
        <v>584</v>
      </c>
      <c r="D131" s="351" t="s">
        <v>585</v>
      </c>
      <c r="E131" s="361" t="s">
        <v>974</v>
      </c>
      <c r="F131" s="93" t="s">
        <v>595</v>
      </c>
      <c r="G131" s="362" t="s">
        <v>632</v>
      </c>
      <c r="H131" s="355" t="s">
        <v>597</v>
      </c>
      <c r="I131" s="351" t="s">
        <v>598</v>
      </c>
      <c r="J131" s="351" t="s">
        <v>599</v>
      </c>
      <c r="K131" s="483">
        <v>1</v>
      </c>
      <c r="L131" s="363" t="s">
        <v>633</v>
      </c>
      <c r="M131" s="364">
        <v>23</v>
      </c>
      <c r="N131" s="364">
        <v>23</v>
      </c>
      <c r="O131" s="447">
        <f t="shared" si="2"/>
        <v>1</v>
      </c>
      <c r="P131" s="442">
        <v>100</v>
      </c>
      <c r="Q131" s="439">
        <f t="shared" si="3"/>
        <v>100</v>
      </c>
      <c r="R131" s="365" t="s">
        <v>574</v>
      </c>
    </row>
    <row r="132" spans="1:18" ht="25.5" x14ac:dyDescent="0.2">
      <c r="A132" s="354" t="s">
        <v>301</v>
      </c>
      <c r="B132" s="351" t="s">
        <v>591</v>
      </c>
      <c r="C132" s="351" t="s">
        <v>584</v>
      </c>
      <c r="D132" s="351" t="s">
        <v>585</v>
      </c>
      <c r="E132" s="361" t="s">
        <v>974</v>
      </c>
      <c r="F132" s="93" t="s">
        <v>595</v>
      </c>
      <c r="G132" s="362" t="s">
        <v>634</v>
      </c>
      <c r="H132" s="355" t="s">
        <v>575</v>
      </c>
      <c r="I132" s="351" t="s">
        <v>623</v>
      </c>
      <c r="J132" s="351" t="s">
        <v>624</v>
      </c>
      <c r="K132" s="483">
        <v>1</v>
      </c>
      <c r="L132" s="363" t="s">
        <v>574</v>
      </c>
      <c r="M132" s="364">
        <v>23</v>
      </c>
      <c r="N132" s="364">
        <v>23</v>
      </c>
      <c r="O132" s="447">
        <f t="shared" si="2"/>
        <v>1</v>
      </c>
      <c r="P132" s="442">
        <v>100</v>
      </c>
      <c r="Q132" s="439">
        <f t="shared" si="3"/>
        <v>100</v>
      </c>
      <c r="R132" s="365" t="s">
        <v>574</v>
      </c>
    </row>
    <row r="133" spans="1:18" ht="51" x14ac:dyDescent="0.2">
      <c r="A133" s="354" t="s">
        <v>301</v>
      </c>
      <c r="B133" s="351" t="s">
        <v>591</v>
      </c>
      <c r="C133" s="351" t="s">
        <v>584</v>
      </c>
      <c r="D133" s="351" t="s">
        <v>585</v>
      </c>
      <c r="E133" s="361" t="s">
        <v>974</v>
      </c>
      <c r="F133" s="93" t="s">
        <v>595</v>
      </c>
      <c r="G133" s="362" t="s">
        <v>635</v>
      </c>
      <c r="H133" s="355" t="s">
        <v>643</v>
      </c>
      <c r="I133" s="351" t="s">
        <v>598</v>
      </c>
      <c r="J133" s="351" t="s">
        <v>637</v>
      </c>
      <c r="K133" s="483">
        <v>1</v>
      </c>
      <c r="L133" s="363" t="s">
        <v>641</v>
      </c>
      <c r="M133" s="364">
        <v>23</v>
      </c>
      <c r="N133" s="364">
        <v>23</v>
      </c>
      <c r="O133" s="447">
        <f t="shared" si="2"/>
        <v>1</v>
      </c>
      <c r="P133" s="442">
        <v>100</v>
      </c>
      <c r="Q133" s="439">
        <f t="shared" si="3"/>
        <v>100</v>
      </c>
      <c r="R133" s="365" t="s">
        <v>574</v>
      </c>
    </row>
    <row r="134" spans="1:18" ht="25.5" x14ac:dyDescent="0.2">
      <c r="A134" s="354" t="s">
        <v>301</v>
      </c>
      <c r="B134" s="351" t="s">
        <v>591</v>
      </c>
      <c r="C134" s="351" t="s">
        <v>584</v>
      </c>
      <c r="D134" s="351" t="s">
        <v>585</v>
      </c>
      <c r="E134" s="361" t="s">
        <v>974</v>
      </c>
      <c r="F134" s="93" t="s">
        <v>595</v>
      </c>
      <c r="G134" s="362" t="s">
        <v>639</v>
      </c>
      <c r="H134" s="355" t="s">
        <v>640</v>
      </c>
      <c r="I134" s="351" t="s">
        <v>598</v>
      </c>
      <c r="J134" s="351" t="s">
        <v>599</v>
      </c>
      <c r="K134" s="483">
        <v>1</v>
      </c>
      <c r="L134" s="363" t="s">
        <v>574</v>
      </c>
      <c r="M134" s="364">
        <v>23</v>
      </c>
      <c r="N134" s="364">
        <v>23</v>
      </c>
      <c r="O134" s="447">
        <f t="shared" ref="O134:O197" si="4">N134/M134</f>
        <v>1</v>
      </c>
      <c r="P134" s="442">
        <v>100</v>
      </c>
      <c r="Q134" s="439">
        <f t="shared" si="3"/>
        <v>100</v>
      </c>
      <c r="R134" s="365" t="s">
        <v>574</v>
      </c>
    </row>
    <row r="135" spans="1:18" ht="51" x14ac:dyDescent="0.2">
      <c r="A135" s="354" t="s">
        <v>301</v>
      </c>
      <c r="B135" s="351" t="s">
        <v>591</v>
      </c>
      <c r="C135" s="351" t="s">
        <v>586</v>
      </c>
      <c r="D135" s="351" t="s">
        <v>585</v>
      </c>
      <c r="E135" s="361" t="s">
        <v>974</v>
      </c>
      <c r="F135" s="93" t="s">
        <v>595</v>
      </c>
      <c r="G135" s="362" t="s">
        <v>596</v>
      </c>
      <c r="H135" s="355" t="s">
        <v>597</v>
      </c>
      <c r="I135" s="351" t="s">
        <v>598</v>
      </c>
      <c r="J135" s="351" t="s">
        <v>599</v>
      </c>
      <c r="K135" s="483">
        <v>1</v>
      </c>
      <c r="L135" s="363" t="s">
        <v>641</v>
      </c>
      <c r="M135" s="364">
        <v>4</v>
      </c>
      <c r="N135" s="364">
        <v>4</v>
      </c>
      <c r="O135" s="447">
        <f t="shared" si="4"/>
        <v>1</v>
      </c>
      <c r="P135" s="442">
        <v>100</v>
      </c>
      <c r="Q135" s="439">
        <f t="shared" ref="Q135:Q198" si="5">N135/(M135*K135/100)</f>
        <v>100</v>
      </c>
      <c r="R135" s="365" t="s">
        <v>574</v>
      </c>
    </row>
    <row r="136" spans="1:18" ht="38.25" x14ac:dyDescent="0.2">
      <c r="A136" s="354" t="s">
        <v>301</v>
      </c>
      <c r="B136" s="351" t="s">
        <v>591</v>
      </c>
      <c r="C136" s="351" t="s">
        <v>586</v>
      </c>
      <c r="D136" s="351" t="s">
        <v>585</v>
      </c>
      <c r="E136" s="361" t="s">
        <v>974</v>
      </c>
      <c r="F136" s="93" t="s">
        <v>595</v>
      </c>
      <c r="G136" s="362" t="s">
        <v>601</v>
      </c>
      <c r="H136" s="355" t="s">
        <v>597</v>
      </c>
      <c r="I136" s="351" t="s">
        <v>598</v>
      </c>
      <c r="J136" s="351" t="s">
        <v>599</v>
      </c>
      <c r="K136" s="483">
        <v>1</v>
      </c>
      <c r="L136" s="363" t="s">
        <v>574</v>
      </c>
      <c r="M136" s="364">
        <v>4</v>
      </c>
      <c r="N136" s="364">
        <v>4</v>
      </c>
      <c r="O136" s="447">
        <f t="shared" si="4"/>
        <v>1</v>
      </c>
      <c r="P136" s="442">
        <v>100</v>
      </c>
      <c r="Q136" s="439">
        <f t="shared" si="5"/>
        <v>100</v>
      </c>
      <c r="R136" s="365" t="s">
        <v>574</v>
      </c>
    </row>
    <row r="137" spans="1:18" ht="25.5" x14ac:dyDescent="0.2">
      <c r="A137" s="354" t="s">
        <v>301</v>
      </c>
      <c r="B137" s="351" t="s">
        <v>591</v>
      </c>
      <c r="C137" s="351" t="s">
        <v>586</v>
      </c>
      <c r="D137" s="351" t="s">
        <v>585</v>
      </c>
      <c r="E137" s="361" t="s">
        <v>974</v>
      </c>
      <c r="F137" s="93" t="s">
        <v>595</v>
      </c>
      <c r="G137" s="362" t="s">
        <v>602</v>
      </c>
      <c r="H137" s="355" t="s">
        <v>597</v>
      </c>
      <c r="I137" s="351" t="s">
        <v>598</v>
      </c>
      <c r="J137" s="351" t="s">
        <v>599</v>
      </c>
      <c r="K137" s="483">
        <v>1</v>
      </c>
      <c r="L137" s="363" t="s">
        <v>574</v>
      </c>
      <c r="M137" s="364">
        <v>4</v>
      </c>
      <c r="N137" s="364">
        <v>4</v>
      </c>
      <c r="O137" s="447">
        <f t="shared" si="4"/>
        <v>1</v>
      </c>
      <c r="P137" s="442">
        <v>100</v>
      </c>
      <c r="Q137" s="439">
        <f t="shared" si="5"/>
        <v>100</v>
      </c>
      <c r="R137" s="365" t="s">
        <v>574</v>
      </c>
    </row>
    <row r="138" spans="1:18" ht="25.5" x14ac:dyDescent="0.2">
      <c r="A138" s="354" t="s">
        <v>301</v>
      </c>
      <c r="B138" s="351" t="s">
        <v>591</v>
      </c>
      <c r="C138" s="351" t="s">
        <v>586</v>
      </c>
      <c r="D138" s="351" t="s">
        <v>585</v>
      </c>
      <c r="E138" s="361" t="s">
        <v>974</v>
      </c>
      <c r="F138" s="93" t="s">
        <v>595</v>
      </c>
      <c r="G138" s="362" t="s">
        <v>603</v>
      </c>
      <c r="H138" s="355" t="s">
        <v>597</v>
      </c>
      <c r="I138" s="351" t="s">
        <v>598</v>
      </c>
      <c r="J138" s="351" t="s">
        <v>599</v>
      </c>
      <c r="K138" s="483">
        <v>1</v>
      </c>
      <c r="L138" s="363" t="s">
        <v>574</v>
      </c>
      <c r="M138" s="364">
        <v>4</v>
      </c>
      <c r="N138" s="364">
        <v>4</v>
      </c>
      <c r="O138" s="447">
        <f t="shared" si="4"/>
        <v>1</v>
      </c>
      <c r="P138" s="442">
        <v>100</v>
      </c>
      <c r="Q138" s="439">
        <f t="shared" si="5"/>
        <v>100</v>
      </c>
      <c r="R138" s="365" t="s">
        <v>574</v>
      </c>
    </row>
    <row r="139" spans="1:18" ht="38.25" x14ac:dyDescent="0.2">
      <c r="A139" s="354" t="s">
        <v>301</v>
      </c>
      <c r="B139" s="351" t="s">
        <v>591</v>
      </c>
      <c r="C139" s="351" t="s">
        <v>586</v>
      </c>
      <c r="D139" s="351" t="s">
        <v>585</v>
      </c>
      <c r="E139" s="361" t="s">
        <v>974</v>
      </c>
      <c r="F139" s="93" t="s">
        <v>595</v>
      </c>
      <c r="G139" s="362" t="s">
        <v>604</v>
      </c>
      <c r="H139" s="355" t="s">
        <v>597</v>
      </c>
      <c r="I139" s="351" t="s">
        <v>598</v>
      </c>
      <c r="J139" s="351" t="s">
        <v>599</v>
      </c>
      <c r="K139" s="483">
        <v>1</v>
      </c>
      <c r="L139" s="363" t="s">
        <v>605</v>
      </c>
      <c r="M139" s="364">
        <v>4</v>
      </c>
      <c r="N139" s="364">
        <v>4</v>
      </c>
      <c r="O139" s="447">
        <f t="shared" si="4"/>
        <v>1</v>
      </c>
      <c r="P139" s="442">
        <v>100</v>
      </c>
      <c r="Q139" s="439">
        <f t="shared" si="5"/>
        <v>100</v>
      </c>
      <c r="R139" s="365" t="s">
        <v>574</v>
      </c>
    </row>
    <row r="140" spans="1:18" ht="25.5" x14ac:dyDescent="0.2">
      <c r="A140" s="354" t="s">
        <v>301</v>
      </c>
      <c r="B140" s="351" t="s">
        <v>591</v>
      </c>
      <c r="C140" s="351" t="s">
        <v>586</v>
      </c>
      <c r="D140" s="351" t="s">
        <v>585</v>
      </c>
      <c r="E140" s="361" t="s">
        <v>974</v>
      </c>
      <c r="F140" s="93" t="s">
        <v>595</v>
      </c>
      <c r="G140" s="362" t="s">
        <v>606</v>
      </c>
      <c r="H140" s="355" t="s">
        <v>597</v>
      </c>
      <c r="I140" s="351" t="s">
        <v>598</v>
      </c>
      <c r="J140" s="351" t="s">
        <v>599</v>
      </c>
      <c r="K140" s="483">
        <v>1</v>
      </c>
      <c r="L140" s="363" t="s">
        <v>574</v>
      </c>
      <c r="M140" s="364">
        <v>4</v>
      </c>
      <c r="N140" s="364">
        <v>4</v>
      </c>
      <c r="O140" s="447">
        <f t="shared" si="4"/>
        <v>1</v>
      </c>
      <c r="P140" s="442">
        <v>100</v>
      </c>
      <c r="Q140" s="439">
        <f t="shared" si="5"/>
        <v>100</v>
      </c>
      <c r="R140" s="365" t="s">
        <v>574</v>
      </c>
    </row>
    <row r="141" spans="1:18" ht="25.5" x14ac:dyDescent="0.2">
      <c r="A141" s="354" t="s">
        <v>301</v>
      </c>
      <c r="B141" s="351" t="s">
        <v>591</v>
      </c>
      <c r="C141" s="351" t="s">
        <v>586</v>
      </c>
      <c r="D141" s="351" t="s">
        <v>585</v>
      </c>
      <c r="E141" s="361" t="s">
        <v>974</v>
      </c>
      <c r="F141" s="93" t="s">
        <v>595</v>
      </c>
      <c r="G141" s="362" t="s">
        <v>607</v>
      </c>
      <c r="H141" s="355" t="s">
        <v>597</v>
      </c>
      <c r="I141" s="351" t="s">
        <v>598</v>
      </c>
      <c r="J141" s="351" t="s">
        <v>599</v>
      </c>
      <c r="K141" s="483">
        <v>1</v>
      </c>
      <c r="L141" s="363" t="s">
        <v>574</v>
      </c>
      <c r="M141" s="364">
        <v>4</v>
      </c>
      <c r="N141" s="364">
        <v>4</v>
      </c>
      <c r="O141" s="447">
        <f t="shared" si="4"/>
        <v>1</v>
      </c>
      <c r="P141" s="442">
        <v>100</v>
      </c>
      <c r="Q141" s="439">
        <f t="shared" si="5"/>
        <v>100</v>
      </c>
      <c r="R141" s="365" t="s">
        <v>574</v>
      </c>
    </row>
    <row r="142" spans="1:18" ht="25.5" x14ac:dyDescent="0.2">
      <c r="A142" s="354" t="s">
        <v>301</v>
      </c>
      <c r="B142" s="351" t="s">
        <v>591</v>
      </c>
      <c r="C142" s="351" t="s">
        <v>586</v>
      </c>
      <c r="D142" s="351" t="s">
        <v>585</v>
      </c>
      <c r="E142" s="361" t="s">
        <v>974</v>
      </c>
      <c r="F142" s="93" t="s">
        <v>595</v>
      </c>
      <c r="G142" s="362" t="s">
        <v>608</v>
      </c>
      <c r="H142" s="355" t="s">
        <v>597</v>
      </c>
      <c r="I142" s="351" t="s">
        <v>598</v>
      </c>
      <c r="J142" s="351" t="s">
        <v>599</v>
      </c>
      <c r="K142" s="483">
        <v>1</v>
      </c>
      <c r="L142" s="363" t="s">
        <v>574</v>
      </c>
      <c r="M142" s="364">
        <v>4</v>
      </c>
      <c r="N142" s="364">
        <v>4</v>
      </c>
      <c r="O142" s="447">
        <f t="shared" si="4"/>
        <v>1</v>
      </c>
      <c r="P142" s="442">
        <v>100</v>
      </c>
      <c r="Q142" s="439">
        <f t="shared" si="5"/>
        <v>100</v>
      </c>
      <c r="R142" s="365" t="s">
        <v>574</v>
      </c>
    </row>
    <row r="143" spans="1:18" ht="25.5" x14ac:dyDescent="0.2">
      <c r="A143" s="354" t="s">
        <v>301</v>
      </c>
      <c r="B143" s="351" t="s">
        <v>591</v>
      </c>
      <c r="C143" s="351" t="s">
        <v>586</v>
      </c>
      <c r="D143" s="351" t="s">
        <v>585</v>
      </c>
      <c r="E143" s="361" t="s">
        <v>974</v>
      </c>
      <c r="F143" s="93" t="s">
        <v>595</v>
      </c>
      <c r="G143" s="362" t="s">
        <v>609</v>
      </c>
      <c r="H143" s="355" t="s">
        <v>597</v>
      </c>
      <c r="I143" s="351" t="s">
        <v>598</v>
      </c>
      <c r="J143" s="351" t="s">
        <v>599</v>
      </c>
      <c r="K143" s="483">
        <v>1</v>
      </c>
      <c r="L143" s="363" t="s">
        <v>574</v>
      </c>
      <c r="M143" s="364">
        <v>4</v>
      </c>
      <c r="N143" s="364">
        <v>4</v>
      </c>
      <c r="O143" s="447">
        <f t="shared" si="4"/>
        <v>1</v>
      </c>
      <c r="P143" s="442">
        <v>100</v>
      </c>
      <c r="Q143" s="439">
        <f t="shared" si="5"/>
        <v>100</v>
      </c>
      <c r="R143" s="365" t="s">
        <v>574</v>
      </c>
    </row>
    <row r="144" spans="1:18" ht="51" x14ac:dyDescent="0.2">
      <c r="A144" s="354" t="s">
        <v>301</v>
      </c>
      <c r="B144" s="351" t="s">
        <v>591</v>
      </c>
      <c r="C144" s="351" t="s">
        <v>586</v>
      </c>
      <c r="D144" s="351" t="s">
        <v>585</v>
      </c>
      <c r="E144" s="361" t="s">
        <v>974</v>
      </c>
      <c r="F144" s="93" t="s">
        <v>595</v>
      </c>
      <c r="G144" s="362" t="s">
        <v>610</v>
      </c>
      <c r="H144" s="355" t="s">
        <v>597</v>
      </c>
      <c r="I144" s="351" t="s">
        <v>598</v>
      </c>
      <c r="J144" s="351" t="s">
        <v>599</v>
      </c>
      <c r="K144" s="483">
        <v>1</v>
      </c>
      <c r="L144" s="363" t="s">
        <v>574</v>
      </c>
      <c r="M144" s="364">
        <v>4</v>
      </c>
      <c r="N144" s="364">
        <v>4</v>
      </c>
      <c r="O144" s="447">
        <f t="shared" si="4"/>
        <v>1</v>
      </c>
      <c r="P144" s="442">
        <v>100</v>
      </c>
      <c r="Q144" s="439">
        <f t="shared" si="5"/>
        <v>100</v>
      </c>
      <c r="R144" s="365" t="s">
        <v>574</v>
      </c>
    </row>
    <row r="145" spans="1:18" ht="25.5" x14ac:dyDescent="0.2">
      <c r="A145" s="354" t="s">
        <v>301</v>
      </c>
      <c r="B145" s="351" t="s">
        <v>591</v>
      </c>
      <c r="C145" s="351" t="s">
        <v>586</v>
      </c>
      <c r="D145" s="351" t="s">
        <v>585</v>
      </c>
      <c r="E145" s="361" t="s">
        <v>974</v>
      </c>
      <c r="F145" s="93" t="s">
        <v>595</v>
      </c>
      <c r="G145" s="362" t="s">
        <v>611</v>
      </c>
      <c r="H145" s="355" t="s">
        <v>597</v>
      </c>
      <c r="I145" s="351" t="s">
        <v>598</v>
      </c>
      <c r="J145" s="351" t="s">
        <v>599</v>
      </c>
      <c r="K145" s="483">
        <v>1</v>
      </c>
      <c r="L145" s="363" t="s">
        <v>574</v>
      </c>
      <c r="M145" s="364">
        <v>4</v>
      </c>
      <c r="N145" s="364">
        <v>4</v>
      </c>
      <c r="O145" s="447">
        <f t="shared" si="4"/>
        <v>1</v>
      </c>
      <c r="P145" s="442">
        <v>100</v>
      </c>
      <c r="Q145" s="439">
        <f t="shared" si="5"/>
        <v>100</v>
      </c>
      <c r="R145" s="365" t="s">
        <v>574</v>
      </c>
    </row>
    <row r="146" spans="1:18" ht="25.5" x14ac:dyDescent="0.2">
      <c r="A146" s="354" t="s">
        <v>301</v>
      </c>
      <c r="B146" s="351" t="s">
        <v>591</v>
      </c>
      <c r="C146" s="351" t="s">
        <v>586</v>
      </c>
      <c r="D146" s="351" t="s">
        <v>585</v>
      </c>
      <c r="E146" s="361" t="s">
        <v>974</v>
      </c>
      <c r="F146" s="93" t="s">
        <v>595</v>
      </c>
      <c r="G146" s="362" t="s">
        <v>612</v>
      </c>
      <c r="H146" s="355" t="s">
        <v>597</v>
      </c>
      <c r="I146" s="351" t="s">
        <v>598</v>
      </c>
      <c r="J146" s="351" t="s">
        <v>599</v>
      </c>
      <c r="K146" s="483">
        <v>1</v>
      </c>
      <c r="L146" s="363" t="s">
        <v>574</v>
      </c>
      <c r="M146" s="364">
        <v>4</v>
      </c>
      <c r="N146" s="364">
        <v>4</v>
      </c>
      <c r="O146" s="447">
        <f t="shared" si="4"/>
        <v>1</v>
      </c>
      <c r="P146" s="442">
        <v>100</v>
      </c>
      <c r="Q146" s="439">
        <f t="shared" si="5"/>
        <v>100</v>
      </c>
      <c r="R146" s="365" t="s">
        <v>574</v>
      </c>
    </row>
    <row r="147" spans="1:18" ht="25.5" x14ac:dyDescent="0.2">
      <c r="A147" s="354" t="s">
        <v>301</v>
      </c>
      <c r="B147" s="351" t="s">
        <v>591</v>
      </c>
      <c r="C147" s="351" t="s">
        <v>586</v>
      </c>
      <c r="D147" s="351" t="s">
        <v>585</v>
      </c>
      <c r="E147" s="361" t="s">
        <v>974</v>
      </c>
      <c r="F147" s="93" t="s">
        <v>595</v>
      </c>
      <c r="G147" s="362" t="s">
        <v>613</v>
      </c>
      <c r="H147" s="355" t="s">
        <v>597</v>
      </c>
      <c r="I147" s="351" t="s">
        <v>598</v>
      </c>
      <c r="J147" s="351" t="s">
        <v>599</v>
      </c>
      <c r="K147" s="483">
        <v>1</v>
      </c>
      <c r="L147" s="363" t="s">
        <v>574</v>
      </c>
      <c r="M147" s="364">
        <v>4</v>
      </c>
      <c r="N147" s="364">
        <v>4</v>
      </c>
      <c r="O147" s="447">
        <f t="shared" si="4"/>
        <v>1</v>
      </c>
      <c r="P147" s="442">
        <v>100</v>
      </c>
      <c r="Q147" s="439">
        <f t="shared" si="5"/>
        <v>100</v>
      </c>
      <c r="R147" s="365" t="s">
        <v>574</v>
      </c>
    </row>
    <row r="148" spans="1:18" ht="25.5" x14ac:dyDescent="0.2">
      <c r="A148" s="354" t="s">
        <v>301</v>
      </c>
      <c r="B148" s="351" t="s">
        <v>591</v>
      </c>
      <c r="C148" s="351" t="s">
        <v>586</v>
      </c>
      <c r="D148" s="351" t="s">
        <v>585</v>
      </c>
      <c r="E148" s="361" t="s">
        <v>974</v>
      </c>
      <c r="F148" s="93" t="s">
        <v>595</v>
      </c>
      <c r="G148" s="362" t="s">
        <v>614</v>
      </c>
      <c r="H148" s="355" t="s">
        <v>597</v>
      </c>
      <c r="I148" s="351" t="s">
        <v>598</v>
      </c>
      <c r="J148" s="351" t="s">
        <v>599</v>
      </c>
      <c r="K148" s="483">
        <v>1</v>
      </c>
      <c r="L148" s="363" t="s">
        <v>574</v>
      </c>
      <c r="M148" s="364">
        <v>4</v>
      </c>
      <c r="N148" s="364">
        <v>4</v>
      </c>
      <c r="O148" s="447">
        <f t="shared" si="4"/>
        <v>1</v>
      </c>
      <c r="P148" s="442">
        <v>100</v>
      </c>
      <c r="Q148" s="439">
        <f t="shared" si="5"/>
        <v>100</v>
      </c>
      <c r="R148" s="365" t="s">
        <v>574</v>
      </c>
    </row>
    <row r="149" spans="1:18" ht="25.5" x14ac:dyDescent="0.2">
      <c r="A149" s="354" t="s">
        <v>301</v>
      </c>
      <c r="B149" s="351" t="s">
        <v>591</v>
      </c>
      <c r="C149" s="351" t="s">
        <v>586</v>
      </c>
      <c r="D149" s="351" t="s">
        <v>585</v>
      </c>
      <c r="E149" s="361" t="s">
        <v>974</v>
      </c>
      <c r="F149" s="93" t="s">
        <v>595</v>
      </c>
      <c r="G149" s="362" t="s">
        <v>615</v>
      </c>
      <c r="H149" s="355" t="s">
        <v>597</v>
      </c>
      <c r="I149" s="351" t="s">
        <v>598</v>
      </c>
      <c r="J149" s="351" t="s">
        <v>599</v>
      </c>
      <c r="K149" s="483">
        <v>1</v>
      </c>
      <c r="L149" s="363" t="s">
        <v>574</v>
      </c>
      <c r="M149" s="364">
        <v>4</v>
      </c>
      <c r="N149" s="364">
        <v>4</v>
      </c>
      <c r="O149" s="447">
        <f t="shared" si="4"/>
        <v>1</v>
      </c>
      <c r="P149" s="442">
        <v>100</v>
      </c>
      <c r="Q149" s="439">
        <f t="shared" si="5"/>
        <v>100</v>
      </c>
      <c r="R149" s="365" t="s">
        <v>574</v>
      </c>
    </row>
    <row r="150" spans="1:18" ht="25.5" x14ac:dyDescent="0.2">
      <c r="A150" s="354" t="s">
        <v>301</v>
      </c>
      <c r="B150" s="351" t="s">
        <v>591</v>
      </c>
      <c r="C150" s="351" t="s">
        <v>586</v>
      </c>
      <c r="D150" s="351" t="s">
        <v>585</v>
      </c>
      <c r="E150" s="361" t="s">
        <v>974</v>
      </c>
      <c r="F150" s="93" t="s">
        <v>595</v>
      </c>
      <c r="G150" s="362" t="s">
        <v>616</v>
      </c>
      <c r="H150" s="355" t="s">
        <v>597</v>
      </c>
      <c r="I150" s="351" t="s">
        <v>598</v>
      </c>
      <c r="J150" s="351" t="s">
        <v>599</v>
      </c>
      <c r="K150" s="483">
        <v>1</v>
      </c>
      <c r="L150" s="363" t="s">
        <v>574</v>
      </c>
      <c r="M150" s="364">
        <v>4</v>
      </c>
      <c r="N150" s="364">
        <v>4</v>
      </c>
      <c r="O150" s="447">
        <f t="shared" si="4"/>
        <v>1</v>
      </c>
      <c r="P150" s="442">
        <v>100</v>
      </c>
      <c r="Q150" s="439">
        <f t="shared" si="5"/>
        <v>100</v>
      </c>
      <c r="R150" s="365" t="s">
        <v>574</v>
      </c>
    </row>
    <row r="151" spans="1:18" ht="25.5" x14ac:dyDescent="0.2">
      <c r="A151" s="354" t="s">
        <v>301</v>
      </c>
      <c r="B151" s="351" t="s">
        <v>591</v>
      </c>
      <c r="C151" s="351" t="s">
        <v>586</v>
      </c>
      <c r="D151" s="351" t="s">
        <v>585</v>
      </c>
      <c r="E151" s="361" t="s">
        <v>974</v>
      </c>
      <c r="F151" s="93" t="s">
        <v>595</v>
      </c>
      <c r="G151" s="362" t="s">
        <v>617</v>
      </c>
      <c r="H151" s="355" t="s">
        <v>597</v>
      </c>
      <c r="I151" s="351" t="s">
        <v>598</v>
      </c>
      <c r="J151" s="351" t="s">
        <v>599</v>
      </c>
      <c r="K151" s="483">
        <v>1</v>
      </c>
      <c r="L151" s="363" t="s">
        <v>574</v>
      </c>
      <c r="M151" s="364">
        <v>4</v>
      </c>
      <c r="N151" s="364">
        <v>4</v>
      </c>
      <c r="O151" s="447">
        <f t="shared" si="4"/>
        <v>1</v>
      </c>
      <c r="P151" s="442">
        <v>100</v>
      </c>
      <c r="Q151" s="439">
        <f t="shared" si="5"/>
        <v>100</v>
      </c>
      <c r="R151" s="365" t="s">
        <v>574</v>
      </c>
    </row>
    <row r="152" spans="1:18" ht="25.5" x14ac:dyDescent="0.2">
      <c r="A152" s="354" t="s">
        <v>301</v>
      </c>
      <c r="B152" s="351" t="s">
        <v>591</v>
      </c>
      <c r="C152" s="351" t="s">
        <v>586</v>
      </c>
      <c r="D152" s="351" t="s">
        <v>585</v>
      </c>
      <c r="E152" s="361" t="s">
        <v>974</v>
      </c>
      <c r="F152" s="93" t="s">
        <v>595</v>
      </c>
      <c r="G152" s="362" t="s">
        <v>618</v>
      </c>
      <c r="H152" s="355" t="s">
        <v>597</v>
      </c>
      <c r="I152" s="351" t="s">
        <v>598</v>
      </c>
      <c r="J152" s="351" t="s">
        <v>599</v>
      </c>
      <c r="K152" s="483">
        <v>1</v>
      </c>
      <c r="L152" s="363" t="s">
        <v>574</v>
      </c>
      <c r="M152" s="364">
        <v>4</v>
      </c>
      <c r="N152" s="364">
        <v>4</v>
      </c>
      <c r="O152" s="447">
        <f t="shared" si="4"/>
        <v>1</v>
      </c>
      <c r="P152" s="442">
        <v>100</v>
      </c>
      <c r="Q152" s="439">
        <f t="shared" si="5"/>
        <v>100</v>
      </c>
      <c r="R152" s="365" t="s">
        <v>574</v>
      </c>
    </row>
    <row r="153" spans="1:18" ht="25.5" x14ac:dyDescent="0.2">
      <c r="A153" s="354" t="s">
        <v>301</v>
      </c>
      <c r="B153" s="351" t="s">
        <v>591</v>
      </c>
      <c r="C153" s="351" t="s">
        <v>586</v>
      </c>
      <c r="D153" s="351" t="s">
        <v>585</v>
      </c>
      <c r="E153" s="361" t="s">
        <v>974</v>
      </c>
      <c r="F153" s="93" t="s">
        <v>595</v>
      </c>
      <c r="G153" s="362" t="s">
        <v>619</v>
      </c>
      <c r="H153" s="355" t="s">
        <v>597</v>
      </c>
      <c r="I153" s="351" t="s">
        <v>598</v>
      </c>
      <c r="J153" s="351" t="s">
        <v>599</v>
      </c>
      <c r="K153" s="483">
        <v>1</v>
      </c>
      <c r="L153" s="363" t="s">
        <v>574</v>
      </c>
      <c r="M153" s="364">
        <v>4</v>
      </c>
      <c r="N153" s="364">
        <v>4</v>
      </c>
      <c r="O153" s="447">
        <f t="shared" si="4"/>
        <v>1</v>
      </c>
      <c r="P153" s="442">
        <v>100</v>
      </c>
      <c r="Q153" s="439">
        <f t="shared" si="5"/>
        <v>100</v>
      </c>
      <c r="R153" s="365" t="s">
        <v>574</v>
      </c>
    </row>
    <row r="154" spans="1:18" ht="25.5" x14ac:dyDescent="0.2">
      <c r="A154" s="354" t="s">
        <v>301</v>
      </c>
      <c r="B154" s="351" t="s">
        <v>591</v>
      </c>
      <c r="C154" s="351" t="s">
        <v>586</v>
      </c>
      <c r="D154" s="351" t="s">
        <v>585</v>
      </c>
      <c r="E154" s="361" t="s">
        <v>974</v>
      </c>
      <c r="F154" s="93" t="s">
        <v>595</v>
      </c>
      <c r="G154" s="362" t="s">
        <v>620</v>
      </c>
      <c r="H154" s="355" t="s">
        <v>597</v>
      </c>
      <c r="I154" s="351" t="s">
        <v>598</v>
      </c>
      <c r="J154" s="351" t="s">
        <v>599</v>
      </c>
      <c r="K154" s="483">
        <v>1</v>
      </c>
      <c r="L154" s="363" t="s">
        <v>621</v>
      </c>
      <c r="M154" s="364">
        <v>4</v>
      </c>
      <c r="N154" s="364">
        <v>4</v>
      </c>
      <c r="O154" s="447">
        <f t="shared" si="4"/>
        <v>1</v>
      </c>
      <c r="P154" s="442">
        <v>100</v>
      </c>
      <c r="Q154" s="439">
        <f t="shared" si="5"/>
        <v>100</v>
      </c>
      <c r="R154" s="365" t="s">
        <v>574</v>
      </c>
    </row>
    <row r="155" spans="1:18" ht="25.5" x14ac:dyDescent="0.2">
      <c r="A155" s="354" t="s">
        <v>301</v>
      </c>
      <c r="B155" s="351" t="s">
        <v>591</v>
      </c>
      <c r="C155" s="351" t="s">
        <v>586</v>
      </c>
      <c r="D155" s="351" t="s">
        <v>585</v>
      </c>
      <c r="E155" s="361" t="s">
        <v>974</v>
      </c>
      <c r="F155" s="93" t="s">
        <v>595</v>
      </c>
      <c r="G155" s="362" t="s">
        <v>622</v>
      </c>
      <c r="H155" s="355" t="s">
        <v>597</v>
      </c>
      <c r="I155" s="351" t="s">
        <v>598</v>
      </c>
      <c r="J155" s="351" t="s">
        <v>599</v>
      </c>
      <c r="K155" s="483">
        <v>1</v>
      </c>
      <c r="L155" s="363" t="s">
        <v>574</v>
      </c>
      <c r="M155" s="364">
        <v>4</v>
      </c>
      <c r="N155" s="364">
        <v>4</v>
      </c>
      <c r="O155" s="447">
        <f t="shared" si="4"/>
        <v>1</v>
      </c>
      <c r="P155" s="442">
        <v>100</v>
      </c>
      <c r="Q155" s="439">
        <f t="shared" si="5"/>
        <v>100</v>
      </c>
      <c r="R155" s="365" t="s">
        <v>574</v>
      </c>
    </row>
    <row r="156" spans="1:18" ht="38.25" x14ac:dyDescent="0.2">
      <c r="A156" s="354" t="s">
        <v>301</v>
      </c>
      <c r="B156" s="351" t="s">
        <v>591</v>
      </c>
      <c r="C156" s="351" t="s">
        <v>586</v>
      </c>
      <c r="D156" s="351" t="s">
        <v>585</v>
      </c>
      <c r="E156" s="361" t="s">
        <v>974</v>
      </c>
      <c r="F156" s="93" t="s">
        <v>595</v>
      </c>
      <c r="G156" s="362" t="s">
        <v>192</v>
      </c>
      <c r="H156" s="355" t="s">
        <v>573</v>
      </c>
      <c r="I156" s="351" t="s">
        <v>623</v>
      </c>
      <c r="J156" s="351" t="s">
        <v>624</v>
      </c>
      <c r="K156" s="483">
        <v>1</v>
      </c>
      <c r="L156" s="363" t="s">
        <v>574</v>
      </c>
      <c r="M156" s="364">
        <v>4</v>
      </c>
      <c r="N156" s="364">
        <v>4</v>
      </c>
      <c r="O156" s="447">
        <f t="shared" si="4"/>
        <v>1</v>
      </c>
      <c r="P156" s="442">
        <v>100</v>
      </c>
      <c r="Q156" s="439">
        <f t="shared" si="5"/>
        <v>100</v>
      </c>
      <c r="R156" s="365" t="s">
        <v>574</v>
      </c>
    </row>
    <row r="157" spans="1:18" ht="38.25" x14ac:dyDescent="0.2">
      <c r="A157" s="354" t="s">
        <v>301</v>
      </c>
      <c r="B157" s="351" t="s">
        <v>591</v>
      </c>
      <c r="C157" s="351" t="s">
        <v>586</v>
      </c>
      <c r="D157" s="351" t="s">
        <v>585</v>
      </c>
      <c r="E157" s="361" t="s">
        <v>974</v>
      </c>
      <c r="F157" s="93" t="s">
        <v>595</v>
      </c>
      <c r="G157" s="362" t="s">
        <v>625</v>
      </c>
      <c r="H157" s="355" t="s">
        <v>573</v>
      </c>
      <c r="I157" s="351" t="s">
        <v>623</v>
      </c>
      <c r="J157" s="351" t="s">
        <v>624</v>
      </c>
      <c r="K157" s="483">
        <v>1</v>
      </c>
      <c r="L157" s="363" t="s">
        <v>574</v>
      </c>
      <c r="M157" s="364">
        <v>4</v>
      </c>
      <c r="N157" s="364">
        <v>4</v>
      </c>
      <c r="O157" s="447">
        <f t="shared" si="4"/>
        <v>1</v>
      </c>
      <c r="P157" s="442">
        <v>100</v>
      </c>
      <c r="Q157" s="439">
        <f t="shared" si="5"/>
        <v>100</v>
      </c>
      <c r="R157" s="365" t="s">
        <v>574</v>
      </c>
    </row>
    <row r="158" spans="1:18" ht="38.25" x14ac:dyDescent="0.2">
      <c r="A158" s="354" t="s">
        <v>301</v>
      </c>
      <c r="B158" s="351" t="s">
        <v>591</v>
      </c>
      <c r="C158" s="351" t="s">
        <v>586</v>
      </c>
      <c r="D158" s="351" t="s">
        <v>585</v>
      </c>
      <c r="E158" s="361" t="s">
        <v>974</v>
      </c>
      <c r="F158" s="93" t="s">
        <v>595</v>
      </c>
      <c r="G158" s="362" t="s">
        <v>626</v>
      </c>
      <c r="H158" s="355" t="s">
        <v>573</v>
      </c>
      <c r="I158" s="351" t="s">
        <v>623</v>
      </c>
      <c r="J158" s="351" t="s">
        <v>624</v>
      </c>
      <c r="K158" s="483">
        <v>1</v>
      </c>
      <c r="L158" s="363" t="s">
        <v>574</v>
      </c>
      <c r="M158" s="364">
        <v>4</v>
      </c>
      <c r="N158" s="364">
        <v>4</v>
      </c>
      <c r="O158" s="447">
        <f t="shared" si="4"/>
        <v>1</v>
      </c>
      <c r="P158" s="442">
        <v>100</v>
      </c>
      <c r="Q158" s="439">
        <f t="shared" si="5"/>
        <v>100</v>
      </c>
      <c r="R158" s="365" t="s">
        <v>574</v>
      </c>
    </row>
    <row r="159" spans="1:18" ht="38.25" x14ac:dyDescent="0.2">
      <c r="A159" s="354" t="s">
        <v>301</v>
      </c>
      <c r="B159" s="351" t="s">
        <v>591</v>
      </c>
      <c r="C159" s="351" t="s">
        <v>586</v>
      </c>
      <c r="D159" s="351" t="s">
        <v>585</v>
      </c>
      <c r="E159" s="361" t="s">
        <v>974</v>
      </c>
      <c r="F159" s="93" t="s">
        <v>595</v>
      </c>
      <c r="G159" s="362" t="s">
        <v>627</v>
      </c>
      <c r="H159" s="355" t="s">
        <v>573</v>
      </c>
      <c r="I159" s="351" t="s">
        <v>623</v>
      </c>
      <c r="J159" s="351" t="s">
        <v>624</v>
      </c>
      <c r="K159" s="483">
        <v>1</v>
      </c>
      <c r="L159" s="363" t="s">
        <v>574</v>
      </c>
      <c r="M159" s="364">
        <v>4</v>
      </c>
      <c r="N159" s="364">
        <v>4</v>
      </c>
      <c r="O159" s="447">
        <f t="shared" si="4"/>
        <v>1</v>
      </c>
      <c r="P159" s="442">
        <v>100</v>
      </c>
      <c r="Q159" s="439">
        <f t="shared" si="5"/>
        <v>100</v>
      </c>
      <c r="R159" s="365" t="s">
        <v>574</v>
      </c>
    </row>
    <row r="160" spans="1:18" ht="38.25" x14ac:dyDescent="0.2">
      <c r="A160" s="354" t="s">
        <v>301</v>
      </c>
      <c r="B160" s="351" t="s">
        <v>591</v>
      </c>
      <c r="C160" s="351" t="s">
        <v>586</v>
      </c>
      <c r="D160" s="351" t="s">
        <v>585</v>
      </c>
      <c r="E160" s="361" t="s">
        <v>974</v>
      </c>
      <c r="F160" s="93" t="s">
        <v>595</v>
      </c>
      <c r="G160" s="362" t="s">
        <v>628</v>
      </c>
      <c r="H160" s="355" t="s">
        <v>573</v>
      </c>
      <c r="I160" s="351" t="s">
        <v>623</v>
      </c>
      <c r="J160" s="351" t="s">
        <v>624</v>
      </c>
      <c r="K160" s="483">
        <v>1</v>
      </c>
      <c r="L160" s="363" t="s">
        <v>574</v>
      </c>
      <c r="M160" s="364">
        <v>4</v>
      </c>
      <c r="N160" s="364">
        <v>4</v>
      </c>
      <c r="O160" s="447">
        <f t="shared" si="4"/>
        <v>1</v>
      </c>
      <c r="P160" s="442">
        <v>100</v>
      </c>
      <c r="Q160" s="439">
        <f t="shared" si="5"/>
        <v>100</v>
      </c>
      <c r="R160" s="365" t="s">
        <v>574</v>
      </c>
    </row>
    <row r="161" spans="1:18" ht="25.5" x14ac:dyDescent="0.2">
      <c r="A161" s="354" t="s">
        <v>301</v>
      </c>
      <c r="B161" s="351" t="s">
        <v>591</v>
      </c>
      <c r="C161" s="351" t="s">
        <v>586</v>
      </c>
      <c r="D161" s="351" t="s">
        <v>585</v>
      </c>
      <c r="E161" s="361" t="s">
        <v>974</v>
      </c>
      <c r="F161" s="93" t="s">
        <v>595</v>
      </c>
      <c r="G161" s="362" t="s">
        <v>629</v>
      </c>
      <c r="H161" s="355" t="s">
        <v>642</v>
      </c>
      <c r="I161" s="351" t="s">
        <v>598</v>
      </c>
      <c r="J161" s="351" t="s">
        <v>631</v>
      </c>
      <c r="K161" s="483">
        <v>1</v>
      </c>
      <c r="L161" s="363" t="s">
        <v>577</v>
      </c>
      <c r="M161" s="364">
        <v>4</v>
      </c>
      <c r="N161" s="364">
        <v>4</v>
      </c>
      <c r="O161" s="447">
        <f t="shared" si="4"/>
        <v>1</v>
      </c>
      <c r="P161" s="442">
        <v>100</v>
      </c>
      <c r="Q161" s="439">
        <f t="shared" si="5"/>
        <v>100</v>
      </c>
      <c r="R161" s="365" t="s">
        <v>574</v>
      </c>
    </row>
    <row r="162" spans="1:18" ht="25.5" x14ac:dyDescent="0.2">
      <c r="A162" s="354" t="s">
        <v>301</v>
      </c>
      <c r="B162" s="351" t="s">
        <v>591</v>
      </c>
      <c r="C162" s="351" t="s">
        <v>586</v>
      </c>
      <c r="D162" s="351" t="s">
        <v>585</v>
      </c>
      <c r="E162" s="361" t="s">
        <v>974</v>
      </c>
      <c r="F162" s="93" t="s">
        <v>595</v>
      </c>
      <c r="G162" s="362" t="s">
        <v>632</v>
      </c>
      <c r="H162" s="355" t="s">
        <v>597</v>
      </c>
      <c r="I162" s="351" t="s">
        <v>598</v>
      </c>
      <c r="J162" s="351" t="s">
        <v>599</v>
      </c>
      <c r="K162" s="483">
        <v>1</v>
      </c>
      <c r="L162" s="363" t="s">
        <v>633</v>
      </c>
      <c r="M162" s="364">
        <v>4</v>
      </c>
      <c r="N162" s="364">
        <v>4</v>
      </c>
      <c r="O162" s="447">
        <f t="shared" si="4"/>
        <v>1</v>
      </c>
      <c r="P162" s="442">
        <v>100</v>
      </c>
      <c r="Q162" s="439">
        <f t="shared" si="5"/>
        <v>100</v>
      </c>
      <c r="R162" s="365" t="s">
        <v>574</v>
      </c>
    </row>
    <row r="163" spans="1:18" ht="25.5" x14ac:dyDescent="0.2">
      <c r="A163" s="354" t="s">
        <v>301</v>
      </c>
      <c r="B163" s="351" t="s">
        <v>591</v>
      </c>
      <c r="C163" s="351" t="s">
        <v>586</v>
      </c>
      <c r="D163" s="351" t="s">
        <v>585</v>
      </c>
      <c r="E163" s="361" t="s">
        <v>974</v>
      </c>
      <c r="F163" s="93" t="s">
        <v>595</v>
      </c>
      <c r="G163" s="362" t="s">
        <v>634</v>
      </c>
      <c r="H163" s="355" t="s">
        <v>575</v>
      </c>
      <c r="I163" s="351" t="s">
        <v>623</v>
      </c>
      <c r="J163" s="351" t="s">
        <v>624</v>
      </c>
      <c r="K163" s="483">
        <v>1</v>
      </c>
      <c r="L163" s="363" t="s">
        <v>574</v>
      </c>
      <c r="M163" s="364">
        <v>4</v>
      </c>
      <c r="N163" s="364">
        <v>4</v>
      </c>
      <c r="O163" s="447">
        <f t="shared" si="4"/>
        <v>1</v>
      </c>
      <c r="P163" s="442">
        <v>100</v>
      </c>
      <c r="Q163" s="439">
        <f t="shared" si="5"/>
        <v>100</v>
      </c>
      <c r="R163" s="365" t="s">
        <v>574</v>
      </c>
    </row>
    <row r="164" spans="1:18" ht="51" x14ac:dyDescent="0.2">
      <c r="A164" s="354" t="s">
        <v>301</v>
      </c>
      <c r="B164" s="351" t="s">
        <v>591</v>
      </c>
      <c r="C164" s="351" t="s">
        <v>586</v>
      </c>
      <c r="D164" s="351" t="s">
        <v>585</v>
      </c>
      <c r="E164" s="361" t="s">
        <v>974</v>
      </c>
      <c r="F164" s="93" t="s">
        <v>595</v>
      </c>
      <c r="G164" s="362" t="s">
        <v>635</v>
      </c>
      <c r="H164" s="355" t="s">
        <v>643</v>
      </c>
      <c r="I164" s="351" t="s">
        <v>598</v>
      </c>
      <c r="J164" s="351" t="s">
        <v>637</v>
      </c>
      <c r="K164" s="483">
        <v>1</v>
      </c>
      <c r="L164" s="363" t="s">
        <v>641</v>
      </c>
      <c r="M164" s="364">
        <v>4</v>
      </c>
      <c r="N164" s="364">
        <v>4</v>
      </c>
      <c r="O164" s="447">
        <f t="shared" si="4"/>
        <v>1</v>
      </c>
      <c r="P164" s="442">
        <v>100</v>
      </c>
      <c r="Q164" s="439">
        <f t="shared" si="5"/>
        <v>100</v>
      </c>
      <c r="R164" s="365" t="s">
        <v>574</v>
      </c>
    </row>
    <row r="165" spans="1:18" ht="25.5" x14ac:dyDescent="0.2">
      <c r="A165" s="354" t="s">
        <v>301</v>
      </c>
      <c r="B165" s="351" t="s">
        <v>591</v>
      </c>
      <c r="C165" s="351" t="s">
        <v>586</v>
      </c>
      <c r="D165" s="351" t="s">
        <v>585</v>
      </c>
      <c r="E165" s="361" t="s">
        <v>974</v>
      </c>
      <c r="F165" s="93" t="s">
        <v>595</v>
      </c>
      <c r="G165" s="362" t="s">
        <v>639</v>
      </c>
      <c r="H165" s="355" t="s">
        <v>640</v>
      </c>
      <c r="I165" s="351" t="s">
        <v>598</v>
      </c>
      <c r="J165" s="351" t="s">
        <v>599</v>
      </c>
      <c r="K165" s="483">
        <v>1</v>
      </c>
      <c r="L165" s="363" t="s">
        <v>574</v>
      </c>
      <c r="M165" s="364">
        <v>4</v>
      </c>
      <c r="N165" s="364">
        <v>4</v>
      </c>
      <c r="O165" s="447">
        <f t="shared" si="4"/>
        <v>1</v>
      </c>
      <c r="P165" s="442">
        <v>100</v>
      </c>
      <c r="Q165" s="439">
        <f t="shared" si="5"/>
        <v>100</v>
      </c>
      <c r="R165" s="365" t="s">
        <v>574</v>
      </c>
    </row>
    <row r="166" spans="1:18" ht="51" x14ac:dyDescent="0.2">
      <c r="A166" s="354" t="s">
        <v>301</v>
      </c>
      <c r="B166" s="351" t="s">
        <v>591</v>
      </c>
      <c r="C166" s="351" t="s">
        <v>579</v>
      </c>
      <c r="D166" s="351" t="s">
        <v>585</v>
      </c>
      <c r="E166" s="361" t="s">
        <v>974</v>
      </c>
      <c r="F166" s="93" t="s">
        <v>595</v>
      </c>
      <c r="G166" s="362" t="s">
        <v>596</v>
      </c>
      <c r="H166" s="355" t="s">
        <v>597</v>
      </c>
      <c r="I166" s="351" t="s">
        <v>598</v>
      </c>
      <c r="J166" s="351" t="s">
        <v>599</v>
      </c>
      <c r="K166" s="483">
        <v>1</v>
      </c>
      <c r="L166" s="363" t="s">
        <v>641</v>
      </c>
      <c r="M166" s="364">
        <v>2</v>
      </c>
      <c r="N166" s="364">
        <v>2</v>
      </c>
      <c r="O166" s="447">
        <f t="shared" si="4"/>
        <v>1</v>
      </c>
      <c r="P166" s="442">
        <v>100</v>
      </c>
      <c r="Q166" s="439">
        <f t="shared" si="5"/>
        <v>100</v>
      </c>
      <c r="R166" s="365" t="s">
        <v>574</v>
      </c>
    </row>
    <row r="167" spans="1:18" ht="38.25" x14ac:dyDescent="0.2">
      <c r="A167" s="354" t="s">
        <v>301</v>
      </c>
      <c r="B167" s="351" t="s">
        <v>591</v>
      </c>
      <c r="C167" s="351" t="s">
        <v>579</v>
      </c>
      <c r="D167" s="351" t="s">
        <v>585</v>
      </c>
      <c r="E167" s="361" t="s">
        <v>974</v>
      </c>
      <c r="F167" s="93" t="s">
        <v>595</v>
      </c>
      <c r="G167" s="362" t="s">
        <v>601</v>
      </c>
      <c r="H167" s="355" t="s">
        <v>597</v>
      </c>
      <c r="I167" s="351" t="s">
        <v>598</v>
      </c>
      <c r="J167" s="351" t="s">
        <v>599</v>
      </c>
      <c r="K167" s="483">
        <v>1</v>
      </c>
      <c r="L167" s="363" t="s">
        <v>574</v>
      </c>
      <c r="M167" s="364">
        <v>2</v>
      </c>
      <c r="N167" s="364">
        <v>2</v>
      </c>
      <c r="O167" s="447">
        <f t="shared" si="4"/>
        <v>1</v>
      </c>
      <c r="P167" s="442">
        <v>100</v>
      </c>
      <c r="Q167" s="439">
        <f t="shared" si="5"/>
        <v>100</v>
      </c>
      <c r="R167" s="365" t="s">
        <v>574</v>
      </c>
    </row>
    <row r="168" spans="1:18" x14ac:dyDescent="0.2">
      <c r="A168" s="354" t="s">
        <v>301</v>
      </c>
      <c r="B168" s="351" t="s">
        <v>591</v>
      </c>
      <c r="C168" s="351" t="s">
        <v>579</v>
      </c>
      <c r="D168" s="351" t="s">
        <v>585</v>
      </c>
      <c r="E168" s="361" t="s">
        <v>974</v>
      </c>
      <c r="F168" s="93" t="s">
        <v>595</v>
      </c>
      <c r="G168" s="362" t="s">
        <v>602</v>
      </c>
      <c r="H168" s="355" t="s">
        <v>597</v>
      </c>
      <c r="I168" s="351" t="s">
        <v>598</v>
      </c>
      <c r="J168" s="351" t="s">
        <v>599</v>
      </c>
      <c r="K168" s="483">
        <v>1</v>
      </c>
      <c r="L168" s="363" t="s">
        <v>574</v>
      </c>
      <c r="M168" s="364">
        <v>2</v>
      </c>
      <c r="N168" s="364">
        <v>2</v>
      </c>
      <c r="O168" s="447">
        <f t="shared" si="4"/>
        <v>1</v>
      </c>
      <c r="P168" s="442">
        <v>100</v>
      </c>
      <c r="Q168" s="439">
        <f t="shared" si="5"/>
        <v>100</v>
      </c>
      <c r="R168" s="365" t="s">
        <v>574</v>
      </c>
    </row>
    <row r="169" spans="1:18" x14ac:dyDescent="0.2">
      <c r="A169" s="354" t="s">
        <v>301</v>
      </c>
      <c r="B169" s="351" t="s">
        <v>591</v>
      </c>
      <c r="C169" s="351" t="s">
        <v>579</v>
      </c>
      <c r="D169" s="351" t="s">
        <v>585</v>
      </c>
      <c r="E169" s="361" t="s">
        <v>974</v>
      </c>
      <c r="F169" s="93" t="s">
        <v>595</v>
      </c>
      <c r="G169" s="362" t="s">
        <v>603</v>
      </c>
      <c r="H169" s="355" t="s">
        <v>597</v>
      </c>
      <c r="I169" s="351" t="s">
        <v>598</v>
      </c>
      <c r="J169" s="351" t="s">
        <v>599</v>
      </c>
      <c r="K169" s="483">
        <v>1</v>
      </c>
      <c r="L169" s="363" t="s">
        <v>574</v>
      </c>
      <c r="M169" s="364">
        <v>2</v>
      </c>
      <c r="N169" s="364">
        <v>2</v>
      </c>
      <c r="O169" s="447">
        <f t="shared" si="4"/>
        <v>1</v>
      </c>
      <c r="P169" s="442">
        <v>100</v>
      </c>
      <c r="Q169" s="439">
        <f t="shared" si="5"/>
        <v>100</v>
      </c>
      <c r="R169" s="365" t="s">
        <v>574</v>
      </c>
    </row>
    <row r="170" spans="1:18" ht="38.25" x14ac:dyDescent="0.2">
      <c r="A170" s="354" t="s">
        <v>301</v>
      </c>
      <c r="B170" s="351" t="s">
        <v>591</v>
      </c>
      <c r="C170" s="351" t="s">
        <v>579</v>
      </c>
      <c r="D170" s="351" t="s">
        <v>585</v>
      </c>
      <c r="E170" s="361" t="s">
        <v>974</v>
      </c>
      <c r="F170" s="93" t="s">
        <v>595</v>
      </c>
      <c r="G170" s="362" t="s">
        <v>604</v>
      </c>
      <c r="H170" s="355" t="s">
        <v>597</v>
      </c>
      <c r="I170" s="351" t="s">
        <v>598</v>
      </c>
      <c r="J170" s="351" t="s">
        <v>599</v>
      </c>
      <c r="K170" s="483">
        <v>1</v>
      </c>
      <c r="L170" s="363" t="s">
        <v>605</v>
      </c>
      <c r="M170" s="364">
        <v>2</v>
      </c>
      <c r="N170" s="364">
        <v>2</v>
      </c>
      <c r="O170" s="447">
        <f t="shared" si="4"/>
        <v>1</v>
      </c>
      <c r="P170" s="442">
        <v>100</v>
      </c>
      <c r="Q170" s="439">
        <f t="shared" si="5"/>
        <v>100</v>
      </c>
      <c r="R170" s="365" t="s">
        <v>574</v>
      </c>
    </row>
    <row r="171" spans="1:18" x14ac:dyDescent="0.2">
      <c r="A171" s="354" t="s">
        <v>301</v>
      </c>
      <c r="B171" s="351" t="s">
        <v>591</v>
      </c>
      <c r="C171" s="351" t="s">
        <v>579</v>
      </c>
      <c r="D171" s="351" t="s">
        <v>585</v>
      </c>
      <c r="E171" s="361" t="s">
        <v>974</v>
      </c>
      <c r="F171" s="93" t="s">
        <v>595</v>
      </c>
      <c r="G171" s="362" t="s">
        <v>606</v>
      </c>
      <c r="H171" s="355" t="s">
        <v>597</v>
      </c>
      <c r="I171" s="351" t="s">
        <v>598</v>
      </c>
      <c r="J171" s="351" t="s">
        <v>599</v>
      </c>
      <c r="K171" s="483">
        <v>1</v>
      </c>
      <c r="L171" s="363" t="s">
        <v>574</v>
      </c>
      <c r="M171" s="364">
        <v>2</v>
      </c>
      <c r="N171" s="364">
        <v>2</v>
      </c>
      <c r="O171" s="447">
        <f t="shared" si="4"/>
        <v>1</v>
      </c>
      <c r="P171" s="442">
        <v>100</v>
      </c>
      <c r="Q171" s="439">
        <f t="shared" si="5"/>
        <v>100</v>
      </c>
      <c r="R171" s="365" t="s">
        <v>574</v>
      </c>
    </row>
    <row r="172" spans="1:18" ht="25.5" x14ac:dyDescent="0.2">
      <c r="A172" s="354" t="s">
        <v>301</v>
      </c>
      <c r="B172" s="351" t="s">
        <v>591</v>
      </c>
      <c r="C172" s="351" t="s">
        <v>579</v>
      </c>
      <c r="D172" s="351" t="s">
        <v>585</v>
      </c>
      <c r="E172" s="361" t="s">
        <v>974</v>
      </c>
      <c r="F172" s="93" t="s">
        <v>595</v>
      </c>
      <c r="G172" s="362" t="s">
        <v>607</v>
      </c>
      <c r="H172" s="355" t="s">
        <v>597</v>
      </c>
      <c r="I172" s="351" t="s">
        <v>598</v>
      </c>
      <c r="J172" s="351" t="s">
        <v>599</v>
      </c>
      <c r="K172" s="483">
        <v>1</v>
      </c>
      <c r="L172" s="363" t="s">
        <v>574</v>
      </c>
      <c r="M172" s="364">
        <v>2</v>
      </c>
      <c r="N172" s="364">
        <v>2</v>
      </c>
      <c r="O172" s="447">
        <f t="shared" si="4"/>
        <v>1</v>
      </c>
      <c r="P172" s="442">
        <v>100</v>
      </c>
      <c r="Q172" s="439">
        <f t="shared" si="5"/>
        <v>100</v>
      </c>
      <c r="R172" s="365" t="s">
        <v>574</v>
      </c>
    </row>
    <row r="173" spans="1:18" x14ac:dyDescent="0.2">
      <c r="A173" s="354" t="s">
        <v>301</v>
      </c>
      <c r="B173" s="351" t="s">
        <v>591</v>
      </c>
      <c r="C173" s="351" t="s">
        <v>579</v>
      </c>
      <c r="D173" s="351" t="s">
        <v>585</v>
      </c>
      <c r="E173" s="361" t="s">
        <v>974</v>
      </c>
      <c r="F173" s="93" t="s">
        <v>595</v>
      </c>
      <c r="G173" s="362" t="s">
        <v>608</v>
      </c>
      <c r="H173" s="355" t="s">
        <v>597</v>
      </c>
      <c r="I173" s="351" t="s">
        <v>598</v>
      </c>
      <c r="J173" s="351" t="s">
        <v>599</v>
      </c>
      <c r="K173" s="483">
        <v>1</v>
      </c>
      <c r="L173" s="363" t="s">
        <v>574</v>
      </c>
      <c r="M173" s="364">
        <v>2</v>
      </c>
      <c r="N173" s="364">
        <v>2</v>
      </c>
      <c r="O173" s="447">
        <f t="shared" si="4"/>
        <v>1</v>
      </c>
      <c r="P173" s="442">
        <v>100</v>
      </c>
      <c r="Q173" s="439">
        <f t="shared" si="5"/>
        <v>100</v>
      </c>
      <c r="R173" s="365" t="s">
        <v>574</v>
      </c>
    </row>
    <row r="174" spans="1:18" x14ac:dyDescent="0.2">
      <c r="A174" s="354" t="s">
        <v>301</v>
      </c>
      <c r="B174" s="351" t="s">
        <v>591</v>
      </c>
      <c r="C174" s="351" t="s">
        <v>579</v>
      </c>
      <c r="D174" s="351" t="s">
        <v>585</v>
      </c>
      <c r="E174" s="361" t="s">
        <v>974</v>
      </c>
      <c r="F174" s="93" t="s">
        <v>595</v>
      </c>
      <c r="G174" s="362" t="s">
        <v>609</v>
      </c>
      <c r="H174" s="355" t="s">
        <v>597</v>
      </c>
      <c r="I174" s="351" t="s">
        <v>598</v>
      </c>
      <c r="J174" s="351" t="s">
        <v>599</v>
      </c>
      <c r="K174" s="483">
        <v>1</v>
      </c>
      <c r="L174" s="363" t="s">
        <v>574</v>
      </c>
      <c r="M174" s="364">
        <v>2</v>
      </c>
      <c r="N174" s="364">
        <v>2</v>
      </c>
      <c r="O174" s="447">
        <f t="shared" si="4"/>
        <v>1</v>
      </c>
      <c r="P174" s="442">
        <v>100</v>
      </c>
      <c r="Q174" s="439">
        <f t="shared" si="5"/>
        <v>100</v>
      </c>
      <c r="R174" s="365" t="s">
        <v>574</v>
      </c>
    </row>
    <row r="175" spans="1:18" ht="51" x14ac:dyDescent="0.2">
      <c r="A175" s="354" t="s">
        <v>301</v>
      </c>
      <c r="B175" s="351" t="s">
        <v>591</v>
      </c>
      <c r="C175" s="351" t="s">
        <v>579</v>
      </c>
      <c r="D175" s="351" t="s">
        <v>585</v>
      </c>
      <c r="E175" s="361" t="s">
        <v>974</v>
      </c>
      <c r="F175" s="93" t="s">
        <v>595</v>
      </c>
      <c r="G175" s="362" t="s">
        <v>610</v>
      </c>
      <c r="H175" s="355" t="s">
        <v>597</v>
      </c>
      <c r="I175" s="351" t="s">
        <v>598</v>
      </c>
      <c r="J175" s="351" t="s">
        <v>599</v>
      </c>
      <c r="K175" s="483">
        <v>1</v>
      </c>
      <c r="L175" s="363" t="s">
        <v>574</v>
      </c>
      <c r="M175" s="364">
        <v>2</v>
      </c>
      <c r="N175" s="364">
        <v>2</v>
      </c>
      <c r="O175" s="447">
        <f t="shared" si="4"/>
        <v>1</v>
      </c>
      <c r="P175" s="442">
        <v>100</v>
      </c>
      <c r="Q175" s="439">
        <f t="shared" si="5"/>
        <v>100</v>
      </c>
      <c r="R175" s="365" t="s">
        <v>574</v>
      </c>
    </row>
    <row r="176" spans="1:18" ht="25.5" x14ac:dyDescent="0.2">
      <c r="A176" s="354" t="s">
        <v>301</v>
      </c>
      <c r="B176" s="351" t="s">
        <v>591</v>
      </c>
      <c r="C176" s="351" t="s">
        <v>579</v>
      </c>
      <c r="D176" s="351" t="s">
        <v>585</v>
      </c>
      <c r="E176" s="361" t="s">
        <v>974</v>
      </c>
      <c r="F176" s="93" t="s">
        <v>595</v>
      </c>
      <c r="G176" s="362" t="s">
        <v>611</v>
      </c>
      <c r="H176" s="355" t="s">
        <v>597</v>
      </c>
      <c r="I176" s="351" t="s">
        <v>598</v>
      </c>
      <c r="J176" s="351" t="s">
        <v>599</v>
      </c>
      <c r="K176" s="483">
        <v>1</v>
      </c>
      <c r="L176" s="363" t="s">
        <v>574</v>
      </c>
      <c r="M176" s="364">
        <v>2</v>
      </c>
      <c r="N176" s="364">
        <v>2</v>
      </c>
      <c r="O176" s="447">
        <f t="shared" si="4"/>
        <v>1</v>
      </c>
      <c r="P176" s="442">
        <v>100</v>
      </c>
      <c r="Q176" s="439">
        <f t="shared" si="5"/>
        <v>100</v>
      </c>
      <c r="R176" s="365" t="s">
        <v>574</v>
      </c>
    </row>
    <row r="177" spans="1:18" ht="25.5" x14ac:dyDescent="0.2">
      <c r="A177" s="354" t="s">
        <v>301</v>
      </c>
      <c r="B177" s="351" t="s">
        <v>591</v>
      </c>
      <c r="C177" s="351" t="s">
        <v>579</v>
      </c>
      <c r="D177" s="351" t="s">
        <v>585</v>
      </c>
      <c r="E177" s="361" t="s">
        <v>974</v>
      </c>
      <c r="F177" s="93" t="s">
        <v>595</v>
      </c>
      <c r="G177" s="362" t="s">
        <v>612</v>
      </c>
      <c r="H177" s="355" t="s">
        <v>597</v>
      </c>
      <c r="I177" s="351" t="s">
        <v>598</v>
      </c>
      <c r="J177" s="351" t="s">
        <v>599</v>
      </c>
      <c r="K177" s="483">
        <v>1</v>
      </c>
      <c r="L177" s="363" t="s">
        <v>574</v>
      </c>
      <c r="M177" s="364">
        <v>2</v>
      </c>
      <c r="N177" s="364">
        <v>2</v>
      </c>
      <c r="O177" s="447">
        <f t="shared" si="4"/>
        <v>1</v>
      </c>
      <c r="P177" s="442">
        <v>100</v>
      </c>
      <c r="Q177" s="439">
        <f t="shared" si="5"/>
        <v>100</v>
      </c>
      <c r="R177" s="365" t="s">
        <v>574</v>
      </c>
    </row>
    <row r="178" spans="1:18" ht="25.5" x14ac:dyDescent="0.2">
      <c r="A178" s="354" t="s">
        <v>301</v>
      </c>
      <c r="B178" s="351" t="s">
        <v>591</v>
      </c>
      <c r="C178" s="351" t="s">
        <v>579</v>
      </c>
      <c r="D178" s="351" t="s">
        <v>585</v>
      </c>
      <c r="E178" s="361" t="s">
        <v>974</v>
      </c>
      <c r="F178" s="93" t="s">
        <v>595</v>
      </c>
      <c r="G178" s="362" t="s">
        <v>613</v>
      </c>
      <c r="H178" s="355" t="s">
        <v>597</v>
      </c>
      <c r="I178" s="351" t="s">
        <v>598</v>
      </c>
      <c r="J178" s="351" t="s">
        <v>599</v>
      </c>
      <c r="K178" s="483">
        <v>1</v>
      </c>
      <c r="L178" s="363" t="s">
        <v>574</v>
      </c>
      <c r="M178" s="364">
        <v>2</v>
      </c>
      <c r="N178" s="364">
        <v>2</v>
      </c>
      <c r="O178" s="447">
        <f t="shared" si="4"/>
        <v>1</v>
      </c>
      <c r="P178" s="442">
        <v>100</v>
      </c>
      <c r="Q178" s="439">
        <f t="shared" si="5"/>
        <v>100</v>
      </c>
      <c r="R178" s="365" t="s">
        <v>574</v>
      </c>
    </row>
    <row r="179" spans="1:18" ht="25.5" x14ac:dyDescent="0.2">
      <c r="A179" s="354" t="s">
        <v>301</v>
      </c>
      <c r="B179" s="351" t="s">
        <v>591</v>
      </c>
      <c r="C179" s="351" t="s">
        <v>579</v>
      </c>
      <c r="D179" s="351" t="s">
        <v>585</v>
      </c>
      <c r="E179" s="361" t="s">
        <v>974</v>
      </c>
      <c r="F179" s="93" t="s">
        <v>595</v>
      </c>
      <c r="G179" s="362" t="s">
        <v>614</v>
      </c>
      <c r="H179" s="355" t="s">
        <v>597</v>
      </c>
      <c r="I179" s="351" t="s">
        <v>598</v>
      </c>
      <c r="J179" s="351" t="s">
        <v>599</v>
      </c>
      <c r="K179" s="483">
        <v>1</v>
      </c>
      <c r="L179" s="363" t="s">
        <v>574</v>
      </c>
      <c r="M179" s="364">
        <v>2</v>
      </c>
      <c r="N179" s="364">
        <v>2</v>
      </c>
      <c r="O179" s="447">
        <f t="shared" si="4"/>
        <v>1</v>
      </c>
      <c r="P179" s="442">
        <v>100</v>
      </c>
      <c r="Q179" s="439">
        <f t="shared" si="5"/>
        <v>100</v>
      </c>
      <c r="R179" s="365" t="s">
        <v>574</v>
      </c>
    </row>
    <row r="180" spans="1:18" ht="25.5" x14ac:dyDescent="0.2">
      <c r="A180" s="354" t="s">
        <v>301</v>
      </c>
      <c r="B180" s="351" t="s">
        <v>591</v>
      </c>
      <c r="C180" s="351" t="s">
        <v>579</v>
      </c>
      <c r="D180" s="351" t="s">
        <v>585</v>
      </c>
      <c r="E180" s="361" t="s">
        <v>974</v>
      </c>
      <c r="F180" s="93" t="s">
        <v>595</v>
      </c>
      <c r="G180" s="362" t="s">
        <v>615</v>
      </c>
      <c r="H180" s="355" t="s">
        <v>597</v>
      </c>
      <c r="I180" s="351" t="s">
        <v>598</v>
      </c>
      <c r="J180" s="351" t="s">
        <v>599</v>
      </c>
      <c r="K180" s="483">
        <v>1</v>
      </c>
      <c r="L180" s="363" t="s">
        <v>574</v>
      </c>
      <c r="M180" s="364">
        <v>2</v>
      </c>
      <c r="N180" s="364">
        <v>2</v>
      </c>
      <c r="O180" s="447">
        <f t="shared" si="4"/>
        <v>1</v>
      </c>
      <c r="P180" s="442">
        <v>100</v>
      </c>
      <c r="Q180" s="439">
        <f t="shared" si="5"/>
        <v>100</v>
      </c>
      <c r="R180" s="365" t="s">
        <v>574</v>
      </c>
    </row>
    <row r="181" spans="1:18" ht="25.5" x14ac:dyDescent="0.2">
      <c r="A181" s="354" t="s">
        <v>301</v>
      </c>
      <c r="B181" s="351" t="s">
        <v>591</v>
      </c>
      <c r="C181" s="351" t="s">
        <v>579</v>
      </c>
      <c r="D181" s="351" t="s">
        <v>585</v>
      </c>
      <c r="E181" s="361" t="s">
        <v>974</v>
      </c>
      <c r="F181" s="93" t="s">
        <v>595</v>
      </c>
      <c r="G181" s="362" t="s">
        <v>616</v>
      </c>
      <c r="H181" s="355" t="s">
        <v>597</v>
      </c>
      <c r="I181" s="351" t="s">
        <v>598</v>
      </c>
      <c r="J181" s="351" t="s">
        <v>599</v>
      </c>
      <c r="K181" s="483">
        <v>1</v>
      </c>
      <c r="L181" s="363" t="s">
        <v>574</v>
      </c>
      <c r="M181" s="364">
        <v>2</v>
      </c>
      <c r="N181" s="364">
        <v>2</v>
      </c>
      <c r="O181" s="447">
        <f t="shared" si="4"/>
        <v>1</v>
      </c>
      <c r="P181" s="442">
        <v>100</v>
      </c>
      <c r="Q181" s="439">
        <f t="shared" si="5"/>
        <v>100</v>
      </c>
      <c r="R181" s="365" t="s">
        <v>574</v>
      </c>
    </row>
    <row r="182" spans="1:18" x14ac:dyDescent="0.2">
      <c r="A182" s="354" t="s">
        <v>301</v>
      </c>
      <c r="B182" s="351" t="s">
        <v>591</v>
      </c>
      <c r="C182" s="351" t="s">
        <v>579</v>
      </c>
      <c r="D182" s="351" t="s">
        <v>585</v>
      </c>
      <c r="E182" s="361" t="s">
        <v>974</v>
      </c>
      <c r="F182" s="93" t="s">
        <v>595</v>
      </c>
      <c r="G182" s="362" t="s">
        <v>617</v>
      </c>
      <c r="H182" s="355" t="s">
        <v>597</v>
      </c>
      <c r="I182" s="351" t="s">
        <v>598</v>
      </c>
      <c r="J182" s="351" t="s">
        <v>599</v>
      </c>
      <c r="K182" s="483">
        <v>1</v>
      </c>
      <c r="L182" s="363" t="s">
        <v>574</v>
      </c>
      <c r="M182" s="364">
        <v>2</v>
      </c>
      <c r="N182" s="364">
        <v>2</v>
      </c>
      <c r="O182" s="447">
        <f t="shared" si="4"/>
        <v>1</v>
      </c>
      <c r="P182" s="442">
        <v>100</v>
      </c>
      <c r="Q182" s="439">
        <f t="shared" si="5"/>
        <v>100</v>
      </c>
      <c r="R182" s="365" t="s">
        <v>574</v>
      </c>
    </row>
    <row r="183" spans="1:18" x14ac:dyDescent="0.2">
      <c r="A183" s="354" t="s">
        <v>301</v>
      </c>
      <c r="B183" s="351" t="s">
        <v>591</v>
      </c>
      <c r="C183" s="351" t="s">
        <v>579</v>
      </c>
      <c r="D183" s="351" t="s">
        <v>585</v>
      </c>
      <c r="E183" s="361" t="s">
        <v>974</v>
      </c>
      <c r="F183" s="93" t="s">
        <v>595</v>
      </c>
      <c r="G183" s="362" t="s">
        <v>618</v>
      </c>
      <c r="H183" s="355" t="s">
        <v>597</v>
      </c>
      <c r="I183" s="351" t="s">
        <v>598</v>
      </c>
      <c r="J183" s="351" t="s">
        <v>599</v>
      </c>
      <c r="K183" s="483">
        <v>1</v>
      </c>
      <c r="L183" s="363" t="s">
        <v>574</v>
      </c>
      <c r="M183" s="364">
        <v>2</v>
      </c>
      <c r="N183" s="364">
        <v>2</v>
      </c>
      <c r="O183" s="447">
        <f t="shared" si="4"/>
        <v>1</v>
      </c>
      <c r="P183" s="442">
        <v>100</v>
      </c>
      <c r="Q183" s="439">
        <f t="shared" si="5"/>
        <v>100</v>
      </c>
      <c r="R183" s="365" t="s">
        <v>574</v>
      </c>
    </row>
    <row r="184" spans="1:18" x14ac:dyDescent="0.2">
      <c r="A184" s="354" t="s">
        <v>301</v>
      </c>
      <c r="B184" s="351" t="s">
        <v>591</v>
      </c>
      <c r="C184" s="351" t="s">
        <v>579</v>
      </c>
      <c r="D184" s="351" t="s">
        <v>585</v>
      </c>
      <c r="E184" s="361" t="s">
        <v>974</v>
      </c>
      <c r="F184" s="93" t="s">
        <v>595</v>
      </c>
      <c r="G184" s="362" t="s">
        <v>619</v>
      </c>
      <c r="H184" s="355" t="s">
        <v>597</v>
      </c>
      <c r="I184" s="351" t="s">
        <v>598</v>
      </c>
      <c r="J184" s="351" t="s">
        <v>599</v>
      </c>
      <c r="K184" s="483">
        <v>1</v>
      </c>
      <c r="L184" s="363" t="s">
        <v>574</v>
      </c>
      <c r="M184" s="364">
        <v>2</v>
      </c>
      <c r="N184" s="364">
        <v>2</v>
      </c>
      <c r="O184" s="447">
        <f t="shared" si="4"/>
        <v>1</v>
      </c>
      <c r="P184" s="442">
        <v>100</v>
      </c>
      <c r="Q184" s="439">
        <f t="shared" si="5"/>
        <v>100</v>
      </c>
      <c r="R184" s="365" t="s">
        <v>574</v>
      </c>
    </row>
    <row r="185" spans="1:18" ht="25.5" x14ac:dyDescent="0.2">
      <c r="A185" s="354" t="s">
        <v>301</v>
      </c>
      <c r="B185" s="351" t="s">
        <v>591</v>
      </c>
      <c r="C185" s="351" t="s">
        <v>579</v>
      </c>
      <c r="D185" s="351" t="s">
        <v>585</v>
      </c>
      <c r="E185" s="361" t="s">
        <v>974</v>
      </c>
      <c r="F185" s="93" t="s">
        <v>595</v>
      </c>
      <c r="G185" s="362" t="s">
        <v>620</v>
      </c>
      <c r="H185" s="355" t="s">
        <v>597</v>
      </c>
      <c r="I185" s="351" t="s">
        <v>598</v>
      </c>
      <c r="J185" s="351" t="s">
        <v>599</v>
      </c>
      <c r="K185" s="483">
        <v>1</v>
      </c>
      <c r="L185" s="363" t="s">
        <v>621</v>
      </c>
      <c r="M185" s="364">
        <v>2</v>
      </c>
      <c r="N185" s="364">
        <v>2</v>
      </c>
      <c r="O185" s="447">
        <f t="shared" si="4"/>
        <v>1</v>
      </c>
      <c r="P185" s="442">
        <v>100</v>
      </c>
      <c r="Q185" s="439">
        <f t="shared" si="5"/>
        <v>100</v>
      </c>
      <c r="R185" s="365" t="s">
        <v>574</v>
      </c>
    </row>
    <row r="186" spans="1:18" ht="25.5" x14ac:dyDescent="0.2">
      <c r="A186" s="354" t="s">
        <v>301</v>
      </c>
      <c r="B186" s="351" t="s">
        <v>591</v>
      </c>
      <c r="C186" s="351" t="s">
        <v>579</v>
      </c>
      <c r="D186" s="351" t="s">
        <v>585</v>
      </c>
      <c r="E186" s="361" t="s">
        <v>974</v>
      </c>
      <c r="F186" s="93" t="s">
        <v>595</v>
      </c>
      <c r="G186" s="362" t="s">
        <v>622</v>
      </c>
      <c r="H186" s="355" t="s">
        <v>597</v>
      </c>
      <c r="I186" s="351" t="s">
        <v>598</v>
      </c>
      <c r="J186" s="351" t="s">
        <v>599</v>
      </c>
      <c r="K186" s="483">
        <v>1</v>
      </c>
      <c r="L186" s="363" t="s">
        <v>574</v>
      </c>
      <c r="M186" s="364">
        <v>2</v>
      </c>
      <c r="N186" s="364">
        <v>2</v>
      </c>
      <c r="O186" s="447">
        <f t="shared" si="4"/>
        <v>1</v>
      </c>
      <c r="P186" s="442">
        <v>100</v>
      </c>
      <c r="Q186" s="439">
        <f t="shared" si="5"/>
        <v>100</v>
      </c>
      <c r="R186" s="365" t="s">
        <v>574</v>
      </c>
    </row>
    <row r="187" spans="1:18" ht="38.25" x14ac:dyDescent="0.2">
      <c r="A187" s="354" t="s">
        <v>301</v>
      </c>
      <c r="B187" s="351" t="s">
        <v>591</v>
      </c>
      <c r="C187" s="351" t="s">
        <v>579</v>
      </c>
      <c r="D187" s="351" t="s">
        <v>585</v>
      </c>
      <c r="E187" s="361" t="s">
        <v>974</v>
      </c>
      <c r="F187" s="93" t="s">
        <v>595</v>
      </c>
      <c r="G187" s="362" t="s">
        <v>192</v>
      </c>
      <c r="H187" s="355" t="s">
        <v>573</v>
      </c>
      <c r="I187" s="351" t="s">
        <v>623</v>
      </c>
      <c r="J187" s="351" t="s">
        <v>624</v>
      </c>
      <c r="K187" s="483">
        <v>1</v>
      </c>
      <c r="L187" s="363" t="s">
        <v>574</v>
      </c>
      <c r="M187" s="364">
        <v>2</v>
      </c>
      <c r="N187" s="364">
        <v>2</v>
      </c>
      <c r="O187" s="447">
        <f t="shared" si="4"/>
        <v>1</v>
      </c>
      <c r="P187" s="442">
        <v>100</v>
      </c>
      <c r="Q187" s="439">
        <f t="shared" si="5"/>
        <v>100</v>
      </c>
      <c r="R187" s="365" t="s">
        <v>574</v>
      </c>
    </row>
    <row r="188" spans="1:18" ht="38.25" x14ac:dyDescent="0.2">
      <c r="A188" s="354" t="s">
        <v>301</v>
      </c>
      <c r="B188" s="351" t="s">
        <v>591</v>
      </c>
      <c r="C188" s="351" t="s">
        <v>579</v>
      </c>
      <c r="D188" s="351" t="s">
        <v>585</v>
      </c>
      <c r="E188" s="361" t="s">
        <v>974</v>
      </c>
      <c r="F188" s="93" t="s">
        <v>595</v>
      </c>
      <c r="G188" s="362" t="s">
        <v>625</v>
      </c>
      <c r="H188" s="355" t="s">
        <v>573</v>
      </c>
      <c r="I188" s="351" t="s">
        <v>623</v>
      </c>
      <c r="J188" s="351" t="s">
        <v>624</v>
      </c>
      <c r="K188" s="483">
        <v>1</v>
      </c>
      <c r="L188" s="363" t="s">
        <v>574</v>
      </c>
      <c r="M188" s="364">
        <v>2</v>
      </c>
      <c r="N188" s="364">
        <v>2</v>
      </c>
      <c r="O188" s="447">
        <f t="shared" si="4"/>
        <v>1</v>
      </c>
      <c r="P188" s="442">
        <v>100</v>
      </c>
      <c r="Q188" s="439">
        <f t="shared" si="5"/>
        <v>100</v>
      </c>
      <c r="R188" s="365" t="s">
        <v>574</v>
      </c>
    </row>
    <row r="189" spans="1:18" ht="38.25" x14ac:dyDescent="0.2">
      <c r="A189" s="354" t="s">
        <v>301</v>
      </c>
      <c r="B189" s="351" t="s">
        <v>591</v>
      </c>
      <c r="C189" s="351" t="s">
        <v>579</v>
      </c>
      <c r="D189" s="351" t="s">
        <v>585</v>
      </c>
      <c r="E189" s="361" t="s">
        <v>974</v>
      </c>
      <c r="F189" s="93" t="s">
        <v>595</v>
      </c>
      <c r="G189" s="362" t="s">
        <v>626</v>
      </c>
      <c r="H189" s="355" t="s">
        <v>573</v>
      </c>
      <c r="I189" s="351" t="s">
        <v>623</v>
      </c>
      <c r="J189" s="351" t="s">
        <v>624</v>
      </c>
      <c r="K189" s="483">
        <v>1</v>
      </c>
      <c r="L189" s="363" t="s">
        <v>574</v>
      </c>
      <c r="M189" s="364">
        <v>2</v>
      </c>
      <c r="N189" s="364">
        <v>2</v>
      </c>
      <c r="O189" s="447">
        <f t="shared" si="4"/>
        <v>1</v>
      </c>
      <c r="P189" s="442">
        <v>100</v>
      </c>
      <c r="Q189" s="439">
        <f t="shared" si="5"/>
        <v>100</v>
      </c>
      <c r="R189" s="365" t="s">
        <v>574</v>
      </c>
    </row>
    <row r="190" spans="1:18" ht="38.25" x14ac:dyDescent="0.2">
      <c r="A190" s="354" t="s">
        <v>301</v>
      </c>
      <c r="B190" s="351" t="s">
        <v>591</v>
      </c>
      <c r="C190" s="351" t="s">
        <v>579</v>
      </c>
      <c r="D190" s="351" t="s">
        <v>585</v>
      </c>
      <c r="E190" s="361" t="s">
        <v>974</v>
      </c>
      <c r="F190" s="93" t="s">
        <v>595</v>
      </c>
      <c r="G190" s="362" t="s">
        <v>627</v>
      </c>
      <c r="H190" s="355" t="s">
        <v>573</v>
      </c>
      <c r="I190" s="351" t="s">
        <v>623</v>
      </c>
      <c r="J190" s="351" t="s">
        <v>624</v>
      </c>
      <c r="K190" s="483">
        <v>1</v>
      </c>
      <c r="L190" s="363" t="s">
        <v>574</v>
      </c>
      <c r="M190" s="364">
        <v>2</v>
      </c>
      <c r="N190" s="364">
        <v>2</v>
      </c>
      <c r="O190" s="447">
        <f t="shared" si="4"/>
        <v>1</v>
      </c>
      <c r="P190" s="442">
        <v>100</v>
      </c>
      <c r="Q190" s="439">
        <f t="shared" si="5"/>
        <v>100</v>
      </c>
      <c r="R190" s="365" t="s">
        <v>574</v>
      </c>
    </row>
    <row r="191" spans="1:18" ht="38.25" x14ac:dyDescent="0.2">
      <c r="A191" s="354" t="s">
        <v>301</v>
      </c>
      <c r="B191" s="351" t="s">
        <v>591</v>
      </c>
      <c r="C191" s="351" t="s">
        <v>579</v>
      </c>
      <c r="D191" s="351" t="s">
        <v>585</v>
      </c>
      <c r="E191" s="361" t="s">
        <v>974</v>
      </c>
      <c r="F191" s="93" t="s">
        <v>595</v>
      </c>
      <c r="G191" s="362" t="s">
        <v>628</v>
      </c>
      <c r="H191" s="355" t="s">
        <v>573</v>
      </c>
      <c r="I191" s="351" t="s">
        <v>623</v>
      </c>
      <c r="J191" s="351" t="s">
        <v>624</v>
      </c>
      <c r="K191" s="483">
        <v>1</v>
      </c>
      <c r="L191" s="363" t="s">
        <v>574</v>
      </c>
      <c r="M191" s="364">
        <v>2</v>
      </c>
      <c r="N191" s="364">
        <v>2</v>
      </c>
      <c r="O191" s="447">
        <f t="shared" si="4"/>
        <v>1</v>
      </c>
      <c r="P191" s="442">
        <v>100</v>
      </c>
      <c r="Q191" s="439">
        <f t="shared" si="5"/>
        <v>100</v>
      </c>
      <c r="R191" s="365" t="s">
        <v>574</v>
      </c>
    </row>
    <row r="192" spans="1:18" ht="25.5" x14ac:dyDescent="0.2">
      <c r="A192" s="354" t="s">
        <v>301</v>
      </c>
      <c r="B192" s="351" t="s">
        <v>591</v>
      </c>
      <c r="C192" s="351" t="s">
        <v>579</v>
      </c>
      <c r="D192" s="351" t="s">
        <v>585</v>
      </c>
      <c r="E192" s="361" t="s">
        <v>974</v>
      </c>
      <c r="F192" s="93" t="s">
        <v>595</v>
      </c>
      <c r="G192" s="362" t="s">
        <v>629</v>
      </c>
      <c r="H192" s="355" t="s">
        <v>642</v>
      </c>
      <c r="I192" s="351" t="s">
        <v>598</v>
      </c>
      <c r="J192" s="351" t="s">
        <v>631</v>
      </c>
      <c r="K192" s="483">
        <v>1</v>
      </c>
      <c r="L192" s="363" t="s">
        <v>577</v>
      </c>
      <c r="M192" s="364">
        <v>2</v>
      </c>
      <c r="N192" s="364">
        <v>2</v>
      </c>
      <c r="O192" s="447">
        <f t="shared" si="4"/>
        <v>1</v>
      </c>
      <c r="P192" s="442">
        <v>100</v>
      </c>
      <c r="Q192" s="439">
        <f t="shared" si="5"/>
        <v>100</v>
      </c>
      <c r="R192" s="365" t="s">
        <v>574</v>
      </c>
    </row>
    <row r="193" spans="1:18" ht="25.5" x14ac:dyDescent="0.2">
      <c r="A193" s="354" t="s">
        <v>301</v>
      </c>
      <c r="B193" s="351" t="s">
        <v>591</v>
      </c>
      <c r="C193" s="351" t="s">
        <v>579</v>
      </c>
      <c r="D193" s="351" t="s">
        <v>585</v>
      </c>
      <c r="E193" s="361" t="s">
        <v>974</v>
      </c>
      <c r="F193" s="93" t="s">
        <v>595</v>
      </c>
      <c r="G193" s="362" t="s">
        <v>632</v>
      </c>
      <c r="H193" s="355" t="s">
        <v>597</v>
      </c>
      <c r="I193" s="351" t="s">
        <v>598</v>
      </c>
      <c r="J193" s="351" t="s">
        <v>599</v>
      </c>
      <c r="K193" s="483">
        <v>1</v>
      </c>
      <c r="L193" s="363" t="s">
        <v>633</v>
      </c>
      <c r="M193" s="364">
        <v>2</v>
      </c>
      <c r="N193" s="364">
        <v>2</v>
      </c>
      <c r="O193" s="447">
        <f t="shared" si="4"/>
        <v>1</v>
      </c>
      <c r="P193" s="442">
        <v>100</v>
      </c>
      <c r="Q193" s="439">
        <f t="shared" si="5"/>
        <v>100</v>
      </c>
      <c r="R193" s="365" t="s">
        <v>574</v>
      </c>
    </row>
    <row r="194" spans="1:18" ht="25.5" x14ac:dyDescent="0.2">
      <c r="A194" s="354" t="s">
        <v>301</v>
      </c>
      <c r="B194" s="351" t="s">
        <v>591</v>
      </c>
      <c r="C194" s="351" t="s">
        <v>579</v>
      </c>
      <c r="D194" s="351" t="s">
        <v>585</v>
      </c>
      <c r="E194" s="361" t="s">
        <v>974</v>
      </c>
      <c r="F194" s="93" t="s">
        <v>595</v>
      </c>
      <c r="G194" s="362" t="s">
        <v>634</v>
      </c>
      <c r="H194" s="355" t="s">
        <v>575</v>
      </c>
      <c r="I194" s="351" t="s">
        <v>623</v>
      </c>
      <c r="J194" s="351" t="s">
        <v>624</v>
      </c>
      <c r="K194" s="483">
        <v>1</v>
      </c>
      <c r="L194" s="363" t="s">
        <v>574</v>
      </c>
      <c r="M194" s="364">
        <v>2</v>
      </c>
      <c r="N194" s="364">
        <v>2</v>
      </c>
      <c r="O194" s="447">
        <f t="shared" si="4"/>
        <v>1</v>
      </c>
      <c r="P194" s="442">
        <v>100</v>
      </c>
      <c r="Q194" s="439">
        <f t="shared" si="5"/>
        <v>100</v>
      </c>
      <c r="R194" s="365" t="s">
        <v>574</v>
      </c>
    </row>
    <row r="195" spans="1:18" ht="51" x14ac:dyDescent="0.2">
      <c r="A195" s="354" t="s">
        <v>301</v>
      </c>
      <c r="B195" s="351" t="s">
        <v>591</v>
      </c>
      <c r="C195" s="351" t="s">
        <v>579</v>
      </c>
      <c r="D195" s="351" t="s">
        <v>585</v>
      </c>
      <c r="E195" s="361" t="s">
        <v>974</v>
      </c>
      <c r="F195" s="93" t="s">
        <v>595</v>
      </c>
      <c r="G195" s="362" t="s">
        <v>635</v>
      </c>
      <c r="H195" s="355" t="s">
        <v>643</v>
      </c>
      <c r="I195" s="351" t="s">
        <v>598</v>
      </c>
      <c r="J195" s="351" t="s">
        <v>637</v>
      </c>
      <c r="K195" s="483">
        <v>1</v>
      </c>
      <c r="L195" s="363" t="s">
        <v>641</v>
      </c>
      <c r="M195" s="364">
        <v>2</v>
      </c>
      <c r="N195" s="364">
        <v>2</v>
      </c>
      <c r="O195" s="447">
        <f t="shared" si="4"/>
        <v>1</v>
      </c>
      <c r="P195" s="442">
        <v>100</v>
      </c>
      <c r="Q195" s="439">
        <f t="shared" si="5"/>
        <v>100</v>
      </c>
      <c r="R195" s="365" t="s">
        <v>574</v>
      </c>
    </row>
    <row r="196" spans="1:18" ht="25.5" x14ac:dyDescent="0.2">
      <c r="A196" s="354" t="s">
        <v>301</v>
      </c>
      <c r="B196" s="351" t="s">
        <v>591</v>
      </c>
      <c r="C196" s="351" t="s">
        <v>579</v>
      </c>
      <c r="D196" s="351" t="s">
        <v>585</v>
      </c>
      <c r="E196" s="361" t="s">
        <v>974</v>
      </c>
      <c r="F196" s="93" t="s">
        <v>595</v>
      </c>
      <c r="G196" s="362" t="s">
        <v>639</v>
      </c>
      <c r="H196" s="355" t="s">
        <v>640</v>
      </c>
      <c r="I196" s="351" t="s">
        <v>598</v>
      </c>
      <c r="J196" s="351" t="s">
        <v>599</v>
      </c>
      <c r="K196" s="483">
        <v>1</v>
      </c>
      <c r="L196" s="363" t="s">
        <v>574</v>
      </c>
      <c r="M196" s="364">
        <v>2</v>
      </c>
      <c r="N196" s="364">
        <v>2</v>
      </c>
      <c r="O196" s="447">
        <f t="shared" si="4"/>
        <v>1</v>
      </c>
      <c r="P196" s="442">
        <v>100</v>
      </c>
      <c r="Q196" s="439">
        <f t="shared" si="5"/>
        <v>100</v>
      </c>
      <c r="R196" s="365" t="s">
        <v>574</v>
      </c>
    </row>
    <row r="197" spans="1:18" ht="25.5" x14ac:dyDescent="0.2">
      <c r="A197" s="354" t="s">
        <v>301</v>
      </c>
      <c r="B197" s="351" t="s">
        <v>591</v>
      </c>
      <c r="C197" s="351" t="s">
        <v>592</v>
      </c>
      <c r="D197" s="351" t="s">
        <v>585</v>
      </c>
      <c r="E197" s="361" t="s">
        <v>974</v>
      </c>
      <c r="F197" s="93" t="s">
        <v>595</v>
      </c>
      <c r="G197" s="362" t="s">
        <v>613</v>
      </c>
      <c r="H197" s="355" t="s">
        <v>597</v>
      </c>
      <c r="I197" s="351" t="s">
        <v>598</v>
      </c>
      <c r="J197" s="351" t="s">
        <v>599</v>
      </c>
      <c r="K197" s="483">
        <v>1</v>
      </c>
      <c r="L197" s="363" t="s">
        <v>574</v>
      </c>
      <c r="M197" s="364">
        <v>8</v>
      </c>
      <c r="N197" s="364">
        <v>8</v>
      </c>
      <c r="O197" s="447">
        <f t="shared" si="4"/>
        <v>1</v>
      </c>
      <c r="P197" s="442">
        <v>100</v>
      </c>
      <c r="Q197" s="439">
        <f t="shared" si="5"/>
        <v>100</v>
      </c>
      <c r="R197" s="365" t="s">
        <v>981</v>
      </c>
    </row>
    <row r="198" spans="1:18" ht="25.5" x14ac:dyDescent="0.2">
      <c r="A198" s="354" t="s">
        <v>301</v>
      </c>
      <c r="B198" s="351" t="s">
        <v>591</v>
      </c>
      <c r="C198" s="351" t="s">
        <v>592</v>
      </c>
      <c r="D198" s="351" t="s">
        <v>585</v>
      </c>
      <c r="E198" s="361" t="s">
        <v>974</v>
      </c>
      <c r="F198" s="93" t="s">
        <v>595</v>
      </c>
      <c r="G198" s="362" t="s">
        <v>614</v>
      </c>
      <c r="H198" s="355" t="s">
        <v>597</v>
      </c>
      <c r="I198" s="351" t="s">
        <v>598</v>
      </c>
      <c r="J198" s="351" t="s">
        <v>599</v>
      </c>
      <c r="K198" s="483">
        <v>1</v>
      </c>
      <c r="L198" s="363" t="s">
        <v>574</v>
      </c>
      <c r="M198" s="364">
        <v>8</v>
      </c>
      <c r="N198" s="364">
        <v>8</v>
      </c>
      <c r="O198" s="447">
        <f t="shared" ref="O198:O232" si="6">N198/M198</f>
        <v>1</v>
      </c>
      <c r="P198" s="442">
        <v>100</v>
      </c>
      <c r="Q198" s="439">
        <f t="shared" si="5"/>
        <v>100</v>
      </c>
      <c r="R198" s="365" t="s">
        <v>981</v>
      </c>
    </row>
    <row r="199" spans="1:18" ht="25.5" x14ac:dyDescent="0.2">
      <c r="A199" s="354" t="s">
        <v>301</v>
      </c>
      <c r="B199" s="351" t="s">
        <v>591</v>
      </c>
      <c r="C199" s="351" t="s">
        <v>592</v>
      </c>
      <c r="D199" s="351" t="s">
        <v>585</v>
      </c>
      <c r="E199" s="361" t="s">
        <v>974</v>
      </c>
      <c r="F199" s="93" t="s">
        <v>595</v>
      </c>
      <c r="G199" s="362" t="s">
        <v>615</v>
      </c>
      <c r="H199" s="355" t="s">
        <v>597</v>
      </c>
      <c r="I199" s="351" t="s">
        <v>598</v>
      </c>
      <c r="J199" s="351" t="s">
        <v>599</v>
      </c>
      <c r="K199" s="483">
        <v>1</v>
      </c>
      <c r="L199" s="363" t="s">
        <v>574</v>
      </c>
      <c r="M199" s="364">
        <v>8</v>
      </c>
      <c r="N199" s="364">
        <v>8</v>
      </c>
      <c r="O199" s="447">
        <f t="shared" si="6"/>
        <v>1</v>
      </c>
      <c r="P199" s="442">
        <v>100</v>
      </c>
      <c r="Q199" s="439">
        <f t="shared" ref="Q199:Q233" si="7">N199/(M199*K199/100)</f>
        <v>100</v>
      </c>
      <c r="R199" s="365" t="s">
        <v>981</v>
      </c>
    </row>
    <row r="200" spans="1:18" ht="51" x14ac:dyDescent="0.2">
      <c r="A200" s="354" t="s">
        <v>301</v>
      </c>
      <c r="B200" s="351" t="s">
        <v>591</v>
      </c>
      <c r="C200" s="351" t="s">
        <v>584</v>
      </c>
      <c r="D200" s="351" t="s">
        <v>587</v>
      </c>
      <c r="E200" s="361" t="s">
        <v>974</v>
      </c>
      <c r="F200" s="93" t="s">
        <v>595</v>
      </c>
      <c r="G200" s="362" t="s">
        <v>596</v>
      </c>
      <c r="H200" s="355" t="s">
        <v>597</v>
      </c>
      <c r="I200" s="351" t="s">
        <v>598</v>
      </c>
      <c r="J200" s="351" t="s">
        <v>599</v>
      </c>
      <c r="K200" s="483">
        <v>1</v>
      </c>
      <c r="L200" s="363" t="s">
        <v>641</v>
      </c>
      <c r="M200" s="364">
        <v>5</v>
      </c>
      <c r="N200" s="364">
        <v>5</v>
      </c>
      <c r="O200" s="447">
        <f t="shared" si="6"/>
        <v>1</v>
      </c>
      <c r="P200" s="442">
        <v>100</v>
      </c>
      <c r="Q200" s="439">
        <f t="shared" si="7"/>
        <v>100</v>
      </c>
      <c r="R200" s="365" t="s">
        <v>982</v>
      </c>
    </row>
    <row r="201" spans="1:18" ht="38.25" x14ac:dyDescent="0.2">
      <c r="A201" s="354" t="s">
        <v>301</v>
      </c>
      <c r="B201" s="351" t="s">
        <v>591</v>
      </c>
      <c r="C201" s="351" t="s">
        <v>584</v>
      </c>
      <c r="D201" s="351" t="s">
        <v>587</v>
      </c>
      <c r="E201" s="361" t="s">
        <v>974</v>
      </c>
      <c r="F201" s="93" t="s">
        <v>595</v>
      </c>
      <c r="G201" s="362" t="s">
        <v>601</v>
      </c>
      <c r="H201" s="355" t="s">
        <v>597</v>
      </c>
      <c r="I201" s="351" t="s">
        <v>598</v>
      </c>
      <c r="J201" s="351" t="s">
        <v>599</v>
      </c>
      <c r="K201" s="483">
        <v>1</v>
      </c>
      <c r="L201" s="363" t="s">
        <v>574</v>
      </c>
      <c r="M201" s="364">
        <v>5</v>
      </c>
      <c r="N201" s="364">
        <v>5</v>
      </c>
      <c r="O201" s="447">
        <f t="shared" si="6"/>
        <v>1</v>
      </c>
      <c r="P201" s="442">
        <v>100</v>
      </c>
      <c r="Q201" s="439">
        <f t="shared" si="7"/>
        <v>100</v>
      </c>
      <c r="R201" s="365" t="s">
        <v>982</v>
      </c>
    </row>
    <row r="202" spans="1:18" ht="38.25" x14ac:dyDescent="0.2">
      <c r="A202" s="354" t="s">
        <v>301</v>
      </c>
      <c r="B202" s="351" t="s">
        <v>591</v>
      </c>
      <c r="C202" s="351" t="s">
        <v>584</v>
      </c>
      <c r="D202" s="351" t="s">
        <v>587</v>
      </c>
      <c r="E202" s="361" t="s">
        <v>974</v>
      </c>
      <c r="F202" s="93" t="s">
        <v>595</v>
      </c>
      <c r="G202" s="362" t="s">
        <v>602</v>
      </c>
      <c r="H202" s="355" t="s">
        <v>597</v>
      </c>
      <c r="I202" s="351" t="s">
        <v>598</v>
      </c>
      <c r="J202" s="351" t="s">
        <v>599</v>
      </c>
      <c r="K202" s="483">
        <v>1</v>
      </c>
      <c r="L202" s="363" t="s">
        <v>574</v>
      </c>
      <c r="M202" s="364">
        <v>5</v>
      </c>
      <c r="N202" s="364">
        <v>5</v>
      </c>
      <c r="O202" s="447">
        <f t="shared" si="6"/>
        <v>1</v>
      </c>
      <c r="P202" s="442">
        <v>100</v>
      </c>
      <c r="Q202" s="439">
        <f t="shared" si="7"/>
        <v>100</v>
      </c>
      <c r="R202" s="365" t="s">
        <v>982</v>
      </c>
    </row>
    <row r="203" spans="1:18" ht="38.25" x14ac:dyDescent="0.2">
      <c r="A203" s="354" t="s">
        <v>301</v>
      </c>
      <c r="B203" s="351" t="s">
        <v>591</v>
      </c>
      <c r="C203" s="351" t="s">
        <v>584</v>
      </c>
      <c r="D203" s="351" t="s">
        <v>587</v>
      </c>
      <c r="E203" s="361" t="s">
        <v>974</v>
      </c>
      <c r="F203" s="93" t="s">
        <v>595</v>
      </c>
      <c r="G203" s="362" t="s">
        <v>603</v>
      </c>
      <c r="H203" s="355" t="s">
        <v>597</v>
      </c>
      <c r="I203" s="351" t="s">
        <v>598</v>
      </c>
      <c r="J203" s="351" t="s">
        <v>599</v>
      </c>
      <c r="K203" s="483">
        <v>1</v>
      </c>
      <c r="L203" s="363" t="s">
        <v>574</v>
      </c>
      <c r="M203" s="364">
        <v>5</v>
      </c>
      <c r="N203" s="364">
        <v>5</v>
      </c>
      <c r="O203" s="447">
        <f t="shared" si="6"/>
        <v>1</v>
      </c>
      <c r="P203" s="442">
        <v>100</v>
      </c>
      <c r="Q203" s="439">
        <f t="shared" si="7"/>
        <v>100</v>
      </c>
      <c r="R203" s="365" t="s">
        <v>982</v>
      </c>
    </row>
    <row r="204" spans="1:18" ht="38.25" x14ac:dyDescent="0.2">
      <c r="A204" s="354" t="s">
        <v>301</v>
      </c>
      <c r="B204" s="351" t="s">
        <v>591</v>
      </c>
      <c r="C204" s="351" t="s">
        <v>584</v>
      </c>
      <c r="D204" s="351" t="s">
        <v>587</v>
      </c>
      <c r="E204" s="361" t="s">
        <v>974</v>
      </c>
      <c r="F204" s="93" t="s">
        <v>595</v>
      </c>
      <c r="G204" s="362" t="s">
        <v>604</v>
      </c>
      <c r="H204" s="355" t="s">
        <v>597</v>
      </c>
      <c r="I204" s="351" t="s">
        <v>598</v>
      </c>
      <c r="J204" s="351" t="s">
        <v>599</v>
      </c>
      <c r="K204" s="483">
        <v>1</v>
      </c>
      <c r="L204" s="363" t="s">
        <v>605</v>
      </c>
      <c r="M204" s="364">
        <v>5</v>
      </c>
      <c r="N204" s="364">
        <v>5</v>
      </c>
      <c r="O204" s="447">
        <f t="shared" si="6"/>
        <v>1</v>
      </c>
      <c r="P204" s="442">
        <v>100</v>
      </c>
      <c r="Q204" s="439">
        <f t="shared" si="7"/>
        <v>100</v>
      </c>
      <c r="R204" s="365" t="s">
        <v>982</v>
      </c>
    </row>
    <row r="205" spans="1:18" ht="38.25" x14ac:dyDescent="0.2">
      <c r="A205" s="354" t="s">
        <v>301</v>
      </c>
      <c r="B205" s="351" t="s">
        <v>591</v>
      </c>
      <c r="C205" s="351" t="s">
        <v>584</v>
      </c>
      <c r="D205" s="351" t="s">
        <v>587</v>
      </c>
      <c r="E205" s="361" t="s">
        <v>974</v>
      </c>
      <c r="F205" s="93" t="s">
        <v>595</v>
      </c>
      <c r="G205" s="362" t="s">
        <v>606</v>
      </c>
      <c r="H205" s="355" t="s">
        <v>597</v>
      </c>
      <c r="I205" s="351" t="s">
        <v>598</v>
      </c>
      <c r="J205" s="351" t="s">
        <v>599</v>
      </c>
      <c r="K205" s="483">
        <v>1</v>
      </c>
      <c r="L205" s="363" t="s">
        <v>574</v>
      </c>
      <c r="M205" s="364">
        <v>5</v>
      </c>
      <c r="N205" s="364">
        <v>5</v>
      </c>
      <c r="O205" s="447">
        <f t="shared" si="6"/>
        <v>1</v>
      </c>
      <c r="P205" s="442">
        <v>100</v>
      </c>
      <c r="Q205" s="439">
        <f t="shared" si="7"/>
        <v>100</v>
      </c>
      <c r="R205" s="365" t="s">
        <v>982</v>
      </c>
    </row>
    <row r="206" spans="1:18" ht="38.25" x14ac:dyDescent="0.2">
      <c r="A206" s="354" t="s">
        <v>301</v>
      </c>
      <c r="B206" s="351" t="s">
        <v>591</v>
      </c>
      <c r="C206" s="351" t="s">
        <v>584</v>
      </c>
      <c r="D206" s="351" t="s">
        <v>587</v>
      </c>
      <c r="E206" s="361" t="s">
        <v>974</v>
      </c>
      <c r="F206" s="93" t="s">
        <v>595</v>
      </c>
      <c r="G206" s="362" t="s">
        <v>607</v>
      </c>
      <c r="H206" s="355" t="s">
        <v>597</v>
      </c>
      <c r="I206" s="351" t="s">
        <v>598</v>
      </c>
      <c r="J206" s="351" t="s">
        <v>599</v>
      </c>
      <c r="K206" s="483">
        <v>1</v>
      </c>
      <c r="L206" s="363" t="s">
        <v>574</v>
      </c>
      <c r="M206" s="364">
        <v>5</v>
      </c>
      <c r="N206" s="364">
        <v>5</v>
      </c>
      <c r="O206" s="447">
        <f t="shared" si="6"/>
        <v>1</v>
      </c>
      <c r="P206" s="442">
        <v>100</v>
      </c>
      <c r="Q206" s="439">
        <f t="shared" si="7"/>
        <v>100</v>
      </c>
      <c r="R206" s="365" t="s">
        <v>982</v>
      </c>
    </row>
    <row r="207" spans="1:18" ht="38.25" x14ac:dyDescent="0.2">
      <c r="A207" s="354" t="s">
        <v>301</v>
      </c>
      <c r="B207" s="351" t="s">
        <v>591</v>
      </c>
      <c r="C207" s="351" t="s">
        <v>584</v>
      </c>
      <c r="D207" s="351" t="s">
        <v>587</v>
      </c>
      <c r="E207" s="361" t="s">
        <v>974</v>
      </c>
      <c r="F207" s="93" t="s">
        <v>595</v>
      </c>
      <c r="G207" s="362" t="s">
        <v>608</v>
      </c>
      <c r="H207" s="355" t="s">
        <v>597</v>
      </c>
      <c r="I207" s="351" t="s">
        <v>598</v>
      </c>
      <c r="J207" s="351" t="s">
        <v>599</v>
      </c>
      <c r="K207" s="483">
        <v>1</v>
      </c>
      <c r="L207" s="363" t="s">
        <v>574</v>
      </c>
      <c r="M207" s="364">
        <v>5</v>
      </c>
      <c r="N207" s="364">
        <v>5</v>
      </c>
      <c r="O207" s="447">
        <f t="shared" si="6"/>
        <v>1</v>
      </c>
      <c r="P207" s="442">
        <v>100</v>
      </c>
      <c r="Q207" s="439">
        <f t="shared" si="7"/>
        <v>100</v>
      </c>
      <c r="R207" s="365" t="s">
        <v>982</v>
      </c>
    </row>
    <row r="208" spans="1:18" ht="38.25" x14ac:dyDescent="0.2">
      <c r="A208" s="354" t="s">
        <v>301</v>
      </c>
      <c r="B208" s="351" t="s">
        <v>591</v>
      </c>
      <c r="C208" s="351" t="s">
        <v>584</v>
      </c>
      <c r="D208" s="351" t="s">
        <v>587</v>
      </c>
      <c r="E208" s="361" t="s">
        <v>974</v>
      </c>
      <c r="F208" s="93" t="s">
        <v>595</v>
      </c>
      <c r="G208" s="362" t="s">
        <v>609</v>
      </c>
      <c r="H208" s="355" t="s">
        <v>597</v>
      </c>
      <c r="I208" s="351" t="s">
        <v>598</v>
      </c>
      <c r="J208" s="351" t="s">
        <v>599</v>
      </c>
      <c r="K208" s="483">
        <v>1</v>
      </c>
      <c r="L208" s="363" t="s">
        <v>574</v>
      </c>
      <c r="M208" s="364">
        <v>5</v>
      </c>
      <c r="N208" s="364">
        <v>5</v>
      </c>
      <c r="O208" s="447">
        <f t="shared" si="6"/>
        <v>1</v>
      </c>
      <c r="P208" s="442">
        <v>100</v>
      </c>
      <c r="Q208" s="439">
        <f t="shared" si="7"/>
        <v>100</v>
      </c>
      <c r="R208" s="365" t="s">
        <v>982</v>
      </c>
    </row>
    <row r="209" spans="1:18" ht="51" x14ac:dyDescent="0.2">
      <c r="A209" s="354" t="s">
        <v>301</v>
      </c>
      <c r="B209" s="351" t="s">
        <v>591</v>
      </c>
      <c r="C209" s="351" t="s">
        <v>584</v>
      </c>
      <c r="D209" s="351" t="s">
        <v>587</v>
      </c>
      <c r="E209" s="361" t="s">
        <v>974</v>
      </c>
      <c r="F209" s="93" t="s">
        <v>595</v>
      </c>
      <c r="G209" s="362" t="s">
        <v>610</v>
      </c>
      <c r="H209" s="355" t="s">
        <v>597</v>
      </c>
      <c r="I209" s="351" t="s">
        <v>598</v>
      </c>
      <c r="J209" s="351" t="s">
        <v>599</v>
      </c>
      <c r="K209" s="483">
        <v>1</v>
      </c>
      <c r="L209" s="363" t="s">
        <v>574</v>
      </c>
      <c r="M209" s="364">
        <v>5</v>
      </c>
      <c r="N209" s="364">
        <v>5</v>
      </c>
      <c r="O209" s="447">
        <f t="shared" si="6"/>
        <v>1</v>
      </c>
      <c r="P209" s="442">
        <v>100</v>
      </c>
      <c r="Q209" s="439">
        <f t="shared" si="7"/>
        <v>100</v>
      </c>
      <c r="R209" s="365" t="s">
        <v>982</v>
      </c>
    </row>
    <row r="210" spans="1:18" ht="38.25" x14ac:dyDescent="0.2">
      <c r="A210" s="354" t="s">
        <v>301</v>
      </c>
      <c r="B210" s="351" t="s">
        <v>591</v>
      </c>
      <c r="C210" s="351" t="s">
        <v>584</v>
      </c>
      <c r="D210" s="351" t="s">
        <v>587</v>
      </c>
      <c r="E210" s="361" t="s">
        <v>974</v>
      </c>
      <c r="F210" s="93" t="s">
        <v>595</v>
      </c>
      <c r="G210" s="362" t="s">
        <v>611</v>
      </c>
      <c r="H210" s="355" t="s">
        <v>597</v>
      </c>
      <c r="I210" s="351" t="s">
        <v>598</v>
      </c>
      <c r="J210" s="351" t="s">
        <v>599</v>
      </c>
      <c r="K210" s="483">
        <v>1</v>
      </c>
      <c r="L210" s="363" t="s">
        <v>574</v>
      </c>
      <c r="M210" s="364">
        <v>5</v>
      </c>
      <c r="N210" s="364">
        <v>5</v>
      </c>
      <c r="O210" s="447">
        <f t="shared" si="6"/>
        <v>1</v>
      </c>
      <c r="P210" s="442">
        <v>100</v>
      </c>
      <c r="Q210" s="439">
        <f t="shared" si="7"/>
        <v>100</v>
      </c>
      <c r="R210" s="365" t="s">
        <v>982</v>
      </c>
    </row>
    <row r="211" spans="1:18" ht="38.25" x14ac:dyDescent="0.2">
      <c r="A211" s="354" t="s">
        <v>301</v>
      </c>
      <c r="B211" s="351" t="s">
        <v>591</v>
      </c>
      <c r="C211" s="351" t="s">
        <v>584</v>
      </c>
      <c r="D211" s="351" t="s">
        <v>587</v>
      </c>
      <c r="E211" s="361" t="s">
        <v>974</v>
      </c>
      <c r="F211" s="93" t="s">
        <v>595</v>
      </c>
      <c r="G211" s="362" t="s">
        <v>612</v>
      </c>
      <c r="H211" s="355" t="s">
        <v>597</v>
      </c>
      <c r="I211" s="351" t="s">
        <v>598</v>
      </c>
      <c r="J211" s="351" t="s">
        <v>599</v>
      </c>
      <c r="K211" s="483">
        <v>1</v>
      </c>
      <c r="L211" s="363" t="s">
        <v>574</v>
      </c>
      <c r="M211" s="364">
        <v>5</v>
      </c>
      <c r="N211" s="364">
        <v>5</v>
      </c>
      <c r="O211" s="447">
        <f t="shared" si="6"/>
        <v>1</v>
      </c>
      <c r="P211" s="442">
        <v>100</v>
      </c>
      <c r="Q211" s="439">
        <f t="shared" si="7"/>
        <v>100</v>
      </c>
      <c r="R211" s="365" t="s">
        <v>982</v>
      </c>
    </row>
    <row r="212" spans="1:18" ht="38.25" x14ac:dyDescent="0.2">
      <c r="A212" s="354" t="s">
        <v>301</v>
      </c>
      <c r="B212" s="351" t="s">
        <v>591</v>
      </c>
      <c r="C212" s="351" t="s">
        <v>584</v>
      </c>
      <c r="D212" s="351" t="s">
        <v>587</v>
      </c>
      <c r="E212" s="361" t="s">
        <v>974</v>
      </c>
      <c r="F212" s="93" t="s">
        <v>595</v>
      </c>
      <c r="G212" s="362" t="s">
        <v>613</v>
      </c>
      <c r="H212" s="355" t="s">
        <v>597</v>
      </c>
      <c r="I212" s="351" t="s">
        <v>598</v>
      </c>
      <c r="J212" s="351" t="s">
        <v>599</v>
      </c>
      <c r="K212" s="483">
        <v>1</v>
      </c>
      <c r="L212" s="363" t="s">
        <v>574</v>
      </c>
      <c r="M212" s="364">
        <v>5</v>
      </c>
      <c r="N212" s="364">
        <v>5</v>
      </c>
      <c r="O212" s="447">
        <f t="shared" si="6"/>
        <v>1</v>
      </c>
      <c r="P212" s="442">
        <v>100</v>
      </c>
      <c r="Q212" s="439">
        <f t="shared" si="7"/>
        <v>100</v>
      </c>
      <c r="R212" s="365" t="s">
        <v>982</v>
      </c>
    </row>
    <row r="213" spans="1:18" ht="38.25" x14ac:dyDescent="0.2">
      <c r="A213" s="354" t="s">
        <v>301</v>
      </c>
      <c r="B213" s="351" t="s">
        <v>591</v>
      </c>
      <c r="C213" s="351" t="s">
        <v>584</v>
      </c>
      <c r="D213" s="351" t="s">
        <v>587</v>
      </c>
      <c r="E213" s="361" t="s">
        <v>974</v>
      </c>
      <c r="F213" s="93" t="s">
        <v>595</v>
      </c>
      <c r="G213" s="362" t="s">
        <v>614</v>
      </c>
      <c r="H213" s="355" t="s">
        <v>597</v>
      </c>
      <c r="I213" s="351" t="s">
        <v>598</v>
      </c>
      <c r="J213" s="351" t="s">
        <v>599</v>
      </c>
      <c r="K213" s="483">
        <v>1</v>
      </c>
      <c r="L213" s="363" t="s">
        <v>574</v>
      </c>
      <c r="M213" s="364">
        <v>5</v>
      </c>
      <c r="N213" s="364">
        <v>5</v>
      </c>
      <c r="O213" s="447">
        <f t="shared" si="6"/>
        <v>1</v>
      </c>
      <c r="P213" s="442">
        <v>100</v>
      </c>
      <c r="Q213" s="439">
        <f t="shared" si="7"/>
        <v>100</v>
      </c>
      <c r="R213" s="365" t="s">
        <v>982</v>
      </c>
    </row>
    <row r="214" spans="1:18" ht="38.25" x14ac:dyDescent="0.2">
      <c r="A214" s="354" t="s">
        <v>301</v>
      </c>
      <c r="B214" s="351" t="s">
        <v>591</v>
      </c>
      <c r="C214" s="351" t="s">
        <v>584</v>
      </c>
      <c r="D214" s="351" t="s">
        <v>587</v>
      </c>
      <c r="E214" s="361" t="s">
        <v>974</v>
      </c>
      <c r="F214" s="93" t="s">
        <v>595</v>
      </c>
      <c r="G214" s="362" t="s">
        <v>615</v>
      </c>
      <c r="H214" s="355" t="s">
        <v>597</v>
      </c>
      <c r="I214" s="351" t="s">
        <v>598</v>
      </c>
      <c r="J214" s="351" t="s">
        <v>599</v>
      </c>
      <c r="K214" s="483">
        <v>1</v>
      </c>
      <c r="L214" s="363" t="s">
        <v>574</v>
      </c>
      <c r="M214" s="364">
        <v>5</v>
      </c>
      <c r="N214" s="364">
        <v>5</v>
      </c>
      <c r="O214" s="447">
        <f t="shared" si="6"/>
        <v>1</v>
      </c>
      <c r="P214" s="442">
        <v>100</v>
      </c>
      <c r="Q214" s="439">
        <f t="shared" si="7"/>
        <v>100</v>
      </c>
      <c r="R214" s="365" t="s">
        <v>982</v>
      </c>
    </row>
    <row r="215" spans="1:18" ht="38.25" x14ac:dyDescent="0.2">
      <c r="A215" s="354" t="s">
        <v>301</v>
      </c>
      <c r="B215" s="351" t="s">
        <v>591</v>
      </c>
      <c r="C215" s="351" t="s">
        <v>584</v>
      </c>
      <c r="D215" s="351" t="s">
        <v>587</v>
      </c>
      <c r="E215" s="361" t="s">
        <v>974</v>
      </c>
      <c r="F215" s="93" t="s">
        <v>595</v>
      </c>
      <c r="G215" s="362" t="s">
        <v>616</v>
      </c>
      <c r="H215" s="355" t="s">
        <v>597</v>
      </c>
      <c r="I215" s="351" t="s">
        <v>598</v>
      </c>
      <c r="J215" s="351" t="s">
        <v>599</v>
      </c>
      <c r="K215" s="483">
        <v>1</v>
      </c>
      <c r="L215" s="363" t="s">
        <v>574</v>
      </c>
      <c r="M215" s="364">
        <v>5</v>
      </c>
      <c r="N215" s="364">
        <v>5</v>
      </c>
      <c r="O215" s="447">
        <f t="shared" si="6"/>
        <v>1</v>
      </c>
      <c r="P215" s="442">
        <v>100</v>
      </c>
      <c r="Q215" s="439">
        <f t="shared" si="7"/>
        <v>100</v>
      </c>
      <c r="R215" s="365" t="s">
        <v>982</v>
      </c>
    </row>
    <row r="216" spans="1:18" ht="38.25" x14ac:dyDescent="0.2">
      <c r="A216" s="354" t="s">
        <v>301</v>
      </c>
      <c r="B216" s="351" t="s">
        <v>591</v>
      </c>
      <c r="C216" s="351" t="s">
        <v>584</v>
      </c>
      <c r="D216" s="351" t="s">
        <v>587</v>
      </c>
      <c r="E216" s="361" t="s">
        <v>974</v>
      </c>
      <c r="F216" s="93" t="s">
        <v>595</v>
      </c>
      <c r="G216" s="362" t="s">
        <v>617</v>
      </c>
      <c r="H216" s="355" t="s">
        <v>597</v>
      </c>
      <c r="I216" s="351" t="s">
        <v>598</v>
      </c>
      <c r="J216" s="351" t="s">
        <v>599</v>
      </c>
      <c r="K216" s="483">
        <v>1</v>
      </c>
      <c r="L216" s="363" t="s">
        <v>574</v>
      </c>
      <c r="M216" s="364">
        <v>5</v>
      </c>
      <c r="N216" s="364">
        <v>5</v>
      </c>
      <c r="O216" s="447">
        <f t="shared" si="6"/>
        <v>1</v>
      </c>
      <c r="P216" s="442">
        <v>100</v>
      </c>
      <c r="Q216" s="439">
        <f t="shared" si="7"/>
        <v>100</v>
      </c>
      <c r="R216" s="365" t="s">
        <v>982</v>
      </c>
    </row>
    <row r="217" spans="1:18" ht="38.25" x14ac:dyDescent="0.2">
      <c r="A217" s="354" t="s">
        <v>301</v>
      </c>
      <c r="B217" s="351" t="s">
        <v>591</v>
      </c>
      <c r="C217" s="351" t="s">
        <v>584</v>
      </c>
      <c r="D217" s="351" t="s">
        <v>587</v>
      </c>
      <c r="E217" s="361" t="s">
        <v>974</v>
      </c>
      <c r="F217" s="93" t="s">
        <v>595</v>
      </c>
      <c r="G217" s="362" t="s">
        <v>618</v>
      </c>
      <c r="H217" s="355" t="s">
        <v>597</v>
      </c>
      <c r="I217" s="351" t="s">
        <v>598</v>
      </c>
      <c r="J217" s="351" t="s">
        <v>599</v>
      </c>
      <c r="K217" s="483">
        <v>1</v>
      </c>
      <c r="L217" s="363" t="s">
        <v>574</v>
      </c>
      <c r="M217" s="364">
        <v>5</v>
      </c>
      <c r="N217" s="364">
        <v>5</v>
      </c>
      <c r="O217" s="447">
        <f t="shared" si="6"/>
        <v>1</v>
      </c>
      <c r="P217" s="442">
        <v>100</v>
      </c>
      <c r="Q217" s="439">
        <f t="shared" si="7"/>
        <v>100</v>
      </c>
      <c r="R217" s="365" t="s">
        <v>982</v>
      </c>
    </row>
    <row r="218" spans="1:18" ht="38.25" x14ac:dyDescent="0.2">
      <c r="A218" s="354" t="s">
        <v>301</v>
      </c>
      <c r="B218" s="351" t="s">
        <v>591</v>
      </c>
      <c r="C218" s="351" t="s">
        <v>584</v>
      </c>
      <c r="D218" s="351" t="s">
        <v>587</v>
      </c>
      <c r="E218" s="361" t="s">
        <v>974</v>
      </c>
      <c r="F218" s="93" t="s">
        <v>595</v>
      </c>
      <c r="G218" s="362" t="s">
        <v>619</v>
      </c>
      <c r="H218" s="355" t="s">
        <v>597</v>
      </c>
      <c r="I218" s="351" t="s">
        <v>598</v>
      </c>
      <c r="J218" s="351" t="s">
        <v>599</v>
      </c>
      <c r="K218" s="483">
        <v>1</v>
      </c>
      <c r="L218" s="363" t="s">
        <v>574</v>
      </c>
      <c r="M218" s="364">
        <v>5</v>
      </c>
      <c r="N218" s="364">
        <v>5</v>
      </c>
      <c r="O218" s="447">
        <f t="shared" si="6"/>
        <v>1</v>
      </c>
      <c r="P218" s="442">
        <v>100</v>
      </c>
      <c r="Q218" s="439">
        <f t="shared" si="7"/>
        <v>100</v>
      </c>
      <c r="R218" s="365" t="s">
        <v>982</v>
      </c>
    </row>
    <row r="219" spans="1:18" ht="38.25" x14ac:dyDescent="0.2">
      <c r="A219" s="354" t="s">
        <v>301</v>
      </c>
      <c r="B219" s="351" t="s">
        <v>591</v>
      </c>
      <c r="C219" s="351" t="s">
        <v>584</v>
      </c>
      <c r="D219" s="351" t="s">
        <v>587</v>
      </c>
      <c r="E219" s="361" t="s">
        <v>974</v>
      </c>
      <c r="F219" s="93" t="s">
        <v>595</v>
      </c>
      <c r="G219" s="362" t="s">
        <v>620</v>
      </c>
      <c r="H219" s="355" t="s">
        <v>597</v>
      </c>
      <c r="I219" s="351" t="s">
        <v>598</v>
      </c>
      <c r="J219" s="351" t="s">
        <v>599</v>
      </c>
      <c r="K219" s="483">
        <v>1</v>
      </c>
      <c r="L219" s="363" t="s">
        <v>621</v>
      </c>
      <c r="M219" s="364">
        <v>5</v>
      </c>
      <c r="N219" s="364">
        <v>5</v>
      </c>
      <c r="O219" s="447">
        <f t="shared" si="6"/>
        <v>1</v>
      </c>
      <c r="P219" s="442">
        <v>100</v>
      </c>
      <c r="Q219" s="439">
        <f t="shared" si="7"/>
        <v>100</v>
      </c>
      <c r="R219" s="365" t="s">
        <v>982</v>
      </c>
    </row>
    <row r="220" spans="1:18" ht="38.25" x14ac:dyDescent="0.2">
      <c r="A220" s="354" t="s">
        <v>301</v>
      </c>
      <c r="B220" s="351" t="s">
        <v>591</v>
      </c>
      <c r="C220" s="351" t="s">
        <v>584</v>
      </c>
      <c r="D220" s="351" t="s">
        <v>587</v>
      </c>
      <c r="E220" s="361" t="s">
        <v>974</v>
      </c>
      <c r="F220" s="93" t="s">
        <v>595</v>
      </c>
      <c r="G220" s="362" t="s">
        <v>622</v>
      </c>
      <c r="H220" s="355" t="s">
        <v>597</v>
      </c>
      <c r="I220" s="351" t="s">
        <v>598</v>
      </c>
      <c r="J220" s="351" t="s">
        <v>599</v>
      </c>
      <c r="K220" s="483">
        <v>1</v>
      </c>
      <c r="L220" s="363" t="s">
        <v>574</v>
      </c>
      <c r="M220" s="364">
        <v>5</v>
      </c>
      <c r="N220" s="364">
        <v>5</v>
      </c>
      <c r="O220" s="447">
        <f t="shared" si="6"/>
        <v>1</v>
      </c>
      <c r="P220" s="442">
        <v>100</v>
      </c>
      <c r="Q220" s="439">
        <f t="shared" si="7"/>
        <v>100</v>
      </c>
      <c r="R220" s="365" t="s">
        <v>982</v>
      </c>
    </row>
    <row r="221" spans="1:18" ht="38.25" x14ac:dyDescent="0.2">
      <c r="A221" s="354" t="s">
        <v>301</v>
      </c>
      <c r="B221" s="351" t="s">
        <v>591</v>
      </c>
      <c r="C221" s="351" t="s">
        <v>584</v>
      </c>
      <c r="D221" s="351" t="s">
        <v>587</v>
      </c>
      <c r="E221" s="361" t="s">
        <v>974</v>
      </c>
      <c r="F221" s="93" t="s">
        <v>595</v>
      </c>
      <c r="G221" s="362" t="s">
        <v>192</v>
      </c>
      <c r="H221" s="355" t="s">
        <v>573</v>
      </c>
      <c r="I221" s="351" t="s">
        <v>623</v>
      </c>
      <c r="J221" s="351" t="s">
        <v>624</v>
      </c>
      <c r="K221" s="483">
        <v>1</v>
      </c>
      <c r="L221" s="363" t="s">
        <v>574</v>
      </c>
      <c r="M221" s="364">
        <v>5</v>
      </c>
      <c r="N221" s="364">
        <v>5</v>
      </c>
      <c r="O221" s="447">
        <f t="shared" si="6"/>
        <v>1</v>
      </c>
      <c r="P221" s="442">
        <v>100</v>
      </c>
      <c r="Q221" s="439">
        <f t="shared" si="7"/>
        <v>100</v>
      </c>
      <c r="R221" s="365" t="s">
        <v>982</v>
      </c>
    </row>
    <row r="222" spans="1:18" ht="38.25" x14ac:dyDescent="0.2">
      <c r="A222" s="354" t="s">
        <v>301</v>
      </c>
      <c r="B222" s="351" t="s">
        <v>591</v>
      </c>
      <c r="C222" s="351" t="s">
        <v>584</v>
      </c>
      <c r="D222" s="351" t="s">
        <v>587</v>
      </c>
      <c r="E222" s="361" t="s">
        <v>974</v>
      </c>
      <c r="F222" s="93" t="s">
        <v>595</v>
      </c>
      <c r="G222" s="362" t="s">
        <v>625</v>
      </c>
      <c r="H222" s="355" t="s">
        <v>573</v>
      </c>
      <c r="I222" s="351" t="s">
        <v>623</v>
      </c>
      <c r="J222" s="351" t="s">
        <v>624</v>
      </c>
      <c r="K222" s="483">
        <v>1</v>
      </c>
      <c r="L222" s="363" t="s">
        <v>574</v>
      </c>
      <c r="M222" s="364">
        <v>5</v>
      </c>
      <c r="N222" s="364">
        <v>5</v>
      </c>
      <c r="O222" s="447">
        <f t="shared" si="6"/>
        <v>1</v>
      </c>
      <c r="P222" s="442">
        <v>100</v>
      </c>
      <c r="Q222" s="439">
        <f t="shared" si="7"/>
        <v>100</v>
      </c>
      <c r="R222" s="365" t="s">
        <v>982</v>
      </c>
    </row>
    <row r="223" spans="1:18" ht="38.25" x14ac:dyDescent="0.2">
      <c r="A223" s="354" t="s">
        <v>301</v>
      </c>
      <c r="B223" s="351" t="s">
        <v>591</v>
      </c>
      <c r="C223" s="351" t="s">
        <v>584</v>
      </c>
      <c r="D223" s="351" t="s">
        <v>587</v>
      </c>
      <c r="E223" s="361" t="s">
        <v>974</v>
      </c>
      <c r="F223" s="93" t="s">
        <v>595</v>
      </c>
      <c r="G223" s="362" t="s">
        <v>626</v>
      </c>
      <c r="H223" s="355" t="s">
        <v>573</v>
      </c>
      <c r="I223" s="351" t="s">
        <v>623</v>
      </c>
      <c r="J223" s="351" t="s">
        <v>624</v>
      </c>
      <c r="K223" s="483">
        <v>1</v>
      </c>
      <c r="L223" s="363" t="s">
        <v>574</v>
      </c>
      <c r="M223" s="364">
        <v>5</v>
      </c>
      <c r="N223" s="364">
        <v>5</v>
      </c>
      <c r="O223" s="447">
        <f t="shared" si="6"/>
        <v>1</v>
      </c>
      <c r="P223" s="442">
        <v>100</v>
      </c>
      <c r="Q223" s="439">
        <f t="shared" si="7"/>
        <v>100</v>
      </c>
      <c r="R223" s="365" t="s">
        <v>982</v>
      </c>
    </row>
    <row r="224" spans="1:18" ht="38.25" x14ac:dyDescent="0.2">
      <c r="A224" s="354" t="s">
        <v>301</v>
      </c>
      <c r="B224" s="351" t="s">
        <v>591</v>
      </c>
      <c r="C224" s="351" t="s">
        <v>584</v>
      </c>
      <c r="D224" s="351" t="s">
        <v>587</v>
      </c>
      <c r="E224" s="361" t="s">
        <v>974</v>
      </c>
      <c r="F224" s="93" t="s">
        <v>595</v>
      </c>
      <c r="G224" s="362" t="s">
        <v>627</v>
      </c>
      <c r="H224" s="355" t="s">
        <v>573</v>
      </c>
      <c r="I224" s="351" t="s">
        <v>623</v>
      </c>
      <c r="J224" s="351" t="s">
        <v>624</v>
      </c>
      <c r="K224" s="483">
        <v>1</v>
      </c>
      <c r="L224" s="363" t="s">
        <v>574</v>
      </c>
      <c r="M224" s="364">
        <v>5</v>
      </c>
      <c r="N224" s="364">
        <v>5</v>
      </c>
      <c r="O224" s="447">
        <f t="shared" si="6"/>
        <v>1</v>
      </c>
      <c r="P224" s="442">
        <v>100</v>
      </c>
      <c r="Q224" s="439">
        <f t="shared" si="7"/>
        <v>100</v>
      </c>
      <c r="R224" s="365" t="s">
        <v>982</v>
      </c>
    </row>
    <row r="225" spans="1:18" ht="38.25" x14ac:dyDescent="0.2">
      <c r="A225" s="354" t="s">
        <v>301</v>
      </c>
      <c r="B225" s="351" t="s">
        <v>591</v>
      </c>
      <c r="C225" s="351" t="s">
        <v>584</v>
      </c>
      <c r="D225" s="351" t="s">
        <v>587</v>
      </c>
      <c r="E225" s="361" t="s">
        <v>974</v>
      </c>
      <c r="F225" s="93" t="s">
        <v>595</v>
      </c>
      <c r="G225" s="362" t="s">
        <v>628</v>
      </c>
      <c r="H225" s="355" t="s">
        <v>573</v>
      </c>
      <c r="I225" s="351" t="s">
        <v>623</v>
      </c>
      <c r="J225" s="351" t="s">
        <v>624</v>
      </c>
      <c r="K225" s="483">
        <v>1</v>
      </c>
      <c r="L225" s="363" t="s">
        <v>574</v>
      </c>
      <c r="M225" s="364">
        <v>5</v>
      </c>
      <c r="N225" s="364">
        <v>5</v>
      </c>
      <c r="O225" s="447">
        <f t="shared" si="6"/>
        <v>1</v>
      </c>
      <c r="P225" s="442">
        <v>100</v>
      </c>
      <c r="Q225" s="439">
        <f t="shared" si="7"/>
        <v>100</v>
      </c>
      <c r="R225" s="365" t="s">
        <v>982</v>
      </c>
    </row>
    <row r="226" spans="1:18" ht="38.25" x14ac:dyDescent="0.2">
      <c r="A226" s="354" t="s">
        <v>301</v>
      </c>
      <c r="B226" s="351" t="s">
        <v>591</v>
      </c>
      <c r="C226" s="351" t="s">
        <v>584</v>
      </c>
      <c r="D226" s="351" t="s">
        <v>587</v>
      </c>
      <c r="E226" s="361" t="s">
        <v>974</v>
      </c>
      <c r="F226" s="93" t="s">
        <v>595</v>
      </c>
      <c r="G226" s="362" t="s">
        <v>629</v>
      </c>
      <c r="H226" s="355" t="s">
        <v>642</v>
      </c>
      <c r="I226" s="351" t="s">
        <v>598</v>
      </c>
      <c r="J226" s="351" t="s">
        <v>631</v>
      </c>
      <c r="K226" s="483">
        <v>1</v>
      </c>
      <c r="L226" s="363" t="s">
        <v>577</v>
      </c>
      <c r="M226" s="364">
        <v>5</v>
      </c>
      <c r="N226" s="364">
        <v>5</v>
      </c>
      <c r="O226" s="447">
        <f t="shared" si="6"/>
        <v>1</v>
      </c>
      <c r="P226" s="442">
        <v>100</v>
      </c>
      <c r="Q226" s="439">
        <f t="shared" si="7"/>
        <v>100</v>
      </c>
      <c r="R226" s="365" t="s">
        <v>982</v>
      </c>
    </row>
    <row r="227" spans="1:18" ht="38.25" x14ac:dyDescent="0.2">
      <c r="A227" s="354" t="s">
        <v>301</v>
      </c>
      <c r="B227" s="351" t="s">
        <v>591</v>
      </c>
      <c r="C227" s="351" t="s">
        <v>584</v>
      </c>
      <c r="D227" s="351" t="s">
        <v>587</v>
      </c>
      <c r="E227" s="361" t="s">
        <v>974</v>
      </c>
      <c r="F227" s="93" t="s">
        <v>595</v>
      </c>
      <c r="G227" s="362" t="s">
        <v>632</v>
      </c>
      <c r="H227" s="355" t="s">
        <v>597</v>
      </c>
      <c r="I227" s="351" t="s">
        <v>598</v>
      </c>
      <c r="J227" s="351" t="s">
        <v>599</v>
      </c>
      <c r="K227" s="483">
        <v>1</v>
      </c>
      <c r="L227" s="363" t="s">
        <v>633</v>
      </c>
      <c r="M227" s="364">
        <v>5</v>
      </c>
      <c r="N227" s="364">
        <v>5</v>
      </c>
      <c r="O227" s="447">
        <f t="shared" si="6"/>
        <v>1</v>
      </c>
      <c r="P227" s="442">
        <v>100</v>
      </c>
      <c r="Q227" s="439">
        <f t="shared" si="7"/>
        <v>100</v>
      </c>
      <c r="R227" s="365" t="s">
        <v>982</v>
      </c>
    </row>
    <row r="228" spans="1:18" ht="38.25" x14ac:dyDescent="0.2">
      <c r="A228" s="354" t="s">
        <v>301</v>
      </c>
      <c r="B228" s="351" t="s">
        <v>591</v>
      </c>
      <c r="C228" s="351" t="s">
        <v>584</v>
      </c>
      <c r="D228" s="351" t="s">
        <v>587</v>
      </c>
      <c r="E228" s="361" t="s">
        <v>974</v>
      </c>
      <c r="F228" s="93" t="s">
        <v>595</v>
      </c>
      <c r="G228" s="362" t="s">
        <v>634</v>
      </c>
      <c r="H228" s="355" t="s">
        <v>575</v>
      </c>
      <c r="I228" s="351" t="s">
        <v>623</v>
      </c>
      <c r="J228" s="351" t="s">
        <v>624</v>
      </c>
      <c r="K228" s="483">
        <v>1</v>
      </c>
      <c r="L228" s="363" t="s">
        <v>574</v>
      </c>
      <c r="M228" s="364">
        <v>5</v>
      </c>
      <c r="N228" s="364">
        <v>5</v>
      </c>
      <c r="O228" s="447">
        <f t="shared" si="6"/>
        <v>1</v>
      </c>
      <c r="P228" s="442">
        <v>100</v>
      </c>
      <c r="Q228" s="439">
        <f t="shared" si="7"/>
        <v>100</v>
      </c>
      <c r="R228" s="365" t="s">
        <v>982</v>
      </c>
    </row>
    <row r="229" spans="1:18" ht="51" x14ac:dyDescent="0.2">
      <c r="A229" s="354" t="s">
        <v>301</v>
      </c>
      <c r="B229" s="351" t="s">
        <v>591</v>
      </c>
      <c r="C229" s="351" t="s">
        <v>584</v>
      </c>
      <c r="D229" s="351" t="s">
        <v>587</v>
      </c>
      <c r="E229" s="361" t="s">
        <v>974</v>
      </c>
      <c r="F229" s="93" t="s">
        <v>595</v>
      </c>
      <c r="G229" s="362" t="s">
        <v>635</v>
      </c>
      <c r="H229" s="355" t="s">
        <v>643</v>
      </c>
      <c r="I229" s="351" t="s">
        <v>598</v>
      </c>
      <c r="J229" s="351" t="s">
        <v>637</v>
      </c>
      <c r="K229" s="483">
        <v>1</v>
      </c>
      <c r="L229" s="363" t="s">
        <v>641</v>
      </c>
      <c r="M229" s="364">
        <v>5</v>
      </c>
      <c r="N229" s="364">
        <v>5</v>
      </c>
      <c r="O229" s="447">
        <f t="shared" si="6"/>
        <v>1</v>
      </c>
      <c r="P229" s="442">
        <v>100</v>
      </c>
      <c r="Q229" s="439">
        <f t="shared" si="7"/>
        <v>100</v>
      </c>
      <c r="R229" s="365" t="s">
        <v>982</v>
      </c>
    </row>
    <row r="230" spans="1:18" ht="38.25" x14ac:dyDescent="0.2">
      <c r="A230" s="354" t="s">
        <v>301</v>
      </c>
      <c r="B230" s="351" t="s">
        <v>591</v>
      </c>
      <c r="C230" s="351" t="s">
        <v>584</v>
      </c>
      <c r="D230" s="351" t="s">
        <v>587</v>
      </c>
      <c r="E230" s="361" t="s">
        <v>974</v>
      </c>
      <c r="F230" s="93" t="s">
        <v>595</v>
      </c>
      <c r="G230" s="362" t="s">
        <v>639</v>
      </c>
      <c r="H230" s="355" t="s">
        <v>640</v>
      </c>
      <c r="I230" s="351" t="s">
        <v>598</v>
      </c>
      <c r="J230" s="351" t="s">
        <v>599</v>
      </c>
      <c r="K230" s="483">
        <v>1</v>
      </c>
      <c r="L230" s="363" t="s">
        <v>574</v>
      </c>
      <c r="M230" s="364">
        <v>5</v>
      </c>
      <c r="N230" s="364">
        <v>5</v>
      </c>
      <c r="O230" s="447">
        <f t="shared" si="6"/>
        <v>1</v>
      </c>
      <c r="P230" s="442">
        <v>100</v>
      </c>
      <c r="Q230" s="439">
        <f t="shared" si="7"/>
        <v>100</v>
      </c>
      <c r="R230" s="365" t="s">
        <v>982</v>
      </c>
    </row>
    <row r="231" spans="1:18" ht="25.5" x14ac:dyDescent="0.2">
      <c r="A231" s="354" t="s">
        <v>301</v>
      </c>
      <c r="B231" s="351" t="s">
        <v>591</v>
      </c>
      <c r="C231" s="351" t="s">
        <v>592</v>
      </c>
      <c r="D231" s="351" t="s">
        <v>587</v>
      </c>
      <c r="E231" s="361" t="s">
        <v>974</v>
      </c>
      <c r="F231" s="93" t="s">
        <v>595</v>
      </c>
      <c r="G231" s="362" t="s">
        <v>613</v>
      </c>
      <c r="H231" s="355" t="s">
        <v>597</v>
      </c>
      <c r="I231" s="351" t="s">
        <v>598</v>
      </c>
      <c r="J231" s="351" t="s">
        <v>599</v>
      </c>
      <c r="K231" s="483">
        <v>1</v>
      </c>
      <c r="L231" s="363" t="s">
        <v>574</v>
      </c>
      <c r="M231" s="364">
        <v>2</v>
      </c>
      <c r="N231" s="364">
        <v>2</v>
      </c>
      <c r="O231" s="447">
        <f t="shared" si="6"/>
        <v>1</v>
      </c>
      <c r="P231" s="442">
        <v>100</v>
      </c>
      <c r="Q231" s="439">
        <f t="shared" si="7"/>
        <v>100</v>
      </c>
      <c r="R231" s="365" t="s">
        <v>981</v>
      </c>
    </row>
    <row r="232" spans="1:18" ht="25.5" x14ac:dyDescent="0.2">
      <c r="A232" s="354" t="s">
        <v>301</v>
      </c>
      <c r="B232" s="351" t="s">
        <v>591</v>
      </c>
      <c r="C232" s="351" t="s">
        <v>592</v>
      </c>
      <c r="D232" s="351" t="s">
        <v>587</v>
      </c>
      <c r="E232" s="361" t="s">
        <v>974</v>
      </c>
      <c r="F232" s="93" t="s">
        <v>595</v>
      </c>
      <c r="G232" s="362" t="s">
        <v>614</v>
      </c>
      <c r="H232" s="355" t="s">
        <v>597</v>
      </c>
      <c r="I232" s="351" t="s">
        <v>598</v>
      </c>
      <c r="J232" s="351" t="s">
        <v>599</v>
      </c>
      <c r="K232" s="483">
        <v>1</v>
      </c>
      <c r="L232" s="363" t="s">
        <v>574</v>
      </c>
      <c r="M232" s="364">
        <v>2</v>
      </c>
      <c r="N232" s="364">
        <v>2</v>
      </c>
      <c r="O232" s="447">
        <f t="shared" si="6"/>
        <v>1</v>
      </c>
      <c r="P232" s="442">
        <v>100</v>
      </c>
      <c r="Q232" s="439">
        <f t="shared" si="7"/>
        <v>100</v>
      </c>
      <c r="R232" s="365" t="s">
        <v>981</v>
      </c>
    </row>
    <row r="233" spans="1:18" ht="25.5" x14ac:dyDescent="0.2">
      <c r="A233" s="354" t="s">
        <v>301</v>
      </c>
      <c r="B233" s="351" t="s">
        <v>591</v>
      </c>
      <c r="C233" s="351" t="s">
        <v>592</v>
      </c>
      <c r="D233" s="351" t="s">
        <v>587</v>
      </c>
      <c r="E233" s="361" t="s">
        <v>974</v>
      </c>
      <c r="F233" s="93" t="s">
        <v>595</v>
      </c>
      <c r="G233" s="362" t="s">
        <v>615</v>
      </c>
      <c r="H233" s="355" t="s">
        <v>597</v>
      </c>
      <c r="I233" s="351" t="s">
        <v>598</v>
      </c>
      <c r="J233" s="351" t="s">
        <v>599</v>
      </c>
      <c r="K233" s="483">
        <v>1</v>
      </c>
      <c r="L233" s="363" t="s">
        <v>574</v>
      </c>
      <c r="M233" s="364">
        <v>2</v>
      </c>
      <c r="N233" s="364">
        <v>2</v>
      </c>
      <c r="O233" s="447">
        <f>N233/M233</f>
        <v>1</v>
      </c>
      <c r="P233" s="442">
        <v>100</v>
      </c>
      <c r="Q233" s="439">
        <f t="shared" si="7"/>
        <v>100</v>
      </c>
      <c r="R233" s="365" t="s">
        <v>981</v>
      </c>
    </row>
    <row r="234" spans="1:18" ht="51" x14ac:dyDescent="0.2">
      <c r="A234" s="354" t="s">
        <v>301</v>
      </c>
      <c r="B234" s="351" t="s">
        <v>591</v>
      </c>
      <c r="C234" s="351" t="s">
        <v>588</v>
      </c>
      <c r="D234" s="351" t="s">
        <v>587</v>
      </c>
      <c r="E234" s="361" t="s">
        <v>974</v>
      </c>
      <c r="F234" s="93" t="s">
        <v>595</v>
      </c>
      <c r="G234" s="362" t="s">
        <v>596</v>
      </c>
      <c r="H234" s="355" t="s">
        <v>597</v>
      </c>
      <c r="I234" s="351" t="s">
        <v>598</v>
      </c>
      <c r="J234" s="351" t="s">
        <v>599</v>
      </c>
      <c r="K234" s="483">
        <v>1</v>
      </c>
      <c r="L234" s="363" t="s">
        <v>641</v>
      </c>
      <c r="M234" s="364">
        <v>0</v>
      </c>
      <c r="N234" s="364" t="s">
        <v>974</v>
      </c>
      <c r="O234" s="447" t="s">
        <v>974</v>
      </c>
      <c r="P234" s="442" t="s">
        <v>974</v>
      </c>
      <c r="Q234" s="439" t="s">
        <v>974</v>
      </c>
      <c r="R234" s="365" t="s">
        <v>983</v>
      </c>
    </row>
    <row r="235" spans="1:18" ht="38.25" x14ac:dyDescent="0.2">
      <c r="A235" s="354" t="s">
        <v>301</v>
      </c>
      <c r="B235" s="351" t="s">
        <v>591</v>
      </c>
      <c r="C235" s="351" t="s">
        <v>588</v>
      </c>
      <c r="D235" s="351" t="s">
        <v>587</v>
      </c>
      <c r="E235" s="361" t="s">
        <v>974</v>
      </c>
      <c r="F235" s="93" t="s">
        <v>595</v>
      </c>
      <c r="G235" s="362" t="s">
        <v>601</v>
      </c>
      <c r="H235" s="355" t="s">
        <v>597</v>
      </c>
      <c r="I235" s="351" t="s">
        <v>598</v>
      </c>
      <c r="J235" s="351" t="s">
        <v>599</v>
      </c>
      <c r="K235" s="483">
        <v>1</v>
      </c>
      <c r="L235" s="363" t="s">
        <v>574</v>
      </c>
      <c r="M235" s="364">
        <v>0</v>
      </c>
      <c r="N235" s="364" t="s">
        <v>974</v>
      </c>
      <c r="O235" s="447" t="s">
        <v>974</v>
      </c>
      <c r="P235" s="442" t="s">
        <v>974</v>
      </c>
      <c r="Q235" s="439" t="s">
        <v>974</v>
      </c>
      <c r="R235" s="365" t="s">
        <v>983</v>
      </c>
    </row>
    <row r="236" spans="1:18" ht="25.5" x14ac:dyDescent="0.2">
      <c r="A236" s="354" t="s">
        <v>301</v>
      </c>
      <c r="B236" s="351" t="s">
        <v>591</v>
      </c>
      <c r="C236" s="351" t="s">
        <v>588</v>
      </c>
      <c r="D236" s="351" t="s">
        <v>587</v>
      </c>
      <c r="E236" s="361" t="s">
        <v>974</v>
      </c>
      <c r="F236" s="93" t="s">
        <v>595</v>
      </c>
      <c r="G236" s="362" t="s">
        <v>602</v>
      </c>
      <c r="H236" s="355" t="s">
        <v>597</v>
      </c>
      <c r="I236" s="351" t="s">
        <v>598</v>
      </c>
      <c r="J236" s="351" t="s">
        <v>599</v>
      </c>
      <c r="K236" s="483">
        <v>1</v>
      </c>
      <c r="L236" s="363" t="s">
        <v>574</v>
      </c>
      <c r="M236" s="364">
        <v>0</v>
      </c>
      <c r="N236" s="364" t="s">
        <v>974</v>
      </c>
      <c r="O236" s="447" t="s">
        <v>974</v>
      </c>
      <c r="P236" s="442" t="s">
        <v>974</v>
      </c>
      <c r="Q236" s="439" t="s">
        <v>974</v>
      </c>
      <c r="R236" s="365" t="s">
        <v>983</v>
      </c>
    </row>
    <row r="237" spans="1:18" ht="25.5" x14ac:dyDescent="0.2">
      <c r="A237" s="354" t="s">
        <v>301</v>
      </c>
      <c r="B237" s="351" t="s">
        <v>591</v>
      </c>
      <c r="C237" s="351" t="s">
        <v>588</v>
      </c>
      <c r="D237" s="351" t="s">
        <v>587</v>
      </c>
      <c r="E237" s="361" t="s">
        <v>974</v>
      </c>
      <c r="F237" s="93" t="s">
        <v>595</v>
      </c>
      <c r="G237" s="362" t="s">
        <v>603</v>
      </c>
      <c r="H237" s="355" t="s">
        <v>597</v>
      </c>
      <c r="I237" s="351" t="s">
        <v>598</v>
      </c>
      <c r="J237" s="351" t="s">
        <v>599</v>
      </c>
      <c r="K237" s="483">
        <v>1</v>
      </c>
      <c r="L237" s="363" t="s">
        <v>574</v>
      </c>
      <c r="M237" s="364">
        <v>0</v>
      </c>
      <c r="N237" s="364" t="s">
        <v>974</v>
      </c>
      <c r="O237" s="447" t="s">
        <v>974</v>
      </c>
      <c r="P237" s="442" t="s">
        <v>974</v>
      </c>
      <c r="Q237" s="439" t="s">
        <v>974</v>
      </c>
      <c r="R237" s="365" t="s">
        <v>983</v>
      </c>
    </row>
    <row r="238" spans="1:18" ht="38.25" x14ac:dyDescent="0.2">
      <c r="A238" s="354" t="s">
        <v>301</v>
      </c>
      <c r="B238" s="351" t="s">
        <v>591</v>
      </c>
      <c r="C238" s="351" t="s">
        <v>588</v>
      </c>
      <c r="D238" s="351" t="s">
        <v>587</v>
      </c>
      <c r="E238" s="361" t="s">
        <v>974</v>
      </c>
      <c r="F238" s="93" t="s">
        <v>595</v>
      </c>
      <c r="G238" s="362" t="s">
        <v>604</v>
      </c>
      <c r="H238" s="355" t="s">
        <v>597</v>
      </c>
      <c r="I238" s="351" t="s">
        <v>598</v>
      </c>
      <c r="J238" s="351" t="s">
        <v>599</v>
      </c>
      <c r="K238" s="483">
        <v>1</v>
      </c>
      <c r="L238" s="363" t="s">
        <v>605</v>
      </c>
      <c r="M238" s="364">
        <v>0</v>
      </c>
      <c r="N238" s="364" t="s">
        <v>974</v>
      </c>
      <c r="O238" s="447" t="s">
        <v>974</v>
      </c>
      <c r="P238" s="442" t="s">
        <v>974</v>
      </c>
      <c r="Q238" s="439" t="s">
        <v>974</v>
      </c>
      <c r="R238" s="365" t="s">
        <v>983</v>
      </c>
    </row>
    <row r="239" spans="1:18" ht="25.5" x14ac:dyDescent="0.2">
      <c r="A239" s="354" t="s">
        <v>301</v>
      </c>
      <c r="B239" s="351" t="s">
        <v>591</v>
      </c>
      <c r="C239" s="351" t="s">
        <v>588</v>
      </c>
      <c r="D239" s="351" t="s">
        <v>587</v>
      </c>
      <c r="E239" s="361" t="s">
        <v>974</v>
      </c>
      <c r="F239" s="93" t="s">
        <v>595</v>
      </c>
      <c r="G239" s="362" t="s">
        <v>606</v>
      </c>
      <c r="H239" s="355" t="s">
        <v>597</v>
      </c>
      <c r="I239" s="351" t="s">
        <v>598</v>
      </c>
      <c r="J239" s="351" t="s">
        <v>599</v>
      </c>
      <c r="K239" s="483">
        <v>1</v>
      </c>
      <c r="L239" s="363" t="s">
        <v>574</v>
      </c>
      <c r="M239" s="364">
        <v>0</v>
      </c>
      <c r="N239" s="364" t="s">
        <v>974</v>
      </c>
      <c r="O239" s="447" t="s">
        <v>974</v>
      </c>
      <c r="P239" s="442" t="s">
        <v>974</v>
      </c>
      <c r="Q239" s="439" t="s">
        <v>974</v>
      </c>
      <c r="R239" s="365" t="s">
        <v>983</v>
      </c>
    </row>
    <row r="240" spans="1:18" ht="25.5" x14ac:dyDescent="0.2">
      <c r="A240" s="354" t="s">
        <v>301</v>
      </c>
      <c r="B240" s="351" t="s">
        <v>591</v>
      </c>
      <c r="C240" s="351" t="s">
        <v>588</v>
      </c>
      <c r="D240" s="351" t="s">
        <v>587</v>
      </c>
      <c r="E240" s="361" t="s">
        <v>974</v>
      </c>
      <c r="F240" s="93" t="s">
        <v>595</v>
      </c>
      <c r="G240" s="362" t="s">
        <v>607</v>
      </c>
      <c r="H240" s="355" t="s">
        <v>597</v>
      </c>
      <c r="I240" s="351" t="s">
        <v>598</v>
      </c>
      <c r="J240" s="351" t="s">
        <v>599</v>
      </c>
      <c r="K240" s="483">
        <v>1</v>
      </c>
      <c r="L240" s="363" t="s">
        <v>574</v>
      </c>
      <c r="M240" s="364">
        <v>0</v>
      </c>
      <c r="N240" s="364" t="s">
        <v>974</v>
      </c>
      <c r="O240" s="447" t="s">
        <v>974</v>
      </c>
      <c r="P240" s="442" t="s">
        <v>974</v>
      </c>
      <c r="Q240" s="439" t="s">
        <v>974</v>
      </c>
      <c r="R240" s="365" t="s">
        <v>983</v>
      </c>
    </row>
    <row r="241" spans="1:18" ht="25.5" x14ac:dyDescent="0.2">
      <c r="A241" s="354" t="s">
        <v>301</v>
      </c>
      <c r="B241" s="351" t="s">
        <v>591</v>
      </c>
      <c r="C241" s="351" t="s">
        <v>588</v>
      </c>
      <c r="D241" s="351" t="s">
        <v>587</v>
      </c>
      <c r="E241" s="361" t="s">
        <v>974</v>
      </c>
      <c r="F241" s="93" t="s">
        <v>595</v>
      </c>
      <c r="G241" s="362" t="s">
        <v>608</v>
      </c>
      <c r="H241" s="355" t="s">
        <v>597</v>
      </c>
      <c r="I241" s="351" t="s">
        <v>598</v>
      </c>
      <c r="J241" s="351" t="s">
        <v>599</v>
      </c>
      <c r="K241" s="483">
        <v>1</v>
      </c>
      <c r="L241" s="363" t="s">
        <v>574</v>
      </c>
      <c r="M241" s="364">
        <v>0</v>
      </c>
      <c r="N241" s="364" t="s">
        <v>974</v>
      </c>
      <c r="O241" s="447" t="s">
        <v>974</v>
      </c>
      <c r="P241" s="442" t="s">
        <v>974</v>
      </c>
      <c r="Q241" s="439" t="s">
        <v>974</v>
      </c>
      <c r="R241" s="365" t="s">
        <v>983</v>
      </c>
    </row>
    <row r="242" spans="1:18" ht="25.5" x14ac:dyDescent="0.2">
      <c r="A242" s="354" t="s">
        <v>301</v>
      </c>
      <c r="B242" s="351" t="s">
        <v>591</v>
      </c>
      <c r="C242" s="351" t="s">
        <v>588</v>
      </c>
      <c r="D242" s="351" t="s">
        <v>587</v>
      </c>
      <c r="E242" s="361" t="s">
        <v>974</v>
      </c>
      <c r="F242" s="93" t="s">
        <v>595</v>
      </c>
      <c r="G242" s="362" t="s">
        <v>609</v>
      </c>
      <c r="H242" s="355" t="s">
        <v>597</v>
      </c>
      <c r="I242" s="351" t="s">
        <v>598</v>
      </c>
      <c r="J242" s="351" t="s">
        <v>599</v>
      </c>
      <c r="K242" s="483">
        <v>1</v>
      </c>
      <c r="L242" s="363" t="s">
        <v>574</v>
      </c>
      <c r="M242" s="364">
        <v>0</v>
      </c>
      <c r="N242" s="364" t="s">
        <v>974</v>
      </c>
      <c r="O242" s="447" t="s">
        <v>974</v>
      </c>
      <c r="P242" s="442" t="s">
        <v>974</v>
      </c>
      <c r="Q242" s="439" t="s">
        <v>974</v>
      </c>
      <c r="R242" s="365" t="s">
        <v>983</v>
      </c>
    </row>
    <row r="243" spans="1:18" ht="51" x14ac:dyDescent="0.2">
      <c r="A243" s="354" t="s">
        <v>301</v>
      </c>
      <c r="B243" s="351" t="s">
        <v>591</v>
      </c>
      <c r="C243" s="351" t="s">
        <v>588</v>
      </c>
      <c r="D243" s="351" t="s">
        <v>587</v>
      </c>
      <c r="E243" s="361" t="s">
        <v>974</v>
      </c>
      <c r="F243" s="93" t="s">
        <v>595</v>
      </c>
      <c r="G243" s="362" t="s">
        <v>610</v>
      </c>
      <c r="H243" s="355" t="s">
        <v>597</v>
      </c>
      <c r="I243" s="351" t="s">
        <v>598</v>
      </c>
      <c r="J243" s="351" t="s">
        <v>599</v>
      </c>
      <c r="K243" s="483">
        <v>1</v>
      </c>
      <c r="L243" s="363" t="s">
        <v>574</v>
      </c>
      <c r="M243" s="364">
        <v>0</v>
      </c>
      <c r="N243" s="364" t="s">
        <v>974</v>
      </c>
      <c r="O243" s="447" t="s">
        <v>974</v>
      </c>
      <c r="P243" s="442" t="s">
        <v>974</v>
      </c>
      <c r="Q243" s="439" t="s">
        <v>974</v>
      </c>
      <c r="R243" s="365" t="s">
        <v>983</v>
      </c>
    </row>
    <row r="244" spans="1:18" ht="25.5" x14ac:dyDescent="0.2">
      <c r="A244" s="354" t="s">
        <v>301</v>
      </c>
      <c r="B244" s="351" t="s">
        <v>591</v>
      </c>
      <c r="C244" s="351" t="s">
        <v>588</v>
      </c>
      <c r="D244" s="351" t="s">
        <v>587</v>
      </c>
      <c r="E244" s="361" t="s">
        <v>974</v>
      </c>
      <c r="F244" s="93" t="s">
        <v>595</v>
      </c>
      <c r="G244" s="362" t="s">
        <v>611</v>
      </c>
      <c r="H244" s="355" t="s">
        <v>597</v>
      </c>
      <c r="I244" s="351" t="s">
        <v>598</v>
      </c>
      <c r="J244" s="351" t="s">
        <v>599</v>
      </c>
      <c r="K244" s="483">
        <v>1</v>
      </c>
      <c r="L244" s="363" t="s">
        <v>574</v>
      </c>
      <c r="M244" s="364">
        <v>0</v>
      </c>
      <c r="N244" s="364" t="s">
        <v>974</v>
      </c>
      <c r="O244" s="447" t="s">
        <v>974</v>
      </c>
      <c r="P244" s="442" t="s">
        <v>974</v>
      </c>
      <c r="Q244" s="439" t="s">
        <v>974</v>
      </c>
      <c r="R244" s="365" t="s">
        <v>983</v>
      </c>
    </row>
    <row r="245" spans="1:18" ht="25.5" x14ac:dyDescent="0.2">
      <c r="A245" s="354" t="s">
        <v>301</v>
      </c>
      <c r="B245" s="351" t="s">
        <v>591</v>
      </c>
      <c r="C245" s="351" t="s">
        <v>588</v>
      </c>
      <c r="D245" s="351" t="s">
        <v>587</v>
      </c>
      <c r="E245" s="361" t="s">
        <v>974</v>
      </c>
      <c r="F245" s="93" t="s">
        <v>595</v>
      </c>
      <c r="G245" s="362" t="s">
        <v>612</v>
      </c>
      <c r="H245" s="355" t="s">
        <v>597</v>
      </c>
      <c r="I245" s="351" t="s">
        <v>598</v>
      </c>
      <c r="J245" s="351" t="s">
        <v>599</v>
      </c>
      <c r="K245" s="483">
        <v>1</v>
      </c>
      <c r="L245" s="363" t="s">
        <v>574</v>
      </c>
      <c r="M245" s="364">
        <v>0</v>
      </c>
      <c r="N245" s="364" t="s">
        <v>974</v>
      </c>
      <c r="O245" s="447" t="s">
        <v>974</v>
      </c>
      <c r="P245" s="442" t="s">
        <v>974</v>
      </c>
      <c r="Q245" s="439" t="s">
        <v>974</v>
      </c>
      <c r="R245" s="365" t="s">
        <v>983</v>
      </c>
    </row>
    <row r="246" spans="1:18" ht="25.5" x14ac:dyDescent="0.2">
      <c r="A246" s="354" t="s">
        <v>301</v>
      </c>
      <c r="B246" s="351" t="s">
        <v>591</v>
      </c>
      <c r="C246" s="351" t="s">
        <v>588</v>
      </c>
      <c r="D246" s="351" t="s">
        <v>587</v>
      </c>
      <c r="E246" s="361" t="s">
        <v>974</v>
      </c>
      <c r="F246" s="93" t="s">
        <v>595</v>
      </c>
      <c r="G246" s="362" t="s">
        <v>613</v>
      </c>
      <c r="H246" s="355" t="s">
        <v>597</v>
      </c>
      <c r="I246" s="351" t="s">
        <v>598</v>
      </c>
      <c r="J246" s="351" t="s">
        <v>599</v>
      </c>
      <c r="K246" s="483">
        <v>1</v>
      </c>
      <c r="L246" s="363" t="s">
        <v>574</v>
      </c>
      <c r="M246" s="364">
        <v>0</v>
      </c>
      <c r="N246" s="364" t="s">
        <v>974</v>
      </c>
      <c r="O246" s="447" t="s">
        <v>974</v>
      </c>
      <c r="P246" s="442" t="s">
        <v>974</v>
      </c>
      <c r="Q246" s="439" t="s">
        <v>974</v>
      </c>
      <c r="R246" s="365" t="s">
        <v>983</v>
      </c>
    </row>
    <row r="247" spans="1:18" ht="25.5" x14ac:dyDescent="0.2">
      <c r="A247" s="354" t="s">
        <v>301</v>
      </c>
      <c r="B247" s="351" t="s">
        <v>591</v>
      </c>
      <c r="C247" s="351" t="s">
        <v>588</v>
      </c>
      <c r="D247" s="351" t="s">
        <v>587</v>
      </c>
      <c r="E247" s="361" t="s">
        <v>974</v>
      </c>
      <c r="F247" s="93" t="s">
        <v>595</v>
      </c>
      <c r="G247" s="362" t="s">
        <v>614</v>
      </c>
      <c r="H247" s="355" t="s">
        <v>597</v>
      </c>
      <c r="I247" s="351" t="s">
        <v>598</v>
      </c>
      <c r="J247" s="351" t="s">
        <v>599</v>
      </c>
      <c r="K247" s="483">
        <v>1</v>
      </c>
      <c r="L247" s="363" t="s">
        <v>574</v>
      </c>
      <c r="M247" s="364">
        <v>0</v>
      </c>
      <c r="N247" s="364" t="s">
        <v>974</v>
      </c>
      <c r="O247" s="447" t="s">
        <v>974</v>
      </c>
      <c r="P247" s="442" t="s">
        <v>974</v>
      </c>
      <c r="Q247" s="439" t="s">
        <v>974</v>
      </c>
      <c r="R247" s="365" t="s">
        <v>983</v>
      </c>
    </row>
    <row r="248" spans="1:18" ht="25.5" x14ac:dyDescent="0.2">
      <c r="A248" s="354" t="s">
        <v>301</v>
      </c>
      <c r="B248" s="351" t="s">
        <v>591</v>
      </c>
      <c r="C248" s="351" t="s">
        <v>588</v>
      </c>
      <c r="D248" s="351" t="s">
        <v>587</v>
      </c>
      <c r="E248" s="361" t="s">
        <v>974</v>
      </c>
      <c r="F248" s="93" t="s">
        <v>595</v>
      </c>
      <c r="G248" s="362" t="s">
        <v>615</v>
      </c>
      <c r="H248" s="355" t="s">
        <v>597</v>
      </c>
      <c r="I248" s="351" t="s">
        <v>598</v>
      </c>
      <c r="J248" s="351" t="s">
        <v>599</v>
      </c>
      <c r="K248" s="483">
        <v>1</v>
      </c>
      <c r="L248" s="363" t="s">
        <v>574</v>
      </c>
      <c r="M248" s="364">
        <v>0</v>
      </c>
      <c r="N248" s="364" t="s">
        <v>974</v>
      </c>
      <c r="O248" s="447" t="s">
        <v>974</v>
      </c>
      <c r="P248" s="442" t="s">
        <v>974</v>
      </c>
      <c r="Q248" s="439" t="s">
        <v>974</v>
      </c>
      <c r="R248" s="365" t="s">
        <v>983</v>
      </c>
    </row>
    <row r="249" spans="1:18" ht="25.5" x14ac:dyDescent="0.2">
      <c r="A249" s="354" t="s">
        <v>301</v>
      </c>
      <c r="B249" s="351" t="s">
        <v>591</v>
      </c>
      <c r="C249" s="351" t="s">
        <v>588</v>
      </c>
      <c r="D249" s="351" t="s">
        <v>587</v>
      </c>
      <c r="E249" s="361" t="s">
        <v>974</v>
      </c>
      <c r="F249" s="93" t="s">
        <v>595</v>
      </c>
      <c r="G249" s="362" t="s">
        <v>616</v>
      </c>
      <c r="H249" s="355" t="s">
        <v>597</v>
      </c>
      <c r="I249" s="351" t="s">
        <v>598</v>
      </c>
      <c r="J249" s="351" t="s">
        <v>599</v>
      </c>
      <c r="K249" s="483">
        <v>1</v>
      </c>
      <c r="L249" s="363" t="s">
        <v>574</v>
      </c>
      <c r="M249" s="364">
        <v>0</v>
      </c>
      <c r="N249" s="364" t="s">
        <v>974</v>
      </c>
      <c r="O249" s="447" t="s">
        <v>974</v>
      </c>
      <c r="P249" s="442" t="s">
        <v>974</v>
      </c>
      <c r="Q249" s="439" t="s">
        <v>974</v>
      </c>
      <c r="R249" s="365" t="s">
        <v>983</v>
      </c>
    </row>
    <row r="250" spans="1:18" ht="25.5" x14ac:dyDescent="0.2">
      <c r="A250" s="354" t="s">
        <v>301</v>
      </c>
      <c r="B250" s="351" t="s">
        <v>591</v>
      </c>
      <c r="C250" s="351" t="s">
        <v>588</v>
      </c>
      <c r="D250" s="351" t="s">
        <v>587</v>
      </c>
      <c r="E250" s="361" t="s">
        <v>974</v>
      </c>
      <c r="F250" s="93" t="s">
        <v>595</v>
      </c>
      <c r="G250" s="362" t="s">
        <v>617</v>
      </c>
      <c r="H250" s="355" t="s">
        <v>597</v>
      </c>
      <c r="I250" s="351" t="s">
        <v>598</v>
      </c>
      <c r="J250" s="351" t="s">
        <v>599</v>
      </c>
      <c r="K250" s="483">
        <v>1</v>
      </c>
      <c r="L250" s="363" t="s">
        <v>574</v>
      </c>
      <c r="M250" s="364">
        <v>0</v>
      </c>
      <c r="N250" s="364" t="s">
        <v>974</v>
      </c>
      <c r="O250" s="447" t="s">
        <v>974</v>
      </c>
      <c r="P250" s="442" t="s">
        <v>974</v>
      </c>
      <c r="Q250" s="439" t="s">
        <v>974</v>
      </c>
      <c r="R250" s="365" t="s">
        <v>983</v>
      </c>
    </row>
    <row r="251" spans="1:18" ht="25.5" x14ac:dyDescent="0.2">
      <c r="A251" s="354" t="s">
        <v>301</v>
      </c>
      <c r="B251" s="351" t="s">
        <v>591</v>
      </c>
      <c r="C251" s="351" t="s">
        <v>588</v>
      </c>
      <c r="D251" s="351" t="s">
        <v>587</v>
      </c>
      <c r="E251" s="361" t="s">
        <v>974</v>
      </c>
      <c r="F251" s="93" t="s">
        <v>595</v>
      </c>
      <c r="G251" s="362" t="s">
        <v>618</v>
      </c>
      <c r="H251" s="355" t="s">
        <v>597</v>
      </c>
      <c r="I251" s="351" t="s">
        <v>598</v>
      </c>
      <c r="J251" s="351" t="s">
        <v>599</v>
      </c>
      <c r="K251" s="483">
        <v>1</v>
      </c>
      <c r="L251" s="363" t="s">
        <v>574</v>
      </c>
      <c r="M251" s="364">
        <v>0</v>
      </c>
      <c r="N251" s="364" t="s">
        <v>974</v>
      </c>
      <c r="O251" s="447" t="s">
        <v>974</v>
      </c>
      <c r="P251" s="442" t="s">
        <v>974</v>
      </c>
      <c r="Q251" s="439" t="s">
        <v>974</v>
      </c>
      <c r="R251" s="365" t="s">
        <v>983</v>
      </c>
    </row>
    <row r="252" spans="1:18" ht="25.5" x14ac:dyDescent="0.2">
      <c r="A252" s="354" t="s">
        <v>301</v>
      </c>
      <c r="B252" s="351" t="s">
        <v>591</v>
      </c>
      <c r="C252" s="351" t="s">
        <v>588</v>
      </c>
      <c r="D252" s="351" t="s">
        <v>587</v>
      </c>
      <c r="E252" s="361" t="s">
        <v>974</v>
      </c>
      <c r="F252" s="93" t="s">
        <v>595</v>
      </c>
      <c r="G252" s="362" t="s">
        <v>619</v>
      </c>
      <c r="H252" s="355" t="s">
        <v>597</v>
      </c>
      <c r="I252" s="351" t="s">
        <v>598</v>
      </c>
      <c r="J252" s="351" t="s">
        <v>599</v>
      </c>
      <c r="K252" s="483">
        <v>1</v>
      </c>
      <c r="L252" s="363" t="s">
        <v>574</v>
      </c>
      <c r="M252" s="364">
        <v>0</v>
      </c>
      <c r="N252" s="364" t="s">
        <v>974</v>
      </c>
      <c r="O252" s="447" t="s">
        <v>974</v>
      </c>
      <c r="P252" s="442" t="s">
        <v>974</v>
      </c>
      <c r="Q252" s="439" t="s">
        <v>974</v>
      </c>
      <c r="R252" s="365" t="s">
        <v>983</v>
      </c>
    </row>
    <row r="253" spans="1:18" ht="25.5" x14ac:dyDescent="0.2">
      <c r="A253" s="354" t="s">
        <v>301</v>
      </c>
      <c r="B253" s="351" t="s">
        <v>591</v>
      </c>
      <c r="C253" s="351" t="s">
        <v>588</v>
      </c>
      <c r="D253" s="351" t="s">
        <v>587</v>
      </c>
      <c r="E253" s="361" t="s">
        <v>974</v>
      </c>
      <c r="F253" s="93" t="s">
        <v>595</v>
      </c>
      <c r="G253" s="362" t="s">
        <v>620</v>
      </c>
      <c r="H253" s="355" t="s">
        <v>597</v>
      </c>
      <c r="I253" s="351" t="s">
        <v>598</v>
      </c>
      <c r="J253" s="351" t="s">
        <v>599</v>
      </c>
      <c r="K253" s="483">
        <v>1</v>
      </c>
      <c r="L253" s="363" t="s">
        <v>621</v>
      </c>
      <c r="M253" s="364">
        <v>0</v>
      </c>
      <c r="N253" s="364" t="s">
        <v>974</v>
      </c>
      <c r="O253" s="447" t="s">
        <v>974</v>
      </c>
      <c r="P253" s="442" t="s">
        <v>974</v>
      </c>
      <c r="Q253" s="439" t="s">
        <v>974</v>
      </c>
      <c r="R253" s="365" t="s">
        <v>983</v>
      </c>
    </row>
    <row r="254" spans="1:18" ht="25.5" x14ac:dyDescent="0.2">
      <c r="A254" s="354" t="s">
        <v>301</v>
      </c>
      <c r="B254" s="351" t="s">
        <v>591</v>
      </c>
      <c r="C254" s="351" t="s">
        <v>588</v>
      </c>
      <c r="D254" s="351" t="s">
        <v>587</v>
      </c>
      <c r="E254" s="361" t="s">
        <v>974</v>
      </c>
      <c r="F254" s="93" t="s">
        <v>595</v>
      </c>
      <c r="G254" s="362" t="s">
        <v>622</v>
      </c>
      <c r="H254" s="355" t="s">
        <v>597</v>
      </c>
      <c r="I254" s="351" t="s">
        <v>598</v>
      </c>
      <c r="J254" s="351" t="s">
        <v>599</v>
      </c>
      <c r="K254" s="483">
        <v>1</v>
      </c>
      <c r="L254" s="363" t="s">
        <v>574</v>
      </c>
      <c r="M254" s="364">
        <v>0</v>
      </c>
      <c r="N254" s="364" t="s">
        <v>974</v>
      </c>
      <c r="O254" s="447" t="s">
        <v>974</v>
      </c>
      <c r="P254" s="442" t="s">
        <v>974</v>
      </c>
      <c r="Q254" s="439" t="s">
        <v>974</v>
      </c>
      <c r="R254" s="365" t="s">
        <v>983</v>
      </c>
    </row>
    <row r="255" spans="1:18" ht="38.25" x14ac:dyDescent="0.2">
      <c r="A255" s="354" t="s">
        <v>301</v>
      </c>
      <c r="B255" s="351" t="s">
        <v>591</v>
      </c>
      <c r="C255" s="351" t="s">
        <v>588</v>
      </c>
      <c r="D255" s="351" t="s">
        <v>587</v>
      </c>
      <c r="E255" s="361" t="s">
        <v>974</v>
      </c>
      <c r="F255" s="93" t="s">
        <v>595</v>
      </c>
      <c r="G255" s="362" t="s">
        <v>192</v>
      </c>
      <c r="H255" s="355" t="s">
        <v>573</v>
      </c>
      <c r="I255" s="351" t="s">
        <v>623</v>
      </c>
      <c r="J255" s="351" t="s">
        <v>624</v>
      </c>
      <c r="K255" s="483">
        <v>1</v>
      </c>
      <c r="L255" s="363" t="s">
        <v>574</v>
      </c>
      <c r="M255" s="364">
        <v>0</v>
      </c>
      <c r="N255" s="364" t="s">
        <v>974</v>
      </c>
      <c r="O255" s="447" t="s">
        <v>974</v>
      </c>
      <c r="P255" s="442" t="s">
        <v>974</v>
      </c>
      <c r="Q255" s="439" t="s">
        <v>974</v>
      </c>
      <c r="R255" s="365" t="s">
        <v>983</v>
      </c>
    </row>
    <row r="256" spans="1:18" ht="38.25" x14ac:dyDescent="0.2">
      <c r="A256" s="354" t="s">
        <v>301</v>
      </c>
      <c r="B256" s="351" t="s">
        <v>591</v>
      </c>
      <c r="C256" s="351" t="s">
        <v>588</v>
      </c>
      <c r="D256" s="351" t="s">
        <v>587</v>
      </c>
      <c r="E256" s="361" t="s">
        <v>974</v>
      </c>
      <c r="F256" s="93" t="s">
        <v>595</v>
      </c>
      <c r="G256" s="362" t="s">
        <v>625</v>
      </c>
      <c r="H256" s="355" t="s">
        <v>573</v>
      </c>
      <c r="I256" s="351" t="s">
        <v>623</v>
      </c>
      <c r="J256" s="351" t="s">
        <v>624</v>
      </c>
      <c r="K256" s="483">
        <v>1</v>
      </c>
      <c r="L256" s="363" t="s">
        <v>574</v>
      </c>
      <c r="M256" s="364">
        <v>0</v>
      </c>
      <c r="N256" s="364" t="s">
        <v>974</v>
      </c>
      <c r="O256" s="447" t="s">
        <v>974</v>
      </c>
      <c r="P256" s="442" t="s">
        <v>974</v>
      </c>
      <c r="Q256" s="439" t="s">
        <v>974</v>
      </c>
      <c r="R256" s="365" t="s">
        <v>983</v>
      </c>
    </row>
    <row r="257" spans="1:18" ht="38.25" x14ac:dyDescent="0.2">
      <c r="A257" s="354" t="s">
        <v>301</v>
      </c>
      <c r="B257" s="351" t="s">
        <v>591</v>
      </c>
      <c r="C257" s="351" t="s">
        <v>588</v>
      </c>
      <c r="D257" s="351" t="s">
        <v>587</v>
      </c>
      <c r="E257" s="361" t="s">
        <v>974</v>
      </c>
      <c r="F257" s="93" t="s">
        <v>595</v>
      </c>
      <c r="G257" s="362" t="s">
        <v>626</v>
      </c>
      <c r="H257" s="355" t="s">
        <v>573</v>
      </c>
      <c r="I257" s="351" t="s">
        <v>623</v>
      </c>
      <c r="J257" s="351" t="s">
        <v>624</v>
      </c>
      <c r="K257" s="483">
        <v>1</v>
      </c>
      <c r="L257" s="363" t="s">
        <v>574</v>
      </c>
      <c r="M257" s="364">
        <v>0</v>
      </c>
      <c r="N257" s="364" t="s">
        <v>974</v>
      </c>
      <c r="O257" s="447" t="s">
        <v>974</v>
      </c>
      <c r="P257" s="442" t="s">
        <v>974</v>
      </c>
      <c r="Q257" s="439" t="s">
        <v>974</v>
      </c>
      <c r="R257" s="365" t="s">
        <v>983</v>
      </c>
    </row>
    <row r="258" spans="1:18" ht="38.25" x14ac:dyDescent="0.2">
      <c r="A258" s="354" t="s">
        <v>301</v>
      </c>
      <c r="B258" s="351" t="s">
        <v>591</v>
      </c>
      <c r="C258" s="351" t="s">
        <v>588</v>
      </c>
      <c r="D258" s="351" t="s">
        <v>587</v>
      </c>
      <c r="E258" s="361" t="s">
        <v>974</v>
      </c>
      <c r="F258" s="93" t="s">
        <v>595</v>
      </c>
      <c r="G258" s="362" t="s">
        <v>627</v>
      </c>
      <c r="H258" s="355" t="s">
        <v>573</v>
      </c>
      <c r="I258" s="351" t="s">
        <v>623</v>
      </c>
      <c r="J258" s="351" t="s">
        <v>624</v>
      </c>
      <c r="K258" s="483">
        <v>1</v>
      </c>
      <c r="L258" s="363" t="s">
        <v>574</v>
      </c>
      <c r="M258" s="364">
        <v>0</v>
      </c>
      <c r="N258" s="364" t="s">
        <v>974</v>
      </c>
      <c r="O258" s="447" t="s">
        <v>974</v>
      </c>
      <c r="P258" s="442" t="s">
        <v>974</v>
      </c>
      <c r="Q258" s="439" t="s">
        <v>974</v>
      </c>
      <c r="R258" s="365" t="s">
        <v>983</v>
      </c>
    </row>
    <row r="259" spans="1:18" ht="38.25" x14ac:dyDescent="0.2">
      <c r="A259" s="354" t="s">
        <v>301</v>
      </c>
      <c r="B259" s="351" t="s">
        <v>591</v>
      </c>
      <c r="C259" s="351" t="s">
        <v>588</v>
      </c>
      <c r="D259" s="351" t="s">
        <v>587</v>
      </c>
      <c r="E259" s="361" t="s">
        <v>974</v>
      </c>
      <c r="F259" s="93" t="s">
        <v>595</v>
      </c>
      <c r="G259" s="362" t="s">
        <v>628</v>
      </c>
      <c r="H259" s="355" t="s">
        <v>573</v>
      </c>
      <c r="I259" s="351" t="s">
        <v>623</v>
      </c>
      <c r="J259" s="351" t="s">
        <v>624</v>
      </c>
      <c r="K259" s="483">
        <v>1</v>
      </c>
      <c r="L259" s="363" t="s">
        <v>574</v>
      </c>
      <c r="M259" s="364">
        <v>0</v>
      </c>
      <c r="N259" s="364" t="s">
        <v>974</v>
      </c>
      <c r="O259" s="447" t="s">
        <v>974</v>
      </c>
      <c r="P259" s="442" t="s">
        <v>974</v>
      </c>
      <c r="Q259" s="439" t="s">
        <v>974</v>
      </c>
      <c r="R259" s="365" t="s">
        <v>983</v>
      </c>
    </row>
    <row r="260" spans="1:18" ht="25.5" x14ac:dyDescent="0.2">
      <c r="A260" s="354" t="s">
        <v>301</v>
      </c>
      <c r="B260" s="351" t="s">
        <v>591</v>
      </c>
      <c r="C260" s="351" t="s">
        <v>588</v>
      </c>
      <c r="D260" s="351" t="s">
        <v>587</v>
      </c>
      <c r="E260" s="361" t="s">
        <v>974</v>
      </c>
      <c r="F260" s="93" t="s">
        <v>595</v>
      </c>
      <c r="G260" s="362" t="s">
        <v>629</v>
      </c>
      <c r="H260" s="355" t="s">
        <v>642</v>
      </c>
      <c r="I260" s="351" t="s">
        <v>598</v>
      </c>
      <c r="J260" s="351" t="s">
        <v>631</v>
      </c>
      <c r="K260" s="483">
        <v>1</v>
      </c>
      <c r="L260" s="363" t="s">
        <v>577</v>
      </c>
      <c r="M260" s="364">
        <v>0</v>
      </c>
      <c r="N260" s="364" t="s">
        <v>974</v>
      </c>
      <c r="O260" s="447" t="s">
        <v>974</v>
      </c>
      <c r="P260" s="442" t="s">
        <v>974</v>
      </c>
      <c r="Q260" s="439" t="s">
        <v>974</v>
      </c>
      <c r="R260" s="365" t="s">
        <v>983</v>
      </c>
    </row>
    <row r="261" spans="1:18" ht="25.5" x14ac:dyDescent="0.2">
      <c r="A261" s="354" t="s">
        <v>301</v>
      </c>
      <c r="B261" s="351" t="s">
        <v>591</v>
      </c>
      <c r="C261" s="351" t="s">
        <v>588</v>
      </c>
      <c r="D261" s="351" t="s">
        <v>587</v>
      </c>
      <c r="E261" s="361" t="s">
        <v>974</v>
      </c>
      <c r="F261" s="93" t="s">
        <v>595</v>
      </c>
      <c r="G261" s="362" t="s">
        <v>632</v>
      </c>
      <c r="H261" s="355" t="s">
        <v>597</v>
      </c>
      <c r="I261" s="351" t="s">
        <v>598</v>
      </c>
      <c r="J261" s="351" t="s">
        <v>599</v>
      </c>
      <c r="K261" s="483">
        <v>1</v>
      </c>
      <c r="L261" s="363" t="s">
        <v>633</v>
      </c>
      <c r="M261" s="364">
        <v>0</v>
      </c>
      <c r="N261" s="364" t="s">
        <v>974</v>
      </c>
      <c r="O261" s="447" t="s">
        <v>974</v>
      </c>
      <c r="P261" s="442" t="s">
        <v>974</v>
      </c>
      <c r="Q261" s="439" t="s">
        <v>974</v>
      </c>
      <c r="R261" s="365" t="s">
        <v>983</v>
      </c>
    </row>
    <row r="262" spans="1:18" ht="25.5" x14ac:dyDescent="0.2">
      <c r="A262" s="354" t="s">
        <v>301</v>
      </c>
      <c r="B262" s="351" t="s">
        <v>591</v>
      </c>
      <c r="C262" s="351" t="s">
        <v>588</v>
      </c>
      <c r="D262" s="351" t="s">
        <v>587</v>
      </c>
      <c r="E262" s="361" t="s">
        <v>974</v>
      </c>
      <c r="F262" s="93" t="s">
        <v>595</v>
      </c>
      <c r="G262" s="362" t="s">
        <v>634</v>
      </c>
      <c r="H262" s="355" t="s">
        <v>575</v>
      </c>
      <c r="I262" s="351" t="s">
        <v>623</v>
      </c>
      <c r="J262" s="351" t="s">
        <v>624</v>
      </c>
      <c r="K262" s="483">
        <v>1</v>
      </c>
      <c r="L262" s="363" t="s">
        <v>574</v>
      </c>
      <c r="M262" s="364">
        <v>0</v>
      </c>
      <c r="N262" s="364" t="s">
        <v>974</v>
      </c>
      <c r="O262" s="447" t="s">
        <v>974</v>
      </c>
      <c r="P262" s="442" t="s">
        <v>974</v>
      </c>
      <c r="Q262" s="439" t="s">
        <v>974</v>
      </c>
      <c r="R262" s="365" t="s">
        <v>983</v>
      </c>
    </row>
    <row r="263" spans="1:18" ht="51" x14ac:dyDescent="0.2">
      <c r="A263" s="354" t="s">
        <v>301</v>
      </c>
      <c r="B263" s="351" t="s">
        <v>591</v>
      </c>
      <c r="C263" s="351" t="s">
        <v>588</v>
      </c>
      <c r="D263" s="351" t="s">
        <v>587</v>
      </c>
      <c r="E263" s="361" t="s">
        <v>974</v>
      </c>
      <c r="F263" s="93" t="s">
        <v>595</v>
      </c>
      <c r="G263" s="362" t="s">
        <v>635</v>
      </c>
      <c r="H263" s="355" t="s">
        <v>643</v>
      </c>
      <c r="I263" s="351" t="s">
        <v>598</v>
      </c>
      <c r="J263" s="351" t="s">
        <v>637</v>
      </c>
      <c r="K263" s="483">
        <v>1</v>
      </c>
      <c r="L263" s="363" t="s">
        <v>641</v>
      </c>
      <c r="M263" s="364">
        <v>0</v>
      </c>
      <c r="N263" s="364" t="s">
        <v>974</v>
      </c>
      <c r="O263" s="447" t="s">
        <v>974</v>
      </c>
      <c r="P263" s="442" t="s">
        <v>974</v>
      </c>
      <c r="Q263" s="439" t="s">
        <v>974</v>
      </c>
      <c r="R263" s="365" t="s">
        <v>983</v>
      </c>
    </row>
    <row r="264" spans="1:18" ht="25.5" x14ac:dyDescent="0.2">
      <c r="A264" s="354" t="s">
        <v>301</v>
      </c>
      <c r="B264" s="351" t="s">
        <v>591</v>
      </c>
      <c r="C264" s="351" t="s">
        <v>588</v>
      </c>
      <c r="D264" s="351" t="s">
        <v>587</v>
      </c>
      <c r="E264" s="361" t="s">
        <v>974</v>
      </c>
      <c r="F264" s="93" t="s">
        <v>595</v>
      </c>
      <c r="G264" s="362" t="s">
        <v>639</v>
      </c>
      <c r="H264" s="355" t="s">
        <v>640</v>
      </c>
      <c r="I264" s="351" t="s">
        <v>598</v>
      </c>
      <c r="J264" s="351" t="s">
        <v>599</v>
      </c>
      <c r="K264" s="483">
        <v>1</v>
      </c>
      <c r="L264" s="363" t="s">
        <v>574</v>
      </c>
      <c r="M264" s="364">
        <v>0</v>
      </c>
      <c r="N264" s="364" t="s">
        <v>974</v>
      </c>
      <c r="O264" s="447" t="s">
        <v>974</v>
      </c>
      <c r="P264" s="442" t="s">
        <v>974</v>
      </c>
      <c r="Q264" s="439" t="s">
        <v>974</v>
      </c>
      <c r="R264" s="365" t="s">
        <v>983</v>
      </c>
    </row>
    <row r="265" spans="1:18" ht="38.25" x14ac:dyDescent="0.2">
      <c r="A265" s="354" t="s">
        <v>301</v>
      </c>
      <c r="B265" s="351" t="s">
        <v>591</v>
      </c>
      <c r="C265" s="351" t="s">
        <v>593</v>
      </c>
      <c r="D265" s="351" t="s">
        <v>594</v>
      </c>
      <c r="E265" s="361" t="s">
        <v>974</v>
      </c>
      <c r="F265" s="93" t="s">
        <v>645</v>
      </c>
      <c r="G265" s="362" t="s">
        <v>646</v>
      </c>
      <c r="H265" s="355" t="s">
        <v>597</v>
      </c>
      <c r="I265" s="351" t="s">
        <v>647</v>
      </c>
      <c r="J265" s="351" t="s">
        <v>648</v>
      </c>
      <c r="K265" s="483">
        <v>0.2</v>
      </c>
      <c r="L265" s="363" t="s">
        <v>574</v>
      </c>
      <c r="M265" s="364" t="s">
        <v>977</v>
      </c>
      <c r="N265" s="364">
        <v>27</v>
      </c>
      <c r="O265" s="481">
        <f t="shared" ref="O265:O272" si="8">N265/M265</f>
        <v>0.19852941176470587</v>
      </c>
      <c r="P265" s="442">
        <v>99.264705882352928</v>
      </c>
      <c r="Q265" s="439">
        <f t="shared" ref="Q265:Q272" si="9">N265/(M265*K265/100)</f>
        <v>99.264705882352928</v>
      </c>
      <c r="R265" s="365" t="s">
        <v>984</v>
      </c>
    </row>
    <row r="266" spans="1:18" ht="38.25" x14ac:dyDescent="0.2">
      <c r="A266" s="354" t="s">
        <v>301</v>
      </c>
      <c r="B266" s="351" t="s">
        <v>591</v>
      </c>
      <c r="C266" s="351" t="s">
        <v>593</v>
      </c>
      <c r="D266" s="351" t="s">
        <v>594</v>
      </c>
      <c r="E266" s="361" t="s">
        <v>974</v>
      </c>
      <c r="F266" s="93" t="s">
        <v>645</v>
      </c>
      <c r="G266" s="362" t="s">
        <v>649</v>
      </c>
      <c r="H266" s="355" t="s">
        <v>597</v>
      </c>
      <c r="I266" s="351" t="s">
        <v>647</v>
      </c>
      <c r="J266" s="351" t="s">
        <v>648</v>
      </c>
      <c r="K266" s="483">
        <v>0.2</v>
      </c>
      <c r="L266" s="363" t="s">
        <v>574</v>
      </c>
      <c r="M266" s="364" t="s">
        <v>977</v>
      </c>
      <c r="N266" s="364">
        <v>27</v>
      </c>
      <c r="O266" s="481">
        <f t="shared" si="8"/>
        <v>0.19852941176470587</v>
      </c>
      <c r="P266" s="442">
        <v>99.264705882352928</v>
      </c>
      <c r="Q266" s="439">
        <f t="shared" si="9"/>
        <v>99.264705882352928</v>
      </c>
      <c r="R266" s="365" t="s">
        <v>984</v>
      </c>
    </row>
    <row r="267" spans="1:18" ht="38.25" x14ac:dyDescent="0.2">
      <c r="A267" s="354" t="s">
        <v>301</v>
      </c>
      <c r="B267" s="351" t="s">
        <v>591</v>
      </c>
      <c r="C267" s="351" t="s">
        <v>593</v>
      </c>
      <c r="D267" s="351" t="s">
        <v>594</v>
      </c>
      <c r="E267" s="361" t="s">
        <v>974</v>
      </c>
      <c r="F267" s="93" t="s">
        <v>645</v>
      </c>
      <c r="G267" s="362" t="s">
        <v>650</v>
      </c>
      <c r="H267" s="355" t="s">
        <v>597</v>
      </c>
      <c r="I267" s="351" t="s">
        <v>647</v>
      </c>
      <c r="J267" s="351" t="s">
        <v>648</v>
      </c>
      <c r="K267" s="483">
        <v>0.2</v>
      </c>
      <c r="L267" s="363" t="s">
        <v>574</v>
      </c>
      <c r="M267" s="364" t="s">
        <v>977</v>
      </c>
      <c r="N267" s="364">
        <v>27</v>
      </c>
      <c r="O267" s="481">
        <f t="shared" si="8"/>
        <v>0.19852941176470587</v>
      </c>
      <c r="P267" s="442">
        <v>99.264705882352928</v>
      </c>
      <c r="Q267" s="439">
        <f t="shared" si="9"/>
        <v>99.264705882352928</v>
      </c>
      <c r="R267" s="365" t="s">
        <v>984</v>
      </c>
    </row>
    <row r="268" spans="1:18" ht="38.25" x14ac:dyDescent="0.2">
      <c r="A268" s="354" t="s">
        <v>301</v>
      </c>
      <c r="B268" s="351" t="s">
        <v>591</v>
      </c>
      <c r="C268" s="351" t="s">
        <v>593</v>
      </c>
      <c r="D268" s="351" t="s">
        <v>594</v>
      </c>
      <c r="E268" s="361" t="s">
        <v>974</v>
      </c>
      <c r="F268" s="93" t="s">
        <v>645</v>
      </c>
      <c r="G268" s="362" t="s">
        <v>651</v>
      </c>
      <c r="H268" s="355" t="s">
        <v>597</v>
      </c>
      <c r="I268" s="351" t="s">
        <v>647</v>
      </c>
      <c r="J268" s="351" t="s">
        <v>648</v>
      </c>
      <c r="K268" s="483">
        <v>0.2</v>
      </c>
      <c r="L268" s="363" t="s">
        <v>574</v>
      </c>
      <c r="M268" s="364" t="s">
        <v>977</v>
      </c>
      <c r="N268" s="364">
        <v>27</v>
      </c>
      <c r="O268" s="481">
        <f t="shared" si="8"/>
        <v>0.19852941176470587</v>
      </c>
      <c r="P268" s="442">
        <v>99.264705882352928</v>
      </c>
      <c r="Q268" s="439">
        <f t="shared" si="9"/>
        <v>99.264705882352928</v>
      </c>
      <c r="R268" s="365" t="s">
        <v>984</v>
      </c>
    </row>
    <row r="269" spans="1:18" ht="38.25" x14ac:dyDescent="0.2">
      <c r="A269" s="354" t="s">
        <v>301</v>
      </c>
      <c r="B269" s="351" t="s">
        <v>591</v>
      </c>
      <c r="C269" s="351" t="s">
        <v>593</v>
      </c>
      <c r="D269" s="351" t="s">
        <v>594</v>
      </c>
      <c r="E269" s="361" t="s">
        <v>974</v>
      </c>
      <c r="F269" s="93" t="s">
        <v>645</v>
      </c>
      <c r="G269" s="362" t="s">
        <v>652</v>
      </c>
      <c r="H269" s="355" t="s">
        <v>597</v>
      </c>
      <c r="I269" s="351" t="s">
        <v>647</v>
      </c>
      <c r="J269" s="351" t="s">
        <v>648</v>
      </c>
      <c r="K269" s="483">
        <v>0.2</v>
      </c>
      <c r="L269" s="363" t="s">
        <v>574</v>
      </c>
      <c r="M269" s="364" t="s">
        <v>977</v>
      </c>
      <c r="N269" s="364">
        <v>27</v>
      </c>
      <c r="O269" s="481">
        <f t="shared" si="8"/>
        <v>0.19852941176470587</v>
      </c>
      <c r="P269" s="442">
        <v>99.264705882352928</v>
      </c>
      <c r="Q269" s="439">
        <f t="shared" si="9"/>
        <v>99.264705882352928</v>
      </c>
      <c r="R269" s="365" t="s">
        <v>984</v>
      </c>
    </row>
    <row r="270" spans="1:18" ht="38.25" x14ac:dyDescent="0.2">
      <c r="A270" s="354" t="s">
        <v>301</v>
      </c>
      <c r="B270" s="351" t="s">
        <v>591</v>
      </c>
      <c r="C270" s="351" t="s">
        <v>593</v>
      </c>
      <c r="D270" s="351" t="s">
        <v>594</v>
      </c>
      <c r="E270" s="361" t="s">
        <v>974</v>
      </c>
      <c r="F270" s="93" t="s">
        <v>645</v>
      </c>
      <c r="G270" s="362" t="s">
        <v>653</v>
      </c>
      <c r="H270" s="355" t="s">
        <v>597</v>
      </c>
      <c r="I270" s="351" t="s">
        <v>647</v>
      </c>
      <c r="J270" s="351" t="s">
        <v>648</v>
      </c>
      <c r="K270" s="483">
        <v>0.2</v>
      </c>
      <c r="L270" s="363" t="s">
        <v>574</v>
      </c>
      <c r="M270" s="364" t="s">
        <v>977</v>
      </c>
      <c r="N270" s="364">
        <v>27</v>
      </c>
      <c r="O270" s="481">
        <f t="shared" si="8"/>
        <v>0.19852941176470587</v>
      </c>
      <c r="P270" s="442">
        <v>99.264705882352928</v>
      </c>
      <c r="Q270" s="439">
        <f t="shared" si="9"/>
        <v>99.264705882352928</v>
      </c>
      <c r="R270" s="365" t="s">
        <v>984</v>
      </c>
    </row>
    <row r="271" spans="1:18" ht="38.25" x14ac:dyDescent="0.2">
      <c r="A271" s="354" t="s">
        <v>301</v>
      </c>
      <c r="B271" s="351" t="s">
        <v>591</v>
      </c>
      <c r="C271" s="351" t="s">
        <v>593</v>
      </c>
      <c r="D271" s="351" t="s">
        <v>594</v>
      </c>
      <c r="E271" s="361" t="s">
        <v>974</v>
      </c>
      <c r="F271" s="93" t="s">
        <v>645</v>
      </c>
      <c r="G271" s="362" t="s">
        <v>654</v>
      </c>
      <c r="H271" s="355" t="s">
        <v>597</v>
      </c>
      <c r="I271" s="351" t="s">
        <v>647</v>
      </c>
      <c r="J271" s="351" t="s">
        <v>648</v>
      </c>
      <c r="K271" s="483">
        <v>0.2</v>
      </c>
      <c r="L271" s="363" t="s">
        <v>574</v>
      </c>
      <c r="M271" s="364" t="s">
        <v>977</v>
      </c>
      <c r="N271" s="364">
        <v>27</v>
      </c>
      <c r="O271" s="481">
        <f t="shared" si="8"/>
        <v>0.19852941176470587</v>
      </c>
      <c r="P271" s="442">
        <v>99.264705882352928</v>
      </c>
      <c r="Q271" s="439">
        <f t="shared" si="9"/>
        <v>99.264705882352928</v>
      </c>
      <c r="R271" s="365" t="s">
        <v>984</v>
      </c>
    </row>
    <row r="272" spans="1:18" ht="38.25" x14ac:dyDescent="0.2">
      <c r="A272" s="354" t="s">
        <v>301</v>
      </c>
      <c r="B272" s="351" t="s">
        <v>591</v>
      </c>
      <c r="C272" s="351" t="s">
        <v>593</v>
      </c>
      <c r="D272" s="351" t="s">
        <v>594</v>
      </c>
      <c r="E272" s="361" t="s">
        <v>974</v>
      </c>
      <c r="F272" s="93" t="s">
        <v>645</v>
      </c>
      <c r="G272" s="362" t="s">
        <v>655</v>
      </c>
      <c r="H272" s="355" t="s">
        <v>597</v>
      </c>
      <c r="I272" s="351" t="s">
        <v>647</v>
      </c>
      <c r="J272" s="351" t="s">
        <v>648</v>
      </c>
      <c r="K272" s="483">
        <v>0.2</v>
      </c>
      <c r="L272" s="363" t="s">
        <v>644</v>
      </c>
      <c r="M272" s="364" t="s">
        <v>977</v>
      </c>
      <c r="N272" s="364">
        <v>27</v>
      </c>
      <c r="O272" s="481">
        <f t="shared" si="8"/>
        <v>0.19852941176470587</v>
      </c>
      <c r="P272" s="442">
        <v>99.264705882352928</v>
      </c>
      <c r="Q272" s="439">
        <f t="shared" si="9"/>
        <v>99.264705882352928</v>
      </c>
      <c r="R272" s="365" t="s">
        <v>984</v>
      </c>
    </row>
  </sheetData>
  <autoFilter ref="A4:R272" xr:uid="{21BD2627-0F54-4FE6-A422-9AFFB1320D12}"/>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8"/>
  <sheetViews>
    <sheetView zoomScaleNormal="100" workbookViewId="0"/>
  </sheetViews>
  <sheetFormatPr defaultColWidth="9.140625" defaultRowHeight="12.75" x14ac:dyDescent="0.2"/>
  <cols>
    <col min="1" max="1" width="9.140625" style="50"/>
    <col min="2" max="2" width="15.5703125" style="50" customWidth="1"/>
    <col min="3" max="3" width="20.85546875" style="50" customWidth="1"/>
    <col min="4" max="4" width="9.140625" style="50"/>
    <col min="5" max="5" width="23.42578125" style="50" customWidth="1"/>
    <col min="6" max="6" width="13.140625" style="50" bestFit="1" customWidth="1"/>
    <col min="7" max="7" width="13" style="50" customWidth="1"/>
    <col min="8" max="8" width="10.85546875" style="50" customWidth="1"/>
    <col min="9" max="9" width="14.42578125" style="50" customWidth="1"/>
    <col min="10" max="10" width="11.42578125" style="50" customWidth="1"/>
    <col min="11" max="11" width="9.85546875" style="50" customWidth="1"/>
    <col min="12" max="12" width="22" style="50" customWidth="1"/>
    <col min="13" max="14" width="14.42578125" style="50" customWidth="1"/>
    <col min="15" max="15" width="14.5703125" style="50" customWidth="1"/>
    <col min="16" max="16" width="14.42578125" style="50" customWidth="1"/>
    <col min="17" max="17" width="14.5703125" style="50" customWidth="1"/>
    <col min="18" max="18" width="39.85546875" style="50" customWidth="1"/>
    <col min="19" max="16384" width="9.140625" style="50"/>
  </cols>
  <sheetData>
    <row r="1" spans="1:18" ht="13.5" thickBot="1" x14ac:dyDescent="0.25">
      <c r="A1" s="88" t="s">
        <v>153</v>
      </c>
      <c r="B1" s="17"/>
      <c r="C1" s="17"/>
      <c r="D1" s="17"/>
      <c r="E1" s="17"/>
      <c r="F1" s="17"/>
      <c r="G1" s="17"/>
      <c r="H1" s="17"/>
      <c r="I1" s="17"/>
      <c r="J1" s="17"/>
      <c r="K1" s="17"/>
      <c r="L1" s="17"/>
      <c r="M1" s="17"/>
      <c r="N1" s="17"/>
      <c r="O1" s="17"/>
      <c r="P1" s="17"/>
      <c r="Q1" s="17"/>
      <c r="R1" s="17"/>
    </row>
    <row r="2" spans="1:18" x14ac:dyDescent="0.2">
      <c r="A2" s="19"/>
      <c r="B2" s="9"/>
      <c r="C2" s="9"/>
      <c r="D2" s="9"/>
      <c r="E2" s="9"/>
      <c r="F2" s="9"/>
      <c r="G2" s="9"/>
      <c r="H2" s="9"/>
      <c r="I2" s="9"/>
      <c r="J2" s="9"/>
      <c r="K2" s="9"/>
      <c r="L2" s="9"/>
      <c r="M2" s="9"/>
      <c r="N2" s="9"/>
      <c r="O2" s="9"/>
      <c r="P2" s="6"/>
      <c r="Q2" s="348" t="s">
        <v>1</v>
      </c>
      <c r="R2" s="285">
        <v>2021</v>
      </c>
    </row>
    <row r="3" spans="1:18" ht="13.5" thickBot="1" x14ac:dyDescent="0.25">
      <c r="A3" s="19"/>
      <c r="B3" s="9"/>
      <c r="C3" s="9"/>
      <c r="D3" s="9"/>
      <c r="E3" s="9"/>
      <c r="F3" s="9"/>
      <c r="G3" s="9"/>
      <c r="H3" s="9"/>
      <c r="I3" s="9"/>
      <c r="J3" s="9"/>
      <c r="K3" s="9"/>
      <c r="L3" s="9"/>
      <c r="M3" s="9"/>
      <c r="N3" s="9"/>
      <c r="O3" s="9"/>
      <c r="P3" s="6"/>
      <c r="Q3" s="349" t="s">
        <v>2</v>
      </c>
      <c r="R3" s="350">
        <v>2021</v>
      </c>
    </row>
    <row r="4" spans="1:18" ht="51.75" thickBot="1" x14ac:dyDescent="0.25">
      <c r="A4" s="95" t="s">
        <v>3</v>
      </c>
      <c r="B4" s="97" t="s">
        <v>154</v>
      </c>
      <c r="C4" s="95" t="s">
        <v>155</v>
      </c>
      <c r="D4" s="90" t="s">
        <v>144</v>
      </c>
      <c r="E4" s="96" t="s">
        <v>128</v>
      </c>
      <c r="F4" s="96" t="s">
        <v>156</v>
      </c>
      <c r="G4" s="94" t="s">
        <v>146</v>
      </c>
      <c r="H4" s="94" t="s">
        <v>40</v>
      </c>
      <c r="I4" s="79" t="s">
        <v>157</v>
      </c>
      <c r="J4" s="94" t="s">
        <v>17</v>
      </c>
      <c r="K4" s="64" t="s">
        <v>147</v>
      </c>
      <c r="L4" s="97" t="s">
        <v>14</v>
      </c>
      <c r="M4" s="72" t="s">
        <v>148</v>
      </c>
      <c r="N4" s="72" t="s">
        <v>149</v>
      </c>
      <c r="O4" s="92" t="s">
        <v>150</v>
      </c>
      <c r="P4" s="79" t="s">
        <v>151</v>
      </c>
      <c r="Q4" s="92" t="s">
        <v>152</v>
      </c>
      <c r="R4" s="79" t="s">
        <v>158</v>
      </c>
    </row>
    <row r="5" spans="1:18" s="366" customFormat="1" x14ac:dyDescent="0.25">
      <c r="A5" s="254" t="s">
        <v>301</v>
      </c>
      <c r="B5" s="367" t="s">
        <v>656</v>
      </c>
      <c r="C5" s="367" t="s">
        <v>657</v>
      </c>
      <c r="D5" s="367" t="s">
        <v>595</v>
      </c>
      <c r="E5" s="368" t="s">
        <v>658</v>
      </c>
      <c r="F5" s="368" t="s">
        <v>597</v>
      </c>
      <c r="G5" s="351" t="s">
        <v>598</v>
      </c>
      <c r="H5" s="351" t="s">
        <v>309</v>
      </c>
      <c r="I5" s="361" t="s">
        <v>574</v>
      </c>
      <c r="J5" s="351" t="s">
        <v>599</v>
      </c>
      <c r="K5" s="369" t="s">
        <v>985</v>
      </c>
      <c r="L5" s="351" t="s">
        <v>678</v>
      </c>
      <c r="M5" s="370">
        <v>78</v>
      </c>
      <c r="N5" s="370">
        <v>78</v>
      </c>
      <c r="O5" s="448">
        <f>N5/M5</f>
        <v>1</v>
      </c>
      <c r="P5" s="370">
        <v>100</v>
      </c>
      <c r="Q5" s="371">
        <f>N5/(M5*K5/100)</f>
        <v>100</v>
      </c>
      <c r="R5" s="361" t="s">
        <v>574</v>
      </c>
    </row>
    <row r="6" spans="1:18" x14ac:dyDescent="0.2">
      <c r="A6" s="254" t="s">
        <v>301</v>
      </c>
      <c r="B6" s="367" t="s">
        <v>656</v>
      </c>
      <c r="C6" s="367" t="s">
        <v>657</v>
      </c>
      <c r="D6" s="367" t="s">
        <v>595</v>
      </c>
      <c r="E6" s="368" t="s">
        <v>602</v>
      </c>
      <c r="F6" s="368" t="s">
        <v>597</v>
      </c>
      <c r="G6" s="351" t="s">
        <v>598</v>
      </c>
      <c r="H6" s="351" t="s">
        <v>309</v>
      </c>
      <c r="I6" s="361" t="s">
        <v>574</v>
      </c>
      <c r="J6" s="351" t="s">
        <v>599</v>
      </c>
      <c r="K6" s="369" t="s">
        <v>985</v>
      </c>
      <c r="L6" s="351" t="s">
        <v>678</v>
      </c>
      <c r="M6" s="370">
        <v>78</v>
      </c>
      <c r="N6" s="370">
        <v>78</v>
      </c>
      <c r="O6" s="448">
        <f t="shared" ref="O6:O36" si="0">N6/M6</f>
        <v>1</v>
      </c>
      <c r="P6" s="370">
        <v>100</v>
      </c>
      <c r="Q6" s="371">
        <f t="shared" ref="Q6:Q36" si="1">N6/(M6*K6/100)</f>
        <v>100</v>
      </c>
      <c r="R6" s="361" t="s">
        <v>574</v>
      </c>
    </row>
    <row r="7" spans="1:18" x14ac:dyDescent="0.2">
      <c r="A7" s="254" t="s">
        <v>301</v>
      </c>
      <c r="B7" s="367" t="s">
        <v>656</v>
      </c>
      <c r="C7" s="367" t="s">
        <v>657</v>
      </c>
      <c r="D7" s="367" t="s">
        <v>595</v>
      </c>
      <c r="E7" s="368" t="s">
        <v>603</v>
      </c>
      <c r="F7" s="368" t="s">
        <v>597</v>
      </c>
      <c r="G7" s="351" t="s">
        <v>598</v>
      </c>
      <c r="H7" s="351" t="s">
        <v>309</v>
      </c>
      <c r="I7" s="361" t="s">
        <v>574</v>
      </c>
      <c r="J7" s="351" t="s">
        <v>599</v>
      </c>
      <c r="K7" s="369" t="s">
        <v>985</v>
      </c>
      <c r="L7" s="351" t="s">
        <v>678</v>
      </c>
      <c r="M7" s="370">
        <v>78</v>
      </c>
      <c r="N7" s="370">
        <v>78</v>
      </c>
      <c r="O7" s="448">
        <f t="shared" si="0"/>
        <v>1</v>
      </c>
      <c r="P7" s="370">
        <v>100</v>
      </c>
      <c r="Q7" s="371">
        <f t="shared" si="1"/>
        <v>100</v>
      </c>
      <c r="R7" s="361" t="s">
        <v>574</v>
      </c>
    </row>
    <row r="8" spans="1:18" ht="51" x14ac:dyDescent="0.2">
      <c r="A8" s="254" t="s">
        <v>301</v>
      </c>
      <c r="B8" s="367" t="s">
        <v>656</v>
      </c>
      <c r="C8" s="367" t="s">
        <v>657</v>
      </c>
      <c r="D8" s="367" t="s">
        <v>595</v>
      </c>
      <c r="E8" s="368" t="s">
        <v>604</v>
      </c>
      <c r="F8" s="368" t="s">
        <v>597</v>
      </c>
      <c r="G8" s="351" t="s">
        <v>598</v>
      </c>
      <c r="H8" s="351" t="s">
        <v>309</v>
      </c>
      <c r="I8" s="361" t="s">
        <v>574</v>
      </c>
      <c r="J8" s="351" t="s">
        <v>599</v>
      </c>
      <c r="K8" s="369" t="s">
        <v>985</v>
      </c>
      <c r="L8" s="351" t="s">
        <v>679</v>
      </c>
      <c r="M8" s="370">
        <v>78</v>
      </c>
      <c r="N8" s="370">
        <v>78</v>
      </c>
      <c r="O8" s="448">
        <f t="shared" si="0"/>
        <v>1</v>
      </c>
      <c r="P8" s="370">
        <v>100</v>
      </c>
      <c r="Q8" s="371">
        <f t="shared" si="1"/>
        <v>100</v>
      </c>
      <c r="R8" s="361" t="s">
        <v>574</v>
      </c>
    </row>
    <row r="9" spans="1:18" x14ac:dyDescent="0.2">
      <c r="A9" s="254" t="s">
        <v>301</v>
      </c>
      <c r="B9" s="367" t="s">
        <v>656</v>
      </c>
      <c r="C9" s="367" t="s">
        <v>657</v>
      </c>
      <c r="D9" s="367" t="s">
        <v>595</v>
      </c>
      <c r="E9" s="368" t="s">
        <v>606</v>
      </c>
      <c r="F9" s="368" t="s">
        <v>597</v>
      </c>
      <c r="G9" s="351" t="s">
        <v>598</v>
      </c>
      <c r="H9" s="351" t="s">
        <v>309</v>
      </c>
      <c r="I9" s="361" t="s">
        <v>574</v>
      </c>
      <c r="J9" s="351" t="s">
        <v>599</v>
      </c>
      <c r="K9" s="369" t="s">
        <v>985</v>
      </c>
      <c r="L9" s="351" t="s">
        <v>678</v>
      </c>
      <c r="M9" s="370">
        <v>78</v>
      </c>
      <c r="N9" s="370">
        <v>78</v>
      </c>
      <c r="O9" s="448">
        <f t="shared" si="0"/>
        <v>1</v>
      </c>
      <c r="P9" s="370">
        <v>100</v>
      </c>
      <c r="Q9" s="371">
        <f t="shared" si="1"/>
        <v>100</v>
      </c>
      <c r="R9" s="361" t="s">
        <v>574</v>
      </c>
    </row>
    <row r="10" spans="1:18" x14ac:dyDescent="0.2">
      <c r="A10" s="254" t="s">
        <v>301</v>
      </c>
      <c r="B10" s="367" t="s">
        <v>656</v>
      </c>
      <c r="C10" s="367" t="s">
        <v>657</v>
      </c>
      <c r="D10" s="367" t="s">
        <v>595</v>
      </c>
      <c r="E10" s="368" t="s">
        <v>659</v>
      </c>
      <c r="F10" s="368" t="s">
        <v>597</v>
      </c>
      <c r="G10" s="351" t="s">
        <v>598</v>
      </c>
      <c r="H10" s="351" t="s">
        <v>309</v>
      </c>
      <c r="I10" s="361" t="s">
        <v>574</v>
      </c>
      <c r="J10" s="351" t="s">
        <v>599</v>
      </c>
      <c r="K10" s="369" t="s">
        <v>985</v>
      </c>
      <c r="L10" s="351" t="s">
        <v>678</v>
      </c>
      <c r="M10" s="370">
        <v>78</v>
      </c>
      <c r="N10" s="370">
        <v>78</v>
      </c>
      <c r="O10" s="448">
        <f t="shared" si="0"/>
        <v>1</v>
      </c>
      <c r="P10" s="370">
        <v>100</v>
      </c>
      <c r="Q10" s="371">
        <f t="shared" si="1"/>
        <v>100</v>
      </c>
      <c r="R10" s="361" t="s">
        <v>574</v>
      </c>
    </row>
    <row r="11" spans="1:18" x14ac:dyDescent="0.2">
      <c r="A11" s="254" t="s">
        <v>301</v>
      </c>
      <c r="B11" s="367" t="s">
        <v>656</v>
      </c>
      <c r="C11" s="367" t="s">
        <v>657</v>
      </c>
      <c r="D11" s="367" t="s">
        <v>595</v>
      </c>
      <c r="E11" s="368" t="s">
        <v>660</v>
      </c>
      <c r="F11" s="368" t="s">
        <v>597</v>
      </c>
      <c r="G11" s="351" t="s">
        <v>598</v>
      </c>
      <c r="H11" s="351" t="s">
        <v>309</v>
      </c>
      <c r="I11" s="361" t="s">
        <v>574</v>
      </c>
      <c r="J11" s="351" t="s">
        <v>599</v>
      </c>
      <c r="K11" s="369" t="s">
        <v>985</v>
      </c>
      <c r="L11" s="351" t="s">
        <v>678</v>
      </c>
      <c r="M11" s="370">
        <v>78</v>
      </c>
      <c r="N11" s="370">
        <v>78</v>
      </c>
      <c r="O11" s="448">
        <f t="shared" si="0"/>
        <v>1</v>
      </c>
      <c r="P11" s="370">
        <v>100</v>
      </c>
      <c r="Q11" s="371">
        <f t="shared" si="1"/>
        <v>100</v>
      </c>
      <c r="R11" s="361" t="s">
        <v>574</v>
      </c>
    </row>
    <row r="12" spans="1:18" x14ac:dyDescent="0.2">
      <c r="A12" s="254" t="s">
        <v>301</v>
      </c>
      <c r="B12" s="367" t="s">
        <v>656</v>
      </c>
      <c r="C12" s="367" t="s">
        <v>657</v>
      </c>
      <c r="D12" s="367" t="s">
        <v>595</v>
      </c>
      <c r="E12" s="368" t="s">
        <v>661</v>
      </c>
      <c r="F12" s="368" t="s">
        <v>597</v>
      </c>
      <c r="G12" s="351" t="s">
        <v>598</v>
      </c>
      <c r="H12" s="351" t="s">
        <v>309</v>
      </c>
      <c r="I12" s="361" t="s">
        <v>574</v>
      </c>
      <c r="J12" s="351" t="s">
        <v>599</v>
      </c>
      <c r="K12" s="369" t="s">
        <v>985</v>
      </c>
      <c r="L12" s="351" t="s">
        <v>678</v>
      </c>
      <c r="M12" s="370">
        <v>78</v>
      </c>
      <c r="N12" s="370">
        <v>78</v>
      </c>
      <c r="O12" s="448">
        <f t="shared" si="0"/>
        <v>1</v>
      </c>
      <c r="P12" s="370">
        <v>100</v>
      </c>
      <c r="Q12" s="371">
        <f t="shared" si="1"/>
        <v>100</v>
      </c>
      <c r="R12" s="361" t="s">
        <v>574</v>
      </c>
    </row>
    <row r="13" spans="1:18" x14ac:dyDescent="0.2">
      <c r="A13" s="254" t="s">
        <v>301</v>
      </c>
      <c r="B13" s="367" t="s">
        <v>656</v>
      </c>
      <c r="C13" s="367" t="s">
        <v>657</v>
      </c>
      <c r="D13" s="367" t="s">
        <v>595</v>
      </c>
      <c r="E13" s="368" t="s">
        <v>662</v>
      </c>
      <c r="F13" s="368" t="s">
        <v>597</v>
      </c>
      <c r="G13" s="351" t="s">
        <v>598</v>
      </c>
      <c r="H13" s="351" t="s">
        <v>309</v>
      </c>
      <c r="I13" s="361" t="s">
        <v>574</v>
      </c>
      <c r="J13" s="351" t="s">
        <v>599</v>
      </c>
      <c r="K13" s="369" t="s">
        <v>985</v>
      </c>
      <c r="L13" s="351" t="s">
        <v>678</v>
      </c>
      <c r="M13" s="370">
        <v>78</v>
      </c>
      <c r="N13" s="370">
        <v>78</v>
      </c>
      <c r="O13" s="448">
        <f t="shared" si="0"/>
        <v>1</v>
      </c>
      <c r="P13" s="370">
        <v>100</v>
      </c>
      <c r="Q13" s="371">
        <f t="shared" si="1"/>
        <v>100</v>
      </c>
      <c r="R13" s="361" t="s">
        <v>574</v>
      </c>
    </row>
    <row r="14" spans="1:18" x14ac:dyDescent="0.2">
      <c r="A14" s="254" t="s">
        <v>301</v>
      </c>
      <c r="B14" s="367" t="s">
        <v>656</v>
      </c>
      <c r="C14" s="367" t="s">
        <v>657</v>
      </c>
      <c r="D14" s="367" t="s">
        <v>595</v>
      </c>
      <c r="E14" s="368" t="s">
        <v>611</v>
      </c>
      <c r="F14" s="368" t="s">
        <v>597</v>
      </c>
      <c r="G14" s="351" t="s">
        <v>598</v>
      </c>
      <c r="H14" s="351" t="s">
        <v>309</v>
      </c>
      <c r="I14" s="361" t="s">
        <v>574</v>
      </c>
      <c r="J14" s="351" t="s">
        <v>599</v>
      </c>
      <c r="K14" s="369" t="s">
        <v>985</v>
      </c>
      <c r="L14" s="351" t="s">
        <v>678</v>
      </c>
      <c r="M14" s="370">
        <v>78</v>
      </c>
      <c r="N14" s="370">
        <v>78</v>
      </c>
      <c r="O14" s="448">
        <f t="shared" si="0"/>
        <v>1</v>
      </c>
      <c r="P14" s="370">
        <v>100</v>
      </c>
      <c r="Q14" s="371">
        <f t="shared" si="1"/>
        <v>100</v>
      </c>
      <c r="R14" s="361" t="s">
        <v>574</v>
      </c>
    </row>
    <row r="15" spans="1:18" x14ac:dyDescent="0.2">
      <c r="A15" s="254" t="s">
        <v>301</v>
      </c>
      <c r="B15" s="367" t="s">
        <v>656</v>
      </c>
      <c r="C15" s="367" t="s">
        <v>657</v>
      </c>
      <c r="D15" s="367" t="s">
        <v>595</v>
      </c>
      <c r="E15" s="368" t="s">
        <v>612</v>
      </c>
      <c r="F15" s="368" t="s">
        <v>597</v>
      </c>
      <c r="G15" s="351" t="s">
        <v>598</v>
      </c>
      <c r="H15" s="351" t="s">
        <v>309</v>
      </c>
      <c r="I15" s="361" t="s">
        <v>574</v>
      </c>
      <c r="J15" s="351" t="s">
        <v>599</v>
      </c>
      <c r="K15" s="369" t="s">
        <v>985</v>
      </c>
      <c r="L15" s="351" t="s">
        <v>678</v>
      </c>
      <c r="M15" s="370">
        <v>78</v>
      </c>
      <c r="N15" s="370">
        <v>78</v>
      </c>
      <c r="O15" s="448">
        <f t="shared" si="0"/>
        <v>1</v>
      </c>
      <c r="P15" s="370">
        <v>100</v>
      </c>
      <c r="Q15" s="371">
        <f t="shared" si="1"/>
        <v>100</v>
      </c>
      <c r="R15" s="361" t="s">
        <v>574</v>
      </c>
    </row>
    <row r="16" spans="1:18" ht="25.5" x14ac:dyDescent="0.2">
      <c r="A16" s="254" t="s">
        <v>301</v>
      </c>
      <c r="B16" s="367" t="s">
        <v>656</v>
      </c>
      <c r="C16" s="367" t="s">
        <v>657</v>
      </c>
      <c r="D16" s="367" t="s">
        <v>595</v>
      </c>
      <c r="E16" s="368" t="s">
        <v>613</v>
      </c>
      <c r="F16" s="368" t="s">
        <v>597</v>
      </c>
      <c r="G16" s="351" t="s">
        <v>598</v>
      </c>
      <c r="H16" s="351" t="s">
        <v>309</v>
      </c>
      <c r="I16" s="361" t="s">
        <v>574</v>
      </c>
      <c r="J16" s="351" t="s">
        <v>599</v>
      </c>
      <c r="K16" s="369" t="s">
        <v>985</v>
      </c>
      <c r="L16" s="351" t="s">
        <v>678</v>
      </c>
      <c r="M16" s="370">
        <v>78</v>
      </c>
      <c r="N16" s="370">
        <v>78</v>
      </c>
      <c r="O16" s="448">
        <f t="shared" si="0"/>
        <v>1</v>
      </c>
      <c r="P16" s="370">
        <v>100</v>
      </c>
      <c r="Q16" s="371">
        <f t="shared" si="1"/>
        <v>100</v>
      </c>
      <c r="R16" s="361" t="s">
        <v>574</v>
      </c>
    </row>
    <row r="17" spans="1:18" x14ac:dyDescent="0.2">
      <c r="A17" s="254" t="s">
        <v>301</v>
      </c>
      <c r="B17" s="367" t="s">
        <v>656</v>
      </c>
      <c r="C17" s="367" t="s">
        <v>657</v>
      </c>
      <c r="D17" s="367" t="s">
        <v>595</v>
      </c>
      <c r="E17" s="368" t="s">
        <v>663</v>
      </c>
      <c r="F17" s="368" t="s">
        <v>597</v>
      </c>
      <c r="G17" s="351" t="s">
        <v>598</v>
      </c>
      <c r="H17" s="351" t="s">
        <v>309</v>
      </c>
      <c r="I17" s="361" t="s">
        <v>574</v>
      </c>
      <c r="J17" s="351" t="s">
        <v>599</v>
      </c>
      <c r="K17" s="369" t="s">
        <v>985</v>
      </c>
      <c r="L17" s="351" t="s">
        <v>678</v>
      </c>
      <c r="M17" s="370">
        <v>78</v>
      </c>
      <c r="N17" s="370">
        <v>78</v>
      </c>
      <c r="O17" s="448">
        <f t="shared" si="0"/>
        <v>1</v>
      </c>
      <c r="P17" s="370">
        <v>100</v>
      </c>
      <c r="Q17" s="371">
        <f t="shared" si="1"/>
        <v>100</v>
      </c>
      <c r="R17" s="361" t="s">
        <v>574</v>
      </c>
    </row>
    <row r="18" spans="1:18" x14ac:dyDescent="0.2">
      <c r="A18" s="254" t="s">
        <v>301</v>
      </c>
      <c r="B18" s="367" t="s">
        <v>656</v>
      </c>
      <c r="C18" s="367" t="s">
        <v>657</v>
      </c>
      <c r="D18" s="367" t="s">
        <v>595</v>
      </c>
      <c r="E18" s="368" t="s">
        <v>664</v>
      </c>
      <c r="F18" s="368" t="s">
        <v>597</v>
      </c>
      <c r="G18" s="351" t="s">
        <v>598</v>
      </c>
      <c r="H18" s="351" t="s">
        <v>309</v>
      </c>
      <c r="I18" s="361" t="s">
        <v>574</v>
      </c>
      <c r="J18" s="351" t="s">
        <v>599</v>
      </c>
      <c r="K18" s="369" t="s">
        <v>985</v>
      </c>
      <c r="L18" s="351" t="s">
        <v>678</v>
      </c>
      <c r="M18" s="370">
        <v>78</v>
      </c>
      <c r="N18" s="370">
        <v>78</v>
      </c>
      <c r="O18" s="448">
        <f t="shared" si="0"/>
        <v>1</v>
      </c>
      <c r="P18" s="370">
        <v>100</v>
      </c>
      <c r="Q18" s="371">
        <f t="shared" si="1"/>
        <v>100</v>
      </c>
      <c r="R18" s="361" t="s">
        <v>574</v>
      </c>
    </row>
    <row r="19" spans="1:18" x14ac:dyDescent="0.2">
      <c r="A19" s="254" t="s">
        <v>301</v>
      </c>
      <c r="B19" s="367" t="s">
        <v>656</v>
      </c>
      <c r="C19" s="367" t="s">
        <v>657</v>
      </c>
      <c r="D19" s="367" t="s">
        <v>595</v>
      </c>
      <c r="E19" s="368" t="s">
        <v>665</v>
      </c>
      <c r="F19" s="368" t="s">
        <v>597</v>
      </c>
      <c r="G19" s="351" t="s">
        <v>598</v>
      </c>
      <c r="H19" s="351" t="s">
        <v>309</v>
      </c>
      <c r="I19" s="361" t="s">
        <v>574</v>
      </c>
      <c r="J19" s="351" t="s">
        <v>599</v>
      </c>
      <c r="K19" s="369" t="s">
        <v>985</v>
      </c>
      <c r="L19" s="351" t="s">
        <v>678</v>
      </c>
      <c r="M19" s="370">
        <v>78</v>
      </c>
      <c r="N19" s="370">
        <v>78</v>
      </c>
      <c r="O19" s="448">
        <f t="shared" si="0"/>
        <v>1</v>
      </c>
      <c r="P19" s="370">
        <v>100</v>
      </c>
      <c r="Q19" s="371">
        <f>N19/(M19*K19/100)</f>
        <v>100</v>
      </c>
      <c r="R19" s="361" t="s">
        <v>574</v>
      </c>
    </row>
    <row r="20" spans="1:18" x14ac:dyDescent="0.2">
      <c r="A20" s="254" t="s">
        <v>301</v>
      </c>
      <c r="B20" s="367" t="s">
        <v>656</v>
      </c>
      <c r="C20" s="367" t="s">
        <v>657</v>
      </c>
      <c r="D20" s="367" t="s">
        <v>595</v>
      </c>
      <c r="E20" s="368" t="s">
        <v>666</v>
      </c>
      <c r="F20" s="368" t="s">
        <v>597</v>
      </c>
      <c r="G20" s="351" t="s">
        <v>598</v>
      </c>
      <c r="H20" s="351" t="s">
        <v>309</v>
      </c>
      <c r="I20" s="361" t="s">
        <v>574</v>
      </c>
      <c r="J20" s="351" t="s">
        <v>599</v>
      </c>
      <c r="K20" s="369" t="s">
        <v>985</v>
      </c>
      <c r="L20" s="351" t="s">
        <v>678</v>
      </c>
      <c r="M20" s="370">
        <v>78</v>
      </c>
      <c r="N20" s="370">
        <v>78</v>
      </c>
      <c r="O20" s="448">
        <f t="shared" si="0"/>
        <v>1</v>
      </c>
      <c r="P20" s="370">
        <v>100</v>
      </c>
      <c r="Q20" s="371">
        <f t="shared" si="1"/>
        <v>100</v>
      </c>
      <c r="R20" s="361" t="s">
        <v>574</v>
      </c>
    </row>
    <row r="21" spans="1:18" x14ac:dyDescent="0.2">
      <c r="A21" s="254" t="s">
        <v>301</v>
      </c>
      <c r="B21" s="367" t="s">
        <v>656</v>
      </c>
      <c r="C21" s="367" t="s">
        <v>657</v>
      </c>
      <c r="D21" s="367" t="s">
        <v>595</v>
      </c>
      <c r="E21" s="368" t="s">
        <v>667</v>
      </c>
      <c r="F21" s="368" t="s">
        <v>597</v>
      </c>
      <c r="G21" s="351" t="s">
        <v>598</v>
      </c>
      <c r="H21" s="351" t="s">
        <v>309</v>
      </c>
      <c r="I21" s="361" t="s">
        <v>574</v>
      </c>
      <c r="J21" s="351" t="s">
        <v>599</v>
      </c>
      <c r="K21" s="369" t="s">
        <v>985</v>
      </c>
      <c r="L21" s="351" t="s">
        <v>678</v>
      </c>
      <c r="M21" s="370">
        <v>78</v>
      </c>
      <c r="N21" s="370">
        <v>78</v>
      </c>
      <c r="O21" s="448">
        <f t="shared" si="0"/>
        <v>1</v>
      </c>
      <c r="P21" s="370">
        <v>100</v>
      </c>
      <c r="Q21" s="371">
        <f t="shared" si="1"/>
        <v>100</v>
      </c>
      <c r="R21" s="361" t="s">
        <v>574</v>
      </c>
    </row>
    <row r="22" spans="1:18" ht="25.5" x14ac:dyDescent="0.2">
      <c r="A22" s="254" t="s">
        <v>301</v>
      </c>
      <c r="B22" s="367" t="s">
        <v>656</v>
      </c>
      <c r="C22" s="367" t="s">
        <v>657</v>
      </c>
      <c r="D22" s="367" t="s">
        <v>595</v>
      </c>
      <c r="E22" s="368" t="s">
        <v>668</v>
      </c>
      <c r="F22" s="368" t="s">
        <v>309</v>
      </c>
      <c r="G22" s="351" t="s">
        <v>309</v>
      </c>
      <c r="H22" s="351" t="s">
        <v>309</v>
      </c>
      <c r="I22" s="361" t="s">
        <v>574</v>
      </c>
      <c r="J22" s="351" t="s">
        <v>309</v>
      </c>
      <c r="K22" s="369" t="s">
        <v>309</v>
      </c>
      <c r="L22" s="351" t="s">
        <v>678</v>
      </c>
      <c r="M22" s="370">
        <v>78</v>
      </c>
      <c r="N22" s="370">
        <v>78</v>
      </c>
      <c r="O22" s="448">
        <f t="shared" si="0"/>
        <v>1</v>
      </c>
      <c r="P22" s="370">
        <v>100</v>
      </c>
      <c r="Q22" s="371" t="s">
        <v>574</v>
      </c>
      <c r="R22" s="361" t="s">
        <v>986</v>
      </c>
    </row>
    <row r="23" spans="1:18" ht="25.5" x14ac:dyDescent="0.2">
      <c r="A23" s="254" t="s">
        <v>301</v>
      </c>
      <c r="B23" s="367" t="s">
        <v>656</v>
      </c>
      <c r="C23" s="367" t="s">
        <v>657</v>
      </c>
      <c r="D23" s="367" t="s">
        <v>595</v>
      </c>
      <c r="E23" s="368" t="s">
        <v>669</v>
      </c>
      <c r="F23" s="368" t="s">
        <v>309</v>
      </c>
      <c r="G23" s="351" t="s">
        <v>309</v>
      </c>
      <c r="H23" s="351" t="s">
        <v>309</v>
      </c>
      <c r="I23" s="361" t="s">
        <v>574</v>
      </c>
      <c r="J23" s="351" t="s">
        <v>309</v>
      </c>
      <c r="K23" s="369" t="s">
        <v>309</v>
      </c>
      <c r="L23" s="351" t="s">
        <v>678</v>
      </c>
      <c r="M23" s="370">
        <v>78</v>
      </c>
      <c r="N23" s="370">
        <v>78</v>
      </c>
      <c r="O23" s="448">
        <f t="shared" si="0"/>
        <v>1</v>
      </c>
      <c r="P23" s="370">
        <v>100</v>
      </c>
      <c r="Q23" s="371" t="s">
        <v>574</v>
      </c>
      <c r="R23" s="361" t="s">
        <v>986</v>
      </c>
    </row>
    <row r="24" spans="1:18" ht="25.5" x14ac:dyDescent="0.2">
      <c r="A24" s="254" t="s">
        <v>301</v>
      </c>
      <c r="B24" s="367" t="s">
        <v>656</v>
      </c>
      <c r="C24" s="367" t="s">
        <v>657</v>
      </c>
      <c r="D24" s="367" t="s">
        <v>595</v>
      </c>
      <c r="E24" s="368" t="s">
        <v>670</v>
      </c>
      <c r="F24" s="368" t="s">
        <v>597</v>
      </c>
      <c r="G24" s="351" t="s">
        <v>598</v>
      </c>
      <c r="H24" s="351" t="s">
        <v>309</v>
      </c>
      <c r="I24" s="361" t="s">
        <v>574</v>
      </c>
      <c r="J24" s="351" t="s">
        <v>599</v>
      </c>
      <c r="K24" s="369" t="s">
        <v>985</v>
      </c>
      <c r="L24" s="351" t="s">
        <v>678</v>
      </c>
      <c r="M24" s="370">
        <v>78</v>
      </c>
      <c r="N24" s="370">
        <v>78</v>
      </c>
      <c r="O24" s="448">
        <f t="shared" si="0"/>
        <v>1</v>
      </c>
      <c r="P24" s="370">
        <v>100</v>
      </c>
      <c r="Q24" s="371">
        <f t="shared" si="1"/>
        <v>100</v>
      </c>
      <c r="R24" s="361" t="s">
        <v>574</v>
      </c>
    </row>
    <row r="25" spans="1:18" x14ac:dyDescent="0.2">
      <c r="A25" s="254" t="s">
        <v>301</v>
      </c>
      <c r="B25" s="367" t="s">
        <v>656</v>
      </c>
      <c r="C25" s="367" t="s">
        <v>657</v>
      </c>
      <c r="D25" s="367" t="s">
        <v>595</v>
      </c>
      <c r="E25" s="368" t="s">
        <v>671</v>
      </c>
      <c r="F25" s="368" t="s">
        <v>597</v>
      </c>
      <c r="G25" s="351" t="s">
        <v>598</v>
      </c>
      <c r="H25" s="351" t="s">
        <v>309</v>
      </c>
      <c r="I25" s="361" t="s">
        <v>574</v>
      </c>
      <c r="J25" s="351" t="s">
        <v>599</v>
      </c>
      <c r="K25" s="369" t="s">
        <v>985</v>
      </c>
      <c r="L25" s="351" t="s">
        <v>678</v>
      </c>
      <c r="M25" s="370">
        <v>78</v>
      </c>
      <c r="N25" s="370">
        <v>78</v>
      </c>
      <c r="O25" s="448">
        <f t="shared" si="0"/>
        <v>1</v>
      </c>
      <c r="P25" s="370">
        <v>100</v>
      </c>
      <c r="Q25" s="371">
        <f t="shared" si="1"/>
        <v>100</v>
      </c>
      <c r="R25" s="361" t="s">
        <v>574</v>
      </c>
    </row>
    <row r="26" spans="1:18" ht="51" x14ac:dyDescent="0.2">
      <c r="A26" s="254" t="s">
        <v>301</v>
      </c>
      <c r="B26" s="367" t="s">
        <v>656</v>
      </c>
      <c r="C26" s="367" t="s">
        <v>657</v>
      </c>
      <c r="D26" s="367" t="s">
        <v>595</v>
      </c>
      <c r="E26" s="368" t="s">
        <v>672</v>
      </c>
      <c r="F26" s="368" t="s">
        <v>597</v>
      </c>
      <c r="G26" s="351" t="s">
        <v>598</v>
      </c>
      <c r="H26" s="351" t="s">
        <v>309</v>
      </c>
      <c r="I26" s="361" t="s">
        <v>574</v>
      </c>
      <c r="J26" s="351" t="s">
        <v>599</v>
      </c>
      <c r="K26" s="369" t="s">
        <v>985</v>
      </c>
      <c r="L26" s="351" t="s">
        <v>679</v>
      </c>
      <c r="M26" s="370">
        <v>78</v>
      </c>
      <c r="N26" s="370">
        <v>78</v>
      </c>
      <c r="O26" s="448">
        <f t="shared" si="0"/>
        <v>1</v>
      </c>
      <c r="P26" s="370">
        <v>100</v>
      </c>
      <c r="Q26" s="371">
        <f t="shared" si="1"/>
        <v>100</v>
      </c>
      <c r="R26" s="361" t="s">
        <v>574</v>
      </c>
    </row>
    <row r="27" spans="1:18" ht="51" x14ac:dyDescent="0.2">
      <c r="A27" s="254" t="s">
        <v>301</v>
      </c>
      <c r="B27" s="367" t="s">
        <v>656</v>
      </c>
      <c r="C27" s="367" t="s">
        <v>657</v>
      </c>
      <c r="D27" s="367" t="s">
        <v>595</v>
      </c>
      <c r="E27" s="368" t="s">
        <v>673</v>
      </c>
      <c r="F27" s="368" t="s">
        <v>597</v>
      </c>
      <c r="G27" s="351" t="s">
        <v>598</v>
      </c>
      <c r="H27" s="351" t="s">
        <v>309</v>
      </c>
      <c r="I27" s="361" t="s">
        <v>574</v>
      </c>
      <c r="J27" s="351" t="s">
        <v>599</v>
      </c>
      <c r="K27" s="369" t="s">
        <v>985</v>
      </c>
      <c r="L27" s="351" t="s">
        <v>679</v>
      </c>
      <c r="M27" s="370">
        <v>78</v>
      </c>
      <c r="N27" s="370">
        <v>78</v>
      </c>
      <c r="O27" s="448">
        <f t="shared" si="0"/>
        <v>1</v>
      </c>
      <c r="P27" s="370">
        <v>100</v>
      </c>
      <c r="Q27" s="371">
        <f t="shared" si="1"/>
        <v>100</v>
      </c>
      <c r="R27" s="361" t="s">
        <v>574</v>
      </c>
    </row>
    <row r="28" spans="1:18" ht="38.25" x14ac:dyDescent="0.2">
      <c r="A28" s="254" t="s">
        <v>301</v>
      </c>
      <c r="B28" s="367" t="s">
        <v>656</v>
      </c>
      <c r="C28" s="367" t="s">
        <v>657</v>
      </c>
      <c r="D28" s="367" t="s">
        <v>595</v>
      </c>
      <c r="E28" s="368" t="s">
        <v>674</v>
      </c>
      <c r="F28" s="368" t="s">
        <v>597</v>
      </c>
      <c r="G28" s="351" t="s">
        <v>598</v>
      </c>
      <c r="H28" s="351" t="s">
        <v>309</v>
      </c>
      <c r="I28" s="361" t="s">
        <v>574</v>
      </c>
      <c r="J28" s="351" t="s">
        <v>599</v>
      </c>
      <c r="K28" s="369" t="s">
        <v>985</v>
      </c>
      <c r="L28" s="351" t="s">
        <v>678</v>
      </c>
      <c r="M28" s="370">
        <v>78</v>
      </c>
      <c r="N28" s="370">
        <v>78</v>
      </c>
      <c r="O28" s="448">
        <f t="shared" si="0"/>
        <v>1</v>
      </c>
      <c r="P28" s="370">
        <v>100</v>
      </c>
      <c r="Q28" s="371">
        <f t="shared" si="1"/>
        <v>100</v>
      </c>
      <c r="R28" s="361" t="s">
        <v>574</v>
      </c>
    </row>
    <row r="29" spans="1:18" ht="63.75" x14ac:dyDescent="0.2">
      <c r="A29" s="254" t="s">
        <v>301</v>
      </c>
      <c r="B29" s="367" t="s">
        <v>656</v>
      </c>
      <c r="C29" s="367" t="s">
        <v>657</v>
      </c>
      <c r="D29" s="367" t="s">
        <v>645</v>
      </c>
      <c r="E29" s="368" t="s">
        <v>646</v>
      </c>
      <c r="F29" s="368" t="s">
        <v>597</v>
      </c>
      <c r="G29" s="351" t="s">
        <v>647</v>
      </c>
      <c r="H29" s="351" t="s">
        <v>309</v>
      </c>
      <c r="I29" s="361" t="s">
        <v>574</v>
      </c>
      <c r="J29" s="351" t="s">
        <v>648</v>
      </c>
      <c r="K29" s="482">
        <v>0.2</v>
      </c>
      <c r="L29" s="351" t="s">
        <v>678</v>
      </c>
      <c r="M29" s="370">
        <v>78</v>
      </c>
      <c r="N29" s="370">
        <v>20</v>
      </c>
      <c r="O29" s="448">
        <f t="shared" si="0"/>
        <v>0.25641025641025639</v>
      </c>
      <c r="P29" s="370">
        <v>128.20512820512818</v>
      </c>
      <c r="Q29" s="371">
        <f t="shared" si="1"/>
        <v>128.20512820512818</v>
      </c>
      <c r="R29" s="361" t="s">
        <v>987</v>
      </c>
    </row>
    <row r="30" spans="1:18" ht="63.75" x14ac:dyDescent="0.2">
      <c r="A30" s="254" t="s">
        <v>301</v>
      </c>
      <c r="B30" s="367" t="s">
        <v>656</v>
      </c>
      <c r="C30" s="367" t="s">
        <v>657</v>
      </c>
      <c r="D30" s="367" t="s">
        <v>645</v>
      </c>
      <c r="E30" s="368" t="s">
        <v>649</v>
      </c>
      <c r="F30" s="368" t="s">
        <v>597</v>
      </c>
      <c r="G30" s="351" t="s">
        <v>647</v>
      </c>
      <c r="H30" s="351" t="s">
        <v>309</v>
      </c>
      <c r="I30" s="361" t="s">
        <v>574</v>
      </c>
      <c r="J30" s="351" t="s">
        <v>648</v>
      </c>
      <c r="K30" s="482">
        <v>0.2</v>
      </c>
      <c r="L30" s="351" t="s">
        <v>678</v>
      </c>
      <c r="M30" s="370">
        <v>78</v>
      </c>
      <c r="N30" s="370">
        <v>20</v>
      </c>
      <c r="O30" s="448">
        <f t="shared" si="0"/>
        <v>0.25641025641025639</v>
      </c>
      <c r="P30" s="370">
        <v>128.20512820512818</v>
      </c>
      <c r="Q30" s="371">
        <f t="shared" si="1"/>
        <v>128.20512820512818</v>
      </c>
      <c r="R30" s="361" t="s">
        <v>987</v>
      </c>
    </row>
    <row r="31" spans="1:18" ht="63.75" x14ac:dyDescent="0.2">
      <c r="A31" s="254" t="s">
        <v>301</v>
      </c>
      <c r="B31" s="367" t="s">
        <v>656</v>
      </c>
      <c r="C31" s="367" t="s">
        <v>657</v>
      </c>
      <c r="D31" s="367" t="s">
        <v>645</v>
      </c>
      <c r="E31" s="368" t="s">
        <v>650</v>
      </c>
      <c r="F31" s="368" t="s">
        <v>597</v>
      </c>
      <c r="G31" s="351" t="s">
        <v>647</v>
      </c>
      <c r="H31" s="351" t="s">
        <v>309</v>
      </c>
      <c r="I31" s="361" t="s">
        <v>574</v>
      </c>
      <c r="J31" s="351" t="s">
        <v>648</v>
      </c>
      <c r="K31" s="482">
        <v>0.2</v>
      </c>
      <c r="L31" s="351" t="s">
        <v>678</v>
      </c>
      <c r="M31" s="370">
        <v>78</v>
      </c>
      <c r="N31" s="370">
        <v>20</v>
      </c>
      <c r="O31" s="448">
        <f t="shared" si="0"/>
        <v>0.25641025641025639</v>
      </c>
      <c r="P31" s="370">
        <v>128.20512820512818</v>
      </c>
      <c r="Q31" s="371">
        <f t="shared" si="1"/>
        <v>128.20512820512818</v>
      </c>
      <c r="R31" s="361" t="s">
        <v>987</v>
      </c>
    </row>
    <row r="32" spans="1:18" ht="63.75" x14ac:dyDescent="0.2">
      <c r="A32" s="254" t="s">
        <v>301</v>
      </c>
      <c r="B32" s="367" t="s">
        <v>656</v>
      </c>
      <c r="C32" s="367" t="s">
        <v>657</v>
      </c>
      <c r="D32" s="367" t="s">
        <v>645</v>
      </c>
      <c r="E32" s="368" t="s">
        <v>651</v>
      </c>
      <c r="F32" s="368" t="s">
        <v>597</v>
      </c>
      <c r="G32" s="351" t="s">
        <v>647</v>
      </c>
      <c r="H32" s="351" t="s">
        <v>309</v>
      </c>
      <c r="I32" s="361" t="s">
        <v>574</v>
      </c>
      <c r="J32" s="351" t="s">
        <v>648</v>
      </c>
      <c r="K32" s="482">
        <v>0.2</v>
      </c>
      <c r="L32" s="351" t="s">
        <v>678</v>
      </c>
      <c r="M32" s="370">
        <v>78</v>
      </c>
      <c r="N32" s="370">
        <v>20</v>
      </c>
      <c r="O32" s="448">
        <f t="shared" si="0"/>
        <v>0.25641025641025639</v>
      </c>
      <c r="P32" s="370">
        <v>128.20512820512818</v>
      </c>
      <c r="Q32" s="371">
        <f t="shared" si="1"/>
        <v>128.20512820512818</v>
      </c>
      <c r="R32" s="361" t="s">
        <v>987</v>
      </c>
    </row>
    <row r="33" spans="1:18" ht="63.75" x14ac:dyDescent="0.2">
      <c r="A33" s="254" t="s">
        <v>301</v>
      </c>
      <c r="B33" s="367" t="s">
        <v>656</v>
      </c>
      <c r="C33" s="367" t="s">
        <v>657</v>
      </c>
      <c r="D33" s="367" t="s">
        <v>645</v>
      </c>
      <c r="E33" s="368" t="s">
        <v>652</v>
      </c>
      <c r="F33" s="368" t="s">
        <v>597</v>
      </c>
      <c r="G33" s="351" t="s">
        <v>647</v>
      </c>
      <c r="H33" s="351" t="s">
        <v>309</v>
      </c>
      <c r="I33" s="361" t="s">
        <v>574</v>
      </c>
      <c r="J33" s="351" t="s">
        <v>648</v>
      </c>
      <c r="K33" s="482">
        <v>0.2</v>
      </c>
      <c r="L33" s="351" t="s">
        <v>678</v>
      </c>
      <c r="M33" s="370">
        <v>78</v>
      </c>
      <c r="N33" s="370">
        <v>20</v>
      </c>
      <c r="O33" s="448">
        <f t="shared" si="0"/>
        <v>0.25641025641025639</v>
      </c>
      <c r="P33" s="370">
        <v>128.20512820512818</v>
      </c>
      <c r="Q33" s="371">
        <f t="shared" si="1"/>
        <v>128.20512820512818</v>
      </c>
      <c r="R33" s="361" t="s">
        <v>987</v>
      </c>
    </row>
    <row r="34" spans="1:18" ht="63.75" x14ac:dyDescent="0.2">
      <c r="A34" s="254" t="s">
        <v>301</v>
      </c>
      <c r="B34" s="367" t="s">
        <v>656</v>
      </c>
      <c r="C34" s="367" t="s">
        <v>657</v>
      </c>
      <c r="D34" s="367" t="s">
        <v>645</v>
      </c>
      <c r="E34" s="368" t="s">
        <v>653</v>
      </c>
      <c r="F34" s="368" t="s">
        <v>597</v>
      </c>
      <c r="G34" s="351" t="s">
        <v>647</v>
      </c>
      <c r="H34" s="351" t="s">
        <v>309</v>
      </c>
      <c r="I34" s="361" t="s">
        <v>574</v>
      </c>
      <c r="J34" s="351" t="s">
        <v>648</v>
      </c>
      <c r="K34" s="482">
        <v>0.2</v>
      </c>
      <c r="L34" s="351" t="s">
        <v>678</v>
      </c>
      <c r="M34" s="370">
        <v>78</v>
      </c>
      <c r="N34" s="370">
        <v>20</v>
      </c>
      <c r="O34" s="448">
        <f t="shared" si="0"/>
        <v>0.25641025641025639</v>
      </c>
      <c r="P34" s="370">
        <v>128.20512820512818</v>
      </c>
      <c r="Q34" s="371">
        <f t="shared" si="1"/>
        <v>128.20512820512818</v>
      </c>
      <c r="R34" s="361" t="s">
        <v>987</v>
      </c>
    </row>
    <row r="35" spans="1:18" ht="63.75" x14ac:dyDescent="0.2">
      <c r="A35" s="254" t="s">
        <v>301</v>
      </c>
      <c r="B35" s="367" t="s">
        <v>656</v>
      </c>
      <c r="C35" s="367" t="s">
        <v>657</v>
      </c>
      <c r="D35" s="367" t="s">
        <v>645</v>
      </c>
      <c r="E35" s="368" t="s">
        <v>654</v>
      </c>
      <c r="F35" s="368" t="s">
        <v>597</v>
      </c>
      <c r="G35" s="351" t="s">
        <v>647</v>
      </c>
      <c r="H35" s="351" t="s">
        <v>309</v>
      </c>
      <c r="I35" s="361" t="s">
        <v>574</v>
      </c>
      <c r="J35" s="351" t="s">
        <v>648</v>
      </c>
      <c r="K35" s="482">
        <v>0.2</v>
      </c>
      <c r="L35" s="351" t="s">
        <v>678</v>
      </c>
      <c r="M35" s="370">
        <v>78</v>
      </c>
      <c r="N35" s="370">
        <v>20</v>
      </c>
      <c r="O35" s="448">
        <f t="shared" si="0"/>
        <v>0.25641025641025639</v>
      </c>
      <c r="P35" s="370">
        <v>128.20512820512818</v>
      </c>
      <c r="Q35" s="371">
        <f t="shared" si="1"/>
        <v>128.20512820512818</v>
      </c>
      <c r="R35" s="361" t="s">
        <v>987</v>
      </c>
    </row>
    <row r="36" spans="1:18" ht="63.75" x14ac:dyDescent="0.2">
      <c r="A36" s="254" t="s">
        <v>301</v>
      </c>
      <c r="B36" s="367" t="s">
        <v>656</v>
      </c>
      <c r="C36" s="367" t="s">
        <v>657</v>
      </c>
      <c r="D36" s="367" t="s">
        <v>645</v>
      </c>
      <c r="E36" s="368" t="s">
        <v>655</v>
      </c>
      <c r="F36" s="368" t="s">
        <v>597</v>
      </c>
      <c r="G36" s="351" t="s">
        <v>647</v>
      </c>
      <c r="H36" s="351" t="s">
        <v>309</v>
      </c>
      <c r="I36" s="361" t="s">
        <v>574</v>
      </c>
      <c r="J36" s="351" t="s">
        <v>648</v>
      </c>
      <c r="K36" s="482">
        <v>0.2</v>
      </c>
      <c r="L36" s="351" t="s">
        <v>678</v>
      </c>
      <c r="M36" s="370">
        <v>78</v>
      </c>
      <c r="N36" s="370">
        <v>20</v>
      </c>
      <c r="O36" s="448">
        <f t="shared" si="0"/>
        <v>0.25641025641025639</v>
      </c>
      <c r="P36" s="370">
        <v>128.20512820512818</v>
      </c>
      <c r="Q36" s="371">
        <f t="shared" si="1"/>
        <v>128.20512820512818</v>
      </c>
      <c r="R36" s="361" t="s">
        <v>987</v>
      </c>
    </row>
    <row r="37" spans="1:18" ht="25.5" x14ac:dyDescent="0.2">
      <c r="A37" s="254" t="s">
        <v>301</v>
      </c>
      <c r="B37" s="367" t="s">
        <v>656</v>
      </c>
      <c r="C37" s="367" t="s">
        <v>657</v>
      </c>
      <c r="D37" s="367" t="s">
        <v>675</v>
      </c>
      <c r="E37" s="368" t="s">
        <v>676</v>
      </c>
      <c r="F37" s="368" t="s">
        <v>309</v>
      </c>
      <c r="G37" s="351" t="s">
        <v>309</v>
      </c>
      <c r="H37" s="351" t="s">
        <v>309</v>
      </c>
      <c r="I37" s="361" t="s">
        <v>574</v>
      </c>
      <c r="J37" s="351" t="s">
        <v>309</v>
      </c>
      <c r="K37" s="369" t="s">
        <v>309</v>
      </c>
      <c r="L37" s="351" t="s">
        <v>678</v>
      </c>
      <c r="M37" s="370" t="s">
        <v>574</v>
      </c>
      <c r="N37" s="370" t="s">
        <v>574</v>
      </c>
      <c r="O37" s="448" t="s">
        <v>574</v>
      </c>
      <c r="P37" s="370" t="s">
        <v>574</v>
      </c>
      <c r="Q37" s="371" t="s">
        <v>574</v>
      </c>
      <c r="R37" s="361" t="s">
        <v>574</v>
      </c>
    </row>
    <row r="38" spans="1:18" ht="25.5" x14ac:dyDescent="0.2">
      <c r="A38" s="254" t="s">
        <v>301</v>
      </c>
      <c r="B38" s="367" t="s">
        <v>656</v>
      </c>
      <c r="C38" s="367" t="s">
        <v>657</v>
      </c>
      <c r="D38" s="367" t="s">
        <v>675</v>
      </c>
      <c r="E38" s="368" t="s">
        <v>677</v>
      </c>
      <c r="F38" s="368" t="s">
        <v>309</v>
      </c>
      <c r="G38" s="351" t="s">
        <v>309</v>
      </c>
      <c r="H38" s="351" t="s">
        <v>309</v>
      </c>
      <c r="I38" s="361" t="s">
        <v>574</v>
      </c>
      <c r="J38" s="351" t="s">
        <v>309</v>
      </c>
      <c r="K38" s="369" t="s">
        <v>309</v>
      </c>
      <c r="L38" s="351" t="s">
        <v>678</v>
      </c>
      <c r="M38" s="370" t="s">
        <v>574</v>
      </c>
      <c r="N38" s="370" t="s">
        <v>574</v>
      </c>
      <c r="O38" s="448" t="s">
        <v>574</v>
      </c>
      <c r="P38" s="370" t="s">
        <v>574</v>
      </c>
      <c r="Q38" s="371" t="s">
        <v>574</v>
      </c>
      <c r="R38" s="361" t="s">
        <v>574</v>
      </c>
    </row>
  </sheetData>
  <autoFilter ref="A4:R38" xr:uid="{AB6A4D67-E169-4D36-BE34-0B9C42F17F2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97"/>
  <sheetViews>
    <sheetView zoomScaleNormal="100" workbookViewId="0"/>
  </sheetViews>
  <sheetFormatPr defaultColWidth="9.140625" defaultRowHeight="12.75" x14ac:dyDescent="0.2"/>
  <cols>
    <col min="1" max="1" width="9.140625" style="50"/>
    <col min="2" max="2" width="18.28515625" style="50" customWidth="1"/>
    <col min="3" max="3" width="9.140625" style="50"/>
    <col min="4" max="4" width="51.140625" style="50" bestFit="1" customWidth="1"/>
    <col min="5" max="5" width="17.85546875" style="50" customWidth="1"/>
    <col min="6" max="6" width="27.28515625" style="50" customWidth="1"/>
    <col min="7" max="7" width="16.140625" style="50" customWidth="1"/>
    <col min="8" max="8" width="9.140625" style="50"/>
    <col min="9" max="9" width="38.42578125" style="50" bestFit="1" customWidth="1"/>
    <col min="10" max="14" width="14.42578125" style="50" customWidth="1"/>
    <col min="15" max="15" width="72.28515625" style="50" customWidth="1"/>
    <col min="16" max="16384" width="9.140625" style="50"/>
  </cols>
  <sheetData>
    <row r="1" spans="1:15" ht="13.5" thickBot="1" x14ac:dyDescent="0.25">
      <c r="A1" s="98" t="s">
        <v>159</v>
      </c>
      <c r="B1" s="31"/>
      <c r="C1" s="31"/>
      <c r="D1" s="31"/>
      <c r="E1" s="31"/>
      <c r="F1" s="31"/>
      <c r="G1" s="31"/>
      <c r="H1" s="31"/>
      <c r="I1" s="31"/>
      <c r="J1" s="31"/>
      <c r="K1" s="31"/>
      <c r="L1" s="31"/>
      <c r="M1" s="31"/>
      <c r="N1" s="31"/>
      <c r="O1" s="31"/>
    </row>
    <row r="2" spans="1:15" x14ac:dyDescent="0.2">
      <c r="A2" s="32"/>
      <c r="B2" s="32"/>
      <c r="C2" s="32"/>
      <c r="D2" s="32"/>
      <c r="E2" s="32"/>
      <c r="F2" s="32"/>
      <c r="G2" s="32"/>
      <c r="H2" s="32"/>
      <c r="I2" s="32"/>
      <c r="J2" s="32"/>
      <c r="K2" s="32"/>
      <c r="L2" s="32"/>
      <c r="M2" s="31"/>
      <c r="N2" s="348" t="s">
        <v>1</v>
      </c>
      <c r="O2" s="285">
        <v>2021</v>
      </c>
    </row>
    <row r="3" spans="1:15" ht="13.5" thickBot="1" x14ac:dyDescent="0.25">
      <c r="A3" s="32"/>
      <c r="B3" s="32"/>
      <c r="C3" s="32"/>
      <c r="D3" s="32"/>
      <c r="E3" s="32"/>
      <c r="F3" s="32"/>
      <c r="G3" s="32"/>
      <c r="H3" s="32"/>
      <c r="I3" s="32"/>
      <c r="J3" s="32"/>
      <c r="K3" s="32"/>
      <c r="L3" s="32"/>
      <c r="M3" s="31"/>
      <c r="N3" s="372" t="s">
        <v>2</v>
      </c>
      <c r="O3" s="350">
        <v>2021</v>
      </c>
    </row>
    <row r="4" spans="1:15" ht="51.75" thickBot="1" x14ac:dyDescent="0.25">
      <c r="A4" s="95" t="s">
        <v>3</v>
      </c>
      <c r="B4" s="91" t="s">
        <v>160</v>
      </c>
      <c r="C4" s="90" t="s">
        <v>144</v>
      </c>
      <c r="D4" s="96" t="s">
        <v>161</v>
      </c>
      <c r="E4" s="96" t="s">
        <v>28</v>
      </c>
      <c r="F4" s="95" t="s">
        <v>146</v>
      </c>
      <c r="G4" s="94" t="s">
        <v>17</v>
      </c>
      <c r="H4" s="64" t="s">
        <v>147</v>
      </c>
      <c r="I4" s="99" t="s">
        <v>14</v>
      </c>
      <c r="J4" s="72" t="s">
        <v>148</v>
      </c>
      <c r="K4" s="72" t="s">
        <v>149</v>
      </c>
      <c r="L4" s="92" t="s">
        <v>150</v>
      </c>
      <c r="M4" s="79" t="s">
        <v>151</v>
      </c>
      <c r="N4" s="92" t="s">
        <v>152</v>
      </c>
      <c r="O4" s="100" t="s">
        <v>71</v>
      </c>
    </row>
    <row r="5" spans="1:15" s="366" customFormat="1" ht="25.5" x14ac:dyDescent="0.25">
      <c r="A5" s="254" t="s">
        <v>301</v>
      </c>
      <c r="B5" s="373" t="s">
        <v>680</v>
      </c>
      <c r="C5" s="373" t="s">
        <v>595</v>
      </c>
      <c r="D5" s="368" t="s">
        <v>681</v>
      </c>
      <c r="E5" s="368" t="s">
        <v>682</v>
      </c>
      <c r="F5" s="351" t="s">
        <v>598</v>
      </c>
      <c r="G5" s="351" t="s">
        <v>599</v>
      </c>
      <c r="H5" s="482">
        <v>1</v>
      </c>
      <c r="I5" s="351" t="s">
        <v>683</v>
      </c>
      <c r="J5" s="370">
        <v>48</v>
      </c>
      <c r="K5" s="370">
        <v>48</v>
      </c>
      <c r="L5" s="448">
        <f>K5/J5</f>
        <v>1</v>
      </c>
      <c r="M5" s="370">
        <v>100</v>
      </c>
      <c r="N5" s="371">
        <f>K5/(J5*H5/100)</f>
        <v>100</v>
      </c>
      <c r="O5" s="361" t="s">
        <v>988</v>
      </c>
    </row>
    <row r="6" spans="1:15" ht="25.5" x14ac:dyDescent="0.2">
      <c r="A6" s="254" t="s">
        <v>301</v>
      </c>
      <c r="B6" s="373" t="s">
        <v>680</v>
      </c>
      <c r="C6" s="373" t="s">
        <v>595</v>
      </c>
      <c r="D6" s="368" t="s">
        <v>602</v>
      </c>
      <c r="E6" s="368" t="s">
        <v>682</v>
      </c>
      <c r="F6" s="351" t="s">
        <v>598</v>
      </c>
      <c r="G6" s="351" t="s">
        <v>599</v>
      </c>
      <c r="H6" s="482">
        <v>1</v>
      </c>
      <c r="I6" s="351" t="s">
        <v>683</v>
      </c>
      <c r="J6" s="370">
        <v>48</v>
      </c>
      <c r="K6" s="370">
        <v>48</v>
      </c>
      <c r="L6" s="448">
        <f t="shared" ref="L6:L69" si="0">K6/J6</f>
        <v>1</v>
      </c>
      <c r="M6" s="370">
        <v>100</v>
      </c>
      <c r="N6" s="371">
        <f t="shared" ref="N6:N69" si="1">K6/(J6*H6/100)</f>
        <v>100</v>
      </c>
      <c r="O6" s="361" t="s">
        <v>988</v>
      </c>
    </row>
    <row r="7" spans="1:15" ht="25.5" x14ac:dyDescent="0.2">
      <c r="A7" s="254" t="s">
        <v>301</v>
      </c>
      <c r="B7" s="373" t="s">
        <v>680</v>
      </c>
      <c r="C7" s="373" t="s">
        <v>595</v>
      </c>
      <c r="D7" s="368" t="s">
        <v>603</v>
      </c>
      <c r="E7" s="368" t="s">
        <v>682</v>
      </c>
      <c r="F7" s="351" t="s">
        <v>598</v>
      </c>
      <c r="G7" s="351" t="s">
        <v>599</v>
      </c>
      <c r="H7" s="482">
        <v>1</v>
      </c>
      <c r="I7" s="351" t="s">
        <v>683</v>
      </c>
      <c r="J7" s="370">
        <v>48</v>
      </c>
      <c r="K7" s="370">
        <v>48</v>
      </c>
      <c r="L7" s="448">
        <f t="shared" si="0"/>
        <v>1</v>
      </c>
      <c r="M7" s="370">
        <v>100</v>
      </c>
      <c r="N7" s="371">
        <f t="shared" si="1"/>
        <v>100</v>
      </c>
      <c r="O7" s="361" t="s">
        <v>988</v>
      </c>
    </row>
    <row r="8" spans="1:15" ht="25.5" x14ac:dyDescent="0.2">
      <c r="A8" s="254" t="s">
        <v>301</v>
      </c>
      <c r="B8" s="373" t="s">
        <v>680</v>
      </c>
      <c r="C8" s="373" t="s">
        <v>595</v>
      </c>
      <c r="D8" s="368" t="s">
        <v>604</v>
      </c>
      <c r="E8" s="368" t="s">
        <v>682</v>
      </c>
      <c r="F8" s="351" t="s">
        <v>598</v>
      </c>
      <c r="G8" s="351" t="s">
        <v>599</v>
      </c>
      <c r="H8" s="482">
        <v>1</v>
      </c>
      <c r="I8" s="351" t="s">
        <v>683</v>
      </c>
      <c r="J8" s="370">
        <v>48</v>
      </c>
      <c r="K8" s="370">
        <v>48</v>
      </c>
      <c r="L8" s="448">
        <f t="shared" si="0"/>
        <v>1</v>
      </c>
      <c r="M8" s="370">
        <v>100</v>
      </c>
      <c r="N8" s="371">
        <f t="shared" si="1"/>
        <v>100</v>
      </c>
      <c r="O8" s="361" t="s">
        <v>988</v>
      </c>
    </row>
    <row r="9" spans="1:15" x14ac:dyDescent="0.2">
      <c r="A9" s="254" t="s">
        <v>301</v>
      </c>
      <c r="B9" s="373" t="s">
        <v>680</v>
      </c>
      <c r="C9" s="373" t="s">
        <v>595</v>
      </c>
      <c r="D9" s="368" t="s">
        <v>684</v>
      </c>
      <c r="E9" s="368" t="s">
        <v>309</v>
      </c>
      <c r="F9" s="351" t="s">
        <v>309</v>
      </c>
      <c r="G9" s="351" t="s">
        <v>309</v>
      </c>
      <c r="H9" s="369" t="s">
        <v>309</v>
      </c>
      <c r="I9" s="351"/>
      <c r="J9" s="370" t="s">
        <v>574</v>
      </c>
      <c r="K9" s="370" t="s">
        <v>574</v>
      </c>
      <c r="L9" s="448" t="s">
        <v>574</v>
      </c>
      <c r="M9" s="370" t="s">
        <v>574</v>
      </c>
      <c r="N9" s="371" t="s">
        <v>574</v>
      </c>
      <c r="O9" s="361" t="s">
        <v>574</v>
      </c>
    </row>
    <row r="10" spans="1:15" ht="25.5" x14ac:dyDescent="0.2">
      <c r="A10" s="254" t="s">
        <v>301</v>
      </c>
      <c r="B10" s="373" t="s">
        <v>680</v>
      </c>
      <c r="C10" s="373" t="s">
        <v>595</v>
      </c>
      <c r="D10" s="368" t="s">
        <v>606</v>
      </c>
      <c r="E10" s="368" t="s">
        <v>682</v>
      </c>
      <c r="F10" s="351" t="s">
        <v>598</v>
      </c>
      <c r="G10" s="351" t="s">
        <v>599</v>
      </c>
      <c r="H10" s="482">
        <v>1</v>
      </c>
      <c r="I10" s="351" t="s">
        <v>683</v>
      </c>
      <c r="J10" s="370">
        <v>48</v>
      </c>
      <c r="K10" s="370">
        <v>48</v>
      </c>
      <c r="L10" s="448">
        <f t="shared" si="0"/>
        <v>1</v>
      </c>
      <c r="M10" s="370">
        <v>100</v>
      </c>
      <c r="N10" s="371">
        <f t="shared" si="1"/>
        <v>100</v>
      </c>
      <c r="O10" s="361" t="s">
        <v>988</v>
      </c>
    </row>
    <row r="11" spans="1:15" ht="25.5" x14ac:dyDescent="0.2">
      <c r="A11" s="254" t="s">
        <v>301</v>
      </c>
      <c r="B11" s="373" t="s">
        <v>680</v>
      </c>
      <c r="C11" s="373" t="s">
        <v>595</v>
      </c>
      <c r="D11" s="368" t="s">
        <v>685</v>
      </c>
      <c r="E11" s="368" t="s">
        <v>682</v>
      </c>
      <c r="F11" s="351" t="s">
        <v>598</v>
      </c>
      <c r="G11" s="351" t="s">
        <v>599</v>
      </c>
      <c r="H11" s="482">
        <v>1</v>
      </c>
      <c r="I11" s="351" t="s">
        <v>683</v>
      </c>
      <c r="J11" s="370">
        <v>48</v>
      </c>
      <c r="K11" s="370">
        <v>48</v>
      </c>
      <c r="L11" s="448">
        <f t="shared" si="0"/>
        <v>1</v>
      </c>
      <c r="M11" s="370">
        <v>100</v>
      </c>
      <c r="N11" s="371">
        <f t="shared" si="1"/>
        <v>100</v>
      </c>
      <c r="O11" s="361" t="s">
        <v>988</v>
      </c>
    </row>
    <row r="12" spans="1:15" ht="25.5" x14ac:dyDescent="0.2">
      <c r="A12" s="254" t="s">
        <v>301</v>
      </c>
      <c r="B12" s="373" t="s">
        <v>680</v>
      </c>
      <c r="C12" s="373" t="s">
        <v>595</v>
      </c>
      <c r="D12" s="368" t="s">
        <v>686</v>
      </c>
      <c r="E12" s="368" t="s">
        <v>682</v>
      </c>
      <c r="F12" s="351" t="s">
        <v>598</v>
      </c>
      <c r="G12" s="351" t="s">
        <v>599</v>
      </c>
      <c r="H12" s="482">
        <v>1</v>
      </c>
      <c r="I12" s="351" t="s">
        <v>687</v>
      </c>
      <c r="J12" s="370">
        <v>48</v>
      </c>
      <c r="K12" s="370">
        <v>48</v>
      </c>
      <c r="L12" s="448">
        <f t="shared" si="0"/>
        <v>1</v>
      </c>
      <c r="M12" s="370">
        <v>100</v>
      </c>
      <c r="N12" s="371">
        <f t="shared" si="1"/>
        <v>100</v>
      </c>
      <c r="O12" s="361" t="s">
        <v>988</v>
      </c>
    </row>
    <row r="13" spans="1:15" ht="25.5" x14ac:dyDescent="0.2">
      <c r="A13" s="254" t="s">
        <v>301</v>
      </c>
      <c r="B13" s="373" t="s">
        <v>680</v>
      </c>
      <c r="C13" s="373" t="s">
        <v>595</v>
      </c>
      <c r="D13" s="368" t="s">
        <v>611</v>
      </c>
      <c r="E13" s="368" t="s">
        <v>682</v>
      </c>
      <c r="F13" s="351" t="s">
        <v>598</v>
      </c>
      <c r="G13" s="351" t="s">
        <v>599</v>
      </c>
      <c r="H13" s="482">
        <v>1</v>
      </c>
      <c r="I13" s="351" t="s">
        <v>683</v>
      </c>
      <c r="J13" s="370">
        <v>48</v>
      </c>
      <c r="K13" s="370">
        <v>48</v>
      </c>
      <c r="L13" s="448">
        <f t="shared" si="0"/>
        <v>1</v>
      </c>
      <c r="M13" s="370">
        <v>100</v>
      </c>
      <c r="N13" s="371">
        <f t="shared" si="1"/>
        <v>100</v>
      </c>
      <c r="O13" s="361" t="s">
        <v>988</v>
      </c>
    </row>
    <row r="14" spans="1:15" ht="25.5" x14ac:dyDescent="0.2">
      <c r="A14" s="254" t="s">
        <v>301</v>
      </c>
      <c r="B14" s="373" t="s">
        <v>680</v>
      </c>
      <c r="C14" s="373" t="s">
        <v>595</v>
      </c>
      <c r="D14" s="368" t="s">
        <v>612</v>
      </c>
      <c r="E14" s="368" t="s">
        <v>682</v>
      </c>
      <c r="F14" s="351" t="s">
        <v>598</v>
      </c>
      <c r="G14" s="351" t="s">
        <v>599</v>
      </c>
      <c r="H14" s="482">
        <v>1</v>
      </c>
      <c r="I14" s="351" t="s">
        <v>683</v>
      </c>
      <c r="J14" s="370">
        <v>48</v>
      </c>
      <c r="K14" s="370">
        <v>48</v>
      </c>
      <c r="L14" s="448">
        <f t="shared" si="0"/>
        <v>1</v>
      </c>
      <c r="M14" s="370">
        <v>100</v>
      </c>
      <c r="N14" s="371">
        <f t="shared" si="1"/>
        <v>100</v>
      </c>
      <c r="O14" s="361" t="s">
        <v>988</v>
      </c>
    </row>
    <row r="15" spans="1:15" ht="25.5" x14ac:dyDescent="0.2">
      <c r="A15" s="254" t="s">
        <v>301</v>
      </c>
      <c r="B15" s="373" t="s">
        <v>680</v>
      </c>
      <c r="C15" s="373" t="s">
        <v>595</v>
      </c>
      <c r="D15" s="368" t="s">
        <v>613</v>
      </c>
      <c r="E15" s="368" t="s">
        <v>682</v>
      </c>
      <c r="F15" s="351" t="s">
        <v>598</v>
      </c>
      <c r="G15" s="351" t="s">
        <v>599</v>
      </c>
      <c r="H15" s="482">
        <v>1</v>
      </c>
      <c r="I15" s="351"/>
      <c r="J15" s="370">
        <v>48</v>
      </c>
      <c r="K15" s="370">
        <v>48</v>
      </c>
      <c r="L15" s="448">
        <f t="shared" si="0"/>
        <v>1</v>
      </c>
      <c r="M15" s="370">
        <v>100</v>
      </c>
      <c r="N15" s="371">
        <f t="shared" si="1"/>
        <v>100</v>
      </c>
      <c r="O15" s="361" t="s">
        <v>988</v>
      </c>
    </row>
    <row r="16" spans="1:15" ht="25.5" x14ac:dyDescent="0.2">
      <c r="A16" s="254" t="s">
        <v>301</v>
      </c>
      <c r="B16" s="373" t="s">
        <v>680</v>
      </c>
      <c r="C16" s="373" t="s">
        <v>595</v>
      </c>
      <c r="D16" s="368" t="s">
        <v>663</v>
      </c>
      <c r="E16" s="368" t="s">
        <v>682</v>
      </c>
      <c r="F16" s="351" t="s">
        <v>598</v>
      </c>
      <c r="G16" s="351" t="s">
        <v>599</v>
      </c>
      <c r="H16" s="482">
        <v>1</v>
      </c>
      <c r="I16" s="351"/>
      <c r="J16" s="370">
        <v>48</v>
      </c>
      <c r="K16" s="370">
        <v>48</v>
      </c>
      <c r="L16" s="448">
        <f t="shared" si="0"/>
        <v>1</v>
      </c>
      <c r="M16" s="370">
        <v>100</v>
      </c>
      <c r="N16" s="371">
        <f t="shared" si="1"/>
        <v>100</v>
      </c>
      <c r="O16" s="361" t="s">
        <v>988</v>
      </c>
    </row>
    <row r="17" spans="1:15" ht="25.5" x14ac:dyDescent="0.2">
      <c r="A17" s="254" t="s">
        <v>301</v>
      </c>
      <c r="B17" s="373" t="s">
        <v>680</v>
      </c>
      <c r="C17" s="373" t="s">
        <v>595</v>
      </c>
      <c r="D17" s="368" t="s">
        <v>664</v>
      </c>
      <c r="E17" s="368" t="s">
        <v>682</v>
      </c>
      <c r="F17" s="351" t="s">
        <v>598</v>
      </c>
      <c r="G17" s="351" t="s">
        <v>599</v>
      </c>
      <c r="H17" s="482">
        <v>1</v>
      </c>
      <c r="I17" s="351" t="s">
        <v>683</v>
      </c>
      <c r="J17" s="370">
        <v>48</v>
      </c>
      <c r="K17" s="370">
        <v>48</v>
      </c>
      <c r="L17" s="448">
        <f t="shared" si="0"/>
        <v>1</v>
      </c>
      <c r="M17" s="370">
        <v>100</v>
      </c>
      <c r="N17" s="371">
        <f t="shared" si="1"/>
        <v>100</v>
      </c>
      <c r="O17" s="361" t="s">
        <v>988</v>
      </c>
    </row>
    <row r="18" spans="1:15" ht="25.5" x14ac:dyDescent="0.2">
      <c r="A18" s="254" t="s">
        <v>301</v>
      </c>
      <c r="B18" s="373" t="s">
        <v>680</v>
      </c>
      <c r="C18" s="373" t="s">
        <v>595</v>
      </c>
      <c r="D18" s="368" t="s">
        <v>665</v>
      </c>
      <c r="E18" s="368" t="s">
        <v>682</v>
      </c>
      <c r="F18" s="351" t="s">
        <v>598</v>
      </c>
      <c r="G18" s="351" t="s">
        <v>599</v>
      </c>
      <c r="H18" s="482">
        <v>1</v>
      </c>
      <c r="I18" s="351" t="s">
        <v>683</v>
      </c>
      <c r="J18" s="370">
        <v>48</v>
      </c>
      <c r="K18" s="370">
        <v>48</v>
      </c>
      <c r="L18" s="448">
        <f t="shared" si="0"/>
        <v>1</v>
      </c>
      <c r="M18" s="370">
        <v>100</v>
      </c>
      <c r="N18" s="371">
        <f t="shared" si="1"/>
        <v>100</v>
      </c>
      <c r="O18" s="361" t="s">
        <v>988</v>
      </c>
    </row>
    <row r="19" spans="1:15" ht="25.5" x14ac:dyDescent="0.2">
      <c r="A19" s="254" t="s">
        <v>301</v>
      </c>
      <c r="B19" s="373" t="s">
        <v>680</v>
      </c>
      <c r="C19" s="373" t="s">
        <v>595</v>
      </c>
      <c r="D19" s="368" t="s">
        <v>666</v>
      </c>
      <c r="E19" s="368" t="s">
        <v>682</v>
      </c>
      <c r="F19" s="351" t="s">
        <v>598</v>
      </c>
      <c r="G19" s="351" t="s">
        <v>599</v>
      </c>
      <c r="H19" s="482">
        <v>1</v>
      </c>
      <c r="I19" s="351" t="s">
        <v>683</v>
      </c>
      <c r="J19" s="370">
        <v>48</v>
      </c>
      <c r="K19" s="370">
        <v>48</v>
      </c>
      <c r="L19" s="448">
        <f t="shared" si="0"/>
        <v>1</v>
      </c>
      <c r="M19" s="370">
        <v>100</v>
      </c>
      <c r="N19" s="371">
        <f t="shared" si="1"/>
        <v>100</v>
      </c>
      <c r="O19" s="361" t="s">
        <v>988</v>
      </c>
    </row>
    <row r="20" spans="1:15" ht="25.5" x14ac:dyDescent="0.2">
      <c r="A20" s="254" t="s">
        <v>301</v>
      </c>
      <c r="B20" s="373" t="s">
        <v>680</v>
      </c>
      <c r="C20" s="373" t="s">
        <v>595</v>
      </c>
      <c r="D20" s="368" t="s">
        <v>688</v>
      </c>
      <c r="E20" s="368" t="s">
        <v>682</v>
      </c>
      <c r="F20" s="351" t="s">
        <v>598</v>
      </c>
      <c r="G20" s="351" t="s">
        <v>599</v>
      </c>
      <c r="H20" s="482">
        <v>1</v>
      </c>
      <c r="I20" s="351"/>
      <c r="J20" s="370">
        <v>48</v>
      </c>
      <c r="K20" s="370">
        <v>48</v>
      </c>
      <c r="L20" s="448">
        <f t="shared" si="0"/>
        <v>1</v>
      </c>
      <c r="M20" s="370">
        <v>100</v>
      </c>
      <c r="N20" s="371">
        <f t="shared" si="1"/>
        <v>100</v>
      </c>
      <c r="O20" s="361" t="s">
        <v>988</v>
      </c>
    </row>
    <row r="21" spans="1:15" ht="25.5" x14ac:dyDescent="0.2">
      <c r="A21" s="254" t="s">
        <v>301</v>
      </c>
      <c r="B21" s="373" t="s">
        <v>680</v>
      </c>
      <c r="C21" s="373" t="s">
        <v>595</v>
      </c>
      <c r="D21" s="368" t="s">
        <v>689</v>
      </c>
      <c r="E21" s="368" t="s">
        <v>682</v>
      </c>
      <c r="F21" s="351" t="s">
        <v>598</v>
      </c>
      <c r="G21" s="351" t="s">
        <v>599</v>
      </c>
      <c r="H21" s="482">
        <v>1</v>
      </c>
      <c r="I21" s="351" t="s">
        <v>683</v>
      </c>
      <c r="J21" s="370">
        <v>48</v>
      </c>
      <c r="K21" s="370">
        <v>48</v>
      </c>
      <c r="L21" s="448">
        <f t="shared" si="0"/>
        <v>1</v>
      </c>
      <c r="M21" s="370">
        <v>100</v>
      </c>
      <c r="N21" s="371">
        <f t="shared" si="1"/>
        <v>100</v>
      </c>
      <c r="O21" s="361" t="s">
        <v>988</v>
      </c>
    </row>
    <row r="22" spans="1:15" ht="25.5" x14ac:dyDescent="0.2">
      <c r="A22" s="254" t="s">
        <v>301</v>
      </c>
      <c r="B22" s="373" t="s">
        <v>680</v>
      </c>
      <c r="C22" s="373" t="s">
        <v>595</v>
      </c>
      <c r="D22" s="368" t="s">
        <v>690</v>
      </c>
      <c r="E22" s="368" t="s">
        <v>682</v>
      </c>
      <c r="F22" s="351" t="s">
        <v>598</v>
      </c>
      <c r="G22" s="351" t="s">
        <v>599</v>
      </c>
      <c r="H22" s="482">
        <v>1</v>
      </c>
      <c r="I22" s="351" t="s">
        <v>683</v>
      </c>
      <c r="J22" s="370">
        <v>48</v>
      </c>
      <c r="K22" s="370">
        <v>48</v>
      </c>
      <c r="L22" s="448">
        <f t="shared" si="0"/>
        <v>1</v>
      </c>
      <c r="M22" s="370">
        <v>100</v>
      </c>
      <c r="N22" s="371">
        <f t="shared" si="1"/>
        <v>100</v>
      </c>
      <c r="O22" s="361" t="s">
        <v>988</v>
      </c>
    </row>
    <row r="23" spans="1:15" ht="25.5" x14ac:dyDescent="0.2">
      <c r="A23" s="254" t="s">
        <v>301</v>
      </c>
      <c r="B23" s="373" t="s">
        <v>680</v>
      </c>
      <c r="C23" s="373" t="s">
        <v>595</v>
      </c>
      <c r="D23" s="368" t="s">
        <v>620</v>
      </c>
      <c r="E23" s="368" t="s">
        <v>682</v>
      </c>
      <c r="F23" s="351" t="s">
        <v>598</v>
      </c>
      <c r="G23" s="351" t="s">
        <v>599</v>
      </c>
      <c r="H23" s="482">
        <v>1</v>
      </c>
      <c r="I23" s="351" t="s">
        <v>687</v>
      </c>
      <c r="J23" s="370">
        <v>48</v>
      </c>
      <c r="K23" s="370">
        <v>48</v>
      </c>
      <c r="L23" s="448">
        <f t="shared" si="0"/>
        <v>1</v>
      </c>
      <c r="M23" s="370">
        <v>100</v>
      </c>
      <c r="N23" s="371">
        <f t="shared" si="1"/>
        <v>100</v>
      </c>
      <c r="O23" s="361" t="s">
        <v>988</v>
      </c>
    </row>
    <row r="24" spans="1:15" ht="25.5" x14ac:dyDescent="0.2">
      <c r="A24" s="254" t="s">
        <v>301</v>
      </c>
      <c r="B24" s="373" t="s">
        <v>680</v>
      </c>
      <c r="C24" s="373" t="s">
        <v>595</v>
      </c>
      <c r="D24" s="368" t="s">
        <v>673</v>
      </c>
      <c r="E24" s="368" t="s">
        <v>682</v>
      </c>
      <c r="F24" s="351" t="s">
        <v>598</v>
      </c>
      <c r="G24" s="351" t="s">
        <v>599</v>
      </c>
      <c r="H24" s="482">
        <v>1</v>
      </c>
      <c r="I24" s="351" t="s">
        <v>683</v>
      </c>
      <c r="J24" s="370">
        <v>48</v>
      </c>
      <c r="K24" s="370">
        <v>48</v>
      </c>
      <c r="L24" s="448">
        <f t="shared" si="0"/>
        <v>1</v>
      </c>
      <c r="M24" s="370">
        <v>100</v>
      </c>
      <c r="N24" s="371">
        <f t="shared" si="1"/>
        <v>100</v>
      </c>
      <c r="O24" s="361" t="s">
        <v>988</v>
      </c>
    </row>
    <row r="25" spans="1:15" ht="25.5" x14ac:dyDescent="0.2">
      <c r="A25" s="254" t="s">
        <v>301</v>
      </c>
      <c r="B25" s="373" t="s">
        <v>680</v>
      </c>
      <c r="C25" s="373" t="s">
        <v>595</v>
      </c>
      <c r="D25" s="368" t="s">
        <v>691</v>
      </c>
      <c r="E25" s="368" t="s">
        <v>682</v>
      </c>
      <c r="F25" s="351" t="s">
        <v>598</v>
      </c>
      <c r="G25" s="351" t="s">
        <v>599</v>
      </c>
      <c r="H25" s="482">
        <v>1</v>
      </c>
      <c r="I25" s="351" t="s">
        <v>683</v>
      </c>
      <c r="J25" s="370">
        <v>48</v>
      </c>
      <c r="K25" s="370">
        <v>48</v>
      </c>
      <c r="L25" s="448">
        <f t="shared" si="0"/>
        <v>1</v>
      </c>
      <c r="M25" s="370">
        <v>100</v>
      </c>
      <c r="N25" s="371">
        <f t="shared" si="1"/>
        <v>100</v>
      </c>
      <c r="O25" s="361" t="s">
        <v>988</v>
      </c>
    </row>
    <row r="26" spans="1:15" x14ac:dyDescent="0.2">
      <c r="A26" s="254" t="s">
        <v>301</v>
      </c>
      <c r="B26" s="373" t="s">
        <v>680</v>
      </c>
      <c r="C26" s="373" t="s">
        <v>595</v>
      </c>
      <c r="D26" s="368" t="s">
        <v>692</v>
      </c>
      <c r="E26" s="368" t="s">
        <v>309</v>
      </c>
      <c r="F26" s="351" t="s">
        <v>309</v>
      </c>
      <c r="G26" s="351" t="s">
        <v>309</v>
      </c>
      <c r="H26" s="369" t="s">
        <v>309</v>
      </c>
      <c r="I26" s="351"/>
      <c r="J26" s="370" t="s">
        <v>574</v>
      </c>
      <c r="K26" s="370" t="s">
        <v>574</v>
      </c>
      <c r="L26" s="448" t="s">
        <v>574</v>
      </c>
      <c r="M26" s="370" t="s">
        <v>574</v>
      </c>
      <c r="N26" s="371" t="s">
        <v>574</v>
      </c>
      <c r="O26" s="361" t="s">
        <v>574</v>
      </c>
    </row>
    <row r="27" spans="1:15" x14ac:dyDescent="0.2">
      <c r="A27" s="254" t="s">
        <v>301</v>
      </c>
      <c r="B27" s="373" t="s">
        <v>693</v>
      </c>
      <c r="C27" s="373" t="s">
        <v>595</v>
      </c>
      <c r="D27" s="368" t="s">
        <v>681</v>
      </c>
      <c r="E27" s="368" t="s">
        <v>597</v>
      </c>
      <c r="F27" s="351" t="s">
        <v>598</v>
      </c>
      <c r="G27" s="351" t="s">
        <v>599</v>
      </c>
      <c r="H27" s="482">
        <v>1</v>
      </c>
      <c r="I27" s="351" t="s">
        <v>683</v>
      </c>
      <c r="J27" s="370">
        <v>29</v>
      </c>
      <c r="K27" s="370">
        <v>29</v>
      </c>
      <c r="L27" s="448">
        <f t="shared" si="0"/>
        <v>1</v>
      </c>
      <c r="M27" s="370">
        <v>100</v>
      </c>
      <c r="N27" s="371">
        <f t="shared" si="1"/>
        <v>100</v>
      </c>
      <c r="O27" s="361" t="s">
        <v>574</v>
      </c>
    </row>
    <row r="28" spans="1:15" x14ac:dyDescent="0.2">
      <c r="A28" s="254" t="s">
        <v>301</v>
      </c>
      <c r="B28" s="373" t="s">
        <v>693</v>
      </c>
      <c r="C28" s="373" t="s">
        <v>595</v>
      </c>
      <c r="D28" s="368" t="s">
        <v>602</v>
      </c>
      <c r="E28" s="368" t="s">
        <v>597</v>
      </c>
      <c r="F28" s="351" t="s">
        <v>598</v>
      </c>
      <c r="G28" s="351" t="s">
        <v>599</v>
      </c>
      <c r="H28" s="482">
        <v>1</v>
      </c>
      <c r="I28" s="351" t="s">
        <v>683</v>
      </c>
      <c r="J28" s="370">
        <v>29</v>
      </c>
      <c r="K28" s="370">
        <v>29</v>
      </c>
      <c r="L28" s="448">
        <f t="shared" si="0"/>
        <v>1</v>
      </c>
      <c r="M28" s="370">
        <v>100</v>
      </c>
      <c r="N28" s="371">
        <f t="shared" si="1"/>
        <v>100</v>
      </c>
      <c r="O28" s="361" t="s">
        <v>574</v>
      </c>
    </row>
    <row r="29" spans="1:15" x14ac:dyDescent="0.2">
      <c r="A29" s="254" t="s">
        <v>301</v>
      </c>
      <c r="B29" s="373" t="s">
        <v>693</v>
      </c>
      <c r="C29" s="373" t="s">
        <v>595</v>
      </c>
      <c r="D29" s="368" t="s">
        <v>603</v>
      </c>
      <c r="E29" s="368" t="s">
        <v>597</v>
      </c>
      <c r="F29" s="351" t="s">
        <v>598</v>
      </c>
      <c r="G29" s="351" t="s">
        <v>599</v>
      </c>
      <c r="H29" s="482">
        <v>1</v>
      </c>
      <c r="I29" s="351" t="s">
        <v>683</v>
      </c>
      <c r="J29" s="370">
        <v>29</v>
      </c>
      <c r="K29" s="370">
        <v>29</v>
      </c>
      <c r="L29" s="448">
        <f t="shared" si="0"/>
        <v>1</v>
      </c>
      <c r="M29" s="370">
        <v>100</v>
      </c>
      <c r="N29" s="371">
        <f t="shared" si="1"/>
        <v>100</v>
      </c>
      <c r="O29" s="361" t="s">
        <v>574</v>
      </c>
    </row>
    <row r="30" spans="1:15" x14ac:dyDescent="0.2">
      <c r="A30" s="254" t="s">
        <v>301</v>
      </c>
      <c r="B30" s="373" t="s">
        <v>693</v>
      </c>
      <c r="C30" s="373" t="s">
        <v>595</v>
      </c>
      <c r="D30" s="368" t="s">
        <v>604</v>
      </c>
      <c r="E30" s="368" t="s">
        <v>597</v>
      </c>
      <c r="F30" s="351" t="s">
        <v>598</v>
      </c>
      <c r="G30" s="351" t="s">
        <v>599</v>
      </c>
      <c r="H30" s="482">
        <v>1</v>
      </c>
      <c r="I30" s="351" t="s">
        <v>683</v>
      </c>
      <c r="J30" s="370">
        <v>29</v>
      </c>
      <c r="K30" s="370">
        <v>29</v>
      </c>
      <c r="L30" s="448">
        <f t="shared" si="0"/>
        <v>1</v>
      </c>
      <c r="M30" s="370">
        <v>100</v>
      </c>
      <c r="N30" s="371">
        <f t="shared" si="1"/>
        <v>100</v>
      </c>
      <c r="O30" s="361" t="s">
        <v>574</v>
      </c>
    </row>
    <row r="31" spans="1:15" x14ac:dyDescent="0.2">
      <c r="A31" s="254" t="s">
        <v>301</v>
      </c>
      <c r="B31" s="373" t="s">
        <v>693</v>
      </c>
      <c r="C31" s="373" t="s">
        <v>595</v>
      </c>
      <c r="D31" s="368" t="s">
        <v>684</v>
      </c>
      <c r="E31" s="368" t="s">
        <v>309</v>
      </c>
      <c r="F31" s="351" t="s">
        <v>309</v>
      </c>
      <c r="G31" s="351" t="s">
        <v>309</v>
      </c>
      <c r="H31" s="369" t="s">
        <v>309</v>
      </c>
      <c r="I31" s="351"/>
      <c r="J31" s="370" t="s">
        <v>574</v>
      </c>
      <c r="K31" s="370" t="s">
        <v>574</v>
      </c>
      <c r="L31" s="448" t="s">
        <v>574</v>
      </c>
      <c r="M31" s="370" t="s">
        <v>574</v>
      </c>
      <c r="N31" s="371" t="s">
        <v>574</v>
      </c>
      <c r="O31" s="361" t="s">
        <v>574</v>
      </c>
    </row>
    <row r="32" spans="1:15" x14ac:dyDescent="0.2">
      <c r="A32" s="254" t="s">
        <v>301</v>
      </c>
      <c r="B32" s="373" t="s">
        <v>693</v>
      </c>
      <c r="C32" s="373" t="s">
        <v>595</v>
      </c>
      <c r="D32" s="368" t="s">
        <v>606</v>
      </c>
      <c r="E32" s="368" t="s">
        <v>597</v>
      </c>
      <c r="F32" s="351" t="s">
        <v>598</v>
      </c>
      <c r="G32" s="351" t="s">
        <v>599</v>
      </c>
      <c r="H32" s="482">
        <v>1</v>
      </c>
      <c r="I32" s="351" t="s">
        <v>683</v>
      </c>
      <c r="J32" s="370">
        <v>29</v>
      </c>
      <c r="K32" s="370">
        <v>29</v>
      </c>
      <c r="L32" s="448">
        <f t="shared" si="0"/>
        <v>1</v>
      </c>
      <c r="M32" s="370">
        <v>100</v>
      </c>
      <c r="N32" s="371">
        <f t="shared" si="1"/>
        <v>100</v>
      </c>
      <c r="O32" s="361" t="s">
        <v>574</v>
      </c>
    </row>
    <row r="33" spans="1:15" x14ac:dyDescent="0.2">
      <c r="A33" s="254" t="s">
        <v>301</v>
      </c>
      <c r="B33" s="373" t="s">
        <v>693</v>
      </c>
      <c r="C33" s="373" t="s">
        <v>595</v>
      </c>
      <c r="D33" s="368" t="s">
        <v>685</v>
      </c>
      <c r="E33" s="368" t="s">
        <v>597</v>
      </c>
      <c r="F33" s="351" t="s">
        <v>598</v>
      </c>
      <c r="G33" s="351" t="s">
        <v>599</v>
      </c>
      <c r="H33" s="482">
        <v>1</v>
      </c>
      <c r="I33" s="351" t="s">
        <v>683</v>
      </c>
      <c r="J33" s="370">
        <v>29</v>
      </c>
      <c r="K33" s="370">
        <v>29</v>
      </c>
      <c r="L33" s="448">
        <f t="shared" si="0"/>
        <v>1</v>
      </c>
      <c r="M33" s="370">
        <v>100</v>
      </c>
      <c r="N33" s="371">
        <f t="shared" si="1"/>
        <v>100</v>
      </c>
      <c r="O33" s="361" t="s">
        <v>574</v>
      </c>
    </row>
    <row r="34" spans="1:15" x14ac:dyDescent="0.2">
      <c r="A34" s="254" t="s">
        <v>301</v>
      </c>
      <c r="B34" s="373" t="s">
        <v>693</v>
      </c>
      <c r="C34" s="373" t="s">
        <v>595</v>
      </c>
      <c r="D34" s="368" t="s">
        <v>686</v>
      </c>
      <c r="E34" s="368" t="s">
        <v>597</v>
      </c>
      <c r="F34" s="351" t="s">
        <v>598</v>
      </c>
      <c r="G34" s="351" t="s">
        <v>599</v>
      </c>
      <c r="H34" s="482">
        <v>1</v>
      </c>
      <c r="I34" s="351" t="s">
        <v>687</v>
      </c>
      <c r="J34" s="370">
        <v>29</v>
      </c>
      <c r="K34" s="370">
        <v>29</v>
      </c>
      <c r="L34" s="448">
        <f t="shared" si="0"/>
        <v>1</v>
      </c>
      <c r="M34" s="370">
        <v>100</v>
      </c>
      <c r="N34" s="371">
        <f t="shared" si="1"/>
        <v>100</v>
      </c>
      <c r="O34" s="361" t="s">
        <v>574</v>
      </c>
    </row>
    <row r="35" spans="1:15" x14ac:dyDescent="0.2">
      <c r="A35" s="254" t="s">
        <v>301</v>
      </c>
      <c r="B35" s="373" t="s">
        <v>693</v>
      </c>
      <c r="C35" s="373" t="s">
        <v>595</v>
      </c>
      <c r="D35" s="368" t="s">
        <v>611</v>
      </c>
      <c r="E35" s="368" t="s">
        <v>597</v>
      </c>
      <c r="F35" s="351" t="s">
        <v>598</v>
      </c>
      <c r="G35" s="351" t="s">
        <v>599</v>
      </c>
      <c r="H35" s="482">
        <v>1</v>
      </c>
      <c r="I35" s="351" t="s">
        <v>683</v>
      </c>
      <c r="J35" s="370">
        <v>29</v>
      </c>
      <c r="K35" s="370">
        <v>29</v>
      </c>
      <c r="L35" s="448">
        <f t="shared" si="0"/>
        <v>1</v>
      </c>
      <c r="M35" s="370">
        <v>100</v>
      </c>
      <c r="N35" s="371">
        <f t="shared" si="1"/>
        <v>100</v>
      </c>
      <c r="O35" s="361" t="s">
        <v>574</v>
      </c>
    </row>
    <row r="36" spans="1:15" x14ac:dyDescent="0.2">
      <c r="A36" s="254" t="s">
        <v>301</v>
      </c>
      <c r="B36" s="373" t="s">
        <v>693</v>
      </c>
      <c r="C36" s="373" t="s">
        <v>595</v>
      </c>
      <c r="D36" s="368" t="s">
        <v>612</v>
      </c>
      <c r="E36" s="368" t="s">
        <v>597</v>
      </c>
      <c r="F36" s="351" t="s">
        <v>598</v>
      </c>
      <c r="G36" s="351" t="s">
        <v>599</v>
      </c>
      <c r="H36" s="482">
        <v>1</v>
      </c>
      <c r="I36" s="351" t="s">
        <v>683</v>
      </c>
      <c r="J36" s="370">
        <v>29</v>
      </c>
      <c r="K36" s="370">
        <v>29</v>
      </c>
      <c r="L36" s="448">
        <f t="shared" si="0"/>
        <v>1</v>
      </c>
      <c r="M36" s="370">
        <v>100</v>
      </c>
      <c r="N36" s="371">
        <f t="shared" si="1"/>
        <v>100</v>
      </c>
      <c r="O36" s="361" t="s">
        <v>574</v>
      </c>
    </row>
    <row r="37" spans="1:15" x14ac:dyDescent="0.2">
      <c r="A37" s="254" t="s">
        <v>301</v>
      </c>
      <c r="B37" s="373" t="s">
        <v>693</v>
      </c>
      <c r="C37" s="373" t="s">
        <v>595</v>
      </c>
      <c r="D37" s="368" t="s">
        <v>613</v>
      </c>
      <c r="E37" s="368" t="s">
        <v>597</v>
      </c>
      <c r="F37" s="351" t="s">
        <v>598</v>
      </c>
      <c r="G37" s="351" t="s">
        <v>599</v>
      </c>
      <c r="H37" s="482">
        <v>1</v>
      </c>
      <c r="I37" s="351"/>
      <c r="J37" s="370">
        <v>29</v>
      </c>
      <c r="K37" s="370">
        <v>29</v>
      </c>
      <c r="L37" s="448">
        <f t="shared" si="0"/>
        <v>1</v>
      </c>
      <c r="M37" s="370">
        <v>100</v>
      </c>
      <c r="N37" s="371">
        <f t="shared" si="1"/>
        <v>100</v>
      </c>
      <c r="O37" s="361" t="s">
        <v>574</v>
      </c>
    </row>
    <row r="38" spans="1:15" x14ac:dyDescent="0.2">
      <c r="A38" s="254" t="s">
        <v>301</v>
      </c>
      <c r="B38" s="373" t="s">
        <v>693</v>
      </c>
      <c r="C38" s="373" t="s">
        <v>595</v>
      </c>
      <c r="D38" s="368" t="s">
        <v>663</v>
      </c>
      <c r="E38" s="368" t="s">
        <v>597</v>
      </c>
      <c r="F38" s="351" t="s">
        <v>598</v>
      </c>
      <c r="G38" s="351" t="s">
        <v>599</v>
      </c>
      <c r="H38" s="482">
        <v>1</v>
      </c>
      <c r="I38" s="351"/>
      <c r="J38" s="370">
        <v>29</v>
      </c>
      <c r="K38" s="370">
        <v>29</v>
      </c>
      <c r="L38" s="448">
        <f t="shared" si="0"/>
        <v>1</v>
      </c>
      <c r="M38" s="370">
        <v>100</v>
      </c>
      <c r="N38" s="371">
        <f t="shared" si="1"/>
        <v>100</v>
      </c>
      <c r="O38" s="361" t="s">
        <v>574</v>
      </c>
    </row>
    <row r="39" spans="1:15" x14ac:dyDescent="0.2">
      <c r="A39" s="254" t="s">
        <v>301</v>
      </c>
      <c r="B39" s="373" t="s">
        <v>693</v>
      </c>
      <c r="C39" s="373" t="s">
        <v>595</v>
      </c>
      <c r="D39" s="368" t="s">
        <v>664</v>
      </c>
      <c r="E39" s="368" t="s">
        <v>597</v>
      </c>
      <c r="F39" s="351" t="s">
        <v>598</v>
      </c>
      <c r="G39" s="351" t="s">
        <v>599</v>
      </c>
      <c r="H39" s="482">
        <v>1</v>
      </c>
      <c r="I39" s="351" t="s">
        <v>683</v>
      </c>
      <c r="J39" s="370">
        <v>29</v>
      </c>
      <c r="K39" s="370">
        <v>29</v>
      </c>
      <c r="L39" s="448">
        <f t="shared" si="0"/>
        <v>1</v>
      </c>
      <c r="M39" s="370">
        <v>100</v>
      </c>
      <c r="N39" s="371">
        <f t="shared" si="1"/>
        <v>100</v>
      </c>
      <c r="O39" s="361" t="s">
        <v>574</v>
      </c>
    </row>
    <row r="40" spans="1:15" x14ac:dyDescent="0.2">
      <c r="A40" s="254" t="s">
        <v>301</v>
      </c>
      <c r="B40" s="373" t="s">
        <v>693</v>
      </c>
      <c r="C40" s="373" t="s">
        <v>595</v>
      </c>
      <c r="D40" s="368" t="s">
        <v>665</v>
      </c>
      <c r="E40" s="368" t="s">
        <v>597</v>
      </c>
      <c r="F40" s="351" t="s">
        <v>598</v>
      </c>
      <c r="G40" s="351" t="s">
        <v>599</v>
      </c>
      <c r="H40" s="482">
        <v>1</v>
      </c>
      <c r="I40" s="351" t="s">
        <v>683</v>
      </c>
      <c r="J40" s="370">
        <v>29</v>
      </c>
      <c r="K40" s="370">
        <v>29</v>
      </c>
      <c r="L40" s="448">
        <f t="shared" si="0"/>
        <v>1</v>
      </c>
      <c r="M40" s="370">
        <v>100</v>
      </c>
      <c r="N40" s="371">
        <f t="shared" si="1"/>
        <v>100</v>
      </c>
      <c r="O40" s="361" t="s">
        <v>574</v>
      </c>
    </row>
    <row r="41" spans="1:15" x14ac:dyDescent="0.2">
      <c r="A41" s="254" t="s">
        <v>301</v>
      </c>
      <c r="B41" s="373" t="s">
        <v>693</v>
      </c>
      <c r="C41" s="373" t="s">
        <v>595</v>
      </c>
      <c r="D41" s="368" t="s">
        <v>666</v>
      </c>
      <c r="E41" s="368" t="s">
        <v>597</v>
      </c>
      <c r="F41" s="351" t="s">
        <v>598</v>
      </c>
      <c r="G41" s="351" t="s">
        <v>599</v>
      </c>
      <c r="H41" s="482">
        <v>1</v>
      </c>
      <c r="I41" s="351" t="s">
        <v>683</v>
      </c>
      <c r="J41" s="370">
        <v>29</v>
      </c>
      <c r="K41" s="370">
        <v>29</v>
      </c>
      <c r="L41" s="448">
        <f t="shared" si="0"/>
        <v>1</v>
      </c>
      <c r="M41" s="370">
        <v>100</v>
      </c>
      <c r="N41" s="371">
        <f t="shared" si="1"/>
        <v>100</v>
      </c>
      <c r="O41" s="361" t="s">
        <v>574</v>
      </c>
    </row>
    <row r="42" spans="1:15" x14ac:dyDescent="0.2">
      <c r="A42" s="254" t="s">
        <v>301</v>
      </c>
      <c r="B42" s="373" t="s">
        <v>693</v>
      </c>
      <c r="C42" s="373" t="s">
        <v>595</v>
      </c>
      <c r="D42" s="368" t="s">
        <v>688</v>
      </c>
      <c r="E42" s="368" t="s">
        <v>597</v>
      </c>
      <c r="F42" s="351" t="s">
        <v>598</v>
      </c>
      <c r="G42" s="351" t="s">
        <v>599</v>
      </c>
      <c r="H42" s="482">
        <v>1</v>
      </c>
      <c r="I42" s="351"/>
      <c r="J42" s="370">
        <v>29</v>
      </c>
      <c r="K42" s="370">
        <v>29</v>
      </c>
      <c r="L42" s="448">
        <f t="shared" si="0"/>
        <v>1</v>
      </c>
      <c r="M42" s="370">
        <v>100</v>
      </c>
      <c r="N42" s="371">
        <f t="shared" si="1"/>
        <v>100</v>
      </c>
      <c r="O42" s="361" t="s">
        <v>574</v>
      </c>
    </row>
    <row r="43" spans="1:15" x14ac:dyDescent="0.2">
      <c r="A43" s="254" t="s">
        <v>301</v>
      </c>
      <c r="B43" s="373" t="s">
        <v>693</v>
      </c>
      <c r="C43" s="373" t="s">
        <v>595</v>
      </c>
      <c r="D43" s="368" t="s">
        <v>689</v>
      </c>
      <c r="E43" s="368" t="s">
        <v>597</v>
      </c>
      <c r="F43" s="351" t="s">
        <v>598</v>
      </c>
      <c r="G43" s="351" t="s">
        <v>599</v>
      </c>
      <c r="H43" s="482">
        <v>1</v>
      </c>
      <c r="I43" s="351" t="s">
        <v>683</v>
      </c>
      <c r="J43" s="370">
        <v>29</v>
      </c>
      <c r="K43" s="370">
        <v>29</v>
      </c>
      <c r="L43" s="448">
        <f t="shared" si="0"/>
        <v>1</v>
      </c>
      <c r="M43" s="370">
        <v>100</v>
      </c>
      <c r="N43" s="371">
        <f t="shared" si="1"/>
        <v>100</v>
      </c>
      <c r="O43" s="361" t="s">
        <v>574</v>
      </c>
    </row>
    <row r="44" spans="1:15" x14ac:dyDescent="0.2">
      <c r="A44" s="254" t="s">
        <v>301</v>
      </c>
      <c r="B44" s="373" t="s">
        <v>693</v>
      </c>
      <c r="C44" s="373" t="s">
        <v>595</v>
      </c>
      <c r="D44" s="368" t="s">
        <v>690</v>
      </c>
      <c r="E44" s="368" t="s">
        <v>597</v>
      </c>
      <c r="F44" s="351" t="s">
        <v>598</v>
      </c>
      <c r="G44" s="351" t="s">
        <v>599</v>
      </c>
      <c r="H44" s="482">
        <v>1</v>
      </c>
      <c r="I44" s="351" t="s">
        <v>683</v>
      </c>
      <c r="J44" s="370">
        <v>29</v>
      </c>
      <c r="K44" s="370">
        <v>29</v>
      </c>
      <c r="L44" s="448">
        <f t="shared" si="0"/>
        <v>1</v>
      </c>
      <c r="M44" s="370">
        <v>100</v>
      </c>
      <c r="N44" s="371">
        <f t="shared" si="1"/>
        <v>100</v>
      </c>
      <c r="O44" s="361" t="s">
        <v>574</v>
      </c>
    </row>
    <row r="45" spans="1:15" x14ac:dyDescent="0.2">
      <c r="A45" s="254" t="s">
        <v>301</v>
      </c>
      <c r="B45" s="373" t="s">
        <v>693</v>
      </c>
      <c r="C45" s="373" t="s">
        <v>595</v>
      </c>
      <c r="D45" s="368" t="s">
        <v>620</v>
      </c>
      <c r="E45" s="368" t="s">
        <v>597</v>
      </c>
      <c r="F45" s="351" t="s">
        <v>598</v>
      </c>
      <c r="G45" s="351" t="s">
        <v>599</v>
      </c>
      <c r="H45" s="482">
        <v>1</v>
      </c>
      <c r="I45" s="351" t="s">
        <v>687</v>
      </c>
      <c r="J45" s="370">
        <v>29</v>
      </c>
      <c r="K45" s="370">
        <v>29</v>
      </c>
      <c r="L45" s="448">
        <f t="shared" si="0"/>
        <v>1</v>
      </c>
      <c r="M45" s="370">
        <v>100</v>
      </c>
      <c r="N45" s="371">
        <f t="shared" si="1"/>
        <v>100</v>
      </c>
      <c r="O45" s="361" t="s">
        <v>574</v>
      </c>
    </row>
    <row r="46" spans="1:15" x14ac:dyDescent="0.2">
      <c r="A46" s="254" t="s">
        <v>301</v>
      </c>
      <c r="B46" s="373" t="s">
        <v>693</v>
      </c>
      <c r="C46" s="373" t="s">
        <v>595</v>
      </c>
      <c r="D46" s="368" t="s">
        <v>673</v>
      </c>
      <c r="E46" s="368" t="s">
        <v>597</v>
      </c>
      <c r="F46" s="351" t="s">
        <v>598</v>
      </c>
      <c r="G46" s="351" t="s">
        <v>599</v>
      </c>
      <c r="H46" s="482">
        <v>1</v>
      </c>
      <c r="I46" s="351" t="s">
        <v>683</v>
      </c>
      <c r="J46" s="370">
        <v>29</v>
      </c>
      <c r="K46" s="370">
        <v>29</v>
      </c>
      <c r="L46" s="448">
        <f t="shared" si="0"/>
        <v>1</v>
      </c>
      <c r="M46" s="370">
        <v>100</v>
      </c>
      <c r="N46" s="371">
        <f t="shared" si="1"/>
        <v>100</v>
      </c>
      <c r="O46" s="361" t="s">
        <v>574</v>
      </c>
    </row>
    <row r="47" spans="1:15" x14ac:dyDescent="0.2">
      <c r="A47" s="254" t="s">
        <v>301</v>
      </c>
      <c r="B47" s="373" t="s">
        <v>693</v>
      </c>
      <c r="C47" s="373" t="s">
        <v>595</v>
      </c>
      <c r="D47" s="368" t="s">
        <v>691</v>
      </c>
      <c r="E47" s="368" t="s">
        <v>597</v>
      </c>
      <c r="F47" s="351" t="s">
        <v>598</v>
      </c>
      <c r="G47" s="351" t="s">
        <v>599</v>
      </c>
      <c r="H47" s="482">
        <v>1</v>
      </c>
      <c r="I47" s="351" t="s">
        <v>683</v>
      </c>
      <c r="J47" s="370">
        <v>29</v>
      </c>
      <c r="K47" s="370">
        <v>29</v>
      </c>
      <c r="L47" s="448">
        <f t="shared" si="0"/>
        <v>1</v>
      </c>
      <c r="M47" s="370">
        <v>100</v>
      </c>
      <c r="N47" s="371">
        <f t="shared" si="1"/>
        <v>100</v>
      </c>
      <c r="O47" s="361" t="s">
        <v>574</v>
      </c>
    </row>
    <row r="48" spans="1:15" x14ac:dyDescent="0.2">
      <c r="A48" s="254" t="s">
        <v>301</v>
      </c>
      <c r="B48" s="373" t="s">
        <v>693</v>
      </c>
      <c r="C48" s="373" t="s">
        <v>595</v>
      </c>
      <c r="D48" s="368" t="s">
        <v>692</v>
      </c>
      <c r="E48" s="368" t="s">
        <v>309</v>
      </c>
      <c r="F48" s="351" t="s">
        <v>309</v>
      </c>
      <c r="G48" s="351" t="s">
        <v>309</v>
      </c>
      <c r="H48" s="369" t="s">
        <v>309</v>
      </c>
      <c r="I48" s="351"/>
      <c r="J48" s="370" t="s">
        <v>574</v>
      </c>
      <c r="K48" s="370" t="s">
        <v>574</v>
      </c>
      <c r="L48" s="448" t="s">
        <v>574</v>
      </c>
      <c r="M48" s="370" t="s">
        <v>574</v>
      </c>
      <c r="N48" s="371" t="s">
        <v>574</v>
      </c>
      <c r="O48" s="361" t="s">
        <v>574</v>
      </c>
    </row>
    <row r="49" spans="1:15" x14ac:dyDescent="0.2">
      <c r="A49" s="254" t="s">
        <v>301</v>
      </c>
      <c r="B49" s="373" t="s">
        <v>694</v>
      </c>
      <c r="C49" s="373" t="s">
        <v>595</v>
      </c>
      <c r="D49" s="368" t="s">
        <v>681</v>
      </c>
      <c r="E49" s="368" t="s">
        <v>597</v>
      </c>
      <c r="F49" s="351" t="s">
        <v>598</v>
      </c>
      <c r="G49" s="351" t="s">
        <v>599</v>
      </c>
      <c r="H49" s="482">
        <v>1</v>
      </c>
      <c r="I49" s="351" t="s">
        <v>683</v>
      </c>
      <c r="J49" s="370">
        <v>12</v>
      </c>
      <c r="K49" s="370">
        <v>12</v>
      </c>
      <c r="L49" s="448">
        <f t="shared" si="0"/>
        <v>1</v>
      </c>
      <c r="M49" s="370">
        <v>100</v>
      </c>
      <c r="N49" s="371">
        <f t="shared" si="1"/>
        <v>100</v>
      </c>
      <c r="O49" s="361" t="s">
        <v>574</v>
      </c>
    </row>
    <row r="50" spans="1:15" x14ac:dyDescent="0.2">
      <c r="A50" s="254" t="s">
        <v>301</v>
      </c>
      <c r="B50" s="373" t="s">
        <v>694</v>
      </c>
      <c r="C50" s="373" t="s">
        <v>595</v>
      </c>
      <c r="D50" s="368" t="s">
        <v>602</v>
      </c>
      <c r="E50" s="368" t="s">
        <v>597</v>
      </c>
      <c r="F50" s="351" t="s">
        <v>598</v>
      </c>
      <c r="G50" s="351" t="s">
        <v>599</v>
      </c>
      <c r="H50" s="482">
        <v>1</v>
      </c>
      <c r="I50" s="351" t="s">
        <v>683</v>
      </c>
      <c r="J50" s="370">
        <v>12</v>
      </c>
      <c r="K50" s="370">
        <v>12</v>
      </c>
      <c r="L50" s="448">
        <f t="shared" si="0"/>
        <v>1</v>
      </c>
      <c r="M50" s="370">
        <v>100</v>
      </c>
      <c r="N50" s="371">
        <f t="shared" si="1"/>
        <v>100</v>
      </c>
      <c r="O50" s="361" t="s">
        <v>574</v>
      </c>
    </row>
    <row r="51" spans="1:15" x14ac:dyDescent="0.2">
      <c r="A51" s="254" t="s">
        <v>301</v>
      </c>
      <c r="B51" s="373" t="s">
        <v>694</v>
      </c>
      <c r="C51" s="373" t="s">
        <v>595</v>
      </c>
      <c r="D51" s="368" t="s">
        <v>603</v>
      </c>
      <c r="E51" s="368" t="s">
        <v>597</v>
      </c>
      <c r="F51" s="351" t="s">
        <v>598</v>
      </c>
      <c r="G51" s="351" t="s">
        <v>599</v>
      </c>
      <c r="H51" s="482">
        <v>1</v>
      </c>
      <c r="I51" s="351" t="s">
        <v>683</v>
      </c>
      <c r="J51" s="370">
        <v>12</v>
      </c>
      <c r="K51" s="370">
        <v>12</v>
      </c>
      <c r="L51" s="448">
        <f t="shared" si="0"/>
        <v>1</v>
      </c>
      <c r="M51" s="370">
        <v>100</v>
      </c>
      <c r="N51" s="371">
        <f t="shared" si="1"/>
        <v>100</v>
      </c>
      <c r="O51" s="361" t="s">
        <v>574</v>
      </c>
    </row>
    <row r="52" spans="1:15" x14ac:dyDescent="0.2">
      <c r="A52" s="254" t="s">
        <v>301</v>
      </c>
      <c r="B52" s="373" t="s">
        <v>694</v>
      </c>
      <c r="C52" s="373" t="s">
        <v>595</v>
      </c>
      <c r="D52" s="368" t="s">
        <v>604</v>
      </c>
      <c r="E52" s="368" t="s">
        <v>597</v>
      </c>
      <c r="F52" s="351" t="s">
        <v>598</v>
      </c>
      <c r="G52" s="351" t="s">
        <v>599</v>
      </c>
      <c r="H52" s="482">
        <v>1</v>
      </c>
      <c r="I52" s="351" t="s">
        <v>683</v>
      </c>
      <c r="J52" s="370">
        <v>12</v>
      </c>
      <c r="K52" s="370">
        <v>12</v>
      </c>
      <c r="L52" s="448">
        <f t="shared" si="0"/>
        <v>1</v>
      </c>
      <c r="M52" s="370">
        <v>100</v>
      </c>
      <c r="N52" s="371">
        <f t="shared" si="1"/>
        <v>100</v>
      </c>
      <c r="O52" s="361" t="s">
        <v>574</v>
      </c>
    </row>
    <row r="53" spans="1:15" x14ac:dyDescent="0.2">
      <c r="A53" s="254" t="s">
        <v>301</v>
      </c>
      <c r="B53" s="373" t="s">
        <v>694</v>
      </c>
      <c r="C53" s="373" t="s">
        <v>595</v>
      </c>
      <c r="D53" s="368" t="s">
        <v>684</v>
      </c>
      <c r="E53" s="368" t="s">
        <v>309</v>
      </c>
      <c r="F53" s="351" t="s">
        <v>309</v>
      </c>
      <c r="G53" s="351" t="s">
        <v>309</v>
      </c>
      <c r="H53" s="369" t="s">
        <v>309</v>
      </c>
      <c r="I53" s="351"/>
      <c r="J53" s="370" t="s">
        <v>574</v>
      </c>
      <c r="K53" s="370" t="s">
        <v>574</v>
      </c>
      <c r="L53" s="448" t="s">
        <v>574</v>
      </c>
      <c r="M53" s="370" t="s">
        <v>574</v>
      </c>
      <c r="N53" s="371" t="s">
        <v>574</v>
      </c>
      <c r="O53" s="361" t="s">
        <v>574</v>
      </c>
    </row>
    <row r="54" spans="1:15" x14ac:dyDescent="0.2">
      <c r="A54" s="254" t="s">
        <v>301</v>
      </c>
      <c r="B54" s="373" t="s">
        <v>694</v>
      </c>
      <c r="C54" s="373" t="s">
        <v>595</v>
      </c>
      <c r="D54" s="368" t="s">
        <v>606</v>
      </c>
      <c r="E54" s="368" t="s">
        <v>597</v>
      </c>
      <c r="F54" s="351" t="s">
        <v>598</v>
      </c>
      <c r="G54" s="351" t="s">
        <v>599</v>
      </c>
      <c r="H54" s="482">
        <v>1</v>
      </c>
      <c r="I54" s="351" t="s">
        <v>683</v>
      </c>
      <c r="J54" s="370">
        <v>12</v>
      </c>
      <c r="K54" s="370">
        <v>12</v>
      </c>
      <c r="L54" s="448">
        <f t="shared" si="0"/>
        <v>1</v>
      </c>
      <c r="M54" s="370">
        <v>100</v>
      </c>
      <c r="N54" s="371">
        <f t="shared" si="1"/>
        <v>100</v>
      </c>
      <c r="O54" s="361" t="s">
        <v>574</v>
      </c>
    </row>
    <row r="55" spans="1:15" x14ac:dyDescent="0.2">
      <c r="A55" s="254" t="s">
        <v>301</v>
      </c>
      <c r="B55" s="373" t="s">
        <v>694</v>
      </c>
      <c r="C55" s="373" t="s">
        <v>595</v>
      </c>
      <c r="D55" s="368" t="s">
        <v>685</v>
      </c>
      <c r="E55" s="368" t="s">
        <v>597</v>
      </c>
      <c r="F55" s="351" t="s">
        <v>598</v>
      </c>
      <c r="G55" s="351" t="s">
        <v>599</v>
      </c>
      <c r="H55" s="482">
        <v>1</v>
      </c>
      <c r="I55" s="351" t="s">
        <v>683</v>
      </c>
      <c r="J55" s="370">
        <v>12</v>
      </c>
      <c r="K55" s="370">
        <v>12</v>
      </c>
      <c r="L55" s="448">
        <f t="shared" si="0"/>
        <v>1</v>
      </c>
      <c r="M55" s="370">
        <v>100</v>
      </c>
      <c r="N55" s="371">
        <f t="shared" si="1"/>
        <v>100</v>
      </c>
      <c r="O55" s="361" t="s">
        <v>574</v>
      </c>
    </row>
    <row r="56" spans="1:15" x14ac:dyDescent="0.2">
      <c r="A56" s="254" t="s">
        <v>301</v>
      </c>
      <c r="B56" s="373" t="s">
        <v>694</v>
      </c>
      <c r="C56" s="373" t="s">
        <v>595</v>
      </c>
      <c r="D56" s="368" t="s">
        <v>686</v>
      </c>
      <c r="E56" s="368" t="s">
        <v>597</v>
      </c>
      <c r="F56" s="351" t="s">
        <v>598</v>
      </c>
      <c r="G56" s="351" t="s">
        <v>599</v>
      </c>
      <c r="H56" s="482">
        <v>1</v>
      </c>
      <c r="I56" s="351" t="s">
        <v>687</v>
      </c>
      <c r="J56" s="370">
        <v>12</v>
      </c>
      <c r="K56" s="370">
        <v>12</v>
      </c>
      <c r="L56" s="448">
        <f t="shared" si="0"/>
        <v>1</v>
      </c>
      <c r="M56" s="370">
        <v>100</v>
      </c>
      <c r="N56" s="371">
        <f t="shared" si="1"/>
        <v>100</v>
      </c>
      <c r="O56" s="361" t="s">
        <v>574</v>
      </c>
    </row>
    <row r="57" spans="1:15" x14ac:dyDescent="0.2">
      <c r="A57" s="254" t="s">
        <v>301</v>
      </c>
      <c r="B57" s="373" t="s">
        <v>694</v>
      </c>
      <c r="C57" s="373" t="s">
        <v>595</v>
      </c>
      <c r="D57" s="368" t="s">
        <v>611</v>
      </c>
      <c r="E57" s="368" t="s">
        <v>597</v>
      </c>
      <c r="F57" s="351" t="s">
        <v>598</v>
      </c>
      <c r="G57" s="351" t="s">
        <v>599</v>
      </c>
      <c r="H57" s="482">
        <v>1</v>
      </c>
      <c r="I57" s="351" t="s">
        <v>683</v>
      </c>
      <c r="J57" s="370">
        <v>12</v>
      </c>
      <c r="K57" s="370">
        <v>12</v>
      </c>
      <c r="L57" s="448">
        <f t="shared" si="0"/>
        <v>1</v>
      </c>
      <c r="M57" s="370">
        <v>100</v>
      </c>
      <c r="N57" s="371">
        <f t="shared" si="1"/>
        <v>100</v>
      </c>
      <c r="O57" s="361" t="s">
        <v>574</v>
      </c>
    </row>
    <row r="58" spans="1:15" x14ac:dyDescent="0.2">
      <c r="A58" s="254" t="s">
        <v>301</v>
      </c>
      <c r="B58" s="373" t="s">
        <v>694</v>
      </c>
      <c r="C58" s="373" t="s">
        <v>595</v>
      </c>
      <c r="D58" s="368" t="s">
        <v>612</v>
      </c>
      <c r="E58" s="368" t="s">
        <v>597</v>
      </c>
      <c r="F58" s="351" t="s">
        <v>598</v>
      </c>
      <c r="G58" s="351" t="s">
        <v>599</v>
      </c>
      <c r="H58" s="482">
        <v>1</v>
      </c>
      <c r="I58" s="351" t="s">
        <v>683</v>
      </c>
      <c r="J58" s="370">
        <v>12</v>
      </c>
      <c r="K58" s="370">
        <v>12</v>
      </c>
      <c r="L58" s="448">
        <f t="shared" si="0"/>
        <v>1</v>
      </c>
      <c r="M58" s="370">
        <v>100</v>
      </c>
      <c r="N58" s="371">
        <f t="shared" si="1"/>
        <v>100</v>
      </c>
      <c r="O58" s="361" t="s">
        <v>574</v>
      </c>
    </row>
    <row r="59" spans="1:15" x14ac:dyDescent="0.2">
      <c r="A59" s="254" t="s">
        <v>301</v>
      </c>
      <c r="B59" s="373" t="s">
        <v>694</v>
      </c>
      <c r="C59" s="373" t="s">
        <v>595</v>
      </c>
      <c r="D59" s="368" t="s">
        <v>613</v>
      </c>
      <c r="E59" s="368" t="s">
        <v>597</v>
      </c>
      <c r="F59" s="351" t="s">
        <v>598</v>
      </c>
      <c r="G59" s="351" t="s">
        <v>599</v>
      </c>
      <c r="H59" s="482">
        <v>1</v>
      </c>
      <c r="I59" s="351"/>
      <c r="J59" s="370">
        <v>12</v>
      </c>
      <c r="K59" s="370">
        <v>12</v>
      </c>
      <c r="L59" s="448">
        <f t="shared" si="0"/>
        <v>1</v>
      </c>
      <c r="M59" s="370">
        <v>100</v>
      </c>
      <c r="N59" s="371">
        <f t="shared" si="1"/>
        <v>100</v>
      </c>
      <c r="O59" s="361" t="s">
        <v>574</v>
      </c>
    </row>
    <row r="60" spans="1:15" x14ac:dyDescent="0.2">
      <c r="A60" s="254" t="s">
        <v>301</v>
      </c>
      <c r="B60" s="373" t="s">
        <v>694</v>
      </c>
      <c r="C60" s="373" t="s">
        <v>595</v>
      </c>
      <c r="D60" s="368" t="s">
        <v>663</v>
      </c>
      <c r="E60" s="368" t="s">
        <v>597</v>
      </c>
      <c r="F60" s="351" t="s">
        <v>598</v>
      </c>
      <c r="G60" s="351" t="s">
        <v>599</v>
      </c>
      <c r="H60" s="482">
        <v>1</v>
      </c>
      <c r="I60" s="351"/>
      <c r="J60" s="370">
        <v>12</v>
      </c>
      <c r="K60" s="370">
        <v>12</v>
      </c>
      <c r="L60" s="448">
        <f t="shared" si="0"/>
        <v>1</v>
      </c>
      <c r="M60" s="370">
        <v>100</v>
      </c>
      <c r="N60" s="371">
        <f t="shared" si="1"/>
        <v>100</v>
      </c>
      <c r="O60" s="361" t="s">
        <v>574</v>
      </c>
    </row>
    <row r="61" spans="1:15" x14ac:dyDescent="0.2">
      <c r="A61" s="254" t="s">
        <v>301</v>
      </c>
      <c r="B61" s="373" t="s">
        <v>694</v>
      </c>
      <c r="C61" s="373" t="s">
        <v>595</v>
      </c>
      <c r="D61" s="368" t="s">
        <v>664</v>
      </c>
      <c r="E61" s="368" t="s">
        <v>597</v>
      </c>
      <c r="F61" s="351" t="s">
        <v>598</v>
      </c>
      <c r="G61" s="351" t="s">
        <v>599</v>
      </c>
      <c r="H61" s="482">
        <v>1</v>
      </c>
      <c r="I61" s="351" t="s">
        <v>683</v>
      </c>
      <c r="J61" s="370">
        <v>12</v>
      </c>
      <c r="K61" s="370">
        <v>12</v>
      </c>
      <c r="L61" s="448">
        <f t="shared" si="0"/>
        <v>1</v>
      </c>
      <c r="M61" s="370">
        <v>100</v>
      </c>
      <c r="N61" s="371">
        <f t="shared" si="1"/>
        <v>100</v>
      </c>
      <c r="O61" s="361" t="s">
        <v>574</v>
      </c>
    </row>
    <row r="62" spans="1:15" x14ac:dyDescent="0.2">
      <c r="A62" s="254" t="s">
        <v>301</v>
      </c>
      <c r="B62" s="373" t="s">
        <v>694</v>
      </c>
      <c r="C62" s="373" t="s">
        <v>595</v>
      </c>
      <c r="D62" s="368" t="s">
        <v>665</v>
      </c>
      <c r="E62" s="368" t="s">
        <v>597</v>
      </c>
      <c r="F62" s="351" t="s">
        <v>598</v>
      </c>
      <c r="G62" s="351" t="s">
        <v>599</v>
      </c>
      <c r="H62" s="482">
        <v>1</v>
      </c>
      <c r="I62" s="351" t="s">
        <v>683</v>
      </c>
      <c r="J62" s="370">
        <v>12</v>
      </c>
      <c r="K62" s="370">
        <v>12</v>
      </c>
      <c r="L62" s="448">
        <f t="shared" si="0"/>
        <v>1</v>
      </c>
      <c r="M62" s="370">
        <v>100</v>
      </c>
      <c r="N62" s="371">
        <f t="shared" si="1"/>
        <v>100</v>
      </c>
      <c r="O62" s="361" t="s">
        <v>574</v>
      </c>
    </row>
    <row r="63" spans="1:15" x14ac:dyDescent="0.2">
      <c r="A63" s="254" t="s">
        <v>301</v>
      </c>
      <c r="B63" s="373" t="s">
        <v>694</v>
      </c>
      <c r="C63" s="373" t="s">
        <v>595</v>
      </c>
      <c r="D63" s="368" t="s">
        <v>666</v>
      </c>
      <c r="E63" s="368" t="s">
        <v>597</v>
      </c>
      <c r="F63" s="351" t="s">
        <v>598</v>
      </c>
      <c r="G63" s="351" t="s">
        <v>599</v>
      </c>
      <c r="H63" s="482">
        <v>1</v>
      </c>
      <c r="I63" s="351" t="s">
        <v>683</v>
      </c>
      <c r="J63" s="370">
        <v>12</v>
      </c>
      <c r="K63" s="370">
        <v>12</v>
      </c>
      <c r="L63" s="448">
        <f t="shared" si="0"/>
        <v>1</v>
      </c>
      <c r="M63" s="370">
        <v>100</v>
      </c>
      <c r="N63" s="371">
        <f t="shared" si="1"/>
        <v>100</v>
      </c>
      <c r="O63" s="361" t="s">
        <v>574</v>
      </c>
    </row>
    <row r="64" spans="1:15" x14ac:dyDescent="0.2">
      <c r="A64" s="254" t="s">
        <v>301</v>
      </c>
      <c r="B64" s="373" t="s">
        <v>694</v>
      </c>
      <c r="C64" s="373" t="s">
        <v>595</v>
      </c>
      <c r="D64" s="368" t="s">
        <v>688</v>
      </c>
      <c r="E64" s="368" t="s">
        <v>597</v>
      </c>
      <c r="F64" s="351" t="s">
        <v>598</v>
      </c>
      <c r="G64" s="351" t="s">
        <v>599</v>
      </c>
      <c r="H64" s="482">
        <v>1</v>
      </c>
      <c r="I64" s="351"/>
      <c r="J64" s="370">
        <v>12</v>
      </c>
      <c r="K64" s="370">
        <v>12</v>
      </c>
      <c r="L64" s="448">
        <f t="shared" si="0"/>
        <v>1</v>
      </c>
      <c r="M64" s="370">
        <v>100</v>
      </c>
      <c r="N64" s="371">
        <f t="shared" si="1"/>
        <v>100</v>
      </c>
      <c r="O64" s="361" t="s">
        <v>574</v>
      </c>
    </row>
    <row r="65" spans="1:15" x14ac:dyDescent="0.2">
      <c r="A65" s="254" t="s">
        <v>301</v>
      </c>
      <c r="B65" s="373" t="s">
        <v>694</v>
      </c>
      <c r="C65" s="373" t="s">
        <v>595</v>
      </c>
      <c r="D65" s="368" t="s">
        <v>689</v>
      </c>
      <c r="E65" s="368" t="s">
        <v>597</v>
      </c>
      <c r="F65" s="351" t="s">
        <v>598</v>
      </c>
      <c r="G65" s="351" t="s">
        <v>599</v>
      </c>
      <c r="H65" s="482">
        <v>1</v>
      </c>
      <c r="I65" s="351" t="s">
        <v>683</v>
      </c>
      <c r="J65" s="370">
        <v>12</v>
      </c>
      <c r="K65" s="370">
        <v>12</v>
      </c>
      <c r="L65" s="448">
        <f t="shared" si="0"/>
        <v>1</v>
      </c>
      <c r="M65" s="370">
        <v>100</v>
      </c>
      <c r="N65" s="371">
        <f t="shared" si="1"/>
        <v>100</v>
      </c>
      <c r="O65" s="361" t="s">
        <v>574</v>
      </c>
    </row>
    <row r="66" spans="1:15" x14ac:dyDescent="0.2">
      <c r="A66" s="254" t="s">
        <v>301</v>
      </c>
      <c r="B66" s="373" t="s">
        <v>694</v>
      </c>
      <c r="C66" s="373" t="s">
        <v>595</v>
      </c>
      <c r="D66" s="368" t="s">
        <v>690</v>
      </c>
      <c r="E66" s="368" t="s">
        <v>597</v>
      </c>
      <c r="F66" s="351" t="s">
        <v>598</v>
      </c>
      <c r="G66" s="351" t="s">
        <v>599</v>
      </c>
      <c r="H66" s="482">
        <v>1</v>
      </c>
      <c r="I66" s="351" t="s">
        <v>683</v>
      </c>
      <c r="J66" s="370">
        <v>12</v>
      </c>
      <c r="K66" s="370">
        <v>12</v>
      </c>
      <c r="L66" s="448">
        <f t="shared" si="0"/>
        <v>1</v>
      </c>
      <c r="M66" s="370">
        <v>100</v>
      </c>
      <c r="N66" s="371">
        <f t="shared" si="1"/>
        <v>100</v>
      </c>
      <c r="O66" s="361" t="s">
        <v>574</v>
      </c>
    </row>
    <row r="67" spans="1:15" x14ac:dyDescent="0.2">
      <c r="A67" s="254" t="s">
        <v>301</v>
      </c>
      <c r="B67" s="373" t="s">
        <v>694</v>
      </c>
      <c r="C67" s="373" t="s">
        <v>595</v>
      </c>
      <c r="D67" s="368" t="s">
        <v>620</v>
      </c>
      <c r="E67" s="368" t="s">
        <v>597</v>
      </c>
      <c r="F67" s="351" t="s">
        <v>598</v>
      </c>
      <c r="G67" s="351" t="s">
        <v>599</v>
      </c>
      <c r="H67" s="482">
        <v>1</v>
      </c>
      <c r="I67" s="351" t="s">
        <v>687</v>
      </c>
      <c r="J67" s="370">
        <v>12</v>
      </c>
      <c r="K67" s="370">
        <v>12</v>
      </c>
      <c r="L67" s="448">
        <f t="shared" si="0"/>
        <v>1</v>
      </c>
      <c r="M67" s="370">
        <v>100</v>
      </c>
      <c r="N67" s="371">
        <f t="shared" si="1"/>
        <v>100</v>
      </c>
      <c r="O67" s="361" t="s">
        <v>574</v>
      </c>
    </row>
    <row r="68" spans="1:15" x14ac:dyDescent="0.2">
      <c r="A68" s="254" t="s">
        <v>301</v>
      </c>
      <c r="B68" s="373" t="s">
        <v>694</v>
      </c>
      <c r="C68" s="373" t="s">
        <v>595</v>
      </c>
      <c r="D68" s="368" t="s">
        <v>673</v>
      </c>
      <c r="E68" s="368" t="s">
        <v>597</v>
      </c>
      <c r="F68" s="351" t="s">
        <v>598</v>
      </c>
      <c r="G68" s="351" t="s">
        <v>599</v>
      </c>
      <c r="H68" s="482">
        <v>1</v>
      </c>
      <c r="I68" s="351" t="s">
        <v>683</v>
      </c>
      <c r="J68" s="370">
        <v>12</v>
      </c>
      <c r="K68" s="370">
        <v>12</v>
      </c>
      <c r="L68" s="448">
        <f t="shared" si="0"/>
        <v>1</v>
      </c>
      <c r="M68" s="370">
        <v>100</v>
      </c>
      <c r="N68" s="371">
        <f t="shared" si="1"/>
        <v>100</v>
      </c>
      <c r="O68" s="361" t="s">
        <v>574</v>
      </c>
    </row>
    <row r="69" spans="1:15" x14ac:dyDescent="0.2">
      <c r="A69" s="254" t="s">
        <v>301</v>
      </c>
      <c r="B69" s="373" t="s">
        <v>694</v>
      </c>
      <c r="C69" s="373" t="s">
        <v>595</v>
      </c>
      <c r="D69" s="368" t="s">
        <v>691</v>
      </c>
      <c r="E69" s="368" t="s">
        <v>597</v>
      </c>
      <c r="F69" s="351" t="s">
        <v>598</v>
      </c>
      <c r="G69" s="351" t="s">
        <v>599</v>
      </c>
      <c r="H69" s="482">
        <v>1</v>
      </c>
      <c r="I69" s="351" t="s">
        <v>683</v>
      </c>
      <c r="J69" s="370">
        <v>12</v>
      </c>
      <c r="K69" s="370">
        <v>12</v>
      </c>
      <c r="L69" s="448">
        <f t="shared" si="0"/>
        <v>1</v>
      </c>
      <c r="M69" s="370">
        <v>100</v>
      </c>
      <c r="N69" s="371">
        <f t="shared" si="1"/>
        <v>100</v>
      </c>
      <c r="O69" s="361" t="s">
        <v>574</v>
      </c>
    </row>
    <row r="70" spans="1:15" x14ac:dyDescent="0.2">
      <c r="A70" s="254" t="s">
        <v>301</v>
      </c>
      <c r="B70" s="373" t="s">
        <v>694</v>
      </c>
      <c r="C70" s="373" t="s">
        <v>595</v>
      </c>
      <c r="D70" s="368" t="s">
        <v>692</v>
      </c>
      <c r="E70" s="368" t="s">
        <v>309</v>
      </c>
      <c r="F70" s="351" t="s">
        <v>309</v>
      </c>
      <c r="G70" s="351" t="s">
        <v>309</v>
      </c>
      <c r="H70" s="369" t="s">
        <v>309</v>
      </c>
      <c r="I70" s="351"/>
      <c r="J70" s="370" t="s">
        <v>574</v>
      </c>
      <c r="K70" s="370" t="s">
        <v>574</v>
      </c>
      <c r="L70" s="448" t="s">
        <v>574</v>
      </c>
      <c r="M70" s="370" t="s">
        <v>574</v>
      </c>
      <c r="N70" s="371" t="s">
        <v>574</v>
      </c>
      <c r="O70" s="361" t="s">
        <v>574</v>
      </c>
    </row>
    <row r="71" spans="1:15" ht="25.5" x14ac:dyDescent="0.2">
      <c r="A71" s="254" t="s">
        <v>301</v>
      </c>
      <c r="B71" s="373" t="s">
        <v>695</v>
      </c>
      <c r="C71" s="373" t="s">
        <v>595</v>
      </c>
      <c r="D71" s="368" t="s">
        <v>681</v>
      </c>
      <c r="E71" s="368" t="s">
        <v>597</v>
      </c>
      <c r="F71" s="351" t="s">
        <v>598</v>
      </c>
      <c r="G71" s="351" t="s">
        <v>599</v>
      </c>
      <c r="H71" s="482">
        <v>1</v>
      </c>
      <c r="I71" s="351" t="s">
        <v>683</v>
      </c>
      <c r="J71" s="370">
        <v>1</v>
      </c>
      <c r="K71" s="370">
        <v>1</v>
      </c>
      <c r="L71" s="448">
        <f t="shared" ref="L71:L97" si="2">K71/J71</f>
        <v>1</v>
      </c>
      <c r="M71" s="370">
        <v>100</v>
      </c>
      <c r="N71" s="371">
        <f t="shared" ref="N71:N97" si="3">K71/(J71*H71/100)</f>
        <v>100</v>
      </c>
      <c r="O71" s="361" t="s">
        <v>989</v>
      </c>
    </row>
    <row r="72" spans="1:15" ht="25.5" x14ac:dyDescent="0.2">
      <c r="A72" s="254" t="s">
        <v>301</v>
      </c>
      <c r="B72" s="373" t="s">
        <v>695</v>
      </c>
      <c r="C72" s="373" t="s">
        <v>595</v>
      </c>
      <c r="D72" s="368" t="s">
        <v>602</v>
      </c>
      <c r="E72" s="368" t="s">
        <v>597</v>
      </c>
      <c r="F72" s="351" t="s">
        <v>598</v>
      </c>
      <c r="G72" s="351" t="s">
        <v>599</v>
      </c>
      <c r="H72" s="482">
        <v>1</v>
      </c>
      <c r="I72" s="351" t="s">
        <v>683</v>
      </c>
      <c r="J72" s="370">
        <v>1</v>
      </c>
      <c r="K72" s="370">
        <v>1</v>
      </c>
      <c r="L72" s="448">
        <f t="shared" si="2"/>
        <v>1</v>
      </c>
      <c r="M72" s="370">
        <v>100</v>
      </c>
      <c r="N72" s="371">
        <f t="shared" si="3"/>
        <v>100</v>
      </c>
      <c r="O72" s="361" t="s">
        <v>989</v>
      </c>
    </row>
    <row r="73" spans="1:15" ht="25.5" x14ac:dyDescent="0.2">
      <c r="A73" s="254" t="s">
        <v>301</v>
      </c>
      <c r="B73" s="373" t="s">
        <v>695</v>
      </c>
      <c r="C73" s="373" t="s">
        <v>595</v>
      </c>
      <c r="D73" s="368" t="s">
        <v>603</v>
      </c>
      <c r="E73" s="368" t="s">
        <v>597</v>
      </c>
      <c r="F73" s="351" t="s">
        <v>598</v>
      </c>
      <c r="G73" s="351" t="s">
        <v>599</v>
      </c>
      <c r="H73" s="482">
        <v>1</v>
      </c>
      <c r="I73" s="351" t="s">
        <v>683</v>
      </c>
      <c r="J73" s="370">
        <v>1</v>
      </c>
      <c r="K73" s="370">
        <v>1</v>
      </c>
      <c r="L73" s="448">
        <f t="shared" si="2"/>
        <v>1</v>
      </c>
      <c r="M73" s="370">
        <v>100</v>
      </c>
      <c r="N73" s="371">
        <f t="shared" si="3"/>
        <v>100</v>
      </c>
      <c r="O73" s="361" t="s">
        <v>989</v>
      </c>
    </row>
    <row r="74" spans="1:15" ht="25.5" x14ac:dyDescent="0.2">
      <c r="A74" s="254" t="s">
        <v>301</v>
      </c>
      <c r="B74" s="373" t="s">
        <v>695</v>
      </c>
      <c r="C74" s="373" t="s">
        <v>595</v>
      </c>
      <c r="D74" s="368" t="s">
        <v>604</v>
      </c>
      <c r="E74" s="368" t="s">
        <v>597</v>
      </c>
      <c r="F74" s="351" t="s">
        <v>598</v>
      </c>
      <c r="G74" s="351" t="s">
        <v>599</v>
      </c>
      <c r="H74" s="482">
        <v>1</v>
      </c>
      <c r="I74" s="351" t="s">
        <v>683</v>
      </c>
      <c r="J74" s="370">
        <v>1</v>
      </c>
      <c r="K74" s="370">
        <v>1</v>
      </c>
      <c r="L74" s="448">
        <f t="shared" si="2"/>
        <v>1</v>
      </c>
      <c r="M74" s="370">
        <v>100</v>
      </c>
      <c r="N74" s="371">
        <f t="shared" si="3"/>
        <v>100</v>
      </c>
      <c r="O74" s="361" t="s">
        <v>989</v>
      </c>
    </row>
    <row r="75" spans="1:15" x14ac:dyDescent="0.2">
      <c r="A75" s="254" t="s">
        <v>301</v>
      </c>
      <c r="B75" s="373" t="s">
        <v>695</v>
      </c>
      <c r="C75" s="373" t="s">
        <v>595</v>
      </c>
      <c r="D75" s="368" t="s">
        <v>684</v>
      </c>
      <c r="E75" s="368" t="s">
        <v>309</v>
      </c>
      <c r="F75" s="351" t="s">
        <v>309</v>
      </c>
      <c r="G75" s="351" t="s">
        <v>309</v>
      </c>
      <c r="H75" s="369" t="s">
        <v>309</v>
      </c>
      <c r="I75" s="351"/>
      <c r="J75" s="370" t="s">
        <v>574</v>
      </c>
      <c r="K75" s="370" t="s">
        <v>574</v>
      </c>
      <c r="L75" s="448" t="s">
        <v>574</v>
      </c>
      <c r="M75" s="370" t="s">
        <v>574</v>
      </c>
      <c r="N75" s="371" t="s">
        <v>574</v>
      </c>
      <c r="O75" s="361" t="s">
        <v>574</v>
      </c>
    </row>
    <row r="76" spans="1:15" ht="25.5" x14ac:dyDescent="0.2">
      <c r="A76" s="254" t="s">
        <v>301</v>
      </c>
      <c r="B76" s="373" t="s">
        <v>695</v>
      </c>
      <c r="C76" s="373" t="s">
        <v>595</v>
      </c>
      <c r="D76" s="368" t="s">
        <v>606</v>
      </c>
      <c r="E76" s="368" t="s">
        <v>597</v>
      </c>
      <c r="F76" s="351" t="s">
        <v>598</v>
      </c>
      <c r="G76" s="351" t="s">
        <v>599</v>
      </c>
      <c r="H76" s="482">
        <v>1</v>
      </c>
      <c r="I76" s="351" t="s">
        <v>683</v>
      </c>
      <c r="J76" s="370">
        <v>1</v>
      </c>
      <c r="K76" s="370">
        <v>1</v>
      </c>
      <c r="L76" s="448">
        <f t="shared" si="2"/>
        <v>1</v>
      </c>
      <c r="M76" s="370">
        <v>100</v>
      </c>
      <c r="N76" s="371">
        <f t="shared" si="3"/>
        <v>100</v>
      </c>
      <c r="O76" s="361" t="s">
        <v>989</v>
      </c>
    </row>
    <row r="77" spans="1:15" ht="25.5" x14ac:dyDescent="0.2">
      <c r="A77" s="254" t="s">
        <v>301</v>
      </c>
      <c r="B77" s="373" t="s">
        <v>695</v>
      </c>
      <c r="C77" s="373" t="s">
        <v>595</v>
      </c>
      <c r="D77" s="368" t="s">
        <v>685</v>
      </c>
      <c r="E77" s="368" t="s">
        <v>597</v>
      </c>
      <c r="F77" s="351" t="s">
        <v>598</v>
      </c>
      <c r="G77" s="351" t="s">
        <v>599</v>
      </c>
      <c r="H77" s="482">
        <v>1</v>
      </c>
      <c r="I77" s="351" t="s">
        <v>683</v>
      </c>
      <c r="J77" s="370">
        <v>1</v>
      </c>
      <c r="K77" s="370">
        <v>1</v>
      </c>
      <c r="L77" s="448">
        <f t="shared" si="2"/>
        <v>1</v>
      </c>
      <c r="M77" s="370">
        <v>100</v>
      </c>
      <c r="N77" s="371">
        <f t="shared" si="3"/>
        <v>100</v>
      </c>
      <c r="O77" s="361" t="s">
        <v>989</v>
      </c>
    </row>
    <row r="78" spans="1:15" ht="25.5" x14ac:dyDescent="0.2">
      <c r="A78" s="254" t="s">
        <v>301</v>
      </c>
      <c r="B78" s="373" t="s">
        <v>695</v>
      </c>
      <c r="C78" s="373" t="s">
        <v>595</v>
      </c>
      <c r="D78" s="368" t="s">
        <v>686</v>
      </c>
      <c r="E78" s="368" t="s">
        <v>597</v>
      </c>
      <c r="F78" s="351" t="s">
        <v>598</v>
      </c>
      <c r="G78" s="351" t="s">
        <v>599</v>
      </c>
      <c r="H78" s="482">
        <v>1</v>
      </c>
      <c r="I78" s="351" t="s">
        <v>687</v>
      </c>
      <c r="J78" s="370">
        <v>1</v>
      </c>
      <c r="K78" s="370">
        <v>1</v>
      </c>
      <c r="L78" s="448">
        <f t="shared" si="2"/>
        <v>1</v>
      </c>
      <c r="M78" s="370">
        <v>100</v>
      </c>
      <c r="N78" s="371">
        <f t="shared" si="3"/>
        <v>100</v>
      </c>
      <c r="O78" s="361" t="s">
        <v>989</v>
      </c>
    </row>
    <row r="79" spans="1:15" ht="25.5" x14ac:dyDescent="0.2">
      <c r="A79" s="254" t="s">
        <v>301</v>
      </c>
      <c r="B79" s="373" t="s">
        <v>695</v>
      </c>
      <c r="C79" s="373" t="s">
        <v>595</v>
      </c>
      <c r="D79" s="368" t="s">
        <v>611</v>
      </c>
      <c r="E79" s="368" t="s">
        <v>597</v>
      </c>
      <c r="F79" s="351" t="s">
        <v>598</v>
      </c>
      <c r="G79" s="351" t="s">
        <v>599</v>
      </c>
      <c r="H79" s="482">
        <v>1</v>
      </c>
      <c r="I79" s="351" t="s">
        <v>683</v>
      </c>
      <c r="J79" s="370">
        <v>1</v>
      </c>
      <c r="K79" s="370">
        <v>1</v>
      </c>
      <c r="L79" s="448">
        <f t="shared" si="2"/>
        <v>1</v>
      </c>
      <c r="M79" s="370">
        <v>100</v>
      </c>
      <c r="N79" s="371">
        <f t="shared" si="3"/>
        <v>100</v>
      </c>
      <c r="O79" s="361" t="s">
        <v>989</v>
      </c>
    </row>
    <row r="80" spans="1:15" ht="25.5" x14ac:dyDescent="0.2">
      <c r="A80" s="254" t="s">
        <v>301</v>
      </c>
      <c r="B80" s="373" t="s">
        <v>695</v>
      </c>
      <c r="C80" s="373" t="s">
        <v>595</v>
      </c>
      <c r="D80" s="368" t="s">
        <v>612</v>
      </c>
      <c r="E80" s="368" t="s">
        <v>597</v>
      </c>
      <c r="F80" s="351" t="s">
        <v>598</v>
      </c>
      <c r="G80" s="351" t="s">
        <v>599</v>
      </c>
      <c r="H80" s="482">
        <v>1</v>
      </c>
      <c r="I80" s="351" t="s">
        <v>683</v>
      </c>
      <c r="J80" s="370">
        <v>1</v>
      </c>
      <c r="K80" s="370">
        <v>1</v>
      </c>
      <c r="L80" s="448">
        <f t="shared" si="2"/>
        <v>1</v>
      </c>
      <c r="M80" s="370">
        <v>100</v>
      </c>
      <c r="N80" s="371">
        <f t="shared" si="3"/>
        <v>100</v>
      </c>
      <c r="O80" s="361" t="s">
        <v>989</v>
      </c>
    </row>
    <row r="81" spans="1:15" ht="25.5" x14ac:dyDescent="0.2">
      <c r="A81" s="254" t="s">
        <v>301</v>
      </c>
      <c r="B81" s="373" t="s">
        <v>695</v>
      </c>
      <c r="C81" s="373" t="s">
        <v>595</v>
      </c>
      <c r="D81" s="368" t="s">
        <v>613</v>
      </c>
      <c r="E81" s="368" t="s">
        <v>597</v>
      </c>
      <c r="F81" s="351" t="s">
        <v>598</v>
      </c>
      <c r="G81" s="351" t="s">
        <v>599</v>
      </c>
      <c r="H81" s="482">
        <v>1</v>
      </c>
      <c r="I81" s="351"/>
      <c r="J81" s="370">
        <v>1</v>
      </c>
      <c r="K81" s="370">
        <v>1</v>
      </c>
      <c r="L81" s="448">
        <f t="shared" si="2"/>
        <v>1</v>
      </c>
      <c r="M81" s="370">
        <v>100</v>
      </c>
      <c r="N81" s="371">
        <f t="shared" si="3"/>
        <v>100</v>
      </c>
      <c r="O81" s="361" t="s">
        <v>989</v>
      </c>
    </row>
    <row r="82" spans="1:15" ht="25.5" x14ac:dyDescent="0.2">
      <c r="A82" s="254" t="s">
        <v>301</v>
      </c>
      <c r="B82" s="373" t="s">
        <v>695</v>
      </c>
      <c r="C82" s="373" t="s">
        <v>595</v>
      </c>
      <c r="D82" s="368" t="s">
        <v>663</v>
      </c>
      <c r="E82" s="368" t="s">
        <v>597</v>
      </c>
      <c r="F82" s="351" t="s">
        <v>598</v>
      </c>
      <c r="G82" s="351" t="s">
        <v>599</v>
      </c>
      <c r="H82" s="482">
        <v>1</v>
      </c>
      <c r="I82" s="351"/>
      <c r="J82" s="370">
        <v>1</v>
      </c>
      <c r="K82" s="370">
        <v>1</v>
      </c>
      <c r="L82" s="448">
        <f t="shared" si="2"/>
        <v>1</v>
      </c>
      <c r="M82" s="370">
        <v>100</v>
      </c>
      <c r="N82" s="371">
        <f t="shared" si="3"/>
        <v>100</v>
      </c>
      <c r="O82" s="361" t="s">
        <v>989</v>
      </c>
    </row>
    <row r="83" spans="1:15" ht="25.5" x14ac:dyDescent="0.2">
      <c r="A83" s="254" t="s">
        <v>301</v>
      </c>
      <c r="B83" s="373" t="s">
        <v>695</v>
      </c>
      <c r="C83" s="373" t="s">
        <v>595</v>
      </c>
      <c r="D83" s="368" t="s">
        <v>664</v>
      </c>
      <c r="E83" s="368" t="s">
        <v>597</v>
      </c>
      <c r="F83" s="351" t="s">
        <v>598</v>
      </c>
      <c r="G83" s="351" t="s">
        <v>599</v>
      </c>
      <c r="H83" s="482">
        <v>1</v>
      </c>
      <c r="I83" s="351" t="s">
        <v>683</v>
      </c>
      <c r="J83" s="370">
        <v>1</v>
      </c>
      <c r="K83" s="370">
        <v>1</v>
      </c>
      <c r="L83" s="448">
        <f t="shared" si="2"/>
        <v>1</v>
      </c>
      <c r="M83" s="370">
        <v>100</v>
      </c>
      <c r="N83" s="371">
        <f t="shared" si="3"/>
        <v>100</v>
      </c>
      <c r="O83" s="361" t="s">
        <v>989</v>
      </c>
    </row>
    <row r="84" spans="1:15" ht="25.5" x14ac:dyDescent="0.2">
      <c r="A84" s="254" t="s">
        <v>301</v>
      </c>
      <c r="B84" s="373" t="s">
        <v>695</v>
      </c>
      <c r="C84" s="373" t="s">
        <v>595</v>
      </c>
      <c r="D84" s="368" t="s">
        <v>665</v>
      </c>
      <c r="E84" s="368" t="s">
        <v>597</v>
      </c>
      <c r="F84" s="351" t="s">
        <v>598</v>
      </c>
      <c r="G84" s="351" t="s">
        <v>599</v>
      </c>
      <c r="H84" s="482">
        <v>1</v>
      </c>
      <c r="I84" s="351" t="s">
        <v>683</v>
      </c>
      <c r="J84" s="370">
        <v>1</v>
      </c>
      <c r="K84" s="370">
        <v>1</v>
      </c>
      <c r="L84" s="448">
        <f t="shared" si="2"/>
        <v>1</v>
      </c>
      <c r="M84" s="370">
        <v>100</v>
      </c>
      <c r="N84" s="371">
        <f t="shared" si="3"/>
        <v>100</v>
      </c>
      <c r="O84" s="361" t="s">
        <v>989</v>
      </c>
    </row>
    <row r="85" spans="1:15" ht="25.5" x14ac:dyDescent="0.2">
      <c r="A85" s="254" t="s">
        <v>301</v>
      </c>
      <c r="B85" s="373" t="s">
        <v>695</v>
      </c>
      <c r="C85" s="373" t="s">
        <v>595</v>
      </c>
      <c r="D85" s="368" t="s">
        <v>666</v>
      </c>
      <c r="E85" s="368" t="s">
        <v>597</v>
      </c>
      <c r="F85" s="351" t="s">
        <v>598</v>
      </c>
      <c r="G85" s="351" t="s">
        <v>599</v>
      </c>
      <c r="H85" s="482">
        <v>1</v>
      </c>
      <c r="I85" s="351" t="s">
        <v>683</v>
      </c>
      <c r="J85" s="370">
        <v>1</v>
      </c>
      <c r="K85" s="370">
        <v>1</v>
      </c>
      <c r="L85" s="448">
        <f t="shared" si="2"/>
        <v>1</v>
      </c>
      <c r="M85" s="370">
        <v>100</v>
      </c>
      <c r="N85" s="371">
        <f t="shared" si="3"/>
        <v>100</v>
      </c>
      <c r="O85" s="361" t="s">
        <v>989</v>
      </c>
    </row>
    <row r="86" spans="1:15" ht="25.5" x14ac:dyDescent="0.2">
      <c r="A86" s="254" t="s">
        <v>301</v>
      </c>
      <c r="B86" s="373" t="s">
        <v>695</v>
      </c>
      <c r="C86" s="373" t="s">
        <v>595</v>
      </c>
      <c r="D86" s="368" t="s">
        <v>688</v>
      </c>
      <c r="E86" s="368" t="s">
        <v>597</v>
      </c>
      <c r="F86" s="351" t="s">
        <v>598</v>
      </c>
      <c r="G86" s="351" t="s">
        <v>599</v>
      </c>
      <c r="H86" s="482">
        <v>1</v>
      </c>
      <c r="I86" s="351"/>
      <c r="J86" s="370">
        <v>1</v>
      </c>
      <c r="K86" s="370">
        <v>1</v>
      </c>
      <c r="L86" s="448">
        <f t="shared" si="2"/>
        <v>1</v>
      </c>
      <c r="M86" s="370">
        <v>100</v>
      </c>
      <c r="N86" s="371">
        <f t="shared" si="3"/>
        <v>100</v>
      </c>
      <c r="O86" s="361" t="s">
        <v>989</v>
      </c>
    </row>
    <row r="87" spans="1:15" ht="25.5" x14ac:dyDescent="0.2">
      <c r="A87" s="254" t="s">
        <v>301</v>
      </c>
      <c r="B87" s="373" t="s">
        <v>695</v>
      </c>
      <c r="C87" s="373" t="s">
        <v>595</v>
      </c>
      <c r="D87" s="368" t="s">
        <v>689</v>
      </c>
      <c r="E87" s="368" t="s">
        <v>597</v>
      </c>
      <c r="F87" s="351" t="s">
        <v>598</v>
      </c>
      <c r="G87" s="351" t="s">
        <v>599</v>
      </c>
      <c r="H87" s="482">
        <v>1</v>
      </c>
      <c r="I87" s="351" t="s">
        <v>683</v>
      </c>
      <c r="J87" s="370">
        <v>1</v>
      </c>
      <c r="K87" s="370">
        <v>1</v>
      </c>
      <c r="L87" s="448">
        <f t="shared" si="2"/>
        <v>1</v>
      </c>
      <c r="M87" s="370">
        <v>100</v>
      </c>
      <c r="N87" s="371">
        <f t="shared" si="3"/>
        <v>100</v>
      </c>
      <c r="O87" s="361" t="s">
        <v>989</v>
      </c>
    </row>
    <row r="88" spans="1:15" ht="25.5" x14ac:dyDescent="0.2">
      <c r="A88" s="254" t="s">
        <v>301</v>
      </c>
      <c r="B88" s="373" t="s">
        <v>695</v>
      </c>
      <c r="C88" s="373" t="s">
        <v>595</v>
      </c>
      <c r="D88" s="368" t="s">
        <v>690</v>
      </c>
      <c r="E88" s="368" t="s">
        <v>597</v>
      </c>
      <c r="F88" s="351" t="s">
        <v>598</v>
      </c>
      <c r="G88" s="351" t="s">
        <v>599</v>
      </c>
      <c r="H88" s="482">
        <v>1</v>
      </c>
      <c r="I88" s="351" t="s">
        <v>683</v>
      </c>
      <c r="J88" s="370">
        <v>1</v>
      </c>
      <c r="K88" s="370">
        <v>1</v>
      </c>
      <c r="L88" s="448">
        <f t="shared" si="2"/>
        <v>1</v>
      </c>
      <c r="M88" s="370">
        <v>100</v>
      </c>
      <c r="N88" s="371">
        <f t="shared" si="3"/>
        <v>100</v>
      </c>
      <c r="O88" s="361" t="s">
        <v>989</v>
      </c>
    </row>
    <row r="89" spans="1:15" ht="25.5" x14ac:dyDescent="0.2">
      <c r="A89" s="254" t="s">
        <v>301</v>
      </c>
      <c r="B89" s="373" t="s">
        <v>695</v>
      </c>
      <c r="C89" s="373" t="s">
        <v>595</v>
      </c>
      <c r="D89" s="368" t="s">
        <v>620</v>
      </c>
      <c r="E89" s="368" t="s">
        <v>597</v>
      </c>
      <c r="F89" s="351" t="s">
        <v>598</v>
      </c>
      <c r="G89" s="351" t="s">
        <v>599</v>
      </c>
      <c r="H89" s="482">
        <v>1</v>
      </c>
      <c r="I89" s="351" t="s">
        <v>687</v>
      </c>
      <c r="J89" s="370">
        <v>1</v>
      </c>
      <c r="K89" s="370">
        <v>1</v>
      </c>
      <c r="L89" s="448">
        <f t="shared" si="2"/>
        <v>1</v>
      </c>
      <c r="M89" s="370">
        <v>100</v>
      </c>
      <c r="N89" s="371">
        <f t="shared" si="3"/>
        <v>100</v>
      </c>
      <c r="O89" s="361" t="s">
        <v>989</v>
      </c>
    </row>
    <row r="90" spans="1:15" ht="25.5" x14ac:dyDescent="0.2">
      <c r="A90" s="254" t="s">
        <v>301</v>
      </c>
      <c r="B90" s="373" t="s">
        <v>695</v>
      </c>
      <c r="C90" s="373" t="s">
        <v>595</v>
      </c>
      <c r="D90" s="368" t="s">
        <v>673</v>
      </c>
      <c r="E90" s="368" t="s">
        <v>597</v>
      </c>
      <c r="F90" s="351" t="s">
        <v>598</v>
      </c>
      <c r="G90" s="351" t="s">
        <v>599</v>
      </c>
      <c r="H90" s="482">
        <v>1</v>
      </c>
      <c r="I90" s="351" t="s">
        <v>683</v>
      </c>
      <c r="J90" s="370">
        <v>1</v>
      </c>
      <c r="K90" s="370">
        <v>1</v>
      </c>
      <c r="L90" s="448">
        <f t="shared" si="2"/>
        <v>1</v>
      </c>
      <c r="M90" s="370">
        <v>100</v>
      </c>
      <c r="N90" s="371">
        <f t="shared" si="3"/>
        <v>100</v>
      </c>
      <c r="O90" s="361" t="s">
        <v>989</v>
      </c>
    </row>
    <row r="91" spans="1:15" ht="25.5" x14ac:dyDescent="0.2">
      <c r="A91" s="254" t="s">
        <v>301</v>
      </c>
      <c r="B91" s="373" t="s">
        <v>695</v>
      </c>
      <c r="C91" s="373" t="s">
        <v>595</v>
      </c>
      <c r="D91" s="368" t="s">
        <v>691</v>
      </c>
      <c r="E91" s="368" t="s">
        <v>597</v>
      </c>
      <c r="F91" s="351" t="s">
        <v>598</v>
      </c>
      <c r="G91" s="351" t="s">
        <v>599</v>
      </c>
      <c r="H91" s="482">
        <v>1</v>
      </c>
      <c r="I91" s="351" t="s">
        <v>683</v>
      </c>
      <c r="J91" s="370">
        <v>1</v>
      </c>
      <c r="K91" s="370">
        <v>1</v>
      </c>
      <c r="L91" s="448">
        <f t="shared" si="2"/>
        <v>1</v>
      </c>
      <c r="M91" s="370">
        <v>100</v>
      </c>
      <c r="N91" s="371">
        <f t="shared" si="3"/>
        <v>100</v>
      </c>
      <c r="O91" s="361" t="s">
        <v>989</v>
      </c>
    </row>
    <row r="92" spans="1:15" x14ac:dyDescent="0.2">
      <c r="A92" s="254" t="s">
        <v>301</v>
      </c>
      <c r="B92" s="373" t="s">
        <v>695</v>
      </c>
      <c r="C92" s="373" t="s">
        <v>595</v>
      </c>
      <c r="D92" s="368" t="s">
        <v>692</v>
      </c>
      <c r="E92" s="368" t="s">
        <v>309</v>
      </c>
      <c r="F92" s="351" t="s">
        <v>309</v>
      </c>
      <c r="G92" s="351" t="s">
        <v>309</v>
      </c>
      <c r="H92" s="369" t="s">
        <v>309</v>
      </c>
      <c r="I92" s="351"/>
      <c r="J92" s="370" t="s">
        <v>574</v>
      </c>
      <c r="K92" s="370" t="s">
        <v>574</v>
      </c>
      <c r="L92" s="448" t="s">
        <v>574</v>
      </c>
      <c r="M92" s="370" t="s">
        <v>574</v>
      </c>
      <c r="N92" s="371" t="s">
        <v>574</v>
      </c>
      <c r="O92" s="361" t="s">
        <v>574</v>
      </c>
    </row>
    <row r="93" spans="1:15" ht="38.25" x14ac:dyDescent="0.2">
      <c r="A93" s="254" t="s">
        <v>301</v>
      </c>
      <c r="B93" s="373" t="s">
        <v>696</v>
      </c>
      <c r="C93" s="373" t="s">
        <v>645</v>
      </c>
      <c r="D93" s="368" t="s">
        <v>646</v>
      </c>
      <c r="E93" s="368" t="s">
        <v>597</v>
      </c>
      <c r="F93" s="351" t="s">
        <v>647</v>
      </c>
      <c r="G93" s="351" t="s">
        <v>648</v>
      </c>
      <c r="H93" s="482">
        <v>0.2</v>
      </c>
      <c r="I93" s="351"/>
      <c r="J93" s="361">
        <v>90</v>
      </c>
      <c r="K93" s="361">
        <v>24</v>
      </c>
      <c r="L93" s="448">
        <f t="shared" si="2"/>
        <v>0.26666666666666666</v>
      </c>
      <c r="M93" s="370">
        <v>133.33333333333334</v>
      </c>
      <c r="N93" s="371">
        <f t="shared" si="3"/>
        <v>133.33333333333334</v>
      </c>
      <c r="O93" s="361" t="s">
        <v>984</v>
      </c>
    </row>
    <row r="94" spans="1:15" ht="38.25" x14ac:dyDescent="0.2">
      <c r="A94" s="254" t="s">
        <v>301</v>
      </c>
      <c r="B94" s="373" t="s">
        <v>696</v>
      </c>
      <c r="C94" s="373" t="s">
        <v>645</v>
      </c>
      <c r="D94" s="368" t="s">
        <v>651</v>
      </c>
      <c r="E94" s="368" t="s">
        <v>597</v>
      </c>
      <c r="F94" s="351" t="s">
        <v>647</v>
      </c>
      <c r="G94" s="351" t="s">
        <v>648</v>
      </c>
      <c r="H94" s="482">
        <v>0.2</v>
      </c>
      <c r="I94" s="351"/>
      <c r="J94" s="361">
        <v>90</v>
      </c>
      <c r="K94" s="361">
        <v>24</v>
      </c>
      <c r="L94" s="448">
        <f t="shared" si="2"/>
        <v>0.26666666666666666</v>
      </c>
      <c r="M94" s="370">
        <v>133.33333333333334</v>
      </c>
      <c r="N94" s="371">
        <f t="shared" si="3"/>
        <v>133.33333333333334</v>
      </c>
      <c r="O94" s="361" t="s">
        <v>984</v>
      </c>
    </row>
    <row r="95" spans="1:15" ht="38.25" x14ac:dyDescent="0.2">
      <c r="A95" s="254" t="s">
        <v>301</v>
      </c>
      <c r="B95" s="373" t="s">
        <v>696</v>
      </c>
      <c r="C95" s="373" t="s">
        <v>645</v>
      </c>
      <c r="D95" s="368" t="s">
        <v>697</v>
      </c>
      <c r="E95" s="368" t="s">
        <v>597</v>
      </c>
      <c r="F95" s="351" t="s">
        <v>647</v>
      </c>
      <c r="G95" s="351" t="s">
        <v>648</v>
      </c>
      <c r="H95" s="482">
        <v>0.2</v>
      </c>
      <c r="I95" s="351"/>
      <c r="J95" s="361">
        <v>90</v>
      </c>
      <c r="K95" s="361">
        <v>24</v>
      </c>
      <c r="L95" s="448">
        <f t="shared" si="2"/>
        <v>0.26666666666666666</v>
      </c>
      <c r="M95" s="370">
        <v>133.33333333333334</v>
      </c>
      <c r="N95" s="371">
        <f t="shared" si="3"/>
        <v>133.33333333333334</v>
      </c>
      <c r="O95" s="361" t="s">
        <v>984</v>
      </c>
    </row>
    <row r="96" spans="1:15" ht="38.25" x14ac:dyDescent="0.2">
      <c r="A96" s="254" t="s">
        <v>301</v>
      </c>
      <c r="B96" s="373" t="s">
        <v>696</v>
      </c>
      <c r="C96" s="373" t="s">
        <v>645</v>
      </c>
      <c r="D96" s="368" t="s">
        <v>698</v>
      </c>
      <c r="E96" s="368" t="s">
        <v>597</v>
      </c>
      <c r="F96" s="351" t="s">
        <v>647</v>
      </c>
      <c r="G96" s="351" t="s">
        <v>648</v>
      </c>
      <c r="H96" s="482">
        <v>0.2</v>
      </c>
      <c r="I96" s="351"/>
      <c r="J96" s="361">
        <v>90</v>
      </c>
      <c r="K96" s="361">
        <v>24</v>
      </c>
      <c r="L96" s="448">
        <f t="shared" si="2"/>
        <v>0.26666666666666666</v>
      </c>
      <c r="M96" s="370">
        <v>133.33333333333334</v>
      </c>
      <c r="N96" s="371">
        <f t="shared" si="3"/>
        <v>133.33333333333334</v>
      </c>
      <c r="O96" s="361" t="s">
        <v>984</v>
      </c>
    </row>
    <row r="97" spans="1:15" ht="38.25" x14ac:dyDescent="0.2">
      <c r="A97" s="254" t="s">
        <v>301</v>
      </c>
      <c r="B97" s="373" t="s">
        <v>696</v>
      </c>
      <c r="C97" s="373" t="s">
        <v>645</v>
      </c>
      <c r="D97" s="368" t="s">
        <v>690</v>
      </c>
      <c r="E97" s="368" t="s">
        <v>597</v>
      </c>
      <c r="F97" s="351" t="s">
        <v>647</v>
      </c>
      <c r="G97" s="351" t="s">
        <v>648</v>
      </c>
      <c r="H97" s="482">
        <v>0.2</v>
      </c>
      <c r="I97" s="351"/>
      <c r="J97" s="361">
        <v>90</v>
      </c>
      <c r="K97" s="361">
        <v>24</v>
      </c>
      <c r="L97" s="448">
        <f t="shared" si="2"/>
        <v>0.26666666666666666</v>
      </c>
      <c r="M97" s="370">
        <v>133.33333333333334</v>
      </c>
      <c r="N97" s="371">
        <f t="shared" si="3"/>
        <v>133.33333333333334</v>
      </c>
      <c r="O97" s="361" t="s">
        <v>984</v>
      </c>
    </row>
  </sheetData>
  <autoFilter ref="A4:O97" xr:uid="{8D610642-6DDA-47FA-A650-EB06D7819007}"/>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12"/>
  <sheetViews>
    <sheetView workbookViewId="0"/>
  </sheetViews>
  <sheetFormatPr defaultColWidth="9.140625" defaultRowHeight="12.75" x14ac:dyDescent="0.2"/>
  <cols>
    <col min="1" max="1" width="9.140625" style="50"/>
    <col min="2" max="2" width="12.140625" style="50" customWidth="1"/>
    <col min="3" max="3" width="30.28515625" style="50" customWidth="1"/>
    <col min="4" max="4" width="12.140625" style="50" customWidth="1"/>
    <col min="5" max="5" width="15.7109375" style="50" customWidth="1"/>
    <col min="6" max="6" width="26.140625" style="50" customWidth="1"/>
    <col min="7" max="7" width="13.28515625" style="50" customWidth="1"/>
    <col min="8" max="8" width="13.42578125" style="50" customWidth="1"/>
    <col min="9" max="9" width="19" style="50" customWidth="1"/>
    <col min="10" max="10" width="26.85546875" style="50" customWidth="1"/>
    <col min="11" max="11" width="14.28515625" style="50" customWidth="1"/>
    <col min="12" max="13" width="10.85546875" style="50" customWidth="1"/>
    <col min="14" max="14" width="9.140625" style="50"/>
    <col min="15" max="15" width="38.140625" style="50" customWidth="1"/>
    <col min="16" max="18" width="9.140625" style="50"/>
    <col min="19" max="19" width="10.140625" style="50" customWidth="1"/>
    <col min="20" max="22" width="9.140625" style="50"/>
    <col min="23" max="23" width="10" style="50" customWidth="1"/>
    <col min="24" max="24" width="12.140625" style="50" customWidth="1"/>
    <col min="25" max="25" width="41.5703125" style="50" customWidth="1"/>
    <col min="26" max="16384" width="9.140625" style="50"/>
  </cols>
  <sheetData>
    <row r="1" spans="1:25" ht="13.5" thickBot="1" x14ac:dyDescent="0.25">
      <c r="A1" s="103" t="s">
        <v>162</v>
      </c>
      <c r="B1" s="104"/>
      <c r="C1" s="104"/>
      <c r="D1" s="104"/>
      <c r="E1" s="104"/>
      <c r="F1" s="104"/>
      <c r="G1" s="104"/>
      <c r="H1" s="104"/>
      <c r="I1" s="104"/>
      <c r="J1" s="104"/>
      <c r="K1" s="104"/>
      <c r="L1" s="104"/>
      <c r="M1" s="104"/>
      <c r="N1" s="104"/>
      <c r="O1" s="104"/>
      <c r="P1" s="105"/>
      <c r="Q1" s="105"/>
      <c r="R1" s="105"/>
      <c r="S1" s="105"/>
      <c r="T1" s="105"/>
      <c r="U1" s="105"/>
      <c r="V1" s="105"/>
      <c r="W1" s="105"/>
      <c r="X1" s="105"/>
      <c r="Y1" s="105"/>
    </row>
    <row r="2" spans="1:25" x14ac:dyDescent="0.2">
      <c r="A2" s="104"/>
      <c r="B2" s="104"/>
      <c r="C2" s="104"/>
      <c r="D2" s="104"/>
      <c r="E2" s="104"/>
      <c r="F2" s="104"/>
      <c r="G2" s="104"/>
      <c r="H2" s="104"/>
      <c r="I2" s="104"/>
      <c r="J2" s="104"/>
      <c r="K2" s="104"/>
      <c r="L2" s="104"/>
      <c r="M2" s="104"/>
      <c r="N2" s="104"/>
      <c r="O2" s="104"/>
      <c r="P2" s="105"/>
      <c r="Q2" s="105"/>
      <c r="R2" s="105"/>
      <c r="S2" s="105"/>
      <c r="T2" s="105"/>
      <c r="U2" s="105"/>
      <c r="V2" s="105"/>
      <c r="W2" s="105"/>
      <c r="X2" s="348" t="s">
        <v>1</v>
      </c>
      <c r="Y2" s="285">
        <v>2021</v>
      </c>
    </row>
    <row r="3" spans="1:25" ht="13.5" thickBot="1" x14ac:dyDescent="0.25">
      <c r="A3" s="104"/>
      <c r="B3" s="104"/>
      <c r="C3" s="104"/>
      <c r="D3" s="104"/>
      <c r="E3" s="104"/>
      <c r="F3" s="104"/>
      <c r="G3" s="104"/>
      <c r="H3" s="104"/>
      <c r="I3" s="104"/>
      <c r="J3" s="104"/>
      <c r="K3" s="104"/>
      <c r="L3" s="104"/>
      <c r="M3" s="104"/>
      <c r="N3" s="104"/>
      <c r="O3" s="104"/>
      <c r="P3" s="106"/>
      <c r="Q3" s="106"/>
      <c r="R3" s="106"/>
      <c r="S3" s="106"/>
      <c r="T3" s="106"/>
      <c r="U3" s="106"/>
      <c r="V3" s="106"/>
      <c r="W3" s="106"/>
      <c r="X3" s="372" t="s">
        <v>2</v>
      </c>
      <c r="Y3" s="350">
        <v>2021</v>
      </c>
    </row>
    <row r="4" spans="1:25" ht="79.5" thickBot="1" x14ac:dyDescent="0.25">
      <c r="A4" s="107" t="s">
        <v>3</v>
      </c>
      <c r="B4" s="108" t="s">
        <v>163</v>
      </c>
      <c r="C4" s="107" t="s">
        <v>6</v>
      </c>
      <c r="D4" s="108" t="s">
        <v>7</v>
      </c>
      <c r="E4" s="108" t="s">
        <v>74</v>
      </c>
      <c r="F4" s="108" t="s">
        <v>75</v>
      </c>
      <c r="G4" s="108" t="s">
        <v>164</v>
      </c>
      <c r="H4" s="107" t="s">
        <v>165</v>
      </c>
      <c r="I4" s="109" t="s">
        <v>166</v>
      </c>
      <c r="J4" s="109" t="s">
        <v>167</v>
      </c>
      <c r="K4" s="110" t="s">
        <v>168</v>
      </c>
      <c r="L4" s="110" t="s">
        <v>4</v>
      </c>
      <c r="M4" s="108" t="s">
        <v>169</v>
      </c>
      <c r="N4" s="110" t="s">
        <v>170</v>
      </c>
      <c r="O4" s="110" t="s">
        <v>14</v>
      </c>
      <c r="P4" s="111" t="s">
        <v>79</v>
      </c>
      <c r="Q4" s="111" t="s">
        <v>80</v>
      </c>
      <c r="R4" s="112" t="s">
        <v>171</v>
      </c>
      <c r="S4" s="111" t="s">
        <v>172</v>
      </c>
      <c r="T4" s="111" t="s">
        <v>173</v>
      </c>
      <c r="U4" s="111" t="s">
        <v>174</v>
      </c>
      <c r="V4" s="111" t="s">
        <v>175</v>
      </c>
      <c r="W4" s="111" t="s">
        <v>176</v>
      </c>
      <c r="X4" s="111" t="s">
        <v>177</v>
      </c>
      <c r="Y4" s="111" t="s">
        <v>55</v>
      </c>
    </row>
    <row r="5" spans="1:25" s="366" customFormat="1" ht="51" x14ac:dyDescent="0.25">
      <c r="A5" s="374" t="s">
        <v>301</v>
      </c>
      <c r="B5" s="374" t="s">
        <v>301</v>
      </c>
      <c r="C5" s="374" t="s">
        <v>303</v>
      </c>
      <c r="D5" s="374" t="s">
        <v>304</v>
      </c>
      <c r="E5" s="374" t="s">
        <v>319</v>
      </c>
      <c r="F5" s="374" t="s">
        <v>435</v>
      </c>
      <c r="G5" s="374" t="s">
        <v>422</v>
      </c>
      <c r="H5" s="374" t="s">
        <v>699</v>
      </c>
      <c r="I5" s="374" t="s">
        <v>700</v>
      </c>
      <c r="J5" s="374" t="s">
        <v>701</v>
      </c>
      <c r="K5" s="374" t="s">
        <v>702</v>
      </c>
      <c r="L5" s="374" t="s">
        <v>512</v>
      </c>
      <c r="M5" s="415">
        <v>2335</v>
      </c>
      <c r="N5" s="415">
        <v>27</v>
      </c>
      <c r="O5" s="374" t="s">
        <v>703</v>
      </c>
      <c r="P5" s="375">
        <v>1649</v>
      </c>
      <c r="Q5" s="375">
        <v>39</v>
      </c>
      <c r="R5" s="376">
        <f>ROUND(100*Q5/N5,0)</f>
        <v>144</v>
      </c>
      <c r="S5" s="375">
        <v>21</v>
      </c>
      <c r="T5" s="375">
        <v>17</v>
      </c>
      <c r="U5" s="375">
        <v>1649</v>
      </c>
      <c r="V5" s="375">
        <v>39</v>
      </c>
      <c r="W5" s="375">
        <v>3</v>
      </c>
      <c r="X5" s="375">
        <v>8525</v>
      </c>
      <c r="Y5" s="377"/>
    </row>
    <row r="6" spans="1:25" ht="76.5" x14ac:dyDescent="0.2">
      <c r="A6" s="374" t="s">
        <v>301</v>
      </c>
      <c r="B6" s="374" t="s">
        <v>301</v>
      </c>
      <c r="C6" s="374" t="s">
        <v>303</v>
      </c>
      <c r="D6" s="374" t="s">
        <v>304</v>
      </c>
      <c r="E6" s="374" t="s">
        <v>319</v>
      </c>
      <c r="F6" s="374" t="s">
        <v>704</v>
      </c>
      <c r="G6" s="374" t="s">
        <v>431</v>
      </c>
      <c r="H6" s="374" t="s">
        <v>699</v>
      </c>
      <c r="I6" s="374" t="s">
        <v>705</v>
      </c>
      <c r="J6" s="374" t="s">
        <v>706</v>
      </c>
      <c r="K6" s="374" t="s">
        <v>707</v>
      </c>
      <c r="L6" s="374" t="s">
        <v>512</v>
      </c>
      <c r="M6" s="415">
        <v>379</v>
      </c>
      <c r="N6" s="415">
        <v>10</v>
      </c>
      <c r="O6" s="374" t="s">
        <v>708</v>
      </c>
      <c r="P6" s="375">
        <v>10</v>
      </c>
      <c r="Q6" s="375">
        <v>1</v>
      </c>
      <c r="R6" s="376">
        <f t="shared" ref="R6:R10" si="0">ROUND(100*Q6/N6,0)</f>
        <v>10</v>
      </c>
      <c r="S6" s="375">
        <v>1</v>
      </c>
      <c r="T6" s="375">
        <v>0</v>
      </c>
      <c r="U6" s="375">
        <v>10</v>
      </c>
      <c r="V6" s="375">
        <v>0</v>
      </c>
      <c r="W6" s="375">
        <v>0</v>
      </c>
      <c r="X6" s="375">
        <v>0</v>
      </c>
      <c r="Y6" s="375" t="s">
        <v>1037</v>
      </c>
    </row>
    <row r="7" spans="1:25" ht="25.5" x14ac:dyDescent="0.2">
      <c r="A7" s="374" t="s">
        <v>301</v>
      </c>
      <c r="B7" s="374" t="s">
        <v>301</v>
      </c>
      <c r="C7" s="374" t="s">
        <v>303</v>
      </c>
      <c r="D7" s="374" t="s">
        <v>304</v>
      </c>
      <c r="E7" s="374" t="s">
        <v>313</v>
      </c>
      <c r="F7" s="374" t="s">
        <v>435</v>
      </c>
      <c r="G7" s="374" t="s">
        <v>434</v>
      </c>
      <c r="H7" s="374" t="s">
        <v>699</v>
      </c>
      <c r="I7" s="374" t="s">
        <v>700</v>
      </c>
      <c r="J7" s="374" t="s">
        <v>709</v>
      </c>
      <c r="K7" s="374" t="s">
        <v>702</v>
      </c>
      <c r="L7" s="374" t="s">
        <v>512</v>
      </c>
      <c r="M7" s="415">
        <v>2906</v>
      </c>
      <c r="N7" s="415">
        <v>31</v>
      </c>
      <c r="O7" s="374"/>
      <c r="P7" s="375">
        <v>2563</v>
      </c>
      <c r="Q7" s="375">
        <v>35</v>
      </c>
      <c r="R7" s="376">
        <f t="shared" si="0"/>
        <v>113</v>
      </c>
      <c r="S7" s="375">
        <v>21</v>
      </c>
      <c r="T7" s="375">
        <v>15</v>
      </c>
      <c r="U7" s="375">
        <v>2563</v>
      </c>
      <c r="V7" s="375">
        <v>35</v>
      </c>
      <c r="W7" s="375">
        <v>10</v>
      </c>
      <c r="X7" s="375">
        <v>8603</v>
      </c>
      <c r="Y7" s="377" t="s">
        <v>876</v>
      </c>
    </row>
    <row r="8" spans="1:25" ht="38.25" x14ac:dyDescent="0.2">
      <c r="A8" s="374" t="s">
        <v>301</v>
      </c>
      <c r="B8" s="374" t="s">
        <v>301</v>
      </c>
      <c r="C8" s="374" t="s">
        <v>303</v>
      </c>
      <c r="D8" s="374" t="s">
        <v>304</v>
      </c>
      <c r="E8" s="374" t="s">
        <v>319</v>
      </c>
      <c r="F8" s="374" t="s">
        <v>435</v>
      </c>
      <c r="G8" s="374" t="s">
        <v>710</v>
      </c>
      <c r="H8" s="374" t="s">
        <v>699</v>
      </c>
      <c r="I8" s="374" t="s">
        <v>705</v>
      </c>
      <c r="J8" s="374" t="s">
        <v>711</v>
      </c>
      <c r="K8" s="374" t="s">
        <v>712</v>
      </c>
      <c r="L8" s="374" t="s">
        <v>512</v>
      </c>
      <c r="M8" s="415">
        <v>37</v>
      </c>
      <c r="N8" s="415">
        <v>10</v>
      </c>
      <c r="O8" s="374" t="s">
        <v>713</v>
      </c>
      <c r="P8" s="375">
        <v>67</v>
      </c>
      <c r="Q8" s="375">
        <v>14</v>
      </c>
      <c r="R8" s="376">
        <f t="shared" si="0"/>
        <v>140</v>
      </c>
      <c r="S8" s="375">
        <v>7</v>
      </c>
      <c r="T8" s="375">
        <v>1</v>
      </c>
      <c r="U8" s="375">
        <v>67</v>
      </c>
      <c r="V8" s="375">
        <v>14</v>
      </c>
      <c r="W8" s="375">
        <v>1</v>
      </c>
      <c r="X8" s="375">
        <v>179</v>
      </c>
      <c r="Y8" s="377" t="s">
        <v>1045</v>
      </c>
    </row>
    <row r="9" spans="1:25" ht="63.75" x14ac:dyDescent="0.2">
      <c r="A9" s="374" t="s">
        <v>301</v>
      </c>
      <c r="B9" s="374" t="s">
        <v>301</v>
      </c>
      <c r="C9" s="374" t="s">
        <v>303</v>
      </c>
      <c r="D9" s="374" t="s">
        <v>304</v>
      </c>
      <c r="E9" s="374" t="s">
        <v>313</v>
      </c>
      <c r="F9" s="374" t="s">
        <v>714</v>
      </c>
      <c r="G9" s="374" t="s">
        <v>437</v>
      </c>
      <c r="H9" s="374" t="s">
        <v>699</v>
      </c>
      <c r="I9" s="374" t="s">
        <v>700</v>
      </c>
      <c r="J9" s="374" t="s">
        <v>709</v>
      </c>
      <c r="K9" s="374" t="s">
        <v>702</v>
      </c>
      <c r="L9" s="374" t="s">
        <v>512</v>
      </c>
      <c r="M9" s="415">
        <v>619</v>
      </c>
      <c r="N9" s="415">
        <v>25</v>
      </c>
      <c r="O9" s="374" t="s">
        <v>715</v>
      </c>
      <c r="P9" s="375">
        <v>830</v>
      </c>
      <c r="Q9" s="375">
        <v>33</v>
      </c>
      <c r="R9" s="376">
        <f t="shared" si="0"/>
        <v>132</v>
      </c>
      <c r="S9" s="375">
        <v>52</v>
      </c>
      <c r="T9" s="375">
        <v>4</v>
      </c>
      <c r="U9" s="375">
        <v>830</v>
      </c>
      <c r="V9" s="375">
        <v>33</v>
      </c>
      <c r="W9" s="375">
        <v>1</v>
      </c>
      <c r="X9" s="375">
        <v>3100</v>
      </c>
      <c r="Y9" s="377"/>
    </row>
    <row r="10" spans="1:25" ht="51" x14ac:dyDescent="0.2">
      <c r="A10" s="374" t="s">
        <v>301</v>
      </c>
      <c r="B10" s="374" t="s">
        <v>301</v>
      </c>
      <c r="C10" s="374" t="s">
        <v>303</v>
      </c>
      <c r="D10" s="374" t="s">
        <v>304</v>
      </c>
      <c r="E10" s="374" t="s">
        <v>716</v>
      </c>
      <c r="F10" s="374" t="s">
        <v>717</v>
      </c>
      <c r="G10" s="374" t="s">
        <v>439</v>
      </c>
      <c r="H10" s="374" t="s">
        <v>699</v>
      </c>
      <c r="I10" s="374" t="s">
        <v>705</v>
      </c>
      <c r="J10" s="374" t="s">
        <v>718</v>
      </c>
      <c r="K10" s="374" t="s">
        <v>707</v>
      </c>
      <c r="L10" s="374" t="s">
        <v>512</v>
      </c>
      <c r="M10" s="415">
        <v>6403</v>
      </c>
      <c r="N10" s="415">
        <v>70</v>
      </c>
      <c r="O10" s="374" t="s">
        <v>719</v>
      </c>
      <c r="P10" s="375">
        <v>5129</v>
      </c>
      <c r="Q10" s="375">
        <v>161</v>
      </c>
      <c r="R10" s="376">
        <f t="shared" si="0"/>
        <v>230</v>
      </c>
      <c r="S10" s="375">
        <v>202</v>
      </c>
      <c r="T10" s="375">
        <v>11</v>
      </c>
      <c r="U10" s="375">
        <v>5129</v>
      </c>
      <c r="V10" s="375">
        <v>161</v>
      </c>
      <c r="W10" s="375">
        <v>20</v>
      </c>
      <c r="X10" s="375">
        <v>3586</v>
      </c>
      <c r="Y10" s="377" t="s">
        <v>877</v>
      </c>
    </row>
    <row r="11" spans="1:25" ht="63.75" x14ac:dyDescent="0.2">
      <c r="A11" s="374" t="s">
        <v>301</v>
      </c>
      <c r="B11" s="374" t="s">
        <v>419</v>
      </c>
      <c r="C11" s="374" t="s">
        <v>347</v>
      </c>
      <c r="D11" s="374" t="s">
        <v>348</v>
      </c>
      <c r="E11" s="374">
        <v>34</v>
      </c>
      <c r="F11" s="374" t="s">
        <v>720</v>
      </c>
      <c r="G11" s="374" t="s">
        <v>443</v>
      </c>
      <c r="H11" s="374" t="s">
        <v>699</v>
      </c>
      <c r="I11" s="374" t="s">
        <v>705</v>
      </c>
      <c r="J11" s="374" t="s">
        <v>721</v>
      </c>
      <c r="K11" s="374" t="s">
        <v>722</v>
      </c>
      <c r="L11" s="374" t="s">
        <v>512</v>
      </c>
      <c r="M11" s="415">
        <v>54</v>
      </c>
      <c r="N11" s="415" t="s">
        <v>350</v>
      </c>
      <c r="O11" s="374" t="s">
        <v>723</v>
      </c>
      <c r="P11" s="375">
        <v>38</v>
      </c>
      <c r="Q11" s="375" t="s">
        <v>872</v>
      </c>
      <c r="R11" s="376"/>
      <c r="S11" s="375">
        <v>2</v>
      </c>
      <c r="T11" s="375" t="s">
        <v>872</v>
      </c>
      <c r="U11" s="375">
        <v>38</v>
      </c>
      <c r="V11" s="375" t="s">
        <v>872</v>
      </c>
      <c r="W11" s="375" t="s">
        <v>872</v>
      </c>
      <c r="X11" s="375" t="s">
        <v>872</v>
      </c>
      <c r="Y11" s="377" t="s">
        <v>878</v>
      </c>
    </row>
    <row r="12" spans="1:25" ht="25.5" x14ac:dyDescent="0.2">
      <c r="A12" s="374" t="s">
        <v>301</v>
      </c>
      <c r="B12" s="374" t="s">
        <v>301</v>
      </c>
      <c r="C12" s="374" t="s">
        <v>333</v>
      </c>
      <c r="D12" s="374" t="s">
        <v>304</v>
      </c>
      <c r="E12" s="374" t="s">
        <v>334</v>
      </c>
      <c r="F12" s="374" t="s">
        <v>720</v>
      </c>
      <c r="G12" s="374" t="s">
        <v>442</v>
      </c>
      <c r="H12" s="374" t="s">
        <v>699</v>
      </c>
      <c r="I12" s="374" t="s">
        <v>705</v>
      </c>
      <c r="J12" s="374" t="s">
        <v>724</v>
      </c>
      <c r="K12" s="374" t="s">
        <v>722</v>
      </c>
      <c r="L12" s="374" t="s">
        <v>512</v>
      </c>
      <c r="M12" s="415">
        <v>3</v>
      </c>
      <c r="N12" s="415" t="s">
        <v>350</v>
      </c>
      <c r="O12" s="374" t="s">
        <v>725</v>
      </c>
      <c r="P12" s="375">
        <v>15</v>
      </c>
      <c r="Q12" s="375" t="s">
        <v>872</v>
      </c>
      <c r="R12" s="376"/>
      <c r="S12" s="375">
        <v>3</v>
      </c>
      <c r="T12" s="375" t="s">
        <v>872</v>
      </c>
      <c r="U12" s="375">
        <v>15</v>
      </c>
      <c r="V12" s="375" t="s">
        <v>872</v>
      </c>
      <c r="W12" s="375" t="s">
        <v>872</v>
      </c>
      <c r="X12" s="375" t="s">
        <v>872</v>
      </c>
      <c r="Y12" s="377" t="s">
        <v>1021</v>
      </c>
    </row>
  </sheetData>
  <autoFilter ref="A4:Y4" xr:uid="{00000000-0009-0000-0000-00000C00000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2"/>
  <sheetViews>
    <sheetView workbookViewId="0"/>
  </sheetViews>
  <sheetFormatPr defaultColWidth="9.140625" defaultRowHeight="12.75" x14ac:dyDescent="0.2"/>
  <cols>
    <col min="1" max="1" width="9.140625" style="50"/>
    <col min="2" max="2" width="14.42578125" style="50" customWidth="1"/>
    <col min="3" max="3" width="25.140625" style="50" bestFit="1" customWidth="1"/>
    <col min="4" max="4" width="29.85546875" style="50" customWidth="1"/>
    <col min="5" max="5" width="30.85546875" style="50" customWidth="1"/>
    <col min="6" max="6" width="33.7109375" style="50" customWidth="1"/>
    <col min="7" max="16384" width="9.140625" style="50"/>
  </cols>
  <sheetData>
    <row r="1" spans="1:6" ht="13.5" thickBot="1" x14ac:dyDescent="0.25">
      <c r="A1" s="113" t="s">
        <v>178</v>
      </c>
      <c r="B1" s="114"/>
      <c r="C1" s="114"/>
      <c r="D1" s="114"/>
      <c r="E1" s="115"/>
      <c r="F1" s="115"/>
    </row>
    <row r="2" spans="1:6" x14ac:dyDescent="0.2">
      <c r="A2" s="116"/>
      <c r="B2" s="119"/>
      <c r="C2" s="119"/>
      <c r="D2" s="119"/>
      <c r="E2" s="378" t="s">
        <v>1</v>
      </c>
      <c r="F2" s="382">
        <v>2021</v>
      </c>
    </row>
    <row r="3" spans="1:6" ht="13.5" thickBot="1" x14ac:dyDescent="0.25">
      <c r="A3" s="120"/>
      <c r="B3" s="121"/>
      <c r="C3" s="121"/>
      <c r="D3" s="121"/>
      <c r="E3" s="379" t="s">
        <v>2</v>
      </c>
      <c r="F3" s="383">
        <v>2021</v>
      </c>
    </row>
    <row r="4" spans="1:6" ht="26.25" thickBot="1" x14ac:dyDescent="0.25">
      <c r="A4" s="117" t="s">
        <v>3</v>
      </c>
      <c r="B4" s="117" t="s">
        <v>179</v>
      </c>
      <c r="C4" s="117" t="s">
        <v>180</v>
      </c>
      <c r="D4" s="117" t="s">
        <v>181</v>
      </c>
      <c r="E4" s="117" t="s">
        <v>182</v>
      </c>
      <c r="F4" s="118" t="s">
        <v>14</v>
      </c>
    </row>
    <row r="5" spans="1:6" s="366" customFormat="1" x14ac:dyDescent="0.25">
      <c r="A5" s="381" t="s">
        <v>301</v>
      </c>
      <c r="B5" s="380" t="s">
        <v>422</v>
      </c>
      <c r="C5" s="380" t="s">
        <v>726</v>
      </c>
      <c r="D5" s="380" t="s">
        <v>727</v>
      </c>
      <c r="E5" s="380" t="s">
        <v>728</v>
      </c>
      <c r="F5" s="380"/>
    </row>
    <row r="6" spans="1:6" ht="25.5" x14ac:dyDescent="0.2">
      <c r="A6" s="381" t="s">
        <v>301</v>
      </c>
      <c r="B6" s="380" t="s">
        <v>431</v>
      </c>
      <c r="C6" s="380" t="s">
        <v>729</v>
      </c>
      <c r="D6" s="380" t="s">
        <v>730</v>
      </c>
      <c r="E6" s="380" t="s">
        <v>728</v>
      </c>
      <c r="F6" s="380" t="s">
        <v>731</v>
      </c>
    </row>
    <row r="7" spans="1:6" ht="63.75" x14ac:dyDescent="0.2">
      <c r="A7" s="381" t="s">
        <v>301</v>
      </c>
      <c r="B7" s="380" t="s">
        <v>434</v>
      </c>
      <c r="C7" s="380" t="s">
        <v>732</v>
      </c>
      <c r="D7" s="380" t="s">
        <v>733</v>
      </c>
      <c r="E7" s="380" t="s">
        <v>734</v>
      </c>
      <c r="F7" s="380" t="s">
        <v>735</v>
      </c>
    </row>
    <row r="8" spans="1:6" ht="38.25" x14ac:dyDescent="0.2">
      <c r="A8" s="381" t="s">
        <v>301</v>
      </c>
      <c r="B8" s="380" t="s">
        <v>710</v>
      </c>
      <c r="C8" s="380" t="s">
        <v>736</v>
      </c>
      <c r="D8" s="380" t="s">
        <v>737</v>
      </c>
      <c r="E8" s="380" t="s">
        <v>738</v>
      </c>
      <c r="F8" s="380" t="s">
        <v>739</v>
      </c>
    </row>
    <row r="9" spans="1:6" ht="51" x14ac:dyDescent="0.2">
      <c r="A9" s="381" t="s">
        <v>301</v>
      </c>
      <c r="B9" s="380" t="s">
        <v>437</v>
      </c>
      <c r="C9" s="380" t="s">
        <v>740</v>
      </c>
      <c r="D9" s="380" t="s">
        <v>741</v>
      </c>
      <c r="E9" s="380" t="s">
        <v>742</v>
      </c>
      <c r="F9" s="380" t="s">
        <v>743</v>
      </c>
    </row>
    <row r="10" spans="1:6" ht="51" x14ac:dyDescent="0.2">
      <c r="A10" s="381" t="s">
        <v>301</v>
      </c>
      <c r="B10" s="380" t="s">
        <v>439</v>
      </c>
      <c r="C10" s="380" t="s">
        <v>740</v>
      </c>
      <c r="D10" s="380" t="s">
        <v>744</v>
      </c>
      <c r="E10" s="380" t="s">
        <v>745</v>
      </c>
      <c r="F10" s="380"/>
    </row>
    <row r="11" spans="1:6" ht="38.25" x14ac:dyDescent="0.2">
      <c r="A11" s="381" t="s">
        <v>301</v>
      </c>
      <c r="B11" s="380" t="s">
        <v>443</v>
      </c>
      <c r="C11" s="380" t="s">
        <v>746</v>
      </c>
      <c r="D11" s="380" t="s">
        <v>747</v>
      </c>
      <c r="E11" s="380"/>
      <c r="F11" s="380" t="s">
        <v>748</v>
      </c>
    </row>
    <row r="12" spans="1:6" ht="89.25" x14ac:dyDescent="0.2">
      <c r="A12" s="381" t="s">
        <v>301</v>
      </c>
      <c r="B12" s="380" t="s">
        <v>442</v>
      </c>
      <c r="C12" s="380" t="s">
        <v>749</v>
      </c>
      <c r="D12" s="380" t="s">
        <v>750</v>
      </c>
      <c r="E12" s="380"/>
      <c r="F12" s="380" t="s">
        <v>403</v>
      </c>
    </row>
  </sheetData>
  <autoFilter ref="A4:F4" xr:uid="{00000000-0009-0000-0000-00000D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3"/>
  <sheetViews>
    <sheetView workbookViewId="0"/>
  </sheetViews>
  <sheetFormatPr defaultColWidth="9.140625" defaultRowHeight="12.75" x14ac:dyDescent="0.2"/>
  <cols>
    <col min="1" max="1" width="9.140625" style="50"/>
    <col min="2" max="2" width="19" style="50" customWidth="1"/>
    <col min="3" max="3" width="10.140625" style="50" customWidth="1"/>
    <col min="4" max="4" width="19.7109375" style="50" customWidth="1"/>
    <col min="5" max="5" width="12.42578125" style="50" customWidth="1"/>
    <col min="6" max="6" width="17.85546875" style="50" customWidth="1"/>
    <col min="7" max="7" width="16" style="50" customWidth="1"/>
    <col min="8" max="8" width="11" style="50" customWidth="1"/>
    <col min="9" max="9" width="12.28515625" style="50" customWidth="1"/>
    <col min="10" max="10" width="12.85546875" style="50" customWidth="1"/>
    <col min="11" max="11" width="12.140625" style="50" customWidth="1"/>
    <col min="12" max="12" width="17.140625" style="50" customWidth="1"/>
    <col min="13" max="13" width="14.42578125" style="50" customWidth="1"/>
    <col min="14" max="14" width="33" style="50" customWidth="1"/>
    <col min="15" max="17" width="9.140625" style="50"/>
    <col min="18" max="18" width="19.85546875" style="50" customWidth="1"/>
    <col min="19" max="19" width="9.140625" style="50"/>
    <col min="20" max="20" width="14.7109375" style="50" customWidth="1"/>
    <col min="21" max="21" width="14.28515625" style="50" customWidth="1"/>
    <col min="22" max="22" width="16.85546875" style="50" customWidth="1"/>
    <col min="23" max="16384" width="9.140625" style="50"/>
  </cols>
  <sheetData>
    <row r="1" spans="1:22" ht="13.5" thickBot="1" x14ac:dyDescent="0.25">
      <c r="A1" s="122" t="s">
        <v>183</v>
      </c>
      <c r="B1" s="123"/>
      <c r="C1" s="123"/>
      <c r="D1" s="123"/>
      <c r="E1" s="124"/>
      <c r="F1" s="124"/>
      <c r="G1" s="124"/>
      <c r="H1" s="124"/>
      <c r="I1" s="124"/>
      <c r="J1" s="124"/>
      <c r="K1" s="124"/>
      <c r="L1" s="124"/>
      <c r="M1" s="124"/>
      <c r="N1" s="124"/>
      <c r="O1" s="31"/>
      <c r="P1" s="31"/>
      <c r="Q1" s="31"/>
      <c r="R1" s="31"/>
      <c r="S1" s="31"/>
      <c r="T1" s="31"/>
      <c r="U1" s="31"/>
      <c r="V1" s="31"/>
    </row>
    <row r="2" spans="1:22" x14ac:dyDescent="0.2">
      <c r="A2" s="125"/>
      <c r="B2" s="32"/>
      <c r="C2" s="32"/>
      <c r="D2" s="32"/>
      <c r="E2" s="31"/>
      <c r="F2" s="31"/>
      <c r="G2" s="31"/>
      <c r="H2" s="31"/>
      <c r="I2" s="31"/>
      <c r="J2" s="31"/>
      <c r="K2" s="31"/>
      <c r="L2" s="31"/>
      <c r="M2" s="31"/>
      <c r="N2" s="31"/>
      <c r="O2" s="31"/>
      <c r="P2" s="31"/>
      <c r="Q2" s="31"/>
      <c r="R2" s="31"/>
      <c r="S2" s="31"/>
      <c r="T2" s="31"/>
      <c r="U2" s="348" t="s">
        <v>1</v>
      </c>
      <c r="V2" s="285">
        <v>2021</v>
      </c>
    </row>
    <row r="3" spans="1:22" ht="13.5" thickBot="1" x14ac:dyDescent="0.25">
      <c r="A3" s="127"/>
      <c r="B3" s="32"/>
      <c r="C3" s="32"/>
      <c r="D3" s="32"/>
      <c r="E3" s="31"/>
      <c r="F3" s="31"/>
      <c r="G3" s="31"/>
      <c r="H3" s="31"/>
      <c r="I3" s="31"/>
      <c r="J3" s="31"/>
      <c r="K3" s="31"/>
      <c r="L3" s="31"/>
      <c r="M3" s="31"/>
      <c r="N3" s="31"/>
      <c r="O3" s="31"/>
      <c r="P3" s="31"/>
      <c r="Q3" s="31"/>
      <c r="R3" s="31"/>
      <c r="S3" s="31"/>
      <c r="T3" s="31"/>
      <c r="U3" s="372" t="s">
        <v>2</v>
      </c>
      <c r="V3" s="384">
        <v>2021</v>
      </c>
    </row>
    <row r="4" spans="1:22" ht="51.75" thickBot="1" x14ac:dyDescent="0.25">
      <c r="A4" s="71" t="s">
        <v>3</v>
      </c>
      <c r="B4" s="71" t="s">
        <v>6</v>
      </c>
      <c r="C4" s="71" t="s">
        <v>7</v>
      </c>
      <c r="D4" s="71" t="s">
        <v>74</v>
      </c>
      <c r="E4" s="71" t="s">
        <v>4</v>
      </c>
      <c r="F4" s="126" t="s">
        <v>184</v>
      </c>
      <c r="G4" s="126" t="s">
        <v>185</v>
      </c>
      <c r="H4" s="71" t="s">
        <v>186</v>
      </c>
      <c r="I4" s="71" t="s">
        <v>187</v>
      </c>
      <c r="J4" s="71" t="s">
        <v>188</v>
      </c>
      <c r="K4" s="71" t="s">
        <v>189</v>
      </c>
      <c r="L4" s="71" t="s">
        <v>190</v>
      </c>
      <c r="M4" s="71" t="s">
        <v>191</v>
      </c>
      <c r="N4" s="71" t="s">
        <v>14</v>
      </c>
      <c r="O4" s="72" t="s">
        <v>192</v>
      </c>
      <c r="P4" s="72" t="s">
        <v>193</v>
      </c>
      <c r="Q4" s="72" t="s">
        <v>194</v>
      </c>
      <c r="R4" s="72" t="s">
        <v>195</v>
      </c>
      <c r="S4" s="72" t="s">
        <v>196</v>
      </c>
      <c r="T4" s="72" t="s">
        <v>197</v>
      </c>
      <c r="U4" s="72" t="s">
        <v>198</v>
      </c>
      <c r="V4" s="72" t="s">
        <v>35</v>
      </c>
    </row>
    <row r="5" spans="1:22" s="366" customFormat="1" ht="25.5" x14ac:dyDescent="0.25">
      <c r="A5" s="354" t="s">
        <v>301</v>
      </c>
      <c r="B5" s="85" t="s">
        <v>303</v>
      </c>
      <c r="C5" s="85" t="s">
        <v>304</v>
      </c>
      <c r="D5" s="85" t="s">
        <v>313</v>
      </c>
      <c r="E5" s="85" t="s">
        <v>512</v>
      </c>
      <c r="F5" s="85" t="s">
        <v>434</v>
      </c>
      <c r="G5" s="85" t="s">
        <v>751</v>
      </c>
      <c r="H5" s="386">
        <v>24</v>
      </c>
      <c r="I5" s="386">
        <v>2906</v>
      </c>
      <c r="J5" s="386">
        <v>2912</v>
      </c>
      <c r="K5" s="386">
        <v>20923</v>
      </c>
      <c r="L5" s="387">
        <v>20923</v>
      </c>
      <c r="M5" s="387">
        <v>0</v>
      </c>
      <c r="N5" s="385"/>
      <c r="O5" s="102">
        <v>21</v>
      </c>
      <c r="P5" s="102">
        <v>2563</v>
      </c>
      <c r="Q5" s="102">
        <v>2566</v>
      </c>
      <c r="R5" s="150" t="s">
        <v>306</v>
      </c>
      <c r="S5" s="102">
        <v>24627</v>
      </c>
      <c r="T5" s="102">
        <v>24627</v>
      </c>
      <c r="U5" s="102">
        <v>0</v>
      </c>
      <c r="V5" s="359"/>
    </row>
    <row r="6" spans="1:22" ht="25.5" x14ac:dyDescent="0.2">
      <c r="A6" s="354" t="s">
        <v>301</v>
      </c>
      <c r="B6" s="85" t="s">
        <v>303</v>
      </c>
      <c r="C6" s="85" t="s">
        <v>304</v>
      </c>
      <c r="D6" s="85" t="s">
        <v>752</v>
      </c>
      <c r="E6" s="85" t="s">
        <v>512</v>
      </c>
      <c r="F6" s="85" t="s">
        <v>431</v>
      </c>
      <c r="G6" s="85" t="s">
        <v>753</v>
      </c>
      <c r="H6" s="386">
        <v>18</v>
      </c>
      <c r="I6" s="386">
        <v>379</v>
      </c>
      <c r="J6" s="386">
        <v>948</v>
      </c>
      <c r="K6" s="386">
        <v>2171</v>
      </c>
      <c r="L6" s="387">
        <v>1436</v>
      </c>
      <c r="M6" s="387">
        <v>735</v>
      </c>
      <c r="N6" s="385"/>
      <c r="O6" s="102">
        <v>1</v>
      </c>
      <c r="P6" s="102">
        <v>10</v>
      </c>
      <c r="Q6" s="102">
        <v>30</v>
      </c>
      <c r="R6" s="150" t="s">
        <v>306</v>
      </c>
      <c r="S6" s="102">
        <v>74</v>
      </c>
      <c r="T6" s="102">
        <v>74</v>
      </c>
      <c r="U6" s="102">
        <v>0</v>
      </c>
      <c r="V6" s="359"/>
    </row>
    <row r="7" spans="1:22" ht="25.5" x14ac:dyDescent="0.2">
      <c r="A7" s="354" t="s">
        <v>301</v>
      </c>
      <c r="B7" s="85" t="s">
        <v>303</v>
      </c>
      <c r="C7" s="85" t="s">
        <v>304</v>
      </c>
      <c r="D7" s="85" t="s">
        <v>752</v>
      </c>
      <c r="E7" s="85" t="s">
        <v>512</v>
      </c>
      <c r="F7" s="85" t="s">
        <v>422</v>
      </c>
      <c r="G7" s="85" t="s">
        <v>754</v>
      </c>
      <c r="H7" s="386">
        <v>30</v>
      </c>
      <c r="I7" s="386">
        <v>2335</v>
      </c>
      <c r="J7" s="386">
        <v>2497</v>
      </c>
      <c r="K7" s="386">
        <v>42352</v>
      </c>
      <c r="L7" s="387">
        <v>39310</v>
      </c>
      <c r="M7" s="387">
        <v>3042</v>
      </c>
      <c r="N7" s="385"/>
      <c r="O7" s="102">
        <v>21</v>
      </c>
      <c r="P7" s="102">
        <v>1649</v>
      </c>
      <c r="Q7" s="102">
        <v>1700</v>
      </c>
      <c r="R7" s="150" t="s">
        <v>306</v>
      </c>
      <c r="S7" s="102">
        <v>30939</v>
      </c>
      <c r="T7" s="102">
        <v>30939</v>
      </c>
      <c r="U7" s="102">
        <v>0</v>
      </c>
      <c r="V7" s="359"/>
    </row>
    <row r="8" spans="1:22" ht="25.5" x14ac:dyDescent="0.2">
      <c r="A8" s="354" t="s">
        <v>301</v>
      </c>
      <c r="B8" s="85" t="s">
        <v>303</v>
      </c>
      <c r="C8" s="85" t="s">
        <v>304</v>
      </c>
      <c r="D8" s="85" t="s">
        <v>752</v>
      </c>
      <c r="E8" s="85" t="s">
        <v>512</v>
      </c>
      <c r="F8" s="85" t="s">
        <v>710</v>
      </c>
      <c r="G8" s="85" t="s">
        <v>755</v>
      </c>
      <c r="H8" s="386">
        <v>4</v>
      </c>
      <c r="I8" s="386">
        <v>37</v>
      </c>
      <c r="J8" s="386">
        <v>68</v>
      </c>
      <c r="K8" s="386">
        <v>6.7</v>
      </c>
      <c r="L8" s="387">
        <v>5</v>
      </c>
      <c r="M8" s="387">
        <v>3.2</v>
      </c>
      <c r="N8" s="385" t="s">
        <v>756</v>
      </c>
      <c r="O8" s="102">
        <v>7</v>
      </c>
      <c r="P8" s="102">
        <v>67</v>
      </c>
      <c r="Q8" s="102">
        <v>99</v>
      </c>
      <c r="R8" s="150" t="s">
        <v>306</v>
      </c>
      <c r="S8" s="102">
        <v>5.2</v>
      </c>
      <c r="T8" s="102">
        <v>3.9250000000000003</v>
      </c>
      <c r="U8" s="102">
        <v>1.2749999999999999</v>
      </c>
      <c r="V8" s="359"/>
    </row>
    <row r="9" spans="1:22" ht="25.5" x14ac:dyDescent="0.2">
      <c r="A9" s="354" t="s">
        <v>301</v>
      </c>
      <c r="B9" s="85" t="s">
        <v>303</v>
      </c>
      <c r="C9" s="85" t="s">
        <v>304</v>
      </c>
      <c r="D9" s="85" t="s">
        <v>553</v>
      </c>
      <c r="E9" s="85" t="s">
        <v>512</v>
      </c>
      <c r="F9" s="85" t="s">
        <v>437</v>
      </c>
      <c r="G9" s="85" t="s">
        <v>751</v>
      </c>
      <c r="H9" s="386">
        <v>44</v>
      </c>
      <c r="I9" s="386">
        <v>619</v>
      </c>
      <c r="J9" s="386">
        <v>588</v>
      </c>
      <c r="K9" s="386">
        <v>2093</v>
      </c>
      <c r="L9" s="387">
        <v>2093</v>
      </c>
      <c r="M9" s="387">
        <v>0</v>
      </c>
      <c r="N9" s="385" t="s">
        <v>757</v>
      </c>
      <c r="O9" s="102">
        <v>52</v>
      </c>
      <c r="P9" s="150">
        <v>830</v>
      </c>
      <c r="Q9" s="150">
        <v>569</v>
      </c>
      <c r="R9" s="150" t="s">
        <v>306</v>
      </c>
      <c r="S9" s="102">
        <v>1699</v>
      </c>
      <c r="T9" s="102">
        <v>1699</v>
      </c>
      <c r="U9" s="102">
        <v>0</v>
      </c>
      <c r="V9" s="359"/>
    </row>
    <row r="10" spans="1:22" ht="38.25" x14ac:dyDescent="0.2">
      <c r="A10" s="354" t="s">
        <v>301</v>
      </c>
      <c r="B10" s="85" t="s">
        <v>303</v>
      </c>
      <c r="C10" s="85" t="s">
        <v>304</v>
      </c>
      <c r="D10" s="85" t="s">
        <v>553</v>
      </c>
      <c r="E10" s="85" t="s">
        <v>512</v>
      </c>
      <c r="F10" s="85" t="s">
        <v>439</v>
      </c>
      <c r="G10" s="85" t="s">
        <v>758</v>
      </c>
      <c r="H10" s="386">
        <v>159</v>
      </c>
      <c r="I10" s="386">
        <v>6403</v>
      </c>
      <c r="J10" s="386">
        <v>5835</v>
      </c>
      <c r="K10" s="386">
        <v>1176</v>
      </c>
      <c r="L10" s="387">
        <v>1176</v>
      </c>
      <c r="M10" s="387">
        <v>0</v>
      </c>
      <c r="N10" s="385" t="s">
        <v>759</v>
      </c>
      <c r="O10" s="102">
        <v>202</v>
      </c>
      <c r="P10" s="102">
        <v>5129</v>
      </c>
      <c r="Q10" s="102">
        <v>5944</v>
      </c>
      <c r="R10" s="150" t="s">
        <v>306</v>
      </c>
      <c r="S10" s="102">
        <v>1412</v>
      </c>
      <c r="T10" s="102">
        <v>1412</v>
      </c>
      <c r="U10" s="102">
        <v>0</v>
      </c>
      <c r="V10" s="359"/>
    </row>
    <row r="11" spans="1:22" ht="25.5" x14ac:dyDescent="0.2">
      <c r="A11" s="354" t="s">
        <v>301</v>
      </c>
      <c r="B11" s="85" t="s">
        <v>333</v>
      </c>
      <c r="C11" s="85" t="s">
        <v>304</v>
      </c>
      <c r="D11" s="85" t="s">
        <v>334</v>
      </c>
      <c r="E11" s="85" t="s">
        <v>512</v>
      </c>
      <c r="F11" s="85" t="s">
        <v>442</v>
      </c>
      <c r="G11" s="85" t="s">
        <v>760</v>
      </c>
      <c r="H11" s="386">
        <v>1</v>
      </c>
      <c r="I11" s="386">
        <v>6</v>
      </c>
      <c r="J11" s="386"/>
      <c r="K11" s="386">
        <v>719</v>
      </c>
      <c r="L11" s="387">
        <v>0</v>
      </c>
      <c r="M11" s="387">
        <v>719</v>
      </c>
      <c r="N11" s="385" t="s">
        <v>761</v>
      </c>
      <c r="O11" s="102">
        <v>3</v>
      </c>
      <c r="P11" s="102">
        <v>15</v>
      </c>
      <c r="Q11" s="102">
        <v>338</v>
      </c>
      <c r="R11" s="150" t="s">
        <v>309</v>
      </c>
      <c r="S11" s="102">
        <v>2611</v>
      </c>
      <c r="T11" s="102">
        <v>0</v>
      </c>
      <c r="U11" s="102">
        <v>2611</v>
      </c>
      <c r="V11" s="359" t="s">
        <v>879</v>
      </c>
    </row>
    <row r="12" spans="1:22" ht="38.25" x14ac:dyDescent="0.2">
      <c r="A12" s="354" t="s">
        <v>301</v>
      </c>
      <c r="B12" s="85" t="s">
        <v>396</v>
      </c>
      <c r="C12" s="85" t="s">
        <v>304</v>
      </c>
      <c r="D12" s="85" t="s">
        <v>397</v>
      </c>
      <c r="E12" s="85" t="s">
        <v>512</v>
      </c>
      <c r="F12" s="85" t="s">
        <v>442</v>
      </c>
      <c r="G12" s="85" t="s">
        <v>760</v>
      </c>
      <c r="H12" s="386">
        <v>1</v>
      </c>
      <c r="I12" s="386">
        <v>1</v>
      </c>
      <c r="J12" s="386"/>
      <c r="K12" s="386">
        <v>441</v>
      </c>
      <c r="L12" s="387">
        <v>0</v>
      </c>
      <c r="M12" s="387">
        <v>441</v>
      </c>
      <c r="N12" s="385" t="s">
        <v>762</v>
      </c>
      <c r="O12" s="102">
        <v>0</v>
      </c>
      <c r="P12" s="102">
        <v>0</v>
      </c>
      <c r="Q12" s="102">
        <v>0</v>
      </c>
      <c r="R12" s="150" t="s">
        <v>309</v>
      </c>
      <c r="S12" s="102">
        <v>0</v>
      </c>
      <c r="T12" s="102">
        <v>0</v>
      </c>
      <c r="U12" s="102">
        <v>0</v>
      </c>
      <c r="V12" s="359" t="s">
        <v>879</v>
      </c>
    </row>
    <row r="13" spans="1:22" ht="25.5" x14ac:dyDescent="0.2">
      <c r="A13" s="354" t="s">
        <v>301</v>
      </c>
      <c r="B13" s="85" t="s">
        <v>347</v>
      </c>
      <c r="C13" s="85" t="s">
        <v>348</v>
      </c>
      <c r="D13" s="85">
        <v>34</v>
      </c>
      <c r="E13" s="85" t="s">
        <v>512</v>
      </c>
      <c r="F13" s="85" t="s">
        <v>443</v>
      </c>
      <c r="G13" s="85" t="s">
        <v>763</v>
      </c>
      <c r="H13" s="386">
        <v>3</v>
      </c>
      <c r="I13" s="386">
        <v>54</v>
      </c>
      <c r="J13" s="386"/>
      <c r="K13" s="386">
        <v>50188</v>
      </c>
      <c r="L13" s="387">
        <v>0</v>
      </c>
      <c r="M13" s="387">
        <v>50188</v>
      </c>
      <c r="N13" s="385"/>
      <c r="O13" s="102">
        <v>2</v>
      </c>
      <c r="P13" s="102">
        <v>38</v>
      </c>
      <c r="Q13" s="102">
        <v>525</v>
      </c>
      <c r="R13" s="150" t="s">
        <v>309</v>
      </c>
      <c r="S13" s="102">
        <v>38497</v>
      </c>
      <c r="T13" s="102">
        <v>0</v>
      </c>
      <c r="U13" s="102">
        <v>38497</v>
      </c>
      <c r="V13" s="359"/>
    </row>
  </sheetData>
  <autoFilter ref="A4:V4" xr:uid="{00000000-0009-0000-0000-00000E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0"/>
  <sheetViews>
    <sheetView workbookViewId="0"/>
  </sheetViews>
  <sheetFormatPr defaultColWidth="9.140625" defaultRowHeight="12.75" x14ac:dyDescent="0.2"/>
  <cols>
    <col min="1" max="1" width="9.140625" style="50"/>
    <col min="2" max="2" width="27.140625" style="50" customWidth="1"/>
    <col min="3" max="3" width="20.140625" style="50" customWidth="1"/>
    <col min="4" max="4" width="11" style="50" customWidth="1"/>
    <col min="5" max="5" width="33.28515625" style="50" customWidth="1"/>
    <col min="6" max="6" width="11.5703125" style="50" customWidth="1"/>
    <col min="7" max="7" width="15.5703125" style="50" customWidth="1"/>
    <col min="8" max="8" width="9.140625" style="50"/>
    <col min="9" max="9" width="13.140625" style="50" customWidth="1"/>
    <col min="10" max="10" width="15.85546875" style="50" customWidth="1"/>
    <col min="11" max="11" width="31.5703125" style="50" customWidth="1"/>
    <col min="12" max="16384" width="9.140625" style="50"/>
  </cols>
  <sheetData>
    <row r="1" spans="1:11" ht="13.5" thickBot="1" x14ac:dyDescent="0.25">
      <c r="A1" s="98" t="s">
        <v>199</v>
      </c>
      <c r="B1" s="124"/>
      <c r="C1" s="124"/>
      <c r="D1" s="124"/>
      <c r="E1" s="124"/>
      <c r="F1" s="124"/>
      <c r="G1" s="124"/>
      <c r="H1" s="124"/>
      <c r="I1" s="124"/>
      <c r="J1" s="124"/>
      <c r="K1" s="124"/>
    </row>
    <row r="2" spans="1:11" x14ac:dyDescent="0.2">
      <c r="A2" s="125"/>
      <c r="B2" s="32"/>
      <c r="C2" s="32"/>
      <c r="D2" s="32"/>
      <c r="E2" s="32"/>
      <c r="F2" s="32"/>
      <c r="G2" s="32"/>
      <c r="H2" s="31"/>
      <c r="I2" s="31"/>
      <c r="J2" s="348" t="s">
        <v>1</v>
      </c>
      <c r="K2" s="285">
        <v>2021</v>
      </c>
    </row>
    <row r="3" spans="1:11" ht="13.5" thickBot="1" x14ac:dyDescent="0.25">
      <c r="A3" s="32"/>
      <c r="B3" s="32"/>
      <c r="C3" s="32"/>
      <c r="D3" s="32"/>
      <c r="E3" s="32"/>
      <c r="F3" s="32"/>
      <c r="G3" s="32"/>
      <c r="H3" s="31"/>
      <c r="I3" s="31"/>
      <c r="J3" s="372" t="s">
        <v>2</v>
      </c>
      <c r="K3" s="350">
        <v>2021</v>
      </c>
    </row>
    <row r="4" spans="1:11" ht="51.75" thickBot="1" x14ac:dyDescent="0.25">
      <c r="A4" s="91" t="s">
        <v>3</v>
      </c>
      <c r="B4" s="91" t="s">
        <v>6</v>
      </c>
      <c r="C4" s="71" t="s">
        <v>74</v>
      </c>
      <c r="D4" s="71" t="s">
        <v>4</v>
      </c>
      <c r="E4" s="128" t="s">
        <v>200</v>
      </c>
      <c r="F4" s="128" t="s">
        <v>201</v>
      </c>
      <c r="G4" s="128" t="s">
        <v>202</v>
      </c>
      <c r="H4" s="128" t="s">
        <v>203</v>
      </c>
      <c r="I4" s="128" t="s">
        <v>204</v>
      </c>
      <c r="J4" s="128" t="s">
        <v>205</v>
      </c>
      <c r="K4" s="128" t="s">
        <v>14</v>
      </c>
    </row>
    <row r="5" spans="1:11" s="366" customFormat="1" ht="25.5" x14ac:dyDescent="0.25">
      <c r="A5" s="354" t="s">
        <v>301</v>
      </c>
      <c r="B5" s="129" t="s">
        <v>303</v>
      </c>
      <c r="C5" s="130" t="s">
        <v>764</v>
      </c>
      <c r="D5" s="85" t="s">
        <v>880</v>
      </c>
      <c r="E5" s="388" t="s">
        <v>765</v>
      </c>
      <c r="F5" s="387">
        <v>6</v>
      </c>
      <c r="G5" s="387">
        <v>2003</v>
      </c>
      <c r="H5" s="387">
        <v>43010</v>
      </c>
      <c r="I5" s="387">
        <v>35899</v>
      </c>
      <c r="J5" s="387">
        <v>7111</v>
      </c>
      <c r="K5" s="388" t="s">
        <v>766</v>
      </c>
    </row>
    <row r="6" spans="1:11" ht="25.5" x14ac:dyDescent="0.2">
      <c r="A6" s="354" t="s">
        <v>301</v>
      </c>
      <c r="B6" s="129" t="s">
        <v>303</v>
      </c>
      <c r="C6" s="130" t="s">
        <v>313</v>
      </c>
      <c r="D6" s="85" t="s">
        <v>880</v>
      </c>
      <c r="E6" s="388" t="s">
        <v>767</v>
      </c>
      <c r="F6" s="387">
        <v>5</v>
      </c>
      <c r="G6" s="387">
        <v>2682</v>
      </c>
      <c r="H6" s="387">
        <v>26020</v>
      </c>
      <c r="I6" s="387">
        <v>23924</v>
      </c>
      <c r="J6" s="387">
        <v>2096</v>
      </c>
      <c r="K6" s="388" t="s">
        <v>766</v>
      </c>
    </row>
    <row r="7" spans="1:11" ht="51" x14ac:dyDescent="0.2">
      <c r="A7" s="354" t="s">
        <v>301</v>
      </c>
      <c r="B7" s="129" t="s">
        <v>303</v>
      </c>
      <c r="C7" s="130" t="s">
        <v>764</v>
      </c>
      <c r="D7" s="85" t="s">
        <v>880</v>
      </c>
      <c r="E7" s="388" t="s">
        <v>768</v>
      </c>
      <c r="F7" s="387" t="s">
        <v>350</v>
      </c>
      <c r="G7" s="387">
        <v>7148</v>
      </c>
      <c r="H7" s="387">
        <v>3045</v>
      </c>
      <c r="I7" s="387">
        <v>3045</v>
      </c>
      <c r="J7" s="387">
        <v>0</v>
      </c>
      <c r="K7" s="388" t="s">
        <v>881</v>
      </c>
    </row>
    <row r="8" spans="1:11" ht="25.5" x14ac:dyDescent="0.2">
      <c r="A8" s="354" t="s">
        <v>301</v>
      </c>
      <c r="B8" s="129" t="s">
        <v>333</v>
      </c>
      <c r="C8" s="130" t="s">
        <v>769</v>
      </c>
      <c r="D8" s="85" t="s">
        <v>880</v>
      </c>
      <c r="E8" s="388" t="s">
        <v>770</v>
      </c>
      <c r="F8" s="387">
        <v>3</v>
      </c>
      <c r="G8" s="387">
        <v>11</v>
      </c>
      <c r="H8" s="387">
        <v>2669</v>
      </c>
      <c r="I8" s="387">
        <v>2669</v>
      </c>
      <c r="J8" s="387">
        <v>0</v>
      </c>
      <c r="K8" s="388"/>
    </row>
    <row r="9" spans="1:11" ht="25.5" x14ac:dyDescent="0.2">
      <c r="A9" s="354" t="s">
        <v>301</v>
      </c>
      <c r="B9" s="129" t="s">
        <v>347</v>
      </c>
      <c r="C9" s="130" t="s">
        <v>348</v>
      </c>
      <c r="D9" s="85" t="s">
        <v>880</v>
      </c>
      <c r="E9" s="388" t="s">
        <v>770</v>
      </c>
      <c r="F9" s="387">
        <v>2</v>
      </c>
      <c r="G9" s="387">
        <v>34</v>
      </c>
      <c r="H9" s="387">
        <v>38180</v>
      </c>
      <c r="I9" s="387">
        <v>38180</v>
      </c>
      <c r="J9" s="387">
        <v>0</v>
      </c>
      <c r="K9" s="388" t="s">
        <v>882</v>
      </c>
    </row>
    <row r="10" spans="1:11" ht="38.25" x14ac:dyDescent="0.2">
      <c r="A10" s="354" t="s">
        <v>301</v>
      </c>
      <c r="B10" s="129" t="s">
        <v>396</v>
      </c>
      <c r="C10" s="130" t="s">
        <v>397</v>
      </c>
      <c r="D10" s="85" t="s">
        <v>880</v>
      </c>
      <c r="E10" s="388" t="s">
        <v>770</v>
      </c>
      <c r="F10" s="387">
        <v>0</v>
      </c>
      <c r="G10" s="387">
        <v>0</v>
      </c>
      <c r="H10" s="387">
        <v>0</v>
      </c>
      <c r="I10" s="387">
        <v>0</v>
      </c>
      <c r="J10" s="387">
        <v>0</v>
      </c>
      <c r="K10" s="387" t="s">
        <v>883</v>
      </c>
    </row>
  </sheetData>
  <autoFilter ref="A4:K4" xr:uid="{00000000-0009-0000-0000-00000F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22"/>
  <sheetViews>
    <sheetView workbookViewId="0"/>
  </sheetViews>
  <sheetFormatPr defaultColWidth="9.140625" defaultRowHeight="12.75" x14ac:dyDescent="0.2"/>
  <cols>
    <col min="1" max="1" width="9.140625" style="50"/>
    <col min="2" max="2" width="10.7109375" style="50" customWidth="1"/>
    <col min="3" max="3" width="9.140625" style="50"/>
    <col min="4" max="4" width="26.7109375" style="50" customWidth="1"/>
    <col min="5" max="5" width="9.7109375" style="50" customWidth="1"/>
    <col min="6" max="6" width="30" style="50" bestFit="1" customWidth="1"/>
    <col min="7" max="7" width="23.140625" style="50" customWidth="1"/>
    <col min="8" max="8" width="12.85546875" style="50" customWidth="1"/>
    <col min="9" max="9" width="15.42578125" style="50" customWidth="1"/>
    <col min="10" max="10" width="14.140625" style="50" customWidth="1"/>
    <col min="11" max="11" width="11.85546875" style="50" customWidth="1"/>
    <col min="12" max="12" width="14.5703125" style="50" customWidth="1"/>
    <col min="13" max="13" width="11.85546875" style="50" customWidth="1"/>
    <col min="14" max="15" width="15.140625" style="50" customWidth="1"/>
    <col min="16" max="16" width="15.42578125" style="50" customWidth="1"/>
    <col min="17" max="18" width="14.5703125" style="50" customWidth="1"/>
    <col min="19" max="19" width="31" style="50" customWidth="1"/>
    <col min="20" max="20" width="10.28515625" style="50" customWidth="1"/>
    <col min="21" max="16384" width="9.140625" style="50"/>
  </cols>
  <sheetData>
    <row r="1" spans="1:20" x14ac:dyDescent="0.2">
      <c r="A1" s="131" t="s">
        <v>206</v>
      </c>
      <c r="B1" s="6"/>
      <c r="C1" s="6"/>
      <c r="D1" s="6"/>
      <c r="E1" s="6"/>
      <c r="F1" s="6"/>
      <c r="G1" s="6"/>
      <c r="H1" s="6"/>
      <c r="I1" s="6"/>
      <c r="J1" s="6"/>
      <c r="K1" s="6"/>
      <c r="L1" s="6"/>
      <c r="M1" s="6"/>
      <c r="N1" s="6"/>
      <c r="O1" s="6"/>
      <c r="P1" s="6"/>
      <c r="Q1" s="6"/>
      <c r="R1" s="6"/>
      <c r="S1" s="6"/>
      <c r="T1" s="6"/>
    </row>
    <row r="2" spans="1:20" x14ac:dyDescent="0.2">
      <c r="A2" s="17"/>
      <c r="B2" s="9"/>
      <c r="C2" s="9"/>
      <c r="D2" s="9"/>
      <c r="E2" s="9"/>
      <c r="F2" s="9"/>
      <c r="G2" s="9"/>
      <c r="H2" s="9"/>
      <c r="I2" s="9"/>
      <c r="J2" s="9"/>
      <c r="K2" s="9"/>
      <c r="L2" s="9"/>
      <c r="M2" s="9"/>
      <c r="N2" s="9"/>
      <c r="O2" s="9"/>
      <c r="P2" s="9"/>
      <c r="Q2" s="9"/>
      <c r="R2" s="132"/>
      <c r="S2" s="389" t="s">
        <v>1</v>
      </c>
      <c r="T2" s="390">
        <v>2021</v>
      </c>
    </row>
    <row r="3" spans="1:20" ht="13.5" thickBot="1" x14ac:dyDescent="0.25">
      <c r="A3" s="19"/>
      <c r="B3" s="9"/>
      <c r="C3" s="9"/>
      <c r="D3" s="9"/>
      <c r="E3" s="9"/>
      <c r="F3" s="9"/>
      <c r="G3" s="9"/>
      <c r="H3" s="9"/>
      <c r="I3" s="9"/>
      <c r="J3" s="9"/>
      <c r="K3" s="9"/>
      <c r="L3" s="9"/>
      <c r="M3" s="9"/>
      <c r="N3" s="9"/>
      <c r="O3" s="9"/>
      <c r="P3" s="9"/>
      <c r="Q3" s="9"/>
      <c r="R3" s="9"/>
      <c r="S3" s="391" t="s">
        <v>2</v>
      </c>
      <c r="T3" s="392">
        <v>2021</v>
      </c>
    </row>
    <row r="4" spans="1:20" s="55" customFormat="1" ht="23.25" thickBot="1" x14ac:dyDescent="0.25">
      <c r="A4" s="538"/>
      <c r="B4" s="538"/>
      <c r="C4" s="538"/>
      <c r="D4" s="538"/>
      <c r="E4" s="538"/>
      <c r="F4" s="538"/>
      <c r="G4" s="538"/>
      <c r="H4" s="539" t="s">
        <v>207</v>
      </c>
      <c r="I4" s="539"/>
      <c r="J4" s="133" t="s">
        <v>208</v>
      </c>
      <c r="K4" s="539" t="s">
        <v>209</v>
      </c>
      <c r="L4" s="539"/>
      <c r="M4" s="539" t="s">
        <v>210</v>
      </c>
      <c r="N4" s="539"/>
      <c r="O4" s="539" t="s">
        <v>211</v>
      </c>
      <c r="P4" s="539"/>
      <c r="Q4" s="540"/>
      <c r="R4" s="540"/>
      <c r="S4" s="134"/>
      <c r="T4" s="134"/>
    </row>
    <row r="5" spans="1:20" s="55" customFormat="1" ht="67.5" x14ac:dyDescent="0.2">
      <c r="A5" s="394" t="s">
        <v>3</v>
      </c>
      <c r="B5" s="395" t="s">
        <v>163</v>
      </c>
      <c r="C5" s="66" t="s">
        <v>212</v>
      </c>
      <c r="D5" s="66" t="s">
        <v>6</v>
      </c>
      <c r="E5" s="66" t="s">
        <v>7</v>
      </c>
      <c r="F5" s="65" t="s">
        <v>213</v>
      </c>
      <c r="G5" s="65" t="s">
        <v>214</v>
      </c>
      <c r="H5" s="65" t="s">
        <v>215</v>
      </c>
      <c r="I5" s="65" t="s">
        <v>216</v>
      </c>
      <c r="J5" s="65" t="s">
        <v>217</v>
      </c>
      <c r="K5" s="65" t="s">
        <v>218</v>
      </c>
      <c r="L5" s="65" t="s">
        <v>219</v>
      </c>
      <c r="M5" s="65" t="s">
        <v>220</v>
      </c>
      <c r="N5" s="65" t="s">
        <v>221</v>
      </c>
      <c r="O5" s="65" t="s">
        <v>222</v>
      </c>
      <c r="P5" s="65" t="s">
        <v>223</v>
      </c>
      <c r="Q5" s="65" t="s">
        <v>224</v>
      </c>
      <c r="R5" s="65" t="s">
        <v>225</v>
      </c>
      <c r="S5" s="65" t="s">
        <v>226</v>
      </c>
      <c r="T5" s="65" t="s">
        <v>71</v>
      </c>
    </row>
    <row r="6" spans="1:20" s="366" customFormat="1" ht="114.75" customHeight="1" x14ac:dyDescent="0.25">
      <c r="A6" s="479" t="s">
        <v>301</v>
      </c>
      <c r="B6" s="462" t="s">
        <v>301</v>
      </c>
      <c r="C6" s="462">
        <v>2021</v>
      </c>
      <c r="D6" s="462" t="s">
        <v>303</v>
      </c>
      <c r="E6" s="462" t="s">
        <v>304</v>
      </c>
      <c r="F6" s="478" t="s">
        <v>435</v>
      </c>
      <c r="G6" s="462" t="s">
        <v>584</v>
      </c>
      <c r="H6" s="462" t="s">
        <v>306</v>
      </c>
      <c r="I6" s="535" t="s">
        <v>775</v>
      </c>
      <c r="J6" s="462" t="s">
        <v>306</v>
      </c>
      <c r="K6" s="462" t="s">
        <v>306</v>
      </c>
      <c r="L6" s="535" t="s">
        <v>775</v>
      </c>
      <c r="M6" s="462" t="s">
        <v>776</v>
      </c>
      <c r="N6" s="462" t="s">
        <v>777</v>
      </c>
      <c r="O6" s="462" t="s">
        <v>306</v>
      </c>
      <c r="P6" s="535" t="s">
        <v>775</v>
      </c>
      <c r="Q6" s="462" t="s">
        <v>306</v>
      </c>
      <c r="R6" s="535" t="s">
        <v>775</v>
      </c>
      <c r="S6" s="462"/>
      <c r="T6" s="462"/>
    </row>
    <row r="7" spans="1:20" ht="15" customHeight="1" x14ac:dyDescent="0.2">
      <c r="A7" s="479" t="s">
        <v>301</v>
      </c>
      <c r="B7" s="462" t="s">
        <v>301</v>
      </c>
      <c r="C7" s="462">
        <v>2021</v>
      </c>
      <c r="D7" s="462" t="s">
        <v>303</v>
      </c>
      <c r="E7" s="462" t="s">
        <v>304</v>
      </c>
      <c r="F7" s="478" t="s">
        <v>704</v>
      </c>
      <c r="G7" s="462" t="s">
        <v>771</v>
      </c>
      <c r="H7" s="462" t="s">
        <v>306</v>
      </c>
      <c r="I7" s="536"/>
      <c r="J7" s="462" t="s">
        <v>306</v>
      </c>
      <c r="K7" s="462" t="s">
        <v>306</v>
      </c>
      <c r="L7" s="536"/>
      <c r="M7" s="462" t="s">
        <v>776</v>
      </c>
      <c r="N7" s="462" t="s">
        <v>777</v>
      </c>
      <c r="O7" s="462" t="s">
        <v>306</v>
      </c>
      <c r="P7" s="536"/>
      <c r="Q7" s="462" t="s">
        <v>306</v>
      </c>
      <c r="R7" s="536"/>
      <c r="S7" s="462"/>
      <c r="T7" s="462"/>
    </row>
    <row r="8" spans="1:20" ht="15" customHeight="1" x14ac:dyDescent="0.2">
      <c r="A8" s="479" t="s">
        <v>301</v>
      </c>
      <c r="B8" s="462" t="s">
        <v>301</v>
      </c>
      <c r="C8" s="462">
        <v>2021</v>
      </c>
      <c r="D8" s="462" t="s">
        <v>303</v>
      </c>
      <c r="E8" s="462" t="s">
        <v>304</v>
      </c>
      <c r="F8" s="478" t="s">
        <v>435</v>
      </c>
      <c r="G8" s="462" t="s">
        <v>772</v>
      </c>
      <c r="H8" s="462" t="s">
        <v>306</v>
      </c>
      <c r="I8" s="536"/>
      <c r="J8" s="462" t="s">
        <v>306</v>
      </c>
      <c r="K8" s="462" t="s">
        <v>306</v>
      </c>
      <c r="L8" s="536"/>
      <c r="M8" s="462" t="s">
        <v>776</v>
      </c>
      <c r="N8" s="462" t="s">
        <v>777</v>
      </c>
      <c r="O8" s="462" t="s">
        <v>306</v>
      </c>
      <c r="P8" s="536"/>
      <c r="Q8" s="462" t="s">
        <v>306</v>
      </c>
      <c r="R8" s="536"/>
      <c r="S8" s="462"/>
      <c r="T8" s="462"/>
    </row>
    <row r="9" spans="1:20" ht="51" x14ac:dyDescent="0.2">
      <c r="A9" s="479" t="s">
        <v>301</v>
      </c>
      <c r="B9" s="462" t="s">
        <v>301</v>
      </c>
      <c r="C9" s="462">
        <v>2021</v>
      </c>
      <c r="D9" s="462" t="s">
        <v>303</v>
      </c>
      <c r="E9" s="462" t="s">
        <v>304</v>
      </c>
      <c r="F9" s="478" t="s">
        <v>714</v>
      </c>
      <c r="G9" s="462" t="s">
        <v>773</v>
      </c>
      <c r="H9" s="462" t="s">
        <v>306</v>
      </c>
      <c r="I9" s="536"/>
      <c r="J9" s="462" t="s">
        <v>350</v>
      </c>
      <c r="K9" s="462" t="s">
        <v>306</v>
      </c>
      <c r="L9" s="536"/>
      <c r="M9" s="462" t="s">
        <v>776</v>
      </c>
      <c r="N9" s="462" t="s">
        <v>777</v>
      </c>
      <c r="O9" s="462" t="s">
        <v>306</v>
      </c>
      <c r="P9" s="536"/>
      <c r="Q9" s="462" t="s">
        <v>306</v>
      </c>
      <c r="R9" s="536"/>
      <c r="S9" s="462" t="s">
        <v>778</v>
      </c>
      <c r="T9" s="462"/>
    </row>
    <row r="10" spans="1:20" ht="51" x14ac:dyDescent="0.2">
      <c r="A10" s="479" t="s">
        <v>301</v>
      </c>
      <c r="B10" s="462" t="s">
        <v>301</v>
      </c>
      <c r="C10" s="462">
        <v>2021</v>
      </c>
      <c r="D10" s="462" t="s">
        <v>303</v>
      </c>
      <c r="E10" s="462" t="s">
        <v>304</v>
      </c>
      <c r="F10" s="478" t="s">
        <v>717</v>
      </c>
      <c r="G10" s="462" t="s">
        <v>773</v>
      </c>
      <c r="H10" s="462" t="s">
        <v>306</v>
      </c>
      <c r="I10" s="536"/>
      <c r="J10" s="462" t="s">
        <v>350</v>
      </c>
      <c r="K10" s="462" t="s">
        <v>306</v>
      </c>
      <c r="L10" s="536"/>
      <c r="M10" s="462" t="s">
        <v>776</v>
      </c>
      <c r="N10" s="462" t="s">
        <v>777</v>
      </c>
      <c r="O10" s="462" t="s">
        <v>306</v>
      </c>
      <c r="P10" s="536"/>
      <c r="Q10" s="462" t="s">
        <v>306</v>
      </c>
      <c r="R10" s="536"/>
      <c r="S10" s="462" t="s">
        <v>778</v>
      </c>
      <c r="T10" s="462"/>
    </row>
    <row r="11" spans="1:20" ht="51" x14ac:dyDescent="0.2">
      <c r="A11" s="479" t="s">
        <v>301</v>
      </c>
      <c r="B11" s="462" t="s">
        <v>301</v>
      </c>
      <c r="C11" s="462">
        <v>2021</v>
      </c>
      <c r="D11" s="462" t="s">
        <v>303</v>
      </c>
      <c r="E11" s="462" t="s">
        <v>304</v>
      </c>
      <c r="F11" s="478" t="s">
        <v>435</v>
      </c>
      <c r="G11" s="462" t="s">
        <v>737</v>
      </c>
      <c r="H11" s="462" t="s">
        <v>306</v>
      </c>
      <c r="I11" s="536"/>
      <c r="J11" s="462" t="s">
        <v>350</v>
      </c>
      <c r="K11" s="462" t="s">
        <v>306</v>
      </c>
      <c r="L11" s="536"/>
      <c r="M11" s="462" t="s">
        <v>776</v>
      </c>
      <c r="N11" s="462" t="s">
        <v>777</v>
      </c>
      <c r="O11" s="462" t="s">
        <v>306</v>
      </c>
      <c r="P11" s="536"/>
      <c r="Q11" s="462" t="s">
        <v>306</v>
      </c>
      <c r="R11" s="536"/>
      <c r="S11" s="462" t="s">
        <v>778</v>
      </c>
      <c r="T11" s="462"/>
    </row>
    <row r="12" spans="1:20" ht="25.5" x14ac:dyDescent="0.2">
      <c r="A12" s="479" t="s">
        <v>301</v>
      </c>
      <c r="B12" s="462" t="s">
        <v>301</v>
      </c>
      <c r="C12" s="462">
        <v>2021</v>
      </c>
      <c r="D12" s="462" t="s">
        <v>303</v>
      </c>
      <c r="E12" s="462" t="s">
        <v>304</v>
      </c>
      <c r="F12" s="478" t="s">
        <v>774</v>
      </c>
      <c r="G12" s="462"/>
      <c r="H12" s="462" t="s">
        <v>306</v>
      </c>
      <c r="I12" s="536"/>
      <c r="J12" s="462" t="s">
        <v>350</v>
      </c>
      <c r="K12" s="462" t="s">
        <v>350</v>
      </c>
      <c r="L12" s="536"/>
      <c r="M12" s="462" t="s">
        <v>350</v>
      </c>
      <c r="N12" s="462" t="s">
        <v>350</v>
      </c>
      <c r="O12" s="462" t="s">
        <v>306</v>
      </c>
      <c r="P12" s="536"/>
      <c r="Q12" s="462" t="s">
        <v>306</v>
      </c>
      <c r="R12" s="536"/>
      <c r="S12" s="462" t="s">
        <v>779</v>
      </c>
      <c r="T12" s="462"/>
    </row>
    <row r="13" spans="1:20" ht="25.5" x14ac:dyDescent="0.2">
      <c r="A13" s="479" t="s">
        <v>301</v>
      </c>
      <c r="B13" s="462" t="s">
        <v>301</v>
      </c>
      <c r="C13" s="462">
        <v>2021</v>
      </c>
      <c r="D13" s="462" t="s">
        <v>333</v>
      </c>
      <c r="E13" s="462" t="s">
        <v>304</v>
      </c>
      <c r="F13" s="478" t="s">
        <v>720</v>
      </c>
      <c r="G13" s="462" t="s">
        <v>1049</v>
      </c>
      <c r="H13" s="462" t="s">
        <v>306</v>
      </c>
      <c r="I13" s="536"/>
      <c r="J13" s="462" t="s">
        <v>350</v>
      </c>
      <c r="K13" s="462" t="s">
        <v>350</v>
      </c>
      <c r="L13" s="536"/>
      <c r="M13" s="462" t="s">
        <v>350</v>
      </c>
      <c r="N13" s="462" t="s">
        <v>350</v>
      </c>
      <c r="O13" s="462" t="s">
        <v>350</v>
      </c>
      <c r="P13" s="536"/>
      <c r="Q13" s="462" t="s">
        <v>350</v>
      </c>
      <c r="R13" s="536"/>
      <c r="S13" s="462" t="s">
        <v>1021</v>
      </c>
      <c r="T13" s="462"/>
    </row>
    <row r="14" spans="1:20" ht="76.5" x14ac:dyDescent="0.2">
      <c r="A14" s="479" t="s">
        <v>301</v>
      </c>
      <c r="B14" s="462" t="s">
        <v>301</v>
      </c>
      <c r="C14" s="462">
        <v>2021</v>
      </c>
      <c r="D14" s="462" t="s">
        <v>347</v>
      </c>
      <c r="E14" s="462" t="s">
        <v>348</v>
      </c>
      <c r="F14" s="478" t="s">
        <v>720</v>
      </c>
      <c r="G14" s="462" t="s">
        <v>584</v>
      </c>
      <c r="H14" s="462" t="s">
        <v>306</v>
      </c>
      <c r="I14" s="536"/>
      <c r="J14" s="462" t="s">
        <v>350</v>
      </c>
      <c r="K14" s="462" t="s">
        <v>306</v>
      </c>
      <c r="L14" s="536"/>
      <c r="M14" s="462" t="s">
        <v>350</v>
      </c>
      <c r="N14" s="462" t="s">
        <v>350</v>
      </c>
      <c r="O14" s="462" t="s">
        <v>306</v>
      </c>
      <c r="P14" s="536"/>
      <c r="Q14" s="462" t="s">
        <v>306</v>
      </c>
      <c r="R14" s="536"/>
      <c r="S14" s="462" t="s">
        <v>780</v>
      </c>
      <c r="T14" s="462"/>
    </row>
    <row r="15" spans="1:20" s="480" customFormat="1" ht="25.5" x14ac:dyDescent="0.2">
      <c r="A15" s="462" t="s">
        <v>301</v>
      </c>
      <c r="B15" s="462" t="s">
        <v>301</v>
      </c>
      <c r="C15" s="462">
        <v>2021</v>
      </c>
      <c r="D15" s="462" t="s">
        <v>303</v>
      </c>
      <c r="E15" s="462" t="s">
        <v>304</v>
      </c>
      <c r="F15" s="462" t="s">
        <v>1050</v>
      </c>
      <c r="G15" s="462" t="s">
        <v>1058</v>
      </c>
      <c r="H15" s="462" t="s">
        <v>306</v>
      </c>
      <c r="I15" s="536"/>
      <c r="J15" s="462" t="s">
        <v>350</v>
      </c>
      <c r="K15" s="462" t="s">
        <v>306</v>
      </c>
      <c r="L15" s="536"/>
      <c r="M15" s="462" t="s">
        <v>776</v>
      </c>
      <c r="N15" s="462" t="s">
        <v>1062</v>
      </c>
      <c r="O15" s="462" t="s">
        <v>306</v>
      </c>
      <c r="P15" s="536"/>
      <c r="Q15" s="462" t="s">
        <v>306</v>
      </c>
      <c r="R15" s="536"/>
      <c r="S15" s="462"/>
      <c r="T15" s="462"/>
    </row>
    <row r="16" spans="1:20" s="480" customFormat="1" ht="25.5" x14ac:dyDescent="0.2">
      <c r="A16" s="462" t="s">
        <v>301</v>
      </c>
      <c r="B16" s="462" t="s">
        <v>301</v>
      </c>
      <c r="C16" s="462">
        <v>2021</v>
      </c>
      <c r="D16" s="462" t="s">
        <v>303</v>
      </c>
      <c r="E16" s="462" t="s">
        <v>304</v>
      </c>
      <c r="F16" s="462" t="s">
        <v>1051</v>
      </c>
      <c r="G16" s="462" t="s">
        <v>1060</v>
      </c>
      <c r="H16" s="462" t="s">
        <v>306</v>
      </c>
      <c r="I16" s="536"/>
      <c r="J16" s="462" t="s">
        <v>350</v>
      </c>
      <c r="K16" s="462" t="s">
        <v>306</v>
      </c>
      <c r="L16" s="536"/>
      <c r="M16" s="462" t="s">
        <v>776</v>
      </c>
      <c r="N16" s="462" t="s">
        <v>1062</v>
      </c>
      <c r="O16" s="462" t="s">
        <v>306</v>
      </c>
      <c r="P16" s="536"/>
      <c r="Q16" s="462" t="s">
        <v>306</v>
      </c>
      <c r="R16" s="536"/>
      <c r="S16" s="462"/>
      <c r="T16" s="462"/>
    </row>
    <row r="17" spans="1:20" s="480" customFormat="1" ht="25.5" x14ac:dyDescent="0.2">
      <c r="A17" s="462" t="s">
        <v>301</v>
      </c>
      <c r="B17" s="462" t="s">
        <v>301</v>
      </c>
      <c r="C17" s="462">
        <v>2021</v>
      </c>
      <c r="D17" s="462" t="s">
        <v>303</v>
      </c>
      <c r="E17" s="462" t="s">
        <v>304</v>
      </c>
      <c r="F17" s="462" t="s">
        <v>1052</v>
      </c>
      <c r="G17" s="462" t="s">
        <v>1059</v>
      </c>
      <c r="H17" s="462" t="s">
        <v>306</v>
      </c>
      <c r="I17" s="536"/>
      <c r="J17" s="462" t="s">
        <v>350</v>
      </c>
      <c r="K17" s="462" t="s">
        <v>306</v>
      </c>
      <c r="L17" s="536"/>
      <c r="M17" s="462" t="s">
        <v>776</v>
      </c>
      <c r="N17" s="462" t="s">
        <v>1062</v>
      </c>
      <c r="O17" s="462" t="s">
        <v>306</v>
      </c>
      <c r="P17" s="536"/>
      <c r="Q17" s="462" t="s">
        <v>306</v>
      </c>
      <c r="R17" s="536"/>
      <c r="S17" s="462"/>
      <c r="T17" s="462"/>
    </row>
    <row r="18" spans="1:20" s="480" customFormat="1" ht="25.5" x14ac:dyDescent="0.2">
      <c r="A18" s="462" t="s">
        <v>301</v>
      </c>
      <c r="B18" s="462" t="s">
        <v>301</v>
      </c>
      <c r="C18" s="462">
        <v>2021</v>
      </c>
      <c r="D18" s="462" t="s">
        <v>525</v>
      </c>
      <c r="E18" s="462" t="s">
        <v>304</v>
      </c>
      <c r="F18" s="462" t="s">
        <v>1053</v>
      </c>
      <c r="G18" s="462" t="s">
        <v>1061</v>
      </c>
      <c r="H18" s="462" t="s">
        <v>306</v>
      </c>
      <c r="I18" s="536"/>
      <c r="J18" s="462" t="s">
        <v>350</v>
      </c>
      <c r="K18" s="462" t="s">
        <v>306</v>
      </c>
      <c r="L18" s="536"/>
      <c r="M18" s="462" t="s">
        <v>776</v>
      </c>
      <c r="N18" s="462" t="s">
        <v>1063</v>
      </c>
      <c r="O18" s="462" t="s">
        <v>306</v>
      </c>
      <c r="P18" s="536"/>
      <c r="Q18" s="462" t="s">
        <v>306</v>
      </c>
      <c r="R18" s="536"/>
      <c r="S18" s="462"/>
      <c r="T18" s="462"/>
    </row>
    <row r="19" spans="1:20" s="480" customFormat="1" ht="25.5" x14ac:dyDescent="0.2">
      <c r="A19" s="462" t="s">
        <v>301</v>
      </c>
      <c r="B19" s="462" t="s">
        <v>301</v>
      </c>
      <c r="C19" s="462">
        <v>2021</v>
      </c>
      <c r="D19" s="462" t="s">
        <v>525</v>
      </c>
      <c r="E19" s="462" t="s">
        <v>304</v>
      </c>
      <c r="F19" s="462" t="s">
        <v>1054</v>
      </c>
      <c r="G19" s="462" t="s">
        <v>1058</v>
      </c>
      <c r="H19" s="462" t="s">
        <v>306</v>
      </c>
      <c r="I19" s="536"/>
      <c r="J19" s="462" t="s">
        <v>350</v>
      </c>
      <c r="K19" s="462" t="s">
        <v>306</v>
      </c>
      <c r="L19" s="536"/>
      <c r="M19" s="462" t="s">
        <v>776</v>
      </c>
      <c r="N19" s="462" t="s">
        <v>1063</v>
      </c>
      <c r="O19" s="462" t="s">
        <v>306</v>
      </c>
      <c r="P19" s="536"/>
      <c r="Q19" s="462" t="s">
        <v>306</v>
      </c>
      <c r="R19" s="536"/>
      <c r="S19" s="462"/>
      <c r="T19" s="462"/>
    </row>
    <row r="20" spans="1:20" s="480" customFormat="1" ht="25.5" x14ac:dyDescent="0.2">
      <c r="A20" s="462" t="s">
        <v>301</v>
      </c>
      <c r="B20" s="462" t="s">
        <v>301</v>
      </c>
      <c r="C20" s="462">
        <v>2021</v>
      </c>
      <c r="D20" s="462" t="s">
        <v>303</v>
      </c>
      <c r="E20" s="462" t="s">
        <v>304</v>
      </c>
      <c r="F20" s="462" t="s">
        <v>1055</v>
      </c>
      <c r="G20" s="462" t="s">
        <v>1058</v>
      </c>
      <c r="H20" s="462" t="s">
        <v>306</v>
      </c>
      <c r="I20" s="536"/>
      <c r="J20" s="462" t="s">
        <v>350</v>
      </c>
      <c r="K20" s="462" t="s">
        <v>306</v>
      </c>
      <c r="L20" s="536"/>
      <c r="M20" s="462" t="s">
        <v>776</v>
      </c>
      <c r="N20" s="462" t="s">
        <v>1062</v>
      </c>
      <c r="O20" s="462" t="s">
        <v>306</v>
      </c>
      <c r="P20" s="536"/>
      <c r="Q20" s="462" t="s">
        <v>306</v>
      </c>
      <c r="R20" s="536"/>
      <c r="S20" s="462"/>
      <c r="T20" s="462"/>
    </row>
    <row r="21" spans="1:20" s="480" customFormat="1" ht="25.5" x14ac:dyDescent="0.2">
      <c r="A21" s="462" t="s">
        <v>301</v>
      </c>
      <c r="B21" s="462" t="s">
        <v>301</v>
      </c>
      <c r="C21" s="462">
        <v>2021</v>
      </c>
      <c r="D21" s="462" t="s">
        <v>303</v>
      </c>
      <c r="E21" s="462" t="s">
        <v>304</v>
      </c>
      <c r="F21" s="462" t="s">
        <v>1056</v>
      </c>
      <c r="G21" s="462" t="s">
        <v>1060</v>
      </c>
      <c r="H21" s="462" t="s">
        <v>306</v>
      </c>
      <c r="I21" s="536"/>
      <c r="J21" s="462" t="s">
        <v>350</v>
      </c>
      <c r="K21" s="462" t="s">
        <v>306</v>
      </c>
      <c r="L21" s="536"/>
      <c r="M21" s="462" t="s">
        <v>776</v>
      </c>
      <c r="N21" s="462" t="s">
        <v>1062</v>
      </c>
      <c r="O21" s="462" t="s">
        <v>306</v>
      </c>
      <c r="P21" s="536"/>
      <c r="Q21" s="462" t="s">
        <v>306</v>
      </c>
      <c r="R21" s="536"/>
      <c r="S21" s="462"/>
      <c r="T21" s="462"/>
    </row>
    <row r="22" spans="1:20" s="480" customFormat="1" ht="25.5" x14ac:dyDescent="0.2">
      <c r="A22" s="462" t="s">
        <v>301</v>
      </c>
      <c r="B22" s="462" t="s">
        <v>301</v>
      </c>
      <c r="C22" s="462">
        <v>2021</v>
      </c>
      <c r="D22" s="462" t="s">
        <v>303</v>
      </c>
      <c r="E22" s="462" t="s">
        <v>304</v>
      </c>
      <c r="F22" s="462" t="s">
        <v>1057</v>
      </c>
      <c r="G22" s="462" t="s">
        <v>1059</v>
      </c>
      <c r="H22" s="462" t="s">
        <v>306</v>
      </c>
      <c r="I22" s="537"/>
      <c r="J22" s="462" t="s">
        <v>350</v>
      </c>
      <c r="K22" s="462" t="s">
        <v>306</v>
      </c>
      <c r="L22" s="537"/>
      <c r="M22" s="462" t="s">
        <v>776</v>
      </c>
      <c r="N22" s="462" t="s">
        <v>1062</v>
      </c>
      <c r="O22" s="462" t="s">
        <v>306</v>
      </c>
      <c r="P22" s="537"/>
      <c r="Q22" s="462" t="s">
        <v>306</v>
      </c>
      <c r="R22" s="537"/>
      <c r="S22" s="462"/>
      <c r="T22" s="462"/>
    </row>
  </sheetData>
  <autoFilter ref="A5:T5" xr:uid="{00000000-0009-0000-0000-000010000000}"/>
  <mergeCells count="9">
    <mergeCell ref="I6:I22"/>
    <mergeCell ref="L6:L22"/>
    <mergeCell ref="P6:P22"/>
    <mergeCell ref="R6:R22"/>
    <mergeCell ref="A4:G4"/>
    <mergeCell ref="H4:I4"/>
    <mergeCell ref="K4:L4"/>
    <mergeCell ref="M4:N4"/>
    <mergeCell ref="O4:R4"/>
  </mergeCells>
  <hyperlinks>
    <hyperlink ref="I6" r:id="rId1" xr:uid="{C50E3340-7F9F-4A39-85C4-C12E203A7EF0}"/>
    <hyperlink ref="L6" r:id="rId2" xr:uid="{9A018D02-3574-4452-9889-1B565DF8773F}"/>
    <hyperlink ref="P6" r:id="rId3" xr:uid="{E11E8BC7-3297-4C60-8AF4-45011D7A5106}"/>
    <hyperlink ref="R6" r:id="rId4" xr:uid="{CE8A39C7-92AE-4276-B2D4-DD2D43B30E33}"/>
  </hyperlinks>
  <pageMargins left="0.7" right="0.7" top="0.75" bottom="0.75" header="0.3" footer="0.3"/>
  <pageSetup orientation="portrait" verticalDpi="0"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G13"/>
  <sheetViews>
    <sheetView workbookViewId="0"/>
  </sheetViews>
  <sheetFormatPr defaultColWidth="9.140625" defaultRowHeight="12.75" x14ac:dyDescent="0.2"/>
  <cols>
    <col min="1" max="1" width="9.140625" style="50"/>
    <col min="2" max="2" width="21.140625" style="50" bestFit="1" customWidth="1"/>
    <col min="3" max="3" width="11.28515625" style="50" customWidth="1"/>
    <col min="4" max="4" width="9.140625" style="50"/>
    <col min="5" max="5" width="24.7109375" style="50" bestFit="1" customWidth="1"/>
    <col min="6" max="6" width="16.5703125" style="50" bestFit="1" customWidth="1"/>
    <col min="7" max="7" width="16.140625" style="50" bestFit="1" customWidth="1"/>
    <col min="8" max="8" width="14.28515625" style="50" customWidth="1"/>
    <col min="9" max="9" width="9.140625" style="50"/>
    <col min="10" max="10" width="17.140625" style="50" customWidth="1"/>
    <col min="11" max="11" width="18.5703125" style="50" customWidth="1"/>
    <col min="12" max="12" width="19.7109375" style="50" customWidth="1"/>
    <col min="13" max="13" width="15.85546875" style="50" customWidth="1"/>
    <col min="14" max="14" width="18.42578125" style="50" customWidth="1"/>
    <col min="15" max="15" width="17.28515625" style="50" customWidth="1"/>
    <col min="16" max="16" width="19.7109375" style="50" customWidth="1"/>
    <col min="17" max="17" width="19.140625" style="50" customWidth="1"/>
    <col min="18" max="18" width="15.42578125" style="50" customWidth="1"/>
    <col min="19" max="21" width="15" style="50" customWidth="1"/>
    <col min="22" max="22" width="18.42578125" style="50" customWidth="1"/>
    <col min="23" max="23" width="9.140625" style="50"/>
    <col min="24" max="24" width="18.7109375" style="50" customWidth="1"/>
    <col min="25" max="25" width="13" style="50" customWidth="1"/>
    <col min="26" max="26" width="13.5703125" style="50" customWidth="1"/>
    <col min="27" max="27" width="16" style="50" customWidth="1"/>
    <col min="28" max="28" width="13" style="50" customWidth="1"/>
    <col min="29" max="29" width="14.85546875" style="50" customWidth="1"/>
    <col min="30" max="30" width="9.140625" style="50"/>
    <col min="31" max="31" width="13.140625" style="50" customWidth="1"/>
    <col min="32" max="33" width="14.5703125" style="50" customWidth="1"/>
    <col min="34" max="16384" width="9.140625" style="50"/>
  </cols>
  <sheetData>
    <row r="1" spans="1:33" x14ac:dyDescent="0.2">
      <c r="A1" s="135" t="s">
        <v>227</v>
      </c>
    </row>
    <row r="2" spans="1:33" x14ac:dyDescent="0.2">
      <c r="B2" s="135"/>
      <c r="C2" s="135"/>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7"/>
      <c r="AF2" s="400" t="s">
        <v>1</v>
      </c>
      <c r="AG2" s="401">
        <v>2021</v>
      </c>
    </row>
    <row r="3" spans="1:33" ht="13.5" thickBot="1" x14ac:dyDescent="0.25">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402" t="s">
        <v>2</v>
      </c>
      <c r="AG3" s="451">
        <v>2021</v>
      </c>
    </row>
    <row r="4" spans="1:33" s="55" customFormat="1" ht="11.25" x14ac:dyDescent="0.2">
      <c r="A4" s="549"/>
      <c r="B4" s="550"/>
      <c r="C4" s="550"/>
      <c r="D4" s="550"/>
      <c r="E4" s="550"/>
      <c r="F4" s="550"/>
      <c r="G4" s="551"/>
      <c r="H4" s="555" t="s">
        <v>228</v>
      </c>
      <c r="I4" s="556"/>
      <c r="J4" s="556"/>
      <c r="K4" s="556"/>
      <c r="L4" s="556"/>
      <c r="M4" s="556" t="s">
        <v>229</v>
      </c>
      <c r="N4" s="556"/>
      <c r="O4" s="556"/>
      <c r="P4" s="556"/>
      <c r="Q4" s="556"/>
      <c r="R4" s="556"/>
      <c r="S4" s="556"/>
      <c r="T4" s="556"/>
      <c r="U4" s="556"/>
      <c r="V4" s="556"/>
      <c r="W4" s="556" t="s">
        <v>230</v>
      </c>
      <c r="X4" s="556"/>
      <c r="Y4" s="556"/>
      <c r="Z4" s="556"/>
      <c r="AA4" s="556"/>
      <c r="AB4" s="556"/>
      <c r="AC4" s="556"/>
      <c r="AD4" s="556"/>
      <c r="AE4" s="557"/>
      <c r="AF4" s="144"/>
      <c r="AG4" s="144"/>
    </row>
    <row r="5" spans="1:33" s="55" customFormat="1" ht="34.5" thickBot="1" x14ac:dyDescent="0.25">
      <c r="A5" s="552"/>
      <c r="B5" s="553"/>
      <c r="C5" s="553"/>
      <c r="D5" s="553"/>
      <c r="E5" s="553"/>
      <c r="F5" s="553"/>
      <c r="G5" s="554"/>
      <c r="H5" s="558" t="s">
        <v>231</v>
      </c>
      <c r="I5" s="543"/>
      <c r="J5" s="543" t="s">
        <v>232</v>
      </c>
      <c r="K5" s="543"/>
      <c r="L5" s="543"/>
      <c r="M5" s="543" t="s">
        <v>233</v>
      </c>
      <c r="N5" s="543"/>
      <c r="O5" s="543"/>
      <c r="P5" s="543" t="s">
        <v>234</v>
      </c>
      <c r="Q5" s="543"/>
      <c r="R5" s="543"/>
      <c r="S5" s="543"/>
      <c r="T5" s="543"/>
      <c r="U5" s="145" t="s">
        <v>235</v>
      </c>
      <c r="V5" s="145" t="s">
        <v>236</v>
      </c>
      <c r="W5" s="145" t="s">
        <v>237</v>
      </c>
      <c r="X5" s="543" t="s">
        <v>238</v>
      </c>
      <c r="Y5" s="543"/>
      <c r="Z5" s="145" t="s">
        <v>239</v>
      </c>
      <c r="AA5" s="543" t="s">
        <v>240</v>
      </c>
      <c r="AB5" s="543"/>
      <c r="AC5" s="543" t="s">
        <v>241</v>
      </c>
      <c r="AD5" s="543"/>
      <c r="AE5" s="544"/>
      <c r="AF5" s="545" t="s">
        <v>14</v>
      </c>
      <c r="AG5" s="547" t="s">
        <v>71</v>
      </c>
    </row>
    <row r="6" spans="1:33" s="55" customFormat="1" ht="45" x14ac:dyDescent="0.2">
      <c r="A6" s="138" t="s">
        <v>3</v>
      </c>
      <c r="B6" s="139" t="s">
        <v>242</v>
      </c>
      <c r="C6" s="139" t="s">
        <v>243</v>
      </c>
      <c r="D6" s="139" t="s">
        <v>6</v>
      </c>
      <c r="E6" s="139" t="s">
        <v>244</v>
      </c>
      <c r="F6" s="139" t="s">
        <v>245</v>
      </c>
      <c r="G6" s="140" t="s">
        <v>246</v>
      </c>
      <c r="H6" s="141" t="s">
        <v>247</v>
      </c>
      <c r="I6" s="139" t="s">
        <v>248</v>
      </c>
      <c r="J6" s="139" t="s">
        <v>249</v>
      </c>
      <c r="K6" s="139" t="s">
        <v>250</v>
      </c>
      <c r="L6" s="139" t="s">
        <v>251</v>
      </c>
      <c r="M6" s="139" t="s">
        <v>252</v>
      </c>
      <c r="N6" s="139" t="s">
        <v>253</v>
      </c>
      <c r="O6" s="139" t="s">
        <v>254</v>
      </c>
      <c r="P6" s="139" t="s">
        <v>255</v>
      </c>
      <c r="Q6" s="139" t="s">
        <v>256</v>
      </c>
      <c r="R6" s="139" t="s">
        <v>257</v>
      </c>
      <c r="S6" s="139" t="s">
        <v>258</v>
      </c>
      <c r="T6" s="139" t="s">
        <v>259</v>
      </c>
      <c r="U6" s="139" t="s">
        <v>260</v>
      </c>
      <c r="V6" s="142" t="s">
        <v>261</v>
      </c>
      <c r="W6" s="142" t="s">
        <v>262</v>
      </c>
      <c r="X6" s="142" t="s">
        <v>263</v>
      </c>
      <c r="Y6" s="142" t="s">
        <v>264</v>
      </c>
      <c r="Z6" s="139" t="s">
        <v>265</v>
      </c>
      <c r="AA6" s="139" t="s">
        <v>266</v>
      </c>
      <c r="AB6" s="142" t="s">
        <v>267</v>
      </c>
      <c r="AC6" s="139" t="s">
        <v>268</v>
      </c>
      <c r="AD6" s="139" t="s">
        <v>269</v>
      </c>
      <c r="AE6" s="143" t="s">
        <v>270</v>
      </c>
      <c r="AF6" s="546"/>
      <c r="AG6" s="548"/>
    </row>
    <row r="7" spans="1:33" s="366" customFormat="1" ht="25.5" x14ac:dyDescent="0.25">
      <c r="A7" s="396" t="s">
        <v>301</v>
      </c>
      <c r="B7" s="397" t="s">
        <v>990</v>
      </c>
      <c r="C7" s="398">
        <v>2021</v>
      </c>
      <c r="D7" s="398" t="s">
        <v>781</v>
      </c>
      <c r="E7" s="398" t="s">
        <v>782</v>
      </c>
      <c r="F7" s="398" t="s">
        <v>598</v>
      </c>
      <c r="G7" s="398" t="s">
        <v>597</v>
      </c>
      <c r="H7" s="398" t="s">
        <v>306</v>
      </c>
      <c r="I7" s="398" t="s">
        <v>306</v>
      </c>
      <c r="J7" s="398" t="s">
        <v>306</v>
      </c>
      <c r="K7" s="398" t="s">
        <v>306</v>
      </c>
      <c r="L7" s="398" t="s">
        <v>306</v>
      </c>
      <c r="M7" s="398" t="s">
        <v>306</v>
      </c>
      <c r="N7" s="398" t="s">
        <v>306</v>
      </c>
      <c r="O7" s="398" t="s">
        <v>306</v>
      </c>
      <c r="P7" s="398" t="s">
        <v>306</v>
      </c>
      <c r="Q7" s="398" t="s">
        <v>306</v>
      </c>
      <c r="R7" s="398" t="s">
        <v>306</v>
      </c>
      <c r="S7" s="398" t="s">
        <v>306</v>
      </c>
      <c r="T7" s="398" t="s">
        <v>309</v>
      </c>
      <c r="U7" s="398" t="s">
        <v>306</v>
      </c>
      <c r="V7" s="398" t="s">
        <v>309</v>
      </c>
      <c r="W7" s="398" t="s">
        <v>309</v>
      </c>
      <c r="X7" s="398" t="s">
        <v>309</v>
      </c>
      <c r="Y7" s="398" t="s">
        <v>309</v>
      </c>
      <c r="Z7" s="398" t="s">
        <v>306</v>
      </c>
      <c r="AA7" s="398" t="s">
        <v>306</v>
      </c>
      <c r="AB7" s="398" t="s">
        <v>306</v>
      </c>
      <c r="AC7" s="398" t="s">
        <v>306</v>
      </c>
      <c r="AD7" s="398" t="s">
        <v>306</v>
      </c>
      <c r="AE7" s="541" t="s">
        <v>995</v>
      </c>
      <c r="AF7" s="398" t="s">
        <v>974</v>
      </c>
      <c r="AG7" s="399" t="s">
        <v>974</v>
      </c>
    </row>
    <row r="8" spans="1:33" ht="25.5" x14ac:dyDescent="0.2">
      <c r="A8" s="396" t="s">
        <v>301</v>
      </c>
      <c r="B8" s="397" t="s">
        <v>991</v>
      </c>
      <c r="C8" s="398">
        <v>2020</v>
      </c>
      <c r="D8" s="398" t="s">
        <v>781</v>
      </c>
      <c r="E8" s="398" t="s">
        <v>782</v>
      </c>
      <c r="F8" s="398" t="s">
        <v>598</v>
      </c>
      <c r="G8" s="398" t="s">
        <v>682</v>
      </c>
      <c r="H8" s="398" t="s">
        <v>306</v>
      </c>
      <c r="I8" s="398" t="s">
        <v>306</v>
      </c>
      <c r="J8" s="398" t="s">
        <v>306</v>
      </c>
      <c r="K8" s="398" t="s">
        <v>306</v>
      </c>
      <c r="L8" s="398" t="s">
        <v>306</v>
      </c>
      <c r="M8" s="398" t="s">
        <v>306</v>
      </c>
      <c r="N8" s="398" t="s">
        <v>306</v>
      </c>
      <c r="O8" s="398" t="s">
        <v>306</v>
      </c>
      <c r="P8" s="398" t="s">
        <v>306</v>
      </c>
      <c r="Q8" s="398" t="s">
        <v>306</v>
      </c>
      <c r="R8" s="398" t="s">
        <v>306</v>
      </c>
      <c r="S8" s="398" t="s">
        <v>306</v>
      </c>
      <c r="T8" s="398" t="s">
        <v>309</v>
      </c>
      <c r="U8" s="398" t="s">
        <v>306</v>
      </c>
      <c r="V8" s="398" t="s">
        <v>306</v>
      </c>
      <c r="W8" s="398" t="s">
        <v>309</v>
      </c>
      <c r="X8" s="398" t="s">
        <v>309</v>
      </c>
      <c r="Y8" s="398" t="s">
        <v>309</v>
      </c>
      <c r="Z8" s="398" t="s">
        <v>306</v>
      </c>
      <c r="AA8" s="398" t="s">
        <v>306</v>
      </c>
      <c r="AB8" s="398" t="s">
        <v>306</v>
      </c>
      <c r="AC8" s="398" t="s">
        <v>306</v>
      </c>
      <c r="AD8" s="398" t="s">
        <v>306</v>
      </c>
      <c r="AE8" s="542"/>
      <c r="AF8" s="449" t="s">
        <v>974</v>
      </c>
      <c r="AG8" s="450" t="s">
        <v>974</v>
      </c>
    </row>
    <row r="9" spans="1:33" ht="25.5" x14ac:dyDescent="0.2">
      <c r="A9" s="396" t="s">
        <v>301</v>
      </c>
      <c r="B9" s="397" t="s">
        <v>991</v>
      </c>
      <c r="C9" s="398">
        <v>2020</v>
      </c>
      <c r="D9" s="398" t="s">
        <v>781</v>
      </c>
      <c r="E9" s="398" t="s">
        <v>782</v>
      </c>
      <c r="F9" s="398" t="s">
        <v>598</v>
      </c>
      <c r="G9" s="398" t="s">
        <v>783</v>
      </c>
      <c r="H9" s="398" t="s">
        <v>306</v>
      </c>
      <c r="I9" s="398" t="s">
        <v>306</v>
      </c>
      <c r="J9" s="398" t="s">
        <v>306</v>
      </c>
      <c r="K9" s="398" t="s">
        <v>306</v>
      </c>
      <c r="L9" s="398" t="s">
        <v>306</v>
      </c>
      <c r="M9" s="398" t="s">
        <v>306</v>
      </c>
      <c r="N9" s="398" t="s">
        <v>306</v>
      </c>
      <c r="O9" s="398" t="s">
        <v>306</v>
      </c>
      <c r="P9" s="398" t="s">
        <v>306</v>
      </c>
      <c r="Q9" s="398" t="s">
        <v>306</v>
      </c>
      <c r="R9" s="398" t="s">
        <v>306</v>
      </c>
      <c r="S9" s="398" t="s">
        <v>306</v>
      </c>
      <c r="T9" s="398" t="s">
        <v>306</v>
      </c>
      <c r="U9" s="398" t="s">
        <v>306</v>
      </c>
      <c r="V9" s="398" t="s">
        <v>306</v>
      </c>
      <c r="W9" s="398" t="s">
        <v>309</v>
      </c>
      <c r="X9" s="398" t="s">
        <v>306</v>
      </c>
      <c r="Y9" s="398" t="s">
        <v>306</v>
      </c>
      <c r="Z9" s="398" t="s">
        <v>306</v>
      </c>
      <c r="AA9" s="398" t="s">
        <v>306</v>
      </c>
      <c r="AB9" s="398" t="s">
        <v>306</v>
      </c>
      <c r="AC9" s="398" t="s">
        <v>306</v>
      </c>
      <c r="AD9" s="398" t="s">
        <v>306</v>
      </c>
      <c r="AE9" s="542"/>
      <c r="AF9" s="449" t="s">
        <v>974</v>
      </c>
      <c r="AG9" s="450" t="s">
        <v>974</v>
      </c>
    </row>
    <row r="10" spans="1:33" ht="25.5" x14ac:dyDescent="0.2">
      <c r="A10" s="396" t="s">
        <v>301</v>
      </c>
      <c r="B10" s="397" t="s">
        <v>992</v>
      </c>
      <c r="C10" s="398">
        <v>2020</v>
      </c>
      <c r="D10" s="398" t="s">
        <v>781</v>
      </c>
      <c r="E10" s="398" t="s">
        <v>782</v>
      </c>
      <c r="F10" s="398" t="s">
        <v>598</v>
      </c>
      <c r="G10" s="398" t="s">
        <v>597</v>
      </c>
      <c r="H10" s="398" t="s">
        <v>306</v>
      </c>
      <c r="I10" s="398" t="s">
        <v>306</v>
      </c>
      <c r="J10" s="398" t="s">
        <v>306</v>
      </c>
      <c r="K10" s="398" t="s">
        <v>306</v>
      </c>
      <c r="L10" s="398" t="s">
        <v>306</v>
      </c>
      <c r="M10" s="398" t="s">
        <v>306</v>
      </c>
      <c r="N10" s="398" t="s">
        <v>306</v>
      </c>
      <c r="O10" s="398" t="s">
        <v>306</v>
      </c>
      <c r="P10" s="398" t="s">
        <v>306</v>
      </c>
      <c r="Q10" s="398" t="s">
        <v>306</v>
      </c>
      <c r="R10" s="398" t="s">
        <v>306</v>
      </c>
      <c r="S10" s="398" t="s">
        <v>306</v>
      </c>
      <c r="T10" s="398" t="s">
        <v>309</v>
      </c>
      <c r="U10" s="398" t="s">
        <v>306</v>
      </c>
      <c r="V10" s="398" t="s">
        <v>309</v>
      </c>
      <c r="W10" s="398" t="s">
        <v>309</v>
      </c>
      <c r="X10" s="398" t="s">
        <v>309</v>
      </c>
      <c r="Y10" s="398" t="s">
        <v>309</v>
      </c>
      <c r="Z10" s="398" t="s">
        <v>306</v>
      </c>
      <c r="AA10" s="398" t="s">
        <v>306</v>
      </c>
      <c r="AB10" s="398" t="s">
        <v>306</v>
      </c>
      <c r="AC10" s="398" t="s">
        <v>306</v>
      </c>
      <c r="AD10" s="398" t="s">
        <v>306</v>
      </c>
      <c r="AE10" s="542"/>
      <c r="AF10" s="449" t="s">
        <v>974</v>
      </c>
      <c r="AG10" s="450" t="s">
        <v>974</v>
      </c>
    </row>
    <row r="11" spans="1:33" ht="25.5" x14ac:dyDescent="0.2">
      <c r="A11" s="396" t="s">
        <v>301</v>
      </c>
      <c r="B11" s="397" t="s">
        <v>993</v>
      </c>
      <c r="C11" s="398">
        <v>2020</v>
      </c>
      <c r="D11" s="398" t="s">
        <v>781</v>
      </c>
      <c r="E11" s="398" t="s">
        <v>782</v>
      </c>
      <c r="F11" s="398" t="s">
        <v>598</v>
      </c>
      <c r="G11" s="398" t="s">
        <v>682</v>
      </c>
      <c r="H11" s="398" t="s">
        <v>306</v>
      </c>
      <c r="I11" s="398" t="s">
        <v>306</v>
      </c>
      <c r="J11" s="398" t="s">
        <v>306</v>
      </c>
      <c r="K11" s="398" t="s">
        <v>306</v>
      </c>
      <c r="L11" s="398" t="s">
        <v>306</v>
      </c>
      <c r="M11" s="398" t="s">
        <v>306</v>
      </c>
      <c r="N11" s="398" t="s">
        <v>306</v>
      </c>
      <c r="O11" s="398" t="s">
        <v>306</v>
      </c>
      <c r="P11" s="398" t="s">
        <v>306</v>
      </c>
      <c r="Q11" s="398" t="s">
        <v>306</v>
      </c>
      <c r="R11" s="398" t="s">
        <v>306</v>
      </c>
      <c r="S11" s="398" t="s">
        <v>306</v>
      </c>
      <c r="T11" s="398" t="s">
        <v>309</v>
      </c>
      <c r="U11" s="398" t="s">
        <v>306</v>
      </c>
      <c r="V11" s="398" t="s">
        <v>306</v>
      </c>
      <c r="W11" s="398" t="s">
        <v>309</v>
      </c>
      <c r="X11" s="398" t="s">
        <v>309</v>
      </c>
      <c r="Y11" s="398" t="s">
        <v>309</v>
      </c>
      <c r="Z11" s="398" t="s">
        <v>306</v>
      </c>
      <c r="AA11" s="398" t="s">
        <v>306</v>
      </c>
      <c r="AB11" s="398" t="s">
        <v>306</v>
      </c>
      <c r="AC11" s="398" t="s">
        <v>306</v>
      </c>
      <c r="AD11" s="398" t="s">
        <v>306</v>
      </c>
      <c r="AE11" s="542"/>
      <c r="AF11" s="399" t="s">
        <v>974</v>
      </c>
      <c r="AG11" s="399" t="s">
        <v>974</v>
      </c>
    </row>
    <row r="12" spans="1:33" ht="25.5" x14ac:dyDescent="0.2">
      <c r="A12" s="396" t="s">
        <v>301</v>
      </c>
      <c r="B12" s="397" t="s">
        <v>993</v>
      </c>
      <c r="C12" s="398">
        <v>2020</v>
      </c>
      <c r="D12" s="398" t="s">
        <v>781</v>
      </c>
      <c r="E12" s="398" t="s">
        <v>782</v>
      </c>
      <c r="F12" s="398" t="s">
        <v>598</v>
      </c>
      <c r="G12" s="398" t="s">
        <v>783</v>
      </c>
      <c r="H12" s="398" t="s">
        <v>306</v>
      </c>
      <c r="I12" s="398" t="s">
        <v>306</v>
      </c>
      <c r="J12" s="398" t="s">
        <v>306</v>
      </c>
      <c r="K12" s="398" t="s">
        <v>306</v>
      </c>
      <c r="L12" s="398" t="s">
        <v>306</v>
      </c>
      <c r="M12" s="398" t="s">
        <v>306</v>
      </c>
      <c r="N12" s="398" t="s">
        <v>306</v>
      </c>
      <c r="O12" s="398" t="s">
        <v>306</v>
      </c>
      <c r="P12" s="398" t="s">
        <v>306</v>
      </c>
      <c r="Q12" s="398" t="s">
        <v>306</v>
      </c>
      <c r="R12" s="398" t="s">
        <v>306</v>
      </c>
      <c r="S12" s="398" t="s">
        <v>306</v>
      </c>
      <c r="T12" s="398" t="s">
        <v>306</v>
      </c>
      <c r="U12" s="398" t="s">
        <v>306</v>
      </c>
      <c r="V12" s="398" t="s">
        <v>306</v>
      </c>
      <c r="W12" s="398" t="s">
        <v>309</v>
      </c>
      <c r="X12" s="398" t="s">
        <v>306</v>
      </c>
      <c r="Y12" s="398" t="s">
        <v>306</v>
      </c>
      <c r="Z12" s="398" t="s">
        <v>306</v>
      </c>
      <c r="AA12" s="398" t="s">
        <v>306</v>
      </c>
      <c r="AB12" s="398" t="s">
        <v>306</v>
      </c>
      <c r="AC12" s="398" t="s">
        <v>306</v>
      </c>
      <c r="AD12" s="398" t="s">
        <v>306</v>
      </c>
      <c r="AE12" s="542"/>
      <c r="AF12" s="399" t="s">
        <v>974</v>
      </c>
      <c r="AG12" s="399" t="s">
        <v>974</v>
      </c>
    </row>
    <row r="13" spans="1:33" ht="25.5" x14ac:dyDescent="0.2">
      <c r="A13" s="396" t="s">
        <v>301</v>
      </c>
      <c r="B13" s="397" t="s">
        <v>994</v>
      </c>
      <c r="C13" s="398">
        <v>2020</v>
      </c>
      <c r="D13" s="398" t="s">
        <v>781</v>
      </c>
      <c r="E13" s="398" t="s">
        <v>782</v>
      </c>
      <c r="F13" s="398" t="s">
        <v>784</v>
      </c>
      <c r="G13" s="398" t="s">
        <v>597</v>
      </c>
      <c r="H13" s="398" t="s">
        <v>306</v>
      </c>
      <c r="I13" s="398" t="s">
        <v>306</v>
      </c>
      <c r="J13" s="398" t="s">
        <v>306</v>
      </c>
      <c r="K13" s="398" t="s">
        <v>306</v>
      </c>
      <c r="L13" s="398" t="s">
        <v>306</v>
      </c>
      <c r="M13" s="398" t="s">
        <v>306</v>
      </c>
      <c r="N13" s="398" t="s">
        <v>306</v>
      </c>
      <c r="O13" s="398" t="s">
        <v>306</v>
      </c>
      <c r="P13" s="398" t="s">
        <v>306</v>
      </c>
      <c r="Q13" s="398" t="s">
        <v>306</v>
      </c>
      <c r="R13" s="398" t="s">
        <v>306</v>
      </c>
      <c r="S13" s="398" t="s">
        <v>306</v>
      </c>
      <c r="T13" s="398" t="s">
        <v>309</v>
      </c>
      <c r="U13" s="398" t="s">
        <v>306</v>
      </c>
      <c r="V13" s="398" t="s">
        <v>306</v>
      </c>
      <c r="W13" s="398" t="s">
        <v>309</v>
      </c>
      <c r="X13" s="398" t="s">
        <v>309</v>
      </c>
      <c r="Y13" s="398" t="s">
        <v>309</v>
      </c>
      <c r="Z13" s="398" t="s">
        <v>306</v>
      </c>
      <c r="AA13" s="398" t="s">
        <v>306</v>
      </c>
      <c r="AB13" s="398" t="s">
        <v>306</v>
      </c>
      <c r="AC13" s="398" t="s">
        <v>306</v>
      </c>
      <c r="AD13" s="398" t="s">
        <v>306</v>
      </c>
      <c r="AE13" s="542"/>
      <c r="AF13" s="399" t="s">
        <v>974</v>
      </c>
      <c r="AG13" s="399" t="s">
        <v>974</v>
      </c>
    </row>
  </sheetData>
  <autoFilter ref="A6:AE6" xr:uid="{00000000-0009-0000-0000-000011000000}"/>
  <mergeCells count="14">
    <mergeCell ref="AE7:AE13"/>
    <mergeCell ref="AC5:AE5"/>
    <mergeCell ref="AF5:AF6"/>
    <mergeCell ref="AG5:AG6"/>
    <mergeCell ref="A4:G5"/>
    <mergeCell ref="H4:L4"/>
    <mergeCell ref="M4:V4"/>
    <mergeCell ref="W4:AE4"/>
    <mergeCell ref="H5:I5"/>
    <mergeCell ref="J5:L5"/>
    <mergeCell ref="M5:O5"/>
    <mergeCell ref="P5:T5"/>
    <mergeCell ref="X5:Y5"/>
    <mergeCell ref="AA5:AB5"/>
  </mergeCells>
  <hyperlinks>
    <hyperlink ref="AE7" r:id="rId1" xr:uid="{581E4C67-8B73-40DB-877D-F182467406B7}"/>
  </hyperlinks>
  <pageMargins left="0.7" right="0.7" top="0.75" bottom="0.75" header="0.3" footer="0.3"/>
  <pageSetup orientation="portrait" verticalDpi="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18"/>
  <sheetViews>
    <sheetView workbookViewId="0">
      <selection activeCell="I8" sqref="I8"/>
    </sheetView>
  </sheetViews>
  <sheetFormatPr defaultColWidth="9.140625" defaultRowHeight="12.75" x14ac:dyDescent="0.2"/>
  <cols>
    <col min="1" max="1" width="9.140625" style="50"/>
    <col min="2" max="2" width="55.7109375" style="50" bestFit="1" customWidth="1"/>
    <col min="3" max="3" width="9.140625" style="50"/>
    <col min="4" max="4" width="25.85546875" style="50" customWidth="1"/>
    <col min="5" max="5" width="15.28515625" style="50" customWidth="1"/>
    <col min="6" max="6" width="10.85546875" style="50" customWidth="1"/>
    <col min="7" max="7" width="20.42578125" style="50" customWidth="1"/>
    <col min="8" max="8" width="45.85546875" style="50" customWidth="1"/>
    <col min="9" max="9" width="19.85546875" style="50" customWidth="1"/>
    <col min="10" max="10" width="18.42578125" style="50" customWidth="1"/>
    <col min="11" max="16384" width="9.140625" style="50"/>
  </cols>
  <sheetData>
    <row r="1" spans="1:10" ht="13.5" thickBot="1" x14ac:dyDescent="0.25">
      <c r="A1" s="98" t="s">
        <v>271</v>
      </c>
      <c r="B1" s="146"/>
      <c r="C1" s="3"/>
      <c r="D1" s="43"/>
      <c r="E1" s="31"/>
      <c r="F1" s="31"/>
      <c r="G1" s="31"/>
      <c r="H1" s="31"/>
      <c r="I1" s="31"/>
      <c r="J1" s="31"/>
    </row>
    <row r="2" spans="1:10" x14ac:dyDescent="0.2">
      <c r="A2" s="3"/>
      <c r="B2" s="3"/>
      <c r="C2" s="3"/>
      <c r="D2" s="3"/>
      <c r="E2" s="3"/>
      <c r="F2" s="3"/>
      <c r="G2" s="3"/>
      <c r="H2" s="3"/>
      <c r="I2" s="348" t="s">
        <v>1</v>
      </c>
      <c r="J2" s="285">
        <v>2021</v>
      </c>
    </row>
    <row r="3" spans="1:10" ht="13.5" thickBot="1" x14ac:dyDescent="0.25">
      <c r="A3" s="3"/>
      <c r="B3" s="3"/>
      <c r="C3" s="3"/>
      <c r="D3" s="3"/>
      <c r="E3" s="3"/>
      <c r="F3" s="3"/>
      <c r="G3" s="3"/>
      <c r="H3" s="3"/>
      <c r="I3" s="349" t="s">
        <v>2</v>
      </c>
      <c r="J3" s="350">
        <v>2021</v>
      </c>
    </row>
    <row r="4" spans="1:10" ht="39" thickBot="1" x14ac:dyDescent="0.25">
      <c r="A4" s="71" t="s">
        <v>3</v>
      </c>
      <c r="B4" s="71" t="s">
        <v>272</v>
      </c>
      <c r="C4" s="71" t="s">
        <v>273</v>
      </c>
      <c r="D4" s="64" t="s">
        <v>274</v>
      </c>
      <c r="E4" s="71" t="s">
        <v>275</v>
      </c>
      <c r="F4" s="71" t="s">
        <v>276</v>
      </c>
      <c r="G4" s="71" t="s">
        <v>277</v>
      </c>
      <c r="H4" s="64" t="s">
        <v>14</v>
      </c>
      <c r="I4" s="72" t="s">
        <v>278</v>
      </c>
      <c r="J4" s="72" t="s">
        <v>71</v>
      </c>
    </row>
    <row r="5" spans="1:10" s="366" customFormat="1" x14ac:dyDescent="0.25">
      <c r="A5" s="354" t="s">
        <v>301</v>
      </c>
      <c r="B5" s="388" t="s">
        <v>785</v>
      </c>
      <c r="C5" s="388" t="s">
        <v>786</v>
      </c>
      <c r="D5" s="403" t="s">
        <v>564</v>
      </c>
      <c r="E5" s="388">
        <v>2021</v>
      </c>
      <c r="F5" s="85" t="s">
        <v>309</v>
      </c>
      <c r="G5" s="388" t="s">
        <v>787</v>
      </c>
      <c r="H5" s="403"/>
      <c r="I5" s="150" t="s">
        <v>996</v>
      </c>
      <c r="J5" s="150" t="s">
        <v>886</v>
      </c>
    </row>
    <row r="6" spans="1:10" x14ac:dyDescent="0.2">
      <c r="A6" s="354" t="s">
        <v>301</v>
      </c>
      <c r="B6" s="388" t="s">
        <v>785</v>
      </c>
      <c r="C6" s="388" t="s">
        <v>786</v>
      </c>
      <c r="D6" s="403" t="s">
        <v>788</v>
      </c>
      <c r="E6" s="388">
        <v>2021</v>
      </c>
      <c r="F6" s="85" t="s">
        <v>309</v>
      </c>
      <c r="G6" s="388" t="s">
        <v>787</v>
      </c>
      <c r="H6" s="403"/>
      <c r="I6" s="150" t="s">
        <v>996</v>
      </c>
      <c r="J6" s="150" t="s">
        <v>886</v>
      </c>
    </row>
    <row r="7" spans="1:10" x14ac:dyDescent="0.2">
      <c r="A7" s="354" t="s">
        <v>301</v>
      </c>
      <c r="B7" s="388" t="s">
        <v>785</v>
      </c>
      <c r="C7" s="388" t="s">
        <v>786</v>
      </c>
      <c r="D7" s="403" t="s">
        <v>566</v>
      </c>
      <c r="E7" s="388">
        <v>2021</v>
      </c>
      <c r="F7" s="85" t="s">
        <v>309</v>
      </c>
      <c r="G7" s="388" t="s">
        <v>787</v>
      </c>
      <c r="H7" s="403"/>
      <c r="I7" s="150" t="s">
        <v>996</v>
      </c>
      <c r="J7" s="150" t="s">
        <v>886</v>
      </c>
    </row>
    <row r="8" spans="1:10" x14ac:dyDescent="0.2">
      <c r="A8" s="354" t="s">
        <v>301</v>
      </c>
      <c r="B8" s="388" t="s">
        <v>789</v>
      </c>
      <c r="C8" s="388" t="s">
        <v>790</v>
      </c>
      <c r="D8" s="403" t="s">
        <v>791</v>
      </c>
      <c r="E8" s="388">
        <v>2021</v>
      </c>
      <c r="F8" s="85" t="s">
        <v>792</v>
      </c>
      <c r="G8" s="388" t="s">
        <v>793</v>
      </c>
      <c r="H8" s="403"/>
      <c r="I8" s="150" t="s">
        <v>997</v>
      </c>
      <c r="J8" s="150" t="s">
        <v>1041</v>
      </c>
    </row>
    <row r="9" spans="1:10" x14ac:dyDescent="0.2">
      <c r="A9" s="354" t="s">
        <v>301</v>
      </c>
      <c r="B9" s="388" t="s">
        <v>789</v>
      </c>
      <c r="C9" s="388" t="s">
        <v>790</v>
      </c>
      <c r="D9" s="403" t="s">
        <v>794</v>
      </c>
      <c r="E9" s="388">
        <v>2021</v>
      </c>
      <c r="F9" s="85" t="s">
        <v>792</v>
      </c>
      <c r="G9" s="388" t="s">
        <v>795</v>
      </c>
      <c r="H9" s="403"/>
      <c r="I9" s="150" t="s">
        <v>998</v>
      </c>
      <c r="J9" s="150" t="s">
        <v>1041</v>
      </c>
    </row>
    <row r="10" spans="1:10" x14ac:dyDescent="0.2">
      <c r="A10" s="354" t="s">
        <v>301</v>
      </c>
      <c r="B10" s="388" t="s">
        <v>796</v>
      </c>
      <c r="C10" s="388" t="s">
        <v>797</v>
      </c>
      <c r="D10" s="403" t="s">
        <v>791</v>
      </c>
      <c r="E10" s="388">
        <v>2021</v>
      </c>
      <c r="F10" s="85" t="s">
        <v>792</v>
      </c>
      <c r="G10" s="388" t="s">
        <v>793</v>
      </c>
      <c r="H10" s="403"/>
      <c r="I10" s="150" t="s">
        <v>997</v>
      </c>
      <c r="J10" s="150" t="s">
        <v>1041</v>
      </c>
    </row>
    <row r="11" spans="1:10" x14ac:dyDescent="0.2">
      <c r="A11" s="354" t="s">
        <v>301</v>
      </c>
      <c r="B11" s="388" t="s">
        <v>796</v>
      </c>
      <c r="C11" s="388" t="s">
        <v>797</v>
      </c>
      <c r="D11" s="403" t="s">
        <v>794</v>
      </c>
      <c r="E11" s="388">
        <v>2021</v>
      </c>
      <c r="F11" s="85" t="s">
        <v>792</v>
      </c>
      <c r="G11" s="388" t="s">
        <v>795</v>
      </c>
      <c r="H11" s="403"/>
      <c r="I11" s="150" t="s">
        <v>998</v>
      </c>
      <c r="J11" s="150" t="s">
        <v>1041</v>
      </c>
    </row>
    <row r="12" spans="1:10" x14ac:dyDescent="0.2">
      <c r="A12" s="354" t="s">
        <v>301</v>
      </c>
      <c r="B12" s="388" t="s">
        <v>798</v>
      </c>
      <c r="C12" s="388" t="s">
        <v>799</v>
      </c>
      <c r="D12" s="403" t="s">
        <v>791</v>
      </c>
      <c r="E12" s="388">
        <v>2021</v>
      </c>
      <c r="F12" s="85" t="s">
        <v>792</v>
      </c>
      <c r="G12" s="388" t="s">
        <v>793</v>
      </c>
      <c r="H12" s="403"/>
      <c r="I12" s="150" t="s">
        <v>997</v>
      </c>
      <c r="J12" s="150" t="s">
        <v>1041</v>
      </c>
    </row>
    <row r="13" spans="1:10" x14ac:dyDescent="0.2">
      <c r="A13" s="354" t="s">
        <v>301</v>
      </c>
      <c r="B13" s="388" t="s">
        <v>798</v>
      </c>
      <c r="C13" s="388" t="s">
        <v>799</v>
      </c>
      <c r="D13" s="403" t="s">
        <v>794</v>
      </c>
      <c r="E13" s="388">
        <v>2021</v>
      </c>
      <c r="F13" s="85" t="s">
        <v>792</v>
      </c>
      <c r="G13" s="388" t="s">
        <v>795</v>
      </c>
      <c r="H13" s="403"/>
      <c r="I13" s="150" t="s">
        <v>998</v>
      </c>
      <c r="J13" s="150" t="s">
        <v>1041</v>
      </c>
    </row>
    <row r="14" spans="1:10" x14ac:dyDescent="0.2">
      <c r="A14" s="354" t="s">
        <v>301</v>
      </c>
      <c r="B14" s="388" t="s">
        <v>800</v>
      </c>
      <c r="C14" s="388" t="s">
        <v>801</v>
      </c>
      <c r="D14" s="403" t="s">
        <v>802</v>
      </c>
      <c r="E14" s="388">
        <v>2021</v>
      </c>
      <c r="F14" s="85" t="s">
        <v>309</v>
      </c>
      <c r="G14" s="388" t="s">
        <v>803</v>
      </c>
      <c r="H14" s="403"/>
      <c r="I14" s="150" t="s">
        <v>884</v>
      </c>
      <c r="J14" s="150" t="s">
        <v>886</v>
      </c>
    </row>
    <row r="15" spans="1:10" x14ac:dyDescent="0.2">
      <c r="A15" s="354" t="s">
        <v>301</v>
      </c>
      <c r="B15" s="388" t="s">
        <v>804</v>
      </c>
      <c r="C15" s="388" t="s">
        <v>805</v>
      </c>
      <c r="D15" s="403" t="s">
        <v>802</v>
      </c>
      <c r="E15" s="388">
        <v>2021</v>
      </c>
      <c r="F15" s="85" t="s">
        <v>309</v>
      </c>
      <c r="G15" s="388" t="s">
        <v>803</v>
      </c>
      <c r="H15" s="403"/>
      <c r="I15" s="150" t="s">
        <v>884</v>
      </c>
      <c r="J15" s="150" t="s">
        <v>886</v>
      </c>
    </row>
    <row r="16" spans="1:10" x14ac:dyDescent="0.2">
      <c r="A16" s="354" t="s">
        <v>301</v>
      </c>
      <c r="B16" s="388" t="s">
        <v>806</v>
      </c>
      <c r="C16" s="388" t="s">
        <v>807</v>
      </c>
      <c r="D16" s="403" t="s">
        <v>808</v>
      </c>
      <c r="E16" s="388">
        <v>2021</v>
      </c>
      <c r="F16" s="85" t="s">
        <v>309</v>
      </c>
      <c r="G16" s="388" t="s">
        <v>803</v>
      </c>
      <c r="H16" s="403"/>
      <c r="I16" s="150" t="s">
        <v>884</v>
      </c>
      <c r="J16" s="150" t="s">
        <v>886</v>
      </c>
    </row>
    <row r="17" spans="1:10" ht="38.25" x14ac:dyDescent="0.2">
      <c r="A17" s="354" t="s">
        <v>301</v>
      </c>
      <c r="B17" s="388" t="s">
        <v>809</v>
      </c>
      <c r="C17" s="388" t="s">
        <v>810</v>
      </c>
      <c r="D17" s="403" t="s">
        <v>811</v>
      </c>
      <c r="E17" s="388">
        <v>2021</v>
      </c>
      <c r="F17" s="85" t="s">
        <v>309</v>
      </c>
      <c r="G17" s="388" t="s">
        <v>787</v>
      </c>
      <c r="H17" s="403" t="s">
        <v>812</v>
      </c>
      <c r="I17" s="150" t="s">
        <v>885</v>
      </c>
      <c r="J17" s="150" t="s">
        <v>886</v>
      </c>
    </row>
    <row r="18" spans="1:10" ht="38.25" x14ac:dyDescent="0.2">
      <c r="A18" s="354" t="s">
        <v>301</v>
      </c>
      <c r="B18" s="388" t="s">
        <v>813</v>
      </c>
      <c r="C18" s="388" t="s">
        <v>814</v>
      </c>
      <c r="D18" s="403" t="s">
        <v>815</v>
      </c>
      <c r="E18" s="388">
        <v>2021</v>
      </c>
      <c r="F18" s="85" t="s">
        <v>309</v>
      </c>
      <c r="G18" s="388" t="s">
        <v>787</v>
      </c>
      <c r="H18" s="403" t="s">
        <v>816</v>
      </c>
      <c r="I18" s="150" t="s">
        <v>885</v>
      </c>
      <c r="J18" s="150" t="s">
        <v>886</v>
      </c>
    </row>
  </sheetData>
  <autoFilter ref="A4:J18" xr:uid="{00000000-0009-0000-0000-000012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9D481-A596-4EEF-8714-5124498164DF}">
  <sheetPr>
    <pageSetUpPr fitToPage="1"/>
  </sheetPr>
  <dimension ref="A1:S23"/>
  <sheetViews>
    <sheetView zoomScaleNormal="100" workbookViewId="0"/>
  </sheetViews>
  <sheetFormatPr defaultColWidth="8.85546875" defaultRowHeight="12.75" x14ac:dyDescent="0.2"/>
  <cols>
    <col min="1" max="1" width="8.85546875" style="182"/>
    <col min="2" max="2" width="20.28515625" style="182" bestFit="1" customWidth="1"/>
    <col min="3" max="3" width="25.85546875" style="182" bestFit="1" customWidth="1"/>
    <col min="4" max="4" width="13.42578125" style="182" bestFit="1" customWidth="1"/>
    <col min="5" max="5" width="8.85546875" style="182"/>
    <col min="6" max="6" width="10.42578125" style="182" customWidth="1"/>
    <col min="7" max="18" width="5.7109375" style="182" customWidth="1"/>
    <col min="19" max="19" width="23.42578125" style="182" customWidth="1"/>
    <col min="20" max="24" width="3.28515625" style="182" bestFit="1" customWidth="1"/>
    <col min="25" max="25" width="11.140625" style="182" customWidth="1"/>
    <col min="26" max="16384" width="8.85546875" style="182"/>
  </cols>
  <sheetData>
    <row r="1" spans="1:19" ht="13.5" thickBot="1" x14ac:dyDescent="0.25">
      <c r="A1" s="181" t="s">
        <v>16</v>
      </c>
    </row>
    <row r="2" spans="1:19" x14ac:dyDescent="0.2">
      <c r="A2" s="495"/>
      <c r="B2" s="496"/>
      <c r="C2" s="496"/>
      <c r="D2" s="496"/>
      <c r="E2" s="496"/>
      <c r="F2" s="496"/>
      <c r="G2" s="496"/>
      <c r="H2" s="496"/>
      <c r="I2" s="496"/>
      <c r="J2" s="496"/>
      <c r="K2" s="496"/>
      <c r="L2" s="496"/>
      <c r="M2" s="496"/>
      <c r="N2" s="499" t="s">
        <v>404</v>
      </c>
      <c r="O2" s="500"/>
      <c r="P2" s="500"/>
      <c r="Q2" s="500"/>
      <c r="R2" s="500"/>
      <c r="S2" s="180">
        <v>2021</v>
      </c>
    </row>
    <row r="3" spans="1:19" ht="13.5" thickBot="1" x14ac:dyDescent="0.25">
      <c r="A3" s="497"/>
      <c r="B3" s="498"/>
      <c r="C3" s="498"/>
      <c r="D3" s="498"/>
      <c r="E3" s="498"/>
      <c r="F3" s="498"/>
      <c r="G3" s="498"/>
      <c r="H3" s="498"/>
      <c r="I3" s="498"/>
      <c r="J3" s="498"/>
      <c r="K3" s="498"/>
      <c r="L3" s="498"/>
      <c r="M3" s="498"/>
      <c r="N3" s="501" t="s">
        <v>2</v>
      </c>
      <c r="O3" s="502"/>
      <c r="P3" s="502"/>
      <c r="Q3" s="502"/>
      <c r="R3" s="502"/>
      <c r="S3" s="287">
        <v>2021</v>
      </c>
    </row>
    <row r="4" spans="1:19" ht="25.5" customHeight="1" x14ac:dyDescent="0.2">
      <c r="A4" s="490" t="s">
        <v>3</v>
      </c>
      <c r="B4" s="504" t="s">
        <v>5</v>
      </c>
      <c r="C4" s="506" t="s">
        <v>6</v>
      </c>
      <c r="D4" s="506" t="s">
        <v>7</v>
      </c>
      <c r="E4" s="504" t="s">
        <v>8</v>
      </c>
      <c r="F4" s="508" t="s">
        <v>17</v>
      </c>
      <c r="G4" s="510" t="s">
        <v>18</v>
      </c>
      <c r="H4" s="511"/>
      <c r="I4" s="512" t="s">
        <v>19</v>
      </c>
      <c r="J4" s="513"/>
      <c r="K4" s="490" t="s">
        <v>20</v>
      </c>
      <c r="L4" s="491"/>
      <c r="M4" s="490" t="s">
        <v>21</v>
      </c>
      <c r="N4" s="491"/>
      <c r="O4" s="490" t="s">
        <v>22</v>
      </c>
      <c r="P4" s="491"/>
      <c r="Q4" s="490" t="s">
        <v>23</v>
      </c>
      <c r="R4" s="491"/>
      <c r="S4" s="179" t="s">
        <v>14</v>
      </c>
    </row>
    <row r="5" spans="1:19" ht="27" thickBot="1" x14ac:dyDescent="0.25">
      <c r="A5" s="503"/>
      <c r="B5" s="505"/>
      <c r="C5" s="505"/>
      <c r="D5" s="505"/>
      <c r="E5" s="507"/>
      <c r="F5" s="509"/>
      <c r="G5" s="178">
        <v>2020</v>
      </c>
      <c r="H5" s="177">
        <v>2021</v>
      </c>
      <c r="I5" s="178">
        <v>2020</v>
      </c>
      <c r="J5" s="177">
        <v>2021</v>
      </c>
      <c r="K5" s="178">
        <v>2020</v>
      </c>
      <c r="L5" s="177">
        <v>2021</v>
      </c>
      <c r="M5" s="178">
        <v>2020</v>
      </c>
      <c r="N5" s="177">
        <v>2021</v>
      </c>
      <c r="O5" s="178">
        <v>2020</v>
      </c>
      <c r="P5" s="177">
        <v>2021</v>
      </c>
      <c r="Q5" s="178">
        <v>2020</v>
      </c>
      <c r="R5" s="177">
        <v>2021</v>
      </c>
      <c r="S5" s="176"/>
    </row>
    <row r="6" spans="1:19" ht="25.5" x14ac:dyDescent="0.2">
      <c r="A6" s="175" t="s">
        <v>301</v>
      </c>
      <c r="B6" s="174" t="s">
        <v>302</v>
      </c>
      <c r="C6" s="173" t="s">
        <v>303</v>
      </c>
      <c r="D6" s="173" t="s">
        <v>304</v>
      </c>
      <c r="E6" s="173" t="s">
        <v>305</v>
      </c>
      <c r="F6" s="173" t="s">
        <v>398</v>
      </c>
      <c r="G6" s="173" t="s">
        <v>399</v>
      </c>
      <c r="H6" s="173" t="s">
        <v>399</v>
      </c>
      <c r="I6" s="172" t="s">
        <v>399</v>
      </c>
      <c r="J6" s="172" t="s">
        <v>399</v>
      </c>
      <c r="K6" s="173" t="s">
        <v>399</v>
      </c>
      <c r="L6" s="173" t="s">
        <v>399</v>
      </c>
      <c r="M6" s="173" t="s">
        <v>399</v>
      </c>
      <c r="N6" s="173" t="s">
        <v>399</v>
      </c>
      <c r="O6" s="173"/>
      <c r="P6" s="173"/>
      <c r="Q6" s="492" t="s">
        <v>400</v>
      </c>
      <c r="R6" s="492"/>
      <c r="S6" s="171"/>
    </row>
    <row r="7" spans="1:19" ht="25.5" x14ac:dyDescent="0.2">
      <c r="A7" s="170" t="s">
        <v>301</v>
      </c>
      <c r="B7" s="169" t="s">
        <v>310</v>
      </c>
      <c r="C7" s="168" t="s">
        <v>303</v>
      </c>
      <c r="D7" s="168" t="s">
        <v>304</v>
      </c>
      <c r="E7" s="168" t="s">
        <v>312</v>
      </c>
      <c r="F7" s="168" t="s">
        <v>398</v>
      </c>
      <c r="G7" s="168" t="s">
        <v>399</v>
      </c>
      <c r="H7" s="168" t="s">
        <v>399</v>
      </c>
      <c r="I7" s="185" t="s">
        <v>399</v>
      </c>
      <c r="J7" s="185" t="s">
        <v>399</v>
      </c>
      <c r="K7" s="168" t="s">
        <v>399</v>
      </c>
      <c r="L7" s="168" t="s">
        <v>399</v>
      </c>
      <c r="M7" s="168" t="s">
        <v>399</v>
      </c>
      <c r="N7" s="168" t="s">
        <v>399</v>
      </c>
      <c r="O7" s="168" t="s">
        <v>399</v>
      </c>
      <c r="P7" s="168" t="s">
        <v>399</v>
      </c>
      <c r="Q7" s="488" t="s">
        <v>400</v>
      </c>
      <c r="R7" s="488"/>
      <c r="S7" s="167"/>
    </row>
    <row r="8" spans="1:19" ht="25.5" x14ac:dyDescent="0.2">
      <c r="A8" s="170" t="s">
        <v>301</v>
      </c>
      <c r="B8" s="168" t="s">
        <v>310</v>
      </c>
      <c r="C8" s="168" t="s">
        <v>303</v>
      </c>
      <c r="D8" s="168" t="s">
        <v>304</v>
      </c>
      <c r="E8" s="168" t="s">
        <v>313</v>
      </c>
      <c r="F8" s="168" t="s">
        <v>398</v>
      </c>
      <c r="G8" s="168" t="s">
        <v>399</v>
      </c>
      <c r="H8" s="168" t="s">
        <v>399</v>
      </c>
      <c r="I8" s="168" t="s">
        <v>399</v>
      </c>
      <c r="J8" s="168" t="s">
        <v>399</v>
      </c>
      <c r="K8" s="168" t="s">
        <v>399</v>
      </c>
      <c r="L8" s="168" t="s">
        <v>399</v>
      </c>
      <c r="M8" s="168" t="s">
        <v>399</v>
      </c>
      <c r="N8" s="168" t="s">
        <v>399</v>
      </c>
      <c r="O8" s="168" t="s">
        <v>399</v>
      </c>
      <c r="P8" s="168" t="s">
        <v>399</v>
      </c>
      <c r="Q8" s="488" t="s">
        <v>400</v>
      </c>
      <c r="R8" s="488"/>
      <c r="S8" s="167"/>
    </row>
    <row r="9" spans="1:19" ht="51" x14ac:dyDescent="0.2">
      <c r="A9" s="170" t="s">
        <v>301</v>
      </c>
      <c r="B9" s="166" t="s">
        <v>318</v>
      </c>
      <c r="C9" s="165" t="s">
        <v>303</v>
      </c>
      <c r="D9" s="164" t="s">
        <v>304</v>
      </c>
      <c r="E9" s="164" t="s">
        <v>319</v>
      </c>
      <c r="F9" s="164" t="s">
        <v>398</v>
      </c>
      <c r="G9" s="164" t="s">
        <v>399</v>
      </c>
      <c r="H9" s="164" t="s">
        <v>399</v>
      </c>
      <c r="I9" s="168" t="s">
        <v>399</v>
      </c>
      <c r="J9" s="168" t="s">
        <v>399</v>
      </c>
      <c r="K9" s="168" t="s">
        <v>399</v>
      </c>
      <c r="L9" s="168" t="s">
        <v>399</v>
      </c>
      <c r="M9" s="168" t="s">
        <v>399</v>
      </c>
      <c r="N9" s="168" t="s">
        <v>399</v>
      </c>
      <c r="O9" s="168" t="s">
        <v>399</v>
      </c>
      <c r="P9" s="168" t="s">
        <v>399</v>
      </c>
      <c r="Q9" s="488" t="s">
        <v>400</v>
      </c>
      <c r="R9" s="488"/>
      <c r="S9" s="167" t="s">
        <v>516</v>
      </c>
    </row>
    <row r="10" spans="1:19" ht="25.5" x14ac:dyDescent="0.2">
      <c r="A10" s="170" t="s">
        <v>301</v>
      </c>
      <c r="B10" s="166" t="s">
        <v>321</v>
      </c>
      <c r="C10" s="165" t="s">
        <v>303</v>
      </c>
      <c r="D10" s="164" t="s">
        <v>304</v>
      </c>
      <c r="E10" s="164" t="s">
        <v>315</v>
      </c>
      <c r="F10" s="164" t="s">
        <v>398</v>
      </c>
      <c r="G10" s="164" t="s">
        <v>399</v>
      </c>
      <c r="H10" s="164" t="s">
        <v>399</v>
      </c>
      <c r="I10" s="168" t="s">
        <v>399</v>
      </c>
      <c r="J10" s="168" t="s">
        <v>399</v>
      </c>
      <c r="K10" s="168" t="s">
        <v>399</v>
      </c>
      <c r="L10" s="168" t="s">
        <v>399</v>
      </c>
      <c r="M10" s="168" t="s">
        <v>399</v>
      </c>
      <c r="N10" s="168" t="s">
        <v>399</v>
      </c>
      <c r="O10" s="168" t="s">
        <v>399</v>
      </c>
      <c r="P10" s="168" t="s">
        <v>399</v>
      </c>
      <c r="Q10" s="488" t="s">
        <v>400</v>
      </c>
      <c r="R10" s="488"/>
      <c r="S10" s="167"/>
    </row>
    <row r="11" spans="1:19" ht="25.5" x14ac:dyDescent="0.2">
      <c r="A11" s="170" t="s">
        <v>301</v>
      </c>
      <c r="B11" s="163" t="s">
        <v>322</v>
      </c>
      <c r="C11" s="163" t="s">
        <v>303</v>
      </c>
      <c r="D11" s="163" t="s">
        <v>304</v>
      </c>
      <c r="E11" s="163" t="s">
        <v>323</v>
      </c>
      <c r="F11" s="163" t="s">
        <v>398</v>
      </c>
      <c r="G11" s="163" t="s">
        <v>399</v>
      </c>
      <c r="H11" s="163" t="s">
        <v>399</v>
      </c>
      <c r="I11" s="163" t="s">
        <v>399</v>
      </c>
      <c r="J11" s="163" t="s">
        <v>399</v>
      </c>
      <c r="K11" s="163" t="s">
        <v>399</v>
      </c>
      <c r="L11" s="163" t="s">
        <v>399</v>
      </c>
      <c r="M11" s="163" t="s">
        <v>399</v>
      </c>
      <c r="N11" s="163" t="s">
        <v>399</v>
      </c>
      <c r="O11" s="163" t="s">
        <v>399</v>
      </c>
      <c r="P11" s="163" t="s">
        <v>399</v>
      </c>
      <c r="Q11" s="488" t="s">
        <v>400</v>
      </c>
      <c r="R11" s="488"/>
      <c r="S11" s="162"/>
    </row>
    <row r="12" spans="1:19" ht="25.5" x14ac:dyDescent="0.2">
      <c r="A12" s="170" t="s">
        <v>301</v>
      </c>
      <c r="B12" s="163" t="s">
        <v>325</v>
      </c>
      <c r="C12" s="163" t="s">
        <v>303</v>
      </c>
      <c r="D12" s="163" t="s">
        <v>304</v>
      </c>
      <c r="E12" s="163" t="s">
        <v>323</v>
      </c>
      <c r="F12" s="163" t="s">
        <v>398</v>
      </c>
      <c r="G12" s="163" t="s">
        <v>399</v>
      </c>
      <c r="H12" s="163" t="s">
        <v>399</v>
      </c>
      <c r="I12" s="163" t="s">
        <v>399</v>
      </c>
      <c r="J12" s="163" t="s">
        <v>399</v>
      </c>
      <c r="K12" s="163" t="s">
        <v>399</v>
      </c>
      <c r="L12" s="163" t="s">
        <v>399</v>
      </c>
      <c r="M12" s="163" t="s">
        <v>399</v>
      </c>
      <c r="N12" s="163" t="s">
        <v>399</v>
      </c>
      <c r="O12" s="163" t="s">
        <v>399</v>
      </c>
      <c r="P12" s="163" t="s">
        <v>399</v>
      </c>
      <c r="Q12" s="488" t="s">
        <v>400</v>
      </c>
      <c r="R12" s="488"/>
      <c r="S12" s="162"/>
    </row>
    <row r="13" spans="1:19" ht="25.5" x14ac:dyDescent="0.2">
      <c r="A13" s="170" t="s">
        <v>301</v>
      </c>
      <c r="B13" s="163" t="s">
        <v>326</v>
      </c>
      <c r="C13" s="163" t="s">
        <v>303</v>
      </c>
      <c r="D13" s="163" t="s">
        <v>304</v>
      </c>
      <c r="E13" s="163" t="s">
        <v>327</v>
      </c>
      <c r="F13" s="163" t="s">
        <v>398</v>
      </c>
      <c r="G13" s="163" t="s">
        <v>399</v>
      </c>
      <c r="H13" s="163" t="s">
        <v>399</v>
      </c>
      <c r="I13" s="163" t="s">
        <v>399</v>
      </c>
      <c r="J13" s="163" t="s">
        <v>399</v>
      </c>
      <c r="K13" s="163" t="s">
        <v>399</v>
      </c>
      <c r="L13" s="163" t="s">
        <v>399</v>
      </c>
      <c r="M13" s="163" t="s">
        <v>399</v>
      </c>
      <c r="N13" s="163" t="s">
        <v>399</v>
      </c>
      <c r="O13" s="163" t="s">
        <v>399</v>
      </c>
      <c r="P13" s="163" t="s">
        <v>399</v>
      </c>
      <c r="Q13" s="488" t="s">
        <v>400</v>
      </c>
      <c r="R13" s="488"/>
      <c r="S13" s="162"/>
    </row>
    <row r="14" spans="1:19" ht="25.5" x14ac:dyDescent="0.2">
      <c r="A14" s="170" t="s">
        <v>301</v>
      </c>
      <c r="B14" s="163" t="s">
        <v>328</v>
      </c>
      <c r="C14" s="163" t="s">
        <v>303</v>
      </c>
      <c r="D14" s="163" t="s">
        <v>304</v>
      </c>
      <c r="E14" s="163" t="s">
        <v>323</v>
      </c>
      <c r="F14" s="163" t="s">
        <v>398</v>
      </c>
      <c r="G14" s="163" t="s">
        <v>399</v>
      </c>
      <c r="H14" s="163" t="s">
        <v>399</v>
      </c>
      <c r="I14" s="163" t="s">
        <v>399</v>
      </c>
      <c r="J14" s="163" t="s">
        <v>399</v>
      </c>
      <c r="K14" s="163" t="s">
        <v>399</v>
      </c>
      <c r="L14" s="163" t="s">
        <v>399</v>
      </c>
      <c r="M14" s="163" t="s">
        <v>399</v>
      </c>
      <c r="N14" s="163" t="s">
        <v>399</v>
      </c>
      <c r="O14" s="163" t="s">
        <v>399</v>
      </c>
      <c r="P14" s="163" t="s">
        <v>399</v>
      </c>
      <c r="Q14" s="488" t="s">
        <v>400</v>
      </c>
      <c r="R14" s="488"/>
      <c r="S14" s="162"/>
    </row>
    <row r="15" spans="1:19" ht="25.5" x14ac:dyDescent="0.2">
      <c r="A15" s="170" t="s">
        <v>301</v>
      </c>
      <c r="B15" s="163" t="s">
        <v>329</v>
      </c>
      <c r="C15" s="163" t="s">
        <v>303</v>
      </c>
      <c r="D15" s="163" t="s">
        <v>304</v>
      </c>
      <c r="E15" s="163" t="s">
        <v>315</v>
      </c>
      <c r="F15" s="163" t="s">
        <v>398</v>
      </c>
      <c r="G15" s="163" t="s">
        <v>399</v>
      </c>
      <c r="H15" s="163" t="s">
        <v>399</v>
      </c>
      <c r="I15" s="163" t="s">
        <v>399</v>
      </c>
      <c r="J15" s="163" t="s">
        <v>399</v>
      </c>
      <c r="K15" s="163" t="s">
        <v>399</v>
      </c>
      <c r="L15" s="163" t="s">
        <v>399</v>
      </c>
      <c r="M15" s="163" t="s">
        <v>399</v>
      </c>
      <c r="N15" s="163" t="s">
        <v>399</v>
      </c>
      <c r="O15" s="163" t="s">
        <v>399</v>
      </c>
      <c r="P15" s="163" t="s">
        <v>399</v>
      </c>
      <c r="Q15" s="488" t="s">
        <v>400</v>
      </c>
      <c r="R15" s="488"/>
      <c r="S15" s="162"/>
    </row>
    <row r="16" spans="1:19" ht="25.5" x14ac:dyDescent="0.2">
      <c r="A16" s="170" t="s">
        <v>301</v>
      </c>
      <c r="B16" s="163" t="s">
        <v>332</v>
      </c>
      <c r="C16" s="163" t="s">
        <v>303</v>
      </c>
      <c r="D16" s="163" t="s">
        <v>304</v>
      </c>
      <c r="E16" s="163" t="s">
        <v>323</v>
      </c>
      <c r="F16" s="163" t="s">
        <v>398</v>
      </c>
      <c r="G16" s="163" t="s">
        <v>399</v>
      </c>
      <c r="H16" s="163" t="s">
        <v>399</v>
      </c>
      <c r="I16" s="163" t="s">
        <v>399</v>
      </c>
      <c r="J16" s="163" t="s">
        <v>399</v>
      </c>
      <c r="K16" s="163" t="s">
        <v>399</v>
      </c>
      <c r="L16" s="163" t="s">
        <v>399</v>
      </c>
      <c r="M16" s="163" t="s">
        <v>399</v>
      </c>
      <c r="N16" s="163" t="s">
        <v>399</v>
      </c>
      <c r="O16" s="163" t="s">
        <v>399</v>
      </c>
      <c r="P16" s="163" t="s">
        <v>399</v>
      </c>
      <c r="Q16" s="488" t="s">
        <v>400</v>
      </c>
      <c r="R16" s="488"/>
      <c r="S16" s="162"/>
    </row>
    <row r="17" spans="1:19" ht="25.5" customHeight="1" x14ac:dyDescent="0.2">
      <c r="A17" s="170" t="s">
        <v>301</v>
      </c>
      <c r="B17" s="184" t="s">
        <v>382</v>
      </c>
      <c r="C17" s="184" t="s">
        <v>347</v>
      </c>
      <c r="D17" s="163" t="s">
        <v>348</v>
      </c>
      <c r="E17" s="184">
        <v>34</v>
      </c>
      <c r="F17" s="184" t="s">
        <v>401</v>
      </c>
      <c r="G17" s="184" t="s">
        <v>399</v>
      </c>
      <c r="H17" s="184" t="s">
        <v>399</v>
      </c>
      <c r="I17" s="184"/>
      <c r="J17" s="184"/>
      <c r="K17" s="184" t="s">
        <v>399</v>
      </c>
      <c r="L17" s="184" t="s">
        <v>399</v>
      </c>
      <c r="M17" s="184" t="s">
        <v>399</v>
      </c>
      <c r="N17" s="184" t="s">
        <v>399</v>
      </c>
      <c r="O17" s="184" t="s">
        <v>399</v>
      </c>
      <c r="P17" s="184" t="s">
        <v>399</v>
      </c>
      <c r="Q17" s="488" t="s">
        <v>400</v>
      </c>
      <c r="R17" s="488"/>
      <c r="S17" s="487" t="s">
        <v>402</v>
      </c>
    </row>
    <row r="18" spans="1:19" ht="25.5" customHeight="1" x14ac:dyDescent="0.2">
      <c r="A18" s="170" t="s">
        <v>301</v>
      </c>
      <c r="B18" s="184" t="s">
        <v>385</v>
      </c>
      <c r="C18" s="184" t="s">
        <v>347</v>
      </c>
      <c r="D18" s="163" t="s">
        <v>348</v>
      </c>
      <c r="E18" s="184">
        <v>34</v>
      </c>
      <c r="F18" s="184" t="s">
        <v>401</v>
      </c>
      <c r="G18" s="184" t="s">
        <v>399</v>
      </c>
      <c r="H18" s="184" t="s">
        <v>399</v>
      </c>
      <c r="I18" s="184"/>
      <c r="J18" s="184"/>
      <c r="K18" s="184" t="s">
        <v>399</v>
      </c>
      <c r="L18" s="184" t="s">
        <v>399</v>
      </c>
      <c r="M18" s="184" t="s">
        <v>399</v>
      </c>
      <c r="N18" s="184" t="s">
        <v>399</v>
      </c>
      <c r="O18" s="184" t="s">
        <v>399</v>
      </c>
      <c r="P18" s="184" t="s">
        <v>399</v>
      </c>
      <c r="Q18" s="488" t="s">
        <v>400</v>
      </c>
      <c r="R18" s="488"/>
      <c r="S18" s="487"/>
    </row>
    <row r="19" spans="1:19" ht="25.5" customHeight="1" x14ac:dyDescent="0.2">
      <c r="A19" s="170" t="s">
        <v>301</v>
      </c>
      <c r="B19" s="184" t="s">
        <v>387</v>
      </c>
      <c r="C19" s="184" t="s">
        <v>347</v>
      </c>
      <c r="D19" s="184" t="s">
        <v>348</v>
      </c>
      <c r="E19" s="184">
        <v>34</v>
      </c>
      <c r="F19" s="184" t="s">
        <v>401</v>
      </c>
      <c r="G19" s="184" t="s">
        <v>399</v>
      </c>
      <c r="H19" s="184" t="s">
        <v>399</v>
      </c>
      <c r="I19" s="184"/>
      <c r="J19" s="184"/>
      <c r="K19" s="184" t="s">
        <v>399</v>
      </c>
      <c r="L19" s="184" t="s">
        <v>399</v>
      </c>
      <c r="M19" s="184" t="s">
        <v>399</v>
      </c>
      <c r="N19" s="184" t="s">
        <v>399</v>
      </c>
      <c r="O19" s="184" t="s">
        <v>399</v>
      </c>
      <c r="P19" s="184" t="s">
        <v>399</v>
      </c>
      <c r="Q19" s="488" t="s">
        <v>400</v>
      </c>
      <c r="R19" s="488"/>
      <c r="S19" s="487"/>
    </row>
    <row r="20" spans="1:19" ht="25.5" customHeight="1" x14ac:dyDescent="0.2">
      <c r="A20" s="170" t="s">
        <v>301</v>
      </c>
      <c r="B20" s="184" t="s">
        <v>345</v>
      </c>
      <c r="C20" s="184" t="s">
        <v>347</v>
      </c>
      <c r="D20" s="163" t="s">
        <v>348</v>
      </c>
      <c r="E20" s="184">
        <v>34</v>
      </c>
      <c r="F20" s="184" t="s">
        <v>401</v>
      </c>
      <c r="G20" s="184" t="s">
        <v>399</v>
      </c>
      <c r="H20" s="184" t="s">
        <v>399</v>
      </c>
      <c r="I20" s="184"/>
      <c r="J20" s="184"/>
      <c r="K20" s="184" t="s">
        <v>399</v>
      </c>
      <c r="L20" s="184" t="s">
        <v>399</v>
      </c>
      <c r="M20" s="184" t="s">
        <v>399</v>
      </c>
      <c r="N20" s="184" t="s">
        <v>399</v>
      </c>
      <c r="O20" s="184" t="s">
        <v>399</v>
      </c>
      <c r="P20" s="184" t="s">
        <v>399</v>
      </c>
      <c r="Q20" s="488" t="s">
        <v>400</v>
      </c>
      <c r="R20" s="488"/>
      <c r="S20" s="487"/>
    </row>
    <row r="21" spans="1:19" ht="49.15" customHeight="1" x14ac:dyDescent="0.2">
      <c r="A21" s="170" t="s">
        <v>301</v>
      </c>
      <c r="B21" s="184" t="s">
        <v>318</v>
      </c>
      <c r="C21" s="184" t="s">
        <v>333</v>
      </c>
      <c r="D21" s="184" t="s">
        <v>304</v>
      </c>
      <c r="E21" s="184" t="s">
        <v>334</v>
      </c>
      <c r="F21" s="163" t="s">
        <v>398</v>
      </c>
      <c r="G21" s="183"/>
      <c r="H21" s="183"/>
      <c r="I21" s="183"/>
      <c r="J21" s="183"/>
      <c r="K21" s="183"/>
      <c r="L21" s="183"/>
      <c r="M21" s="183"/>
      <c r="N21" s="183"/>
      <c r="O21" s="183"/>
      <c r="P21" s="183"/>
      <c r="Q21" s="489" t="s">
        <v>400</v>
      </c>
      <c r="R21" s="489"/>
      <c r="S21" s="487" t="s">
        <v>403</v>
      </c>
    </row>
    <row r="22" spans="1:19" ht="51.4" customHeight="1" x14ac:dyDescent="0.2">
      <c r="A22" s="170" t="s">
        <v>301</v>
      </c>
      <c r="B22" s="159" t="s">
        <v>344</v>
      </c>
      <c r="C22" s="184" t="s">
        <v>333</v>
      </c>
      <c r="D22" s="184" t="s">
        <v>304</v>
      </c>
      <c r="E22" s="184" t="s">
        <v>334</v>
      </c>
      <c r="F22" s="163" t="s">
        <v>398</v>
      </c>
      <c r="G22" s="183"/>
      <c r="H22" s="183"/>
      <c r="I22" s="183"/>
      <c r="J22" s="183"/>
      <c r="K22" s="183"/>
      <c r="L22" s="183"/>
      <c r="M22" s="183"/>
      <c r="N22" s="183"/>
      <c r="O22" s="183"/>
      <c r="P22" s="183"/>
      <c r="Q22" s="489" t="s">
        <v>400</v>
      </c>
      <c r="R22" s="489"/>
      <c r="S22" s="487"/>
    </row>
    <row r="23" spans="1:19" ht="26.25" thickBot="1" x14ac:dyDescent="0.25">
      <c r="A23" s="161" t="s">
        <v>301</v>
      </c>
      <c r="B23" s="187" t="s">
        <v>339</v>
      </c>
      <c r="C23" s="188" t="s">
        <v>333</v>
      </c>
      <c r="D23" s="188" t="s">
        <v>304</v>
      </c>
      <c r="E23" s="188" t="s">
        <v>334</v>
      </c>
      <c r="F23" s="160" t="s">
        <v>398</v>
      </c>
      <c r="G23" s="186"/>
      <c r="H23" s="186"/>
      <c r="I23" s="186"/>
      <c r="J23" s="186"/>
      <c r="K23" s="186"/>
      <c r="L23" s="186"/>
      <c r="M23" s="186"/>
      <c r="N23" s="186"/>
      <c r="O23" s="186"/>
      <c r="P23" s="186"/>
      <c r="Q23" s="493" t="s">
        <v>400</v>
      </c>
      <c r="R23" s="493"/>
      <c r="S23" s="494"/>
    </row>
  </sheetData>
  <mergeCells count="35">
    <mergeCell ref="Q23:R23"/>
    <mergeCell ref="S21:S23"/>
    <mergeCell ref="A2:M3"/>
    <mergeCell ref="N2:R2"/>
    <mergeCell ref="N3:R3"/>
    <mergeCell ref="A4:A5"/>
    <mergeCell ref="B4:B5"/>
    <mergeCell ref="C4:C5"/>
    <mergeCell ref="D4:D5"/>
    <mergeCell ref="E4:E5"/>
    <mergeCell ref="F4:F5"/>
    <mergeCell ref="G4:H4"/>
    <mergeCell ref="Q12:R12"/>
    <mergeCell ref="I4:J4"/>
    <mergeCell ref="K4:L4"/>
    <mergeCell ref="M4:N4"/>
    <mergeCell ref="O4:P4"/>
    <mergeCell ref="Q4:R4"/>
    <mergeCell ref="Q6:R6"/>
    <mergeCell ref="Q7:R7"/>
    <mergeCell ref="Q8:R8"/>
    <mergeCell ref="Q21:R21"/>
    <mergeCell ref="Q22:R22"/>
    <mergeCell ref="Q13:R13"/>
    <mergeCell ref="Q14:R14"/>
    <mergeCell ref="Q15:R15"/>
    <mergeCell ref="Q16:R16"/>
    <mergeCell ref="Q17:R17"/>
    <mergeCell ref="S17:S20"/>
    <mergeCell ref="Q18:R18"/>
    <mergeCell ref="Q19:R19"/>
    <mergeCell ref="Q20:R20"/>
    <mergeCell ref="Q9:R9"/>
    <mergeCell ref="Q10:R10"/>
    <mergeCell ref="Q11:R11"/>
  </mergeCells>
  <dataValidations count="2">
    <dataValidation type="textLength" showInputMessage="1" showErrorMessage="1" sqref="S7:S16" xr:uid="{A8FF5299-21AD-445C-9816-960FCA2D4D7B}">
      <formula1>0</formula1>
      <formula2>150</formula2>
    </dataValidation>
    <dataValidation type="list" allowBlank="1" showInputMessage="1" showErrorMessage="1" sqref="C6:D16" xr:uid="{0D26F25E-E65B-483C-BA9F-7A90CAB344F0}">
      <formula1>#REF!</formula1>
    </dataValidation>
  </dataValidations>
  <pageMargins left="0.70866141732283472" right="0.70866141732283472" top="0.74803149606299213" bottom="0.74803149606299213" header="0.31496062992125984" footer="0.31496062992125984"/>
  <pageSetup paperSize="9" scale="74" fitToHeight="0" orientation="landscape" r:id="rId1"/>
  <headerFooter alignWithMargins="0">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37"/>
  <sheetViews>
    <sheetView zoomScaleNormal="100" workbookViewId="0"/>
  </sheetViews>
  <sheetFormatPr defaultColWidth="9.140625" defaultRowHeight="12.75" x14ac:dyDescent="0.2"/>
  <cols>
    <col min="1" max="1" width="9.140625" style="50"/>
    <col min="2" max="2" width="18.42578125" style="50" customWidth="1"/>
    <col min="3" max="3" width="90.42578125" style="50" bestFit="1" customWidth="1"/>
    <col min="4" max="4" width="18.85546875" style="50" bestFit="1" customWidth="1"/>
    <col min="5" max="5" width="14.5703125" style="50" customWidth="1"/>
    <col min="6" max="6" width="15.28515625" style="50" customWidth="1"/>
    <col min="7" max="7" width="12.7109375" style="50" customWidth="1"/>
    <col min="8" max="8" width="43.42578125" style="50" customWidth="1"/>
    <col min="9" max="16384" width="9.140625" style="50"/>
  </cols>
  <sheetData>
    <row r="1" spans="1:8" ht="13.5" thickBot="1" x14ac:dyDescent="0.25">
      <c r="A1" s="98" t="s">
        <v>279</v>
      </c>
      <c r="B1" s="31"/>
      <c r="C1" s="31"/>
      <c r="D1" s="31"/>
      <c r="E1" s="31"/>
      <c r="F1" s="31"/>
      <c r="G1" s="31"/>
      <c r="H1" s="31"/>
    </row>
    <row r="2" spans="1:8" x14ac:dyDescent="0.2">
      <c r="A2" s="148"/>
      <c r="B2" s="32"/>
      <c r="C2" s="32"/>
      <c r="D2" s="32"/>
      <c r="E2" s="32"/>
      <c r="F2" s="31"/>
      <c r="G2" s="348" t="s">
        <v>1</v>
      </c>
      <c r="H2" s="285">
        <v>2021</v>
      </c>
    </row>
    <row r="3" spans="1:8" ht="13.5" thickBot="1" x14ac:dyDescent="0.25">
      <c r="A3" s="149"/>
      <c r="B3" s="34"/>
      <c r="C3" s="34"/>
      <c r="D3" s="34"/>
      <c r="E3" s="34"/>
      <c r="F3" s="31"/>
      <c r="G3" s="349" t="s">
        <v>2</v>
      </c>
      <c r="H3" s="350">
        <v>2021</v>
      </c>
    </row>
    <row r="4" spans="1:8" ht="26.25" thickBot="1" x14ac:dyDescent="0.25">
      <c r="A4" s="71" t="s">
        <v>3</v>
      </c>
      <c r="B4" s="71" t="s">
        <v>280</v>
      </c>
      <c r="C4" s="64" t="s">
        <v>281</v>
      </c>
      <c r="D4" s="71" t="s">
        <v>7</v>
      </c>
      <c r="E4" s="71" t="s">
        <v>282</v>
      </c>
      <c r="F4" s="91" t="s">
        <v>14</v>
      </c>
      <c r="G4" s="79" t="s">
        <v>283</v>
      </c>
      <c r="H4" s="79" t="s">
        <v>71</v>
      </c>
    </row>
    <row r="5" spans="1:8" s="393" customFormat="1" x14ac:dyDescent="0.2">
      <c r="A5" s="354"/>
      <c r="B5" s="388"/>
      <c r="C5" s="416" t="s">
        <v>888</v>
      </c>
      <c r="D5" s="388"/>
      <c r="E5" s="85"/>
      <c r="F5" s="404"/>
      <c r="G5" s="150"/>
      <c r="H5" s="150"/>
    </row>
    <row r="6" spans="1:8" s="393" customFormat="1" x14ac:dyDescent="0.25">
      <c r="A6" s="354" t="s">
        <v>301</v>
      </c>
      <c r="B6" s="388"/>
      <c r="C6" s="147" t="s">
        <v>887</v>
      </c>
      <c r="D6" s="388"/>
      <c r="E6" s="85" t="s">
        <v>399</v>
      </c>
      <c r="F6" s="404"/>
      <c r="G6" s="150">
        <v>35</v>
      </c>
      <c r="H6" s="150"/>
    </row>
    <row r="7" spans="1:8" s="393" customFormat="1" x14ac:dyDescent="0.25">
      <c r="A7" s="354" t="s">
        <v>301</v>
      </c>
      <c r="B7" s="388"/>
      <c r="C7" s="147" t="s">
        <v>889</v>
      </c>
      <c r="D7" s="388"/>
      <c r="E7" s="85" t="s">
        <v>399</v>
      </c>
      <c r="F7" s="405"/>
      <c r="G7" s="150">
        <v>1</v>
      </c>
      <c r="H7" s="150"/>
    </row>
    <row r="8" spans="1:8" s="393" customFormat="1" x14ac:dyDescent="0.25">
      <c r="A8" s="354" t="s">
        <v>301</v>
      </c>
      <c r="B8" s="418"/>
      <c r="C8" s="419" t="s">
        <v>890</v>
      </c>
      <c r="D8" s="418"/>
      <c r="E8" s="85" t="s">
        <v>399</v>
      </c>
      <c r="F8" s="421"/>
      <c r="G8" s="422">
        <v>1</v>
      </c>
      <c r="H8" s="422"/>
    </row>
    <row r="9" spans="1:8" s="393" customFormat="1" x14ac:dyDescent="0.25">
      <c r="A9" s="417"/>
      <c r="B9" s="418"/>
      <c r="C9" s="419"/>
      <c r="D9" s="418"/>
      <c r="E9" s="420"/>
      <c r="F9" s="421"/>
      <c r="G9" s="422"/>
      <c r="H9" s="422"/>
    </row>
    <row r="10" spans="1:8" s="393" customFormat="1" x14ac:dyDescent="0.25">
      <c r="A10" s="354"/>
      <c r="B10" s="388"/>
      <c r="C10" s="423" t="s">
        <v>891</v>
      </c>
      <c r="D10" s="388"/>
      <c r="E10" s="85"/>
      <c r="F10" s="405"/>
      <c r="G10" s="150"/>
      <c r="H10" s="150"/>
    </row>
    <row r="11" spans="1:8" s="393" customFormat="1" ht="12.75" customHeight="1" x14ac:dyDescent="0.25">
      <c r="A11" s="354" t="s">
        <v>301</v>
      </c>
      <c r="B11" s="418" t="s">
        <v>893</v>
      </c>
      <c r="C11" s="426" t="s">
        <v>894</v>
      </c>
      <c r="D11" s="418"/>
      <c r="E11" s="420" t="s">
        <v>399</v>
      </c>
      <c r="F11" s="421"/>
      <c r="G11" s="422">
        <v>2</v>
      </c>
      <c r="H11" s="422"/>
    </row>
    <row r="12" spans="1:8" s="393" customFormat="1" x14ac:dyDescent="0.25">
      <c r="A12" s="354" t="s">
        <v>301</v>
      </c>
      <c r="B12" s="418" t="s">
        <v>820</v>
      </c>
      <c r="C12" s="426" t="s">
        <v>895</v>
      </c>
      <c r="D12" s="418"/>
      <c r="E12" s="420" t="s">
        <v>399</v>
      </c>
      <c r="F12" s="421"/>
      <c r="G12" s="422">
        <v>1</v>
      </c>
      <c r="H12" s="422"/>
    </row>
    <row r="13" spans="1:8" s="393" customFormat="1" x14ac:dyDescent="0.25">
      <c r="A13" s="354" t="s">
        <v>301</v>
      </c>
      <c r="B13" s="418" t="s">
        <v>817</v>
      </c>
      <c r="C13" s="426" t="s">
        <v>896</v>
      </c>
      <c r="D13" s="418"/>
      <c r="E13" s="420" t="s">
        <v>399</v>
      </c>
      <c r="F13" s="421"/>
      <c r="G13" s="422">
        <v>1</v>
      </c>
      <c r="H13" s="422"/>
    </row>
    <row r="14" spans="1:8" s="393" customFormat="1" ht="89.25" x14ac:dyDescent="0.25">
      <c r="A14" s="354" t="s">
        <v>301</v>
      </c>
      <c r="B14" s="418"/>
      <c r="C14" s="147" t="s">
        <v>818</v>
      </c>
      <c r="D14" s="388"/>
      <c r="E14" s="85" t="s">
        <v>399</v>
      </c>
      <c r="F14" s="405" t="s">
        <v>819</v>
      </c>
      <c r="G14" s="422">
        <v>1</v>
      </c>
      <c r="H14" s="422" t="s">
        <v>999</v>
      </c>
    </row>
    <row r="15" spans="1:8" s="393" customFormat="1" x14ac:dyDescent="0.25">
      <c r="A15" s="354" t="s">
        <v>301</v>
      </c>
      <c r="B15" s="418" t="s">
        <v>897</v>
      </c>
      <c r="C15" s="426" t="s">
        <v>898</v>
      </c>
      <c r="D15" s="418"/>
      <c r="E15" s="420" t="s">
        <v>399</v>
      </c>
      <c r="F15" s="421"/>
      <c r="G15" s="422">
        <v>1</v>
      </c>
      <c r="H15" s="422"/>
    </row>
    <row r="16" spans="1:8" s="393" customFormat="1" x14ac:dyDescent="0.25">
      <c r="A16" s="354" t="s">
        <v>301</v>
      </c>
      <c r="B16" s="418" t="s">
        <v>899</v>
      </c>
      <c r="C16" s="426" t="s">
        <v>900</v>
      </c>
      <c r="D16" s="418"/>
      <c r="E16" s="420" t="s">
        <v>399</v>
      </c>
      <c r="F16" s="421"/>
      <c r="G16" s="422">
        <v>1</v>
      </c>
      <c r="H16" s="422"/>
    </row>
    <row r="17" spans="1:8" s="393" customFormat="1" x14ac:dyDescent="0.25">
      <c r="A17" s="354" t="s">
        <v>301</v>
      </c>
      <c r="B17" s="418" t="s">
        <v>901</v>
      </c>
      <c r="C17" s="426" t="s">
        <v>902</v>
      </c>
      <c r="D17" s="418"/>
      <c r="E17" s="420"/>
      <c r="F17" s="421"/>
      <c r="G17" s="422">
        <v>1</v>
      </c>
      <c r="H17" s="422" t="s">
        <v>911</v>
      </c>
    </row>
    <row r="18" spans="1:8" s="393" customFormat="1" x14ac:dyDescent="0.25">
      <c r="A18" s="354" t="s">
        <v>301</v>
      </c>
      <c r="B18" s="418" t="s">
        <v>901</v>
      </c>
      <c r="C18" s="426" t="s">
        <v>903</v>
      </c>
      <c r="D18" s="418"/>
      <c r="E18" s="420"/>
      <c r="F18" s="421"/>
      <c r="G18" s="422">
        <v>2</v>
      </c>
      <c r="H18" s="422" t="s">
        <v>911</v>
      </c>
    </row>
    <row r="19" spans="1:8" s="393" customFormat="1" x14ac:dyDescent="0.25">
      <c r="A19" s="354" t="s">
        <v>301</v>
      </c>
      <c r="B19" s="418" t="s">
        <v>901</v>
      </c>
      <c r="C19" s="426" t="s">
        <v>904</v>
      </c>
      <c r="D19" s="418"/>
      <c r="E19" s="420"/>
      <c r="F19" s="421"/>
      <c r="G19" s="422">
        <v>1</v>
      </c>
      <c r="H19" s="422" t="s">
        <v>911</v>
      </c>
    </row>
    <row r="20" spans="1:8" s="393" customFormat="1" x14ac:dyDescent="0.25">
      <c r="A20" s="417"/>
      <c r="B20" s="418"/>
      <c r="C20" s="425"/>
      <c r="D20" s="418"/>
      <c r="E20" s="420"/>
      <c r="F20" s="421"/>
      <c r="G20" s="422"/>
      <c r="H20" s="422"/>
    </row>
    <row r="21" spans="1:8" s="393" customFormat="1" x14ac:dyDescent="0.25">
      <c r="A21" s="417"/>
      <c r="B21" s="418"/>
      <c r="C21" s="423" t="s">
        <v>905</v>
      </c>
      <c r="D21" s="418"/>
      <c r="E21" s="420"/>
      <c r="F21" s="421"/>
      <c r="G21" s="422"/>
      <c r="H21" s="422"/>
    </row>
    <row r="22" spans="1:8" s="393" customFormat="1" x14ac:dyDescent="0.25">
      <c r="A22" s="354" t="s">
        <v>301</v>
      </c>
      <c r="B22" s="388" t="s">
        <v>821</v>
      </c>
      <c r="C22" s="147" t="s">
        <v>906</v>
      </c>
      <c r="D22" s="388" t="s">
        <v>304</v>
      </c>
      <c r="E22" s="85" t="s">
        <v>399</v>
      </c>
      <c r="F22" s="421"/>
      <c r="G22" s="422" t="s">
        <v>1036</v>
      </c>
      <c r="H22" s="422"/>
    </row>
    <row r="23" spans="1:8" s="393" customFormat="1" x14ac:dyDescent="0.25">
      <c r="A23" s="354" t="s">
        <v>301</v>
      </c>
      <c r="B23" s="388" t="s">
        <v>822</v>
      </c>
      <c r="C23" s="147" t="s">
        <v>907</v>
      </c>
      <c r="D23" s="388" t="s">
        <v>304</v>
      </c>
      <c r="E23" s="85" t="s">
        <v>399</v>
      </c>
      <c r="F23" s="421"/>
      <c r="G23" s="422">
        <v>1</v>
      </c>
      <c r="H23" s="422"/>
    </row>
    <row r="24" spans="1:8" s="393" customFormat="1" x14ac:dyDescent="0.25">
      <c r="A24" s="354" t="s">
        <v>301</v>
      </c>
      <c r="B24" s="418" t="s">
        <v>830</v>
      </c>
      <c r="C24" s="147" t="s">
        <v>908</v>
      </c>
      <c r="D24" s="418" t="s">
        <v>304</v>
      </c>
      <c r="E24" s="420" t="s">
        <v>399</v>
      </c>
      <c r="F24" s="421"/>
      <c r="G24" s="422">
        <v>2</v>
      </c>
      <c r="H24" s="422"/>
    </row>
    <row r="25" spans="1:8" s="393" customFormat="1" x14ac:dyDescent="0.25">
      <c r="A25" s="418" t="s">
        <v>301</v>
      </c>
      <c r="B25" s="418" t="s">
        <v>909</v>
      </c>
      <c r="C25" s="467" t="s">
        <v>910</v>
      </c>
      <c r="D25" s="418" t="s">
        <v>304</v>
      </c>
      <c r="E25" s="85"/>
      <c r="F25" s="404"/>
      <c r="G25" s="150">
        <v>1</v>
      </c>
      <c r="H25" s="422" t="s">
        <v>911</v>
      </c>
    </row>
    <row r="26" spans="1:8" s="393" customFormat="1" x14ac:dyDescent="0.25">
      <c r="A26" s="354" t="s">
        <v>301</v>
      </c>
      <c r="B26" s="388" t="s">
        <v>826</v>
      </c>
      <c r="C26" s="147" t="s">
        <v>827</v>
      </c>
      <c r="D26" s="388" t="s">
        <v>304</v>
      </c>
      <c r="E26" s="85" t="s">
        <v>399</v>
      </c>
      <c r="F26" s="405"/>
      <c r="G26" s="150" t="s">
        <v>1036</v>
      </c>
      <c r="H26" s="150" t="s">
        <v>912</v>
      </c>
    </row>
    <row r="27" spans="1:8" s="393" customFormat="1" x14ac:dyDescent="0.25">
      <c r="A27" s="417"/>
      <c r="B27" s="418"/>
      <c r="C27" s="419"/>
      <c r="D27" s="418"/>
      <c r="E27" s="420"/>
      <c r="F27" s="421"/>
      <c r="G27" s="422"/>
      <c r="H27" s="422"/>
    </row>
    <row r="28" spans="1:8" s="393" customFormat="1" x14ac:dyDescent="0.25">
      <c r="A28" s="417"/>
      <c r="B28" s="418"/>
      <c r="C28" s="423" t="s">
        <v>913</v>
      </c>
      <c r="D28" s="418"/>
      <c r="E28" s="420"/>
      <c r="F28" s="421"/>
      <c r="G28" s="422"/>
      <c r="H28" s="422"/>
    </row>
    <row r="29" spans="1:8" s="393" customFormat="1" x14ac:dyDescent="0.25">
      <c r="A29" s="354" t="s">
        <v>301</v>
      </c>
      <c r="B29" s="418" t="s">
        <v>450</v>
      </c>
      <c r="C29" s="419" t="s">
        <v>914</v>
      </c>
      <c r="D29" s="418" t="s">
        <v>304</v>
      </c>
      <c r="E29" s="420" t="s">
        <v>399</v>
      </c>
      <c r="F29" s="421"/>
      <c r="G29" s="422">
        <v>3</v>
      </c>
      <c r="H29" s="422"/>
    </row>
    <row r="30" spans="1:8" s="393" customFormat="1" x14ac:dyDescent="0.25">
      <c r="A30" s="417"/>
      <c r="B30" s="418"/>
      <c r="C30" s="419"/>
      <c r="D30" s="418"/>
      <c r="E30" s="420"/>
      <c r="F30" s="421"/>
      <c r="G30" s="422"/>
      <c r="H30" s="422"/>
    </row>
    <row r="31" spans="1:8" s="393" customFormat="1" x14ac:dyDescent="0.25">
      <c r="A31" s="417"/>
      <c r="B31" s="418"/>
      <c r="C31" s="423" t="s">
        <v>915</v>
      </c>
      <c r="D31" s="418"/>
      <c r="E31" s="420"/>
      <c r="F31" s="421"/>
      <c r="G31" s="422"/>
      <c r="H31" s="422"/>
    </row>
    <row r="32" spans="1:8" s="393" customFormat="1" x14ac:dyDescent="0.25">
      <c r="A32" s="354" t="s">
        <v>301</v>
      </c>
      <c r="B32" s="418" t="s">
        <v>823</v>
      </c>
      <c r="C32" s="419" t="s">
        <v>916</v>
      </c>
      <c r="D32" s="418" t="s">
        <v>304</v>
      </c>
      <c r="E32" s="420" t="s">
        <v>399</v>
      </c>
      <c r="F32" s="421"/>
      <c r="G32" s="422">
        <v>3</v>
      </c>
      <c r="H32" s="422"/>
    </row>
    <row r="33" spans="1:8" s="393" customFormat="1" x14ac:dyDescent="0.25">
      <c r="A33" s="354" t="s">
        <v>301</v>
      </c>
      <c r="B33" s="418" t="s">
        <v>824</v>
      </c>
      <c r="C33" s="419" t="s">
        <v>917</v>
      </c>
      <c r="D33" s="418" t="s">
        <v>304</v>
      </c>
      <c r="E33" s="420" t="s">
        <v>399</v>
      </c>
      <c r="F33" s="421"/>
      <c r="G33" s="422">
        <v>3</v>
      </c>
      <c r="H33" s="422"/>
    </row>
    <row r="34" spans="1:8" s="393" customFormat="1" x14ac:dyDescent="0.25">
      <c r="A34" s="354" t="s">
        <v>301</v>
      </c>
      <c r="B34" s="418" t="s">
        <v>828</v>
      </c>
      <c r="C34" s="419" t="s">
        <v>918</v>
      </c>
      <c r="D34" s="418" t="s">
        <v>304</v>
      </c>
      <c r="E34" s="420" t="s">
        <v>399</v>
      </c>
      <c r="F34" s="421"/>
      <c r="G34" s="422">
        <v>1</v>
      </c>
      <c r="H34" s="422"/>
    </row>
    <row r="35" spans="1:8" s="393" customFormat="1" x14ac:dyDescent="0.25">
      <c r="A35" s="354" t="s">
        <v>301</v>
      </c>
      <c r="B35" s="418" t="s">
        <v>825</v>
      </c>
      <c r="C35" s="419" t="s">
        <v>919</v>
      </c>
      <c r="D35" s="418" t="s">
        <v>304</v>
      </c>
      <c r="E35" s="420" t="s">
        <v>399</v>
      </c>
      <c r="F35" s="421"/>
      <c r="G35" s="422">
        <v>2</v>
      </c>
      <c r="H35" s="422"/>
    </row>
    <row r="36" spans="1:8" s="393" customFormat="1" x14ac:dyDescent="0.25">
      <c r="A36" s="354" t="s">
        <v>301</v>
      </c>
      <c r="B36" s="418" t="s">
        <v>829</v>
      </c>
      <c r="C36" s="419" t="s">
        <v>920</v>
      </c>
      <c r="D36" s="418" t="s">
        <v>304</v>
      </c>
      <c r="E36" s="420" t="s">
        <v>399</v>
      </c>
      <c r="F36" s="421"/>
      <c r="G36" s="422">
        <v>1</v>
      </c>
      <c r="H36" s="422"/>
    </row>
    <row r="37" spans="1:8" s="393" customFormat="1" x14ac:dyDescent="0.2">
      <c r="A37" s="354" t="s">
        <v>301</v>
      </c>
      <c r="B37" s="468" t="s">
        <v>921</v>
      </c>
      <c r="C37" s="469" t="s">
        <v>922</v>
      </c>
      <c r="D37" s="418" t="s">
        <v>304</v>
      </c>
      <c r="E37" s="420"/>
      <c r="F37" s="421"/>
      <c r="G37" s="422">
        <v>1</v>
      </c>
      <c r="H37" s="422" t="s">
        <v>911</v>
      </c>
    </row>
  </sheetData>
  <autoFilter ref="A4:H4" xr:uid="{00000000-0009-0000-0000-000013000000}"/>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3"/>
  <sheetViews>
    <sheetView workbookViewId="0"/>
  </sheetViews>
  <sheetFormatPr defaultColWidth="9.140625" defaultRowHeight="12.75" x14ac:dyDescent="0.2"/>
  <cols>
    <col min="1" max="1" width="9.140625" style="50" customWidth="1"/>
    <col min="2" max="2" width="12" style="50" bestFit="1" customWidth="1"/>
    <col min="3" max="3" width="14.85546875" style="50" customWidth="1"/>
    <col min="4" max="4" width="13.7109375" style="50" bestFit="1" customWidth="1"/>
    <col min="5" max="5" width="12.42578125" style="50" bestFit="1" customWidth="1"/>
    <col min="6" max="6" width="19.42578125" style="50" bestFit="1" customWidth="1"/>
    <col min="7" max="7" width="16.7109375" style="50" customWidth="1"/>
    <col min="8" max="8" width="38.42578125" style="50" customWidth="1"/>
    <col min="9" max="9" width="44.28515625" style="50" customWidth="1"/>
    <col min="10" max="10" width="16" style="50" bestFit="1" customWidth="1"/>
    <col min="11" max="11" width="31.28515625" style="50" customWidth="1"/>
    <col min="12" max="16384" width="9.140625" style="50"/>
  </cols>
  <sheetData>
    <row r="1" spans="1:11" ht="13.5" thickBot="1" x14ac:dyDescent="0.25">
      <c r="A1" s="3" t="s">
        <v>284</v>
      </c>
      <c r="B1" s="31"/>
      <c r="C1" s="35"/>
      <c r="D1" s="31"/>
      <c r="E1" s="31"/>
      <c r="F1" s="31"/>
      <c r="G1" s="31"/>
      <c r="H1" s="31"/>
      <c r="I1" s="31"/>
      <c r="J1" s="31"/>
      <c r="K1" s="31"/>
    </row>
    <row r="2" spans="1:11" x14ac:dyDescent="0.2">
      <c r="A2" s="127"/>
      <c r="B2" s="32"/>
      <c r="C2" s="32"/>
      <c r="D2" s="32"/>
      <c r="E2" s="32"/>
      <c r="F2" s="32"/>
      <c r="G2" s="32"/>
      <c r="H2" s="32"/>
      <c r="I2" s="32"/>
      <c r="J2" s="87" t="s">
        <v>1</v>
      </c>
      <c r="K2" s="285">
        <v>2021</v>
      </c>
    </row>
    <row r="3" spans="1:11" ht="13.5" thickBot="1" x14ac:dyDescent="0.25">
      <c r="A3" s="33"/>
      <c r="B3" s="34"/>
      <c r="C3" s="34"/>
      <c r="D3" s="34"/>
      <c r="E3" s="34"/>
      <c r="F3" s="34"/>
      <c r="G3" s="34"/>
      <c r="H3" s="34"/>
      <c r="I3" s="34"/>
      <c r="J3" s="4" t="s">
        <v>2</v>
      </c>
      <c r="K3" s="350">
        <v>2021</v>
      </c>
    </row>
    <row r="4" spans="1:11" ht="26.25" thickBot="1" x14ac:dyDescent="0.25">
      <c r="A4" s="72" t="s">
        <v>3</v>
      </c>
      <c r="B4" s="72" t="s">
        <v>6</v>
      </c>
      <c r="C4" s="72" t="s">
        <v>7</v>
      </c>
      <c r="D4" s="72" t="s">
        <v>285</v>
      </c>
      <c r="E4" s="72" t="s">
        <v>286</v>
      </c>
      <c r="F4" s="72" t="s">
        <v>287</v>
      </c>
      <c r="G4" s="72" t="s">
        <v>288</v>
      </c>
      <c r="H4" s="72" t="s">
        <v>289</v>
      </c>
      <c r="I4" s="72" t="s">
        <v>290</v>
      </c>
      <c r="J4" s="72" t="s">
        <v>14</v>
      </c>
      <c r="K4" s="79" t="s">
        <v>291</v>
      </c>
    </row>
    <row r="5" spans="1:11" ht="63.75" x14ac:dyDescent="0.2">
      <c r="A5" s="427" t="s">
        <v>301</v>
      </c>
      <c r="B5" s="150" t="s">
        <v>923</v>
      </c>
      <c r="C5" s="150" t="s">
        <v>304</v>
      </c>
      <c r="D5" s="150" t="s">
        <v>823</v>
      </c>
      <c r="E5" s="429" t="s">
        <v>924</v>
      </c>
      <c r="F5" s="150" t="s">
        <v>925</v>
      </c>
      <c r="G5" s="428">
        <v>1</v>
      </c>
      <c r="H5" s="150" t="s">
        <v>926</v>
      </c>
      <c r="I5" s="150" t="s">
        <v>927</v>
      </c>
      <c r="J5" s="150" t="s">
        <v>1000</v>
      </c>
      <c r="K5" s="150" t="s">
        <v>1001</v>
      </c>
    </row>
    <row r="6" spans="1:11" ht="63.75" x14ac:dyDescent="0.2">
      <c r="A6" s="427" t="s">
        <v>301</v>
      </c>
      <c r="B6" s="151" t="s">
        <v>923</v>
      </c>
      <c r="C6" s="151" t="s">
        <v>304</v>
      </c>
      <c r="D6" s="151" t="s">
        <v>823</v>
      </c>
      <c r="E6" s="151" t="s">
        <v>924</v>
      </c>
      <c r="F6" s="151" t="s">
        <v>925</v>
      </c>
      <c r="G6" s="151">
        <v>2</v>
      </c>
      <c r="H6" s="151" t="s">
        <v>928</v>
      </c>
      <c r="I6" s="151" t="s">
        <v>929</v>
      </c>
      <c r="J6" s="151" t="s">
        <v>1000</v>
      </c>
      <c r="K6" s="151" t="s">
        <v>1002</v>
      </c>
    </row>
    <row r="7" spans="1:11" ht="140.25" x14ac:dyDescent="0.2">
      <c r="A7" s="427" t="s">
        <v>301</v>
      </c>
      <c r="B7" s="151" t="s">
        <v>923</v>
      </c>
      <c r="C7" s="151" t="s">
        <v>304</v>
      </c>
      <c r="D7" s="151" t="s">
        <v>823</v>
      </c>
      <c r="E7" s="151" t="s">
        <v>924</v>
      </c>
      <c r="F7" s="151" t="s">
        <v>925</v>
      </c>
      <c r="G7" s="151">
        <v>7</v>
      </c>
      <c r="H7" s="151" t="s">
        <v>930</v>
      </c>
      <c r="I7" s="151" t="s">
        <v>931</v>
      </c>
      <c r="J7" s="151" t="s">
        <v>1000</v>
      </c>
      <c r="K7" s="151" t="s">
        <v>1003</v>
      </c>
    </row>
    <row r="8" spans="1:11" ht="63.75" x14ac:dyDescent="0.2">
      <c r="A8" s="427" t="s">
        <v>301</v>
      </c>
      <c r="B8" s="151" t="s">
        <v>923</v>
      </c>
      <c r="C8" s="151" t="s">
        <v>304</v>
      </c>
      <c r="D8" s="151" t="s">
        <v>823</v>
      </c>
      <c r="E8" s="151" t="s">
        <v>924</v>
      </c>
      <c r="F8" s="151" t="s">
        <v>925</v>
      </c>
      <c r="G8" s="151">
        <v>8</v>
      </c>
      <c r="H8" s="151" t="s">
        <v>932</v>
      </c>
      <c r="I8" s="151" t="s">
        <v>933</v>
      </c>
      <c r="J8" s="151" t="s">
        <v>1000</v>
      </c>
      <c r="K8" s="151" t="s">
        <v>1004</v>
      </c>
    </row>
    <row r="9" spans="1:11" ht="38.25" x14ac:dyDescent="0.2">
      <c r="A9" s="427" t="s">
        <v>301</v>
      </c>
      <c r="B9" s="151" t="s">
        <v>923</v>
      </c>
      <c r="C9" s="151" t="s">
        <v>304</v>
      </c>
      <c r="D9" s="151" t="s">
        <v>823</v>
      </c>
      <c r="E9" s="151" t="s">
        <v>924</v>
      </c>
      <c r="F9" s="151" t="s">
        <v>925</v>
      </c>
      <c r="G9" s="151">
        <v>10</v>
      </c>
      <c r="H9" s="151" t="s">
        <v>934</v>
      </c>
      <c r="I9" s="151" t="s">
        <v>935</v>
      </c>
      <c r="J9" s="151" t="s">
        <v>1000</v>
      </c>
      <c r="K9" s="151" t="s">
        <v>1005</v>
      </c>
    </row>
    <row r="10" spans="1:11" ht="89.25" x14ac:dyDescent="0.2">
      <c r="A10" s="427" t="s">
        <v>301</v>
      </c>
      <c r="B10" s="151" t="s">
        <v>936</v>
      </c>
      <c r="C10" s="151"/>
      <c r="D10" s="151" t="s">
        <v>937</v>
      </c>
      <c r="E10" s="151" t="s">
        <v>790</v>
      </c>
      <c r="F10" s="151" t="s">
        <v>938</v>
      </c>
      <c r="G10" s="151" t="s">
        <v>939</v>
      </c>
      <c r="H10" s="151" t="s">
        <v>940</v>
      </c>
      <c r="I10" s="151" t="s">
        <v>941</v>
      </c>
      <c r="J10" s="151" t="s">
        <v>644</v>
      </c>
      <c r="K10" s="151" t="s">
        <v>1020</v>
      </c>
    </row>
    <row r="11" spans="1:11" ht="89.25" x14ac:dyDescent="0.2">
      <c r="A11" s="427" t="s">
        <v>301</v>
      </c>
      <c r="B11" s="151" t="s">
        <v>936</v>
      </c>
      <c r="C11" s="151"/>
      <c r="D11" s="151" t="s">
        <v>937</v>
      </c>
      <c r="E11" s="151" t="s">
        <v>790</v>
      </c>
      <c r="F11" s="151" t="s">
        <v>938</v>
      </c>
      <c r="G11" s="151" t="s">
        <v>942</v>
      </c>
      <c r="H11" s="151" t="s">
        <v>943</v>
      </c>
      <c r="I11" s="151" t="s">
        <v>944</v>
      </c>
      <c r="J11" s="151" t="s">
        <v>644</v>
      </c>
      <c r="K11" s="151" t="s">
        <v>1020</v>
      </c>
    </row>
    <row r="12" spans="1:11" ht="102" x14ac:dyDescent="0.2">
      <c r="A12" s="427" t="s">
        <v>301</v>
      </c>
      <c r="B12" s="151" t="s">
        <v>936</v>
      </c>
      <c r="C12" s="151"/>
      <c r="D12" s="151" t="s">
        <v>937</v>
      </c>
      <c r="E12" s="151" t="s">
        <v>790</v>
      </c>
      <c r="F12" s="151" t="s">
        <v>938</v>
      </c>
      <c r="G12" s="151" t="s">
        <v>945</v>
      </c>
      <c r="H12" s="151" t="s">
        <v>946</v>
      </c>
      <c r="I12" s="151" t="s">
        <v>947</v>
      </c>
      <c r="J12" s="151" t="s">
        <v>644</v>
      </c>
      <c r="K12" s="151" t="s">
        <v>1020</v>
      </c>
    </row>
    <row r="13" spans="1:11" ht="114.75" x14ac:dyDescent="0.2">
      <c r="A13" s="427" t="s">
        <v>301</v>
      </c>
      <c r="B13" s="151" t="s">
        <v>936</v>
      </c>
      <c r="C13" s="151"/>
      <c r="D13" s="151" t="s">
        <v>937</v>
      </c>
      <c r="E13" s="151" t="s">
        <v>790</v>
      </c>
      <c r="F13" s="151" t="s">
        <v>938</v>
      </c>
      <c r="G13" s="151" t="s">
        <v>948</v>
      </c>
      <c r="H13" s="151" t="s">
        <v>949</v>
      </c>
      <c r="I13" s="151" t="s">
        <v>950</v>
      </c>
      <c r="J13" s="151" t="s">
        <v>644</v>
      </c>
      <c r="K13" s="151" t="s">
        <v>1020</v>
      </c>
    </row>
  </sheetData>
  <autoFilter ref="A4:K4" xr:uid="{00000000-0009-0000-0000-000014000000}"/>
  <pageMargins left="0.7" right="0.7" top="0.75" bottom="0.75" header="0.3" footer="0.3"/>
  <pageSetup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5"/>
  <sheetViews>
    <sheetView workbookViewId="0"/>
  </sheetViews>
  <sheetFormatPr defaultColWidth="9.140625" defaultRowHeight="12.75" x14ac:dyDescent="0.2"/>
  <cols>
    <col min="1" max="1" width="6.7109375" style="50" customWidth="1"/>
    <col min="2" max="2" width="29.140625" style="50" customWidth="1"/>
    <col min="3" max="3" width="23.140625" style="50" customWidth="1"/>
    <col min="4" max="4" width="47" style="50" customWidth="1"/>
    <col min="5" max="5" width="40.85546875" style="50" customWidth="1"/>
    <col min="6" max="6" width="35.85546875" style="50" customWidth="1"/>
    <col min="7" max="7" width="31.5703125" style="50" customWidth="1"/>
    <col min="8" max="8" width="29" style="50" customWidth="1"/>
    <col min="9" max="9" width="24" style="50" customWidth="1"/>
    <col min="10" max="10" width="11.42578125" style="50" customWidth="1"/>
    <col min="11" max="16384" width="9.140625" style="50"/>
  </cols>
  <sheetData>
    <row r="1" spans="1:10" ht="13.5" thickBot="1" x14ac:dyDescent="0.25">
      <c r="A1" s="152" t="s">
        <v>292</v>
      </c>
      <c r="B1" s="31"/>
      <c r="C1" s="31"/>
      <c r="D1" s="31"/>
      <c r="E1" s="31"/>
      <c r="F1" s="31"/>
      <c r="G1" s="31"/>
      <c r="H1" s="31"/>
      <c r="I1" s="31"/>
      <c r="J1" s="31"/>
    </row>
    <row r="2" spans="1:10" x14ac:dyDescent="0.2">
      <c r="A2" s="152"/>
      <c r="B2" s="31"/>
      <c r="C2" s="31"/>
      <c r="D2" s="31"/>
      <c r="E2" s="31"/>
      <c r="F2" s="31"/>
      <c r="G2" s="31"/>
      <c r="H2" s="31"/>
      <c r="I2" s="347" t="s">
        <v>1</v>
      </c>
      <c r="J2" s="285">
        <v>2021</v>
      </c>
    </row>
    <row r="3" spans="1:10" ht="13.5" thickBot="1" x14ac:dyDescent="0.25">
      <c r="A3" s="127"/>
      <c r="B3" s="32"/>
      <c r="C3" s="32"/>
      <c r="D3" s="32"/>
      <c r="E3" s="32"/>
      <c r="F3" s="32"/>
      <c r="G3" s="32"/>
      <c r="H3" s="32"/>
      <c r="I3" s="406" t="s">
        <v>2</v>
      </c>
      <c r="J3" s="350">
        <v>2021</v>
      </c>
    </row>
    <row r="4" spans="1:10" ht="26.25" thickBot="1" x14ac:dyDescent="0.25">
      <c r="A4" s="71" t="s">
        <v>293</v>
      </c>
      <c r="B4" s="71" t="s">
        <v>294</v>
      </c>
      <c r="C4" s="71" t="s">
        <v>295</v>
      </c>
      <c r="D4" s="71" t="s">
        <v>296</v>
      </c>
      <c r="E4" s="71" t="s">
        <v>297</v>
      </c>
      <c r="F4" s="71" t="s">
        <v>298</v>
      </c>
      <c r="G4" s="71" t="s">
        <v>299</v>
      </c>
      <c r="H4" s="71" t="s">
        <v>300</v>
      </c>
      <c r="I4" s="64" t="s">
        <v>14</v>
      </c>
      <c r="J4" s="72" t="s">
        <v>71</v>
      </c>
    </row>
    <row r="5" spans="1:10" s="360" customFormat="1" ht="127.5" x14ac:dyDescent="0.25">
      <c r="A5" s="85" t="s">
        <v>832</v>
      </c>
      <c r="B5" s="85" t="s">
        <v>892</v>
      </c>
      <c r="C5" s="85" t="s">
        <v>833</v>
      </c>
      <c r="D5" s="85" t="s">
        <v>834</v>
      </c>
      <c r="E5" s="85" t="s">
        <v>835</v>
      </c>
      <c r="F5" s="85" t="s">
        <v>836</v>
      </c>
      <c r="G5" s="85" t="s">
        <v>837</v>
      </c>
      <c r="H5" s="85" t="s">
        <v>838</v>
      </c>
      <c r="I5" s="85" t="s">
        <v>839</v>
      </c>
      <c r="J5" s="424" t="s">
        <v>831</v>
      </c>
    </row>
  </sheetData>
  <autoFilter ref="A4:J4" xr:uid="{00000000-0009-0000-0000-000015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7"/>
  <sheetViews>
    <sheetView zoomScaleNormal="100" workbookViewId="0"/>
  </sheetViews>
  <sheetFormatPr defaultColWidth="8.85546875" defaultRowHeight="12.75" x14ac:dyDescent="0.2"/>
  <cols>
    <col min="1" max="1" width="8.85546875" style="251" customWidth="1"/>
    <col min="2" max="3" width="19.28515625" style="251" customWidth="1"/>
    <col min="4" max="4" width="22.42578125" style="251" customWidth="1"/>
    <col min="5" max="5" width="30" style="251" customWidth="1"/>
    <col min="6" max="6" width="13.42578125" style="251" customWidth="1"/>
    <col min="7" max="7" width="18.28515625" style="251" customWidth="1"/>
    <col min="8" max="8" width="14.7109375" style="251" customWidth="1"/>
    <col min="9" max="9" width="22.7109375" style="251" customWidth="1"/>
    <col min="10" max="10" width="24.42578125" style="251" customWidth="1"/>
    <col min="11" max="11" width="21.140625" style="251" customWidth="1"/>
    <col min="12" max="12" width="26.42578125" style="251" customWidth="1"/>
    <col min="13" max="13" width="20.7109375" style="31" customWidth="1"/>
    <col min="14" max="14" width="15" style="31" customWidth="1"/>
    <col min="15" max="15" width="14.140625" style="31" customWidth="1"/>
    <col min="16" max="16" width="20.85546875" style="31" customWidth="1"/>
    <col min="17" max="17" width="33.5703125" style="31" customWidth="1"/>
    <col min="18" max="16384" width="8.85546875" style="31"/>
  </cols>
  <sheetData>
    <row r="1" spans="1:17" ht="13.5" thickBot="1" x14ac:dyDescent="0.25">
      <c r="A1" s="252" t="s">
        <v>24</v>
      </c>
      <c r="B1" s="242"/>
      <c r="C1" s="242"/>
      <c r="D1" s="242"/>
      <c r="E1" s="242"/>
      <c r="F1" s="242"/>
      <c r="G1" s="242"/>
      <c r="H1" s="242"/>
      <c r="I1" s="242"/>
      <c r="J1" s="242"/>
      <c r="K1" s="242"/>
      <c r="L1" s="242"/>
      <c r="M1" s="30"/>
      <c r="N1" s="30"/>
      <c r="O1" s="30"/>
    </row>
    <row r="2" spans="1:17" ht="13.5" thickBot="1" x14ac:dyDescent="0.25">
      <c r="A2" s="242"/>
      <c r="B2" s="242"/>
      <c r="C2" s="242"/>
      <c r="D2" s="242"/>
      <c r="E2" s="242"/>
      <c r="F2" s="242"/>
      <c r="G2" s="242"/>
      <c r="H2" s="242"/>
      <c r="I2" s="242"/>
      <c r="J2" s="243"/>
      <c r="K2" s="243"/>
      <c r="L2" s="243"/>
      <c r="M2" s="3"/>
      <c r="N2" s="3"/>
      <c r="O2" s="3"/>
      <c r="P2" s="69" t="s">
        <v>1</v>
      </c>
      <c r="Q2" s="283">
        <v>2021</v>
      </c>
    </row>
    <row r="3" spans="1:17" s="35" customFormat="1" ht="13.5" thickBot="1" x14ac:dyDescent="0.25">
      <c r="A3" s="242"/>
      <c r="B3" s="242"/>
      <c r="C3" s="242"/>
      <c r="D3" s="242"/>
      <c r="E3" s="242"/>
      <c r="F3" s="242"/>
      <c r="G3" s="242"/>
      <c r="H3" s="242"/>
      <c r="I3" s="242"/>
      <c r="J3" s="243"/>
      <c r="K3" s="243"/>
      <c r="L3" s="243"/>
      <c r="M3" s="3"/>
      <c r="N3" s="3"/>
      <c r="O3" s="3"/>
      <c r="P3" s="286" t="s">
        <v>2</v>
      </c>
      <c r="Q3" s="287">
        <v>2021</v>
      </c>
    </row>
    <row r="4" spans="1:17" s="36" customFormat="1" ht="45" x14ac:dyDescent="0.2">
      <c r="A4" s="44" t="s">
        <v>3</v>
      </c>
      <c r="B4" s="45" t="s">
        <v>25</v>
      </c>
      <c r="C4" s="45" t="s">
        <v>26</v>
      </c>
      <c r="D4" s="45" t="s">
        <v>5</v>
      </c>
      <c r="E4" s="45" t="s">
        <v>6</v>
      </c>
      <c r="F4" s="45" t="s">
        <v>7</v>
      </c>
      <c r="G4" s="45" t="s">
        <v>8</v>
      </c>
      <c r="H4" s="45" t="s">
        <v>27</v>
      </c>
      <c r="I4" s="45" t="s">
        <v>28</v>
      </c>
      <c r="J4" s="45" t="s">
        <v>29</v>
      </c>
      <c r="K4" s="45" t="s">
        <v>30</v>
      </c>
      <c r="L4" s="45" t="s">
        <v>14</v>
      </c>
      <c r="M4" s="46" t="s">
        <v>31</v>
      </c>
      <c r="N4" s="47" t="s">
        <v>32</v>
      </c>
      <c r="O4" s="46" t="s">
        <v>33</v>
      </c>
      <c r="P4" s="46" t="s">
        <v>34</v>
      </c>
      <c r="Q4" s="48" t="s">
        <v>35</v>
      </c>
    </row>
    <row r="5" spans="1:17" s="411" customFormat="1" ht="63.75" x14ac:dyDescent="0.25">
      <c r="A5" s="244" t="s">
        <v>301</v>
      </c>
      <c r="B5" s="245" t="s">
        <v>301</v>
      </c>
      <c r="C5" s="245">
        <v>2021</v>
      </c>
      <c r="D5" s="246" t="s">
        <v>302</v>
      </c>
      <c r="E5" s="86" t="s">
        <v>303</v>
      </c>
      <c r="F5" s="245" t="s">
        <v>304</v>
      </c>
      <c r="G5" s="86" t="s">
        <v>305</v>
      </c>
      <c r="H5" s="245" t="s">
        <v>405</v>
      </c>
      <c r="I5" s="245" t="s">
        <v>406</v>
      </c>
      <c r="J5" s="247">
        <v>50</v>
      </c>
      <c r="K5" s="247" t="s">
        <v>350</v>
      </c>
      <c r="L5" s="518" t="s">
        <v>518</v>
      </c>
      <c r="M5" s="413">
        <v>122</v>
      </c>
      <c r="N5" s="410">
        <f>100*M5/J5</f>
        <v>244</v>
      </c>
      <c r="O5" s="409">
        <v>11</v>
      </c>
      <c r="P5" s="359" t="s">
        <v>842</v>
      </c>
      <c r="Q5" s="359" t="s">
        <v>843</v>
      </c>
    </row>
    <row r="6" spans="1:17" s="411" customFormat="1" ht="63.75" x14ac:dyDescent="0.25">
      <c r="A6" s="248" t="s">
        <v>301</v>
      </c>
      <c r="B6" s="245" t="s">
        <v>301</v>
      </c>
      <c r="C6" s="245">
        <v>2021</v>
      </c>
      <c r="D6" s="249" t="s">
        <v>302</v>
      </c>
      <c r="E6" s="245" t="s">
        <v>303</v>
      </c>
      <c r="F6" s="245" t="s">
        <v>304</v>
      </c>
      <c r="G6" s="245" t="s">
        <v>305</v>
      </c>
      <c r="H6" s="245" t="s">
        <v>407</v>
      </c>
      <c r="I6" s="245" t="s">
        <v>406</v>
      </c>
      <c r="J6" s="101">
        <v>50</v>
      </c>
      <c r="K6" s="247" t="s">
        <v>350</v>
      </c>
      <c r="L6" s="519"/>
      <c r="M6" s="414">
        <v>103</v>
      </c>
      <c r="N6" s="410">
        <f t="shared" ref="N6:N12" si="0">100*M6/J6</f>
        <v>206</v>
      </c>
      <c r="O6" s="412">
        <v>2</v>
      </c>
      <c r="P6" s="359" t="s">
        <v>842</v>
      </c>
      <c r="Q6" s="359" t="s">
        <v>843</v>
      </c>
    </row>
    <row r="7" spans="1:17" s="411" customFormat="1" ht="63.75" x14ac:dyDescent="0.25">
      <c r="A7" s="248" t="s">
        <v>301</v>
      </c>
      <c r="B7" s="245" t="s">
        <v>301</v>
      </c>
      <c r="C7" s="245">
        <v>2021</v>
      </c>
      <c r="D7" s="246" t="s">
        <v>302</v>
      </c>
      <c r="E7" s="86" t="s">
        <v>303</v>
      </c>
      <c r="F7" s="245" t="s">
        <v>304</v>
      </c>
      <c r="G7" s="86" t="s">
        <v>305</v>
      </c>
      <c r="H7" s="245" t="s">
        <v>408</v>
      </c>
      <c r="I7" s="245" t="s">
        <v>406</v>
      </c>
      <c r="J7" s="247">
        <v>50</v>
      </c>
      <c r="K7" s="247" t="s">
        <v>350</v>
      </c>
      <c r="L7" s="519"/>
      <c r="M7" s="414">
        <v>115</v>
      </c>
      <c r="N7" s="410">
        <f t="shared" si="0"/>
        <v>230</v>
      </c>
      <c r="O7" s="412">
        <v>7</v>
      </c>
      <c r="P7" s="359" t="s">
        <v>842</v>
      </c>
      <c r="Q7" s="359" t="s">
        <v>843</v>
      </c>
    </row>
    <row r="8" spans="1:17" s="411" customFormat="1" ht="63.75" x14ac:dyDescent="0.25">
      <c r="A8" s="248" t="s">
        <v>301</v>
      </c>
      <c r="B8" s="245" t="s">
        <v>301</v>
      </c>
      <c r="C8" s="245">
        <v>2021</v>
      </c>
      <c r="D8" s="246" t="s">
        <v>302</v>
      </c>
      <c r="E8" s="86" t="s">
        <v>303</v>
      </c>
      <c r="F8" s="245" t="s">
        <v>304</v>
      </c>
      <c r="G8" s="86" t="s">
        <v>305</v>
      </c>
      <c r="H8" s="250" t="s">
        <v>409</v>
      </c>
      <c r="I8" s="245" t="s">
        <v>406</v>
      </c>
      <c r="J8" s="247">
        <v>50</v>
      </c>
      <c r="K8" s="247" t="s">
        <v>350</v>
      </c>
      <c r="L8" s="519"/>
      <c r="M8" s="414">
        <v>115</v>
      </c>
      <c r="N8" s="410">
        <f t="shared" si="0"/>
        <v>230</v>
      </c>
      <c r="O8" s="412">
        <v>7</v>
      </c>
      <c r="P8" s="359" t="s">
        <v>842</v>
      </c>
      <c r="Q8" s="359" t="s">
        <v>843</v>
      </c>
    </row>
    <row r="9" spans="1:17" s="411" customFormat="1" ht="102" x14ac:dyDescent="0.25">
      <c r="A9" s="248" t="s">
        <v>301</v>
      </c>
      <c r="B9" s="245" t="s">
        <v>301</v>
      </c>
      <c r="C9" s="245">
        <v>2021</v>
      </c>
      <c r="D9" s="246" t="s">
        <v>302</v>
      </c>
      <c r="E9" s="86" t="s">
        <v>303</v>
      </c>
      <c r="F9" s="245" t="s">
        <v>304</v>
      </c>
      <c r="G9" s="86" t="s">
        <v>305</v>
      </c>
      <c r="H9" s="250" t="s">
        <v>410</v>
      </c>
      <c r="I9" s="245" t="s">
        <v>406</v>
      </c>
      <c r="J9" s="247">
        <v>50</v>
      </c>
      <c r="K9" s="247" t="s">
        <v>350</v>
      </c>
      <c r="L9" s="520"/>
      <c r="M9" s="414">
        <v>0</v>
      </c>
      <c r="N9" s="410">
        <f t="shared" si="0"/>
        <v>0</v>
      </c>
      <c r="O9" s="412">
        <v>0</v>
      </c>
      <c r="P9" s="359" t="s">
        <v>842</v>
      </c>
      <c r="Q9" s="359" t="s">
        <v>1043</v>
      </c>
    </row>
    <row r="10" spans="1:17" s="411" customFormat="1" ht="153" x14ac:dyDescent="0.25">
      <c r="A10" s="248" t="s">
        <v>301</v>
      </c>
      <c r="B10" s="245" t="s">
        <v>301</v>
      </c>
      <c r="C10" s="245">
        <v>2021</v>
      </c>
      <c r="D10" s="246" t="s">
        <v>310</v>
      </c>
      <c r="E10" s="86" t="s">
        <v>303</v>
      </c>
      <c r="F10" s="245" t="s">
        <v>304</v>
      </c>
      <c r="G10" s="250" t="s">
        <v>411</v>
      </c>
      <c r="H10" s="245" t="s">
        <v>405</v>
      </c>
      <c r="I10" s="245" t="s">
        <v>406</v>
      </c>
      <c r="J10" s="247">
        <v>1800</v>
      </c>
      <c r="K10" s="247" t="s">
        <v>350</v>
      </c>
      <c r="L10" s="86"/>
      <c r="M10" s="414">
        <v>1113</v>
      </c>
      <c r="N10" s="410">
        <f t="shared" si="0"/>
        <v>61.833333333333336</v>
      </c>
      <c r="O10" s="412">
        <v>6</v>
      </c>
      <c r="P10" s="359" t="s">
        <v>844</v>
      </c>
      <c r="Q10" s="359" t="s">
        <v>845</v>
      </c>
    </row>
    <row r="11" spans="1:17" s="411" customFormat="1" ht="153" x14ac:dyDescent="0.25">
      <c r="A11" s="248" t="s">
        <v>301</v>
      </c>
      <c r="B11" s="245" t="s">
        <v>301</v>
      </c>
      <c r="C11" s="245">
        <v>2021</v>
      </c>
      <c r="D11" s="246" t="s">
        <v>310</v>
      </c>
      <c r="E11" s="86" t="s">
        <v>303</v>
      </c>
      <c r="F11" s="245" t="s">
        <v>304</v>
      </c>
      <c r="G11" s="250" t="s">
        <v>411</v>
      </c>
      <c r="H11" s="245" t="s">
        <v>407</v>
      </c>
      <c r="I11" s="245" t="s">
        <v>406</v>
      </c>
      <c r="J11" s="247">
        <v>1100</v>
      </c>
      <c r="K11" s="247" t="s">
        <v>350</v>
      </c>
      <c r="L11" s="86"/>
      <c r="M11" s="414">
        <v>484</v>
      </c>
      <c r="N11" s="410">
        <f t="shared" si="0"/>
        <v>44</v>
      </c>
      <c r="O11" s="412">
        <v>5</v>
      </c>
      <c r="P11" s="359" t="s">
        <v>846</v>
      </c>
      <c r="Q11" s="359" t="s">
        <v>845</v>
      </c>
    </row>
    <row r="12" spans="1:17" s="411" customFormat="1" ht="25.5" x14ac:dyDescent="0.25">
      <c r="A12" s="248" t="s">
        <v>301</v>
      </c>
      <c r="B12" s="245" t="s">
        <v>301</v>
      </c>
      <c r="C12" s="245">
        <v>2021</v>
      </c>
      <c r="D12" s="246" t="s">
        <v>310</v>
      </c>
      <c r="E12" s="86" t="s">
        <v>303</v>
      </c>
      <c r="F12" s="245" t="s">
        <v>304</v>
      </c>
      <c r="G12" s="250" t="s">
        <v>411</v>
      </c>
      <c r="H12" s="250" t="s">
        <v>408</v>
      </c>
      <c r="I12" s="245" t="s">
        <v>406</v>
      </c>
      <c r="J12" s="247">
        <v>1100</v>
      </c>
      <c r="K12" s="247" t="s">
        <v>350</v>
      </c>
      <c r="L12" s="86"/>
      <c r="M12" s="414">
        <v>1113</v>
      </c>
      <c r="N12" s="410">
        <f t="shared" si="0"/>
        <v>101.18181818181819</v>
      </c>
      <c r="O12" s="412">
        <v>6</v>
      </c>
      <c r="P12" s="359" t="s">
        <v>846</v>
      </c>
      <c r="Q12" s="359"/>
    </row>
    <row r="13" spans="1:17" s="411" customFormat="1" ht="153" x14ac:dyDescent="0.25">
      <c r="A13" s="248" t="s">
        <v>301</v>
      </c>
      <c r="B13" s="245" t="s">
        <v>301</v>
      </c>
      <c r="C13" s="245">
        <v>2021</v>
      </c>
      <c r="D13" s="246" t="s">
        <v>310</v>
      </c>
      <c r="E13" s="86" t="s">
        <v>303</v>
      </c>
      <c r="F13" s="245" t="s">
        <v>304</v>
      </c>
      <c r="G13" s="250" t="s">
        <v>411</v>
      </c>
      <c r="H13" s="250" t="s">
        <v>409</v>
      </c>
      <c r="I13" s="245" t="s">
        <v>406</v>
      </c>
      <c r="J13" s="247">
        <v>1100</v>
      </c>
      <c r="K13" s="247" t="s">
        <v>350</v>
      </c>
      <c r="L13" s="86"/>
      <c r="M13" s="414">
        <v>484</v>
      </c>
      <c r="N13" s="410">
        <f t="shared" ref="N13:N72" si="1">100*M13/J13</f>
        <v>44</v>
      </c>
      <c r="O13" s="412">
        <v>5</v>
      </c>
      <c r="P13" s="359" t="s">
        <v>846</v>
      </c>
      <c r="Q13" s="359" t="s">
        <v>845</v>
      </c>
    </row>
    <row r="14" spans="1:17" s="411" customFormat="1" ht="153" x14ac:dyDescent="0.25">
      <c r="A14" s="248" t="s">
        <v>301</v>
      </c>
      <c r="B14" s="245" t="s">
        <v>301</v>
      </c>
      <c r="C14" s="245">
        <v>2021</v>
      </c>
      <c r="D14" s="246" t="s">
        <v>310</v>
      </c>
      <c r="E14" s="86" t="s">
        <v>303</v>
      </c>
      <c r="F14" s="245" t="s">
        <v>304</v>
      </c>
      <c r="G14" s="250" t="s">
        <v>411</v>
      </c>
      <c r="H14" s="250" t="s">
        <v>410</v>
      </c>
      <c r="I14" s="245" t="s">
        <v>406</v>
      </c>
      <c r="J14" s="247">
        <v>1100</v>
      </c>
      <c r="K14" s="247" t="s">
        <v>350</v>
      </c>
      <c r="L14" s="86"/>
      <c r="M14" s="414">
        <v>484</v>
      </c>
      <c r="N14" s="410">
        <f t="shared" si="1"/>
        <v>44</v>
      </c>
      <c r="O14" s="412">
        <v>5</v>
      </c>
      <c r="P14" s="359" t="s">
        <v>846</v>
      </c>
      <c r="Q14" s="359" t="s">
        <v>845</v>
      </c>
    </row>
    <row r="15" spans="1:17" s="411" customFormat="1" ht="63.75" x14ac:dyDescent="0.25">
      <c r="A15" s="248" t="s">
        <v>301</v>
      </c>
      <c r="B15" s="245" t="s">
        <v>301</v>
      </c>
      <c r="C15" s="245">
        <v>2021</v>
      </c>
      <c r="D15" s="246" t="s">
        <v>310</v>
      </c>
      <c r="E15" s="86" t="s">
        <v>303</v>
      </c>
      <c r="F15" s="245" t="s">
        <v>304</v>
      </c>
      <c r="G15" s="250" t="s">
        <v>411</v>
      </c>
      <c r="H15" s="250" t="s">
        <v>405</v>
      </c>
      <c r="I15" s="245" t="s">
        <v>412</v>
      </c>
      <c r="J15" s="247">
        <v>3000</v>
      </c>
      <c r="K15" s="247" t="s">
        <v>350</v>
      </c>
      <c r="L15" s="86"/>
      <c r="M15" s="414">
        <v>7158</v>
      </c>
      <c r="N15" s="410">
        <f t="shared" si="1"/>
        <v>238.6</v>
      </c>
      <c r="O15" s="412">
        <v>68</v>
      </c>
      <c r="P15" s="359" t="s">
        <v>858</v>
      </c>
      <c r="Q15" s="359" t="s">
        <v>868</v>
      </c>
    </row>
    <row r="16" spans="1:17" s="411" customFormat="1" ht="38.25" x14ac:dyDescent="0.25">
      <c r="A16" s="248" t="s">
        <v>301</v>
      </c>
      <c r="B16" s="245" t="s">
        <v>301</v>
      </c>
      <c r="C16" s="245">
        <v>2021</v>
      </c>
      <c r="D16" s="246" t="s">
        <v>310</v>
      </c>
      <c r="E16" s="86" t="s">
        <v>303</v>
      </c>
      <c r="F16" s="245" t="s">
        <v>304</v>
      </c>
      <c r="G16" s="250" t="s">
        <v>411</v>
      </c>
      <c r="H16" s="250" t="s">
        <v>407</v>
      </c>
      <c r="I16" s="245" t="s">
        <v>412</v>
      </c>
      <c r="J16" s="247">
        <v>3000</v>
      </c>
      <c r="K16" s="247" t="s">
        <v>350</v>
      </c>
      <c r="L16" s="86"/>
      <c r="M16" s="414">
        <v>1661</v>
      </c>
      <c r="N16" s="410">
        <f t="shared" si="1"/>
        <v>55.366666666666667</v>
      </c>
      <c r="O16" s="412">
        <v>24</v>
      </c>
      <c r="P16" s="359" t="s">
        <v>869</v>
      </c>
      <c r="Q16" s="359" t="s">
        <v>870</v>
      </c>
    </row>
    <row r="17" spans="1:17" s="411" customFormat="1" ht="63.75" x14ac:dyDescent="0.25">
      <c r="A17" s="248" t="s">
        <v>301</v>
      </c>
      <c r="B17" s="245" t="s">
        <v>301</v>
      </c>
      <c r="C17" s="245">
        <v>2021</v>
      </c>
      <c r="D17" s="246" t="s">
        <v>310</v>
      </c>
      <c r="E17" s="86" t="s">
        <v>303</v>
      </c>
      <c r="F17" s="245" t="s">
        <v>304</v>
      </c>
      <c r="G17" s="250" t="s">
        <v>411</v>
      </c>
      <c r="H17" s="250" t="s">
        <v>408</v>
      </c>
      <c r="I17" s="245" t="s">
        <v>412</v>
      </c>
      <c r="J17" s="247">
        <v>3000</v>
      </c>
      <c r="K17" s="247" t="s">
        <v>350</v>
      </c>
      <c r="L17" s="86"/>
      <c r="M17" s="414">
        <v>5862</v>
      </c>
      <c r="N17" s="410">
        <f t="shared" si="1"/>
        <v>195.4</v>
      </c>
      <c r="O17" s="412">
        <v>66</v>
      </c>
      <c r="P17" s="359" t="s">
        <v>869</v>
      </c>
      <c r="Q17" s="359" t="s">
        <v>868</v>
      </c>
    </row>
    <row r="18" spans="1:17" s="411" customFormat="1" ht="38.25" x14ac:dyDescent="0.25">
      <c r="A18" s="248" t="s">
        <v>301</v>
      </c>
      <c r="B18" s="245" t="s">
        <v>301</v>
      </c>
      <c r="C18" s="245">
        <v>2021</v>
      </c>
      <c r="D18" s="246" t="s">
        <v>310</v>
      </c>
      <c r="E18" s="86" t="s">
        <v>303</v>
      </c>
      <c r="F18" s="245" t="s">
        <v>304</v>
      </c>
      <c r="G18" s="250" t="s">
        <v>411</v>
      </c>
      <c r="H18" s="250" t="s">
        <v>409</v>
      </c>
      <c r="I18" s="245" t="s">
        <v>412</v>
      </c>
      <c r="J18" s="247">
        <v>3000</v>
      </c>
      <c r="K18" s="247" t="s">
        <v>350</v>
      </c>
      <c r="L18" s="86"/>
      <c r="M18" s="414">
        <v>1609</v>
      </c>
      <c r="N18" s="410">
        <f t="shared" si="1"/>
        <v>53.633333333333333</v>
      </c>
      <c r="O18" s="412">
        <v>24</v>
      </c>
      <c r="P18" s="359" t="s">
        <v>869</v>
      </c>
      <c r="Q18" s="359" t="s">
        <v>870</v>
      </c>
    </row>
    <row r="19" spans="1:17" s="411" customFormat="1" ht="38.25" x14ac:dyDescent="0.25">
      <c r="A19" s="248" t="s">
        <v>301</v>
      </c>
      <c r="B19" s="245" t="s">
        <v>301</v>
      </c>
      <c r="C19" s="245">
        <v>2021</v>
      </c>
      <c r="D19" s="246" t="s">
        <v>310</v>
      </c>
      <c r="E19" s="86" t="s">
        <v>303</v>
      </c>
      <c r="F19" s="245" t="s">
        <v>304</v>
      </c>
      <c r="G19" s="250" t="s">
        <v>411</v>
      </c>
      <c r="H19" s="250" t="s">
        <v>410</v>
      </c>
      <c r="I19" s="245" t="s">
        <v>412</v>
      </c>
      <c r="J19" s="247">
        <v>3000</v>
      </c>
      <c r="K19" s="247" t="s">
        <v>350</v>
      </c>
      <c r="L19" s="86"/>
      <c r="M19" s="414">
        <v>1661</v>
      </c>
      <c r="N19" s="410">
        <f t="shared" si="1"/>
        <v>55.366666666666667</v>
      </c>
      <c r="O19" s="412">
        <v>24</v>
      </c>
      <c r="P19" s="359" t="s">
        <v>869</v>
      </c>
      <c r="Q19" s="359" t="s">
        <v>870</v>
      </c>
    </row>
    <row r="20" spans="1:17" s="411" customFormat="1" ht="25.5" x14ac:dyDescent="0.25">
      <c r="A20" s="248" t="s">
        <v>301</v>
      </c>
      <c r="B20" s="245" t="s">
        <v>301</v>
      </c>
      <c r="C20" s="245">
        <v>2021</v>
      </c>
      <c r="D20" s="246" t="s">
        <v>310</v>
      </c>
      <c r="E20" s="86" t="s">
        <v>303</v>
      </c>
      <c r="F20" s="245" t="s">
        <v>304</v>
      </c>
      <c r="G20" s="250" t="s">
        <v>313</v>
      </c>
      <c r="H20" s="250" t="s">
        <v>405</v>
      </c>
      <c r="I20" s="245" t="s">
        <v>406</v>
      </c>
      <c r="J20" s="247">
        <v>8000</v>
      </c>
      <c r="K20" s="247" t="s">
        <v>350</v>
      </c>
      <c r="L20" s="86"/>
      <c r="M20" s="414">
        <v>10062</v>
      </c>
      <c r="N20" s="410">
        <f t="shared" si="1"/>
        <v>125.77500000000001</v>
      </c>
      <c r="O20" s="412">
        <v>66</v>
      </c>
      <c r="P20" s="359" t="s">
        <v>846</v>
      </c>
      <c r="Q20" s="359"/>
    </row>
    <row r="21" spans="1:17" s="411" customFormat="1" ht="25.5" x14ac:dyDescent="0.25">
      <c r="A21" s="248" t="s">
        <v>301</v>
      </c>
      <c r="B21" s="245" t="s">
        <v>301</v>
      </c>
      <c r="C21" s="245">
        <v>2021</v>
      </c>
      <c r="D21" s="246" t="s">
        <v>310</v>
      </c>
      <c r="E21" s="86" t="s">
        <v>303</v>
      </c>
      <c r="F21" s="245" t="s">
        <v>304</v>
      </c>
      <c r="G21" s="250" t="s">
        <v>313</v>
      </c>
      <c r="H21" s="250" t="s">
        <v>407</v>
      </c>
      <c r="I21" s="245" t="s">
        <v>406</v>
      </c>
      <c r="J21" s="247">
        <v>5200</v>
      </c>
      <c r="K21" s="247" t="s">
        <v>350</v>
      </c>
      <c r="L21" s="86"/>
      <c r="M21" s="414">
        <v>6885</v>
      </c>
      <c r="N21" s="410">
        <f t="shared" si="1"/>
        <v>132.40384615384616</v>
      </c>
      <c r="O21" s="412">
        <v>66</v>
      </c>
      <c r="P21" s="359" t="s">
        <v>846</v>
      </c>
      <c r="Q21" s="359"/>
    </row>
    <row r="22" spans="1:17" s="411" customFormat="1" ht="25.5" x14ac:dyDescent="0.25">
      <c r="A22" s="248" t="s">
        <v>301</v>
      </c>
      <c r="B22" s="245" t="s">
        <v>301</v>
      </c>
      <c r="C22" s="245">
        <v>2021</v>
      </c>
      <c r="D22" s="246" t="s">
        <v>310</v>
      </c>
      <c r="E22" s="86" t="s">
        <v>303</v>
      </c>
      <c r="F22" s="245" t="s">
        <v>304</v>
      </c>
      <c r="G22" s="250" t="s">
        <v>313</v>
      </c>
      <c r="H22" s="250" t="s">
        <v>408</v>
      </c>
      <c r="I22" s="245" t="s">
        <v>406</v>
      </c>
      <c r="J22" s="247">
        <v>3000</v>
      </c>
      <c r="K22" s="247" t="s">
        <v>350</v>
      </c>
      <c r="L22" s="86"/>
      <c r="M22" s="414">
        <v>6907</v>
      </c>
      <c r="N22" s="410">
        <f t="shared" si="1"/>
        <v>230.23333333333332</v>
      </c>
      <c r="O22" s="412">
        <v>66</v>
      </c>
      <c r="P22" s="359" t="s">
        <v>846</v>
      </c>
      <c r="Q22" s="359" t="s">
        <v>847</v>
      </c>
    </row>
    <row r="23" spans="1:17" s="411" customFormat="1" ht="25.5" x14ac:dyDescent="0.25">
      <c r="A23" s="248" t="s">
        <v>301</v>
      </c>
      <c r="B23" s="245" t="s">
        <v>301</v>
      </c>
      <c r="C23" s="245">
        <v>2021</v>
      </c>
      <c r="D23" s="246" t="s">
        <v>310</v>
      </c>
      <c r="E23" s="86" t="s">
        <v>303</v>
      </c>
      <c r="F23" s="245" t="s">
        <v>304</v>
      </c>
      <c r="G23" s="250" t="s">
        <v>313</v>
      </c>
      <c r="H23" s="250" t="s">
        <v>409</v>
      </c>
      <c r="I23" s="245" t="s">
        <v>406</v>
      </c>
      <c r="J23" s="247">
        <v>3000</v>
      </c>
      <c r="K23" s="247" t="s">
        <v>350</v>
      </c>
      <c r="L23" s="86"/>
      <c r="M23" s="414">
        <v>4265</v>
      </c>
      <c r="N23" s="410">
        <f t="shared" si="1"/>
        <v>142.16666666666666</v>
      </c>
      <c r="O23" s="412">
        <v>43</v>
      </c>
      <c r="P23" s="359" t="s">
        <v>846</v>
      </c>
      <c r="Q23" s="359"/>
    </row>
    <row r="24" spans="1:17" s="411" customFormat="1" ht="25.5" x14ac:dyDescent="0.25">
      <c r="A24" s="248" t="s">
        <v>301</v>
      </c>
      <c r="B24" s="245" t="s">
        <v>301</v>
      </c>
      <c r="C24" s="245">
        <v>2021</v>
      </c>
      <c r="D24" s="246" t="s">
        <v>310</v>
      </c>
      <c r="E24" s="86" t="s">
        <v>303</v>
      </c>
      <c r="F24" s="245" t="s">
        <v>304</v>
      </c>
      <c r="G24" s="250" t="s">
        <v>313</v>
      </c>
      <c r="H24" s="250" t="s">
        <v>410</v>
      </c>
      <c r="I24" s="245" t="s">
        <v>406</v>
      </c>
      <c r="J24" s="247">
        <v>3000</v>
      </c>
      <c r="K24" s="247" t="s">
        <v>350</v>
      </c>
      <c r="L24" s="86"/>
      <c r="M24" s="414">
        <v>4265</v>
      </c>
      <c r="N24" s="410">
        <f t="shared" si="1"/>
        <v>142.16666666666666</v>
      </c>
      <c r="O24" s="412">
        <v>43</v>
      </c>
      <c r="P24" s="359" t="s">
        <v>846</v>
      </c>
      <c r="Q24" s="359"/>
    </row>
    <row r="25" spans="1:17" s="411" customFormat="1" x14ac:dyDescent="0.25">
      <c r="A25" s="248" t="s">
        <v>301</v>
      </c>
      <c r="B25" s="245" t="s">
        <v>301</v>
      </c>
      <c r="C25" s="245">
        <v>2021</v>
      </c>
      <c r="D25" s="246" t="s">
        <v>310</v>
      </c>
      <c r="E25" s="86" t="s">
        <v>303</v>
      </c>
      <c r="F25" s="245" t="s">
        <v>304</v>
      </c>
      <c r="G25" s="250" t="s">
        <v>313</v>
      </c>
      <c r="H25" s="250" t="s">
        <v>405</v>
      </c>
      <c r="I25" s="245" t="s">
        <v>412</v>
      </c>
      <c r="J25" s="247">
        <v>1900</v>
      </c>
      <c r="K25" s="247" t="s">
        <v>350</v>
      </c>
      <c r="L25" s="86"/>
      <c r="M25" s="414">
        <v>2336</v>
      </c>
      <c r="N25" s="410">
        <f t="shared" si="1"/>
        <v>122.94736842105263</v>
      </c>
      <c r="O25" s="412">
        <v>14</v>
      </c>
      <c r="P25" s="359" t="s">
        <v>858</v>
      </c>
      <c r="Q25" s="359"/>
    </row>
    <row r="26" spans="1:17" s="411" customFormat="1" ht="51" x14ac:dyDescent="0.25">
      <c r="A26" s="248" t="s">
        <v>301</v>
      </c>
      <c r="B26" s="245" t="s">
        <v>301</v>
      </c>
      <c r="C26" s="245">
        <v>2021</v>
      </c>
      <c r="D26" s="246" t="s">
        <v>310</v>
      </c>
      <c r="E26" s="86" t="s">
        <v>303</v>
      </c>
      <c r="F26" s="245" t="s">
        <v>304</v>
      </c>
      <c r="G26" s="250" t="s">
        <v>313</v>
      </c>
      <c r="H26" s="250" t="s">
        <v>407</v>
      </c>
      <c r="I26" s="245" t="s">
        <v>412</v>
      </c>
      <c r="J26" s="247">
        <v>1900</v>
      </c>
      <c r="K26" s="247" t="s">
        <v>350</v>
      </c>
      <c r="L26" s="86"/>
      <c r="M26" s="414">
        <v>1393</v>
      </c>
      <c r="N26" s="410">
        <f t="shared" si="1"/>
        <v>73.315789473684205</v>
      </c>
      <c r="O26" s="412">
        <v>14</v>
      </c>
      <c r="P26" s="359" t="s">
        <v>869</v>
      </c>
      <c r="Q26" s="359" t="s">
        <v>871</v>
      </c>
    </row>
    <row r="27" spans="1:17" s="411" customFormat="1" ht="51" x14ac:dyDescent="0.25">
      <c r="A27" s="248" t="s">
        <v>301</v>
      </c>
      <c r="B27" s="245" t="s">
        <v>301</v>
      </c>
      <c r="C27" s="245">
        <v>2021</v>
      </c>
      <c r="D27" s="246" t="s">
        <v>310</v>
      </c>
      <c r="E27" s="86" t="s">
        <v>303</v>
      </c>
      <c r="F27" s="245" t="s">
        <v>304</v>
      </c>
      <c r="G27" s="250" t="s">
        <v>313</v>
      </c>
      <c r="H27" s="250" t="s">
        <v>408</v>
      </c>
      <c r="I27" s="245" t="s">
        <v>412</v>
      </c>
      <c r="J27" s="247">
        <v>1900</v>
      </c>
      <c r="K27" s="247" t="s">
        <v>350</v>
      </c>
      <c r="L27" s="86"/>
      <c r="M27" s="414">
        <v>1393</v>
      </c>
      <c r="N27" s="410">
        <f t="shared" si="1"/>
        <v>73.315789473684205</v>
      </c>
      <c r="O27" s="412">
        <v>14</v>
      </c>
      <c r="P27" s="359" t="s">
        <v>869</v>
      </c>
      <c r="Q27" s="359" t="s">
        <v>871</v>
      </c>
    </row>
    <row r="28" spans="1:17" s="411" customFormat="1" ht="127.5" x14ac:dyDescent="0.25">
      <c r="A28" s="248" t="s">
        <v>301</v>
      </c>
      <c r="B28" s="245" t="s">
        <v>301</v>
      </c>
      <c r="C28" s="245">
        <v>2021</v>
      </c>
      <c r="D28" s="246" t="s">
        <v>318</v>
      </c>
      <c r="E28" s="86" t="s">
        <v>303</v>
      </c>
      <c r="F28" s="245" t="s">
        <v>304</v>
      </c>
      <c r="G28" s="250" t="s">
        <v>319</v>
      </c>
      <c r="H28" s="250" t="s">
        <v>405</v>
      </c>
      <c r="I28" s="245" t="s">
        <v>406</v>
      </c>
      <c r="J28" s="247">
        <v>15000</v>
      </c>
      <c r="K28" s="247" t="s">
        <v>350</v>
      </c>
      <c r="L28" s="518" t="s">
        <v>519</v>
      </c>
      <c r="M28" s="414">
        <v>0</v>
      </c>
      <c r="N28" s="410">
        <f t="shared" si="1"/>
        <v>0</v>
      </c>
      <c r="O28" s="412">
        <v>0</v>
      </c>
      <c r="P28" s="359" t="s">
        <v>848</v>
      </c>
      <c r="Q28" s="359" t="s">
        <v>849</v>
      </c>
    </row>
    <row r="29" spans="1:17" s="411" customFormat="1" ht="127.5" x14ac:dyDescent="0.25">
      <c r="A29" s="248" t="s">
        <v>301</v>
      </c>
      <c r="B29" s="245" t="s">
        <v>301</v>
      </c>
      <c r="C29" s="245">
        <v>2021</v>
      </c>
      <c r="D29" s="246" t="s">
        <v>318</v>
      </c>
      <c r="E29" s="86" t="s">
        <v>303</v>
      </c>
      <c r="F29" s="245" t="s">
        <v>304</v>
      </c>
      <c r="G29" s="250" t="s">
        <v>319</v>
      </c>
      <c r="H29" s="250" t="s">
        <v>407</v>
      </c>
      <c r="I29" s="245" t="s">
        <v>406</v>
      </c>
      <c r="J29" s="247">
        <v>2000</v>
      </c>
      <c r="K29" s="247" t="s">
        <v>350</v>
      </c>
      <c r="L29" s="519"/>
      <c r="M29" s="414">
        <v>0</v>
      </c>
      <c r="N29" s="410">
        <f t="shared" si="1"/>
        <v>0</v>
      </c>
      <c r="O29" s="412">
        <v>0</v>
      </c>
      <c r="P29" s="359" t="s">
        <v>850</v>
      </c>
      <c r="Q29" s="359" t="s">
        <v>849</v>
      </c>
    </row>
    <row r="30" spans="1:17" s="411" customFormat="1" ht="127.5" x14ac:dyDescent="0.25">
      <c r="A30" s="248" t="s">
        <v>301</v>
      </c>
      <c r="B30" s="245" t="s">
        <v>301</v>
      </c>
      <c r="C30" s="245">
        <v>2021</v>
      </c>
      <c r="D30" s="246" t="s">
        <v>318</v>
      </c>
      <c r="E30" s="86" t="s">
        <v>303</v>
      </c>
      <c r="F30" s="245" t="s">
        <v>304</v>
      </c>
      <c r="G30" s="250" t="s">
        <v>319</v>
      </c>
      <c r="H30" s="250" t="s">
        <v>408</v>
      </c>
      <c r="I30" s="245" t="s">
        <v>406</v>
      </c>
      <c r="J30" s="247">
        <v>2000</v>
      </c>
      <c r="K30" s="247" t="s">
        <v>350</v>
      </c>
      <c r="L30" s="519"/>
      <c r="M30" s="414">
        <v>0</v>
      </c>
      <c r="N30" s="410">
        <f t="shared" si="1"/>
        <v>0</v>
      </c>
      <c r="O30" s="412">
        <v>0</v>
      </c>
      <c r="P30" s="359" t="s">
        <v>850</v>
      </c>
      <c r="Q30" s="359" t="s">
        <v>849</v>
      </c>
    </row>
    <row r="31" spans="1:17" s="411" customFormat="1" ht="127.5" x14ac:dyDescent="0.25">
      <c r="A31" s="248" t="s">
        <v>301</v>
      </c>
      <c r="B31" s="245" t="s">
        <v>301</v>
      </c>
      <c r="C31" s="245">
        <v>2021</v>
      </c>
      <c r="D31" s="246" t="s">
        <v>318</v>
      </c>
      <c r="E31" s="86" t="s">
        <v>303</v>
      </c>
      <c r="F31" s="245" t="s">
        <v>304</v>
      </c>
      <c r="G31" s="250" t="s">
        <v>319</v>
      </c>
      <c r="H31" s="250" t="s">
        <v>409</v>
      </c>
      <c r="I31" s="245" t="s">
        <v>406</v>
      </c>
      <c r="J31" s="247">
        <v>2000</v>
      </c>
      <c r="K31" s="247" t="s">
        <v>350</v>
      </c>
      <c r="L31" s="519"/>
      <c r="M31" s="414">
        <v>0</v>
      </c>
      <c r="N31" s="410">
        <f t="shared" si="1"/>
        <v>0</v>
      </c>
      <c r="O31" s="412">
        <v>0</v>
      </c>
      <c r="P31" s="359" t="s">
        <v>850</v>
      </c>
      <c r="Q31" s="359" t="s">
        <v>849</v>
      </c>
    </row>
    <row r="32" spans="1:17" s="411" customFormat="1" ht="127.5" x14ac:dyDescent="0.25">
      <c r="A32" s="248" t="s">
        <v>301</v>
      </c>
      <c r="B32" s="245" t="s">
        <v>301</v>
      </c>
      <c r="C32" s="245">
        <v>2021</v>
      </c>
      <c r="D32" s="246" t="s">
        <v>318</v>
      </c>
      <c r="E32" s="86" t="s">
        <v>303</v>
      </c>
      <c r="F32" s="245" t="s">
        <v>304</v>
      </c>
      <c r="G32" s="250" t="s">
        <v>319</v>
      </c>
      <c r="H32" s="250" t="s">
        <v>410</v>
      </c>
      <c r="I32" s="245" t="s">
        <v>406</v>
      </c>
      <c r="J32" s="247">
        <v>2000</v>
      </c>
      <c r="K32" s="247" t="s">
        <v>350</v>
      </c>
      <c r="L32" s="520"/>
      <c r="M32" s="414">
        <v>0</v>
      </c>
      <c r="N32" s="410">
        <f t="shared" si="1"/>
        <v>0</v>
      </c>
      <c r="O32" s="412">
        <v>0</v>
      </c>
      <c r="P32" s="359" t="s">
        <v>850</v>
      </c>
      <c r="Q32" s="359" t="s">
        <v>849</v>
      </c>
    </row>
    <row r="33" spans="1:17" s="411" customFormat="1" ht="38.25" x14ac:dyDescent="0.25">
      <c r="A33" s="248" t="s">
        <v>301</v>
      </c>
      <c r="B33" s="245" t="s">
        <v>301</v>
      </c>
      <c r="C33" s="245">
        <v>2021</v>
      </c>
      <c r="D33" s="246" t="s">
        <v>318</v>
      </c>
      <c r="E33" s="86" t="s">
        <v>303</v>
      </c>
      <c r="F33" s="245" t="s">
        <v>304</v>
      </c>
      <c r="G33" s="250" t="s">
        <v>319</v>
      </c>
      <c r="H33" s="250" t="s">
        <v>405</v>
      </c>
      <c r="I33" s="245" t="s">
        <v>412</v>
      </c>
      <c r="J33" s="247">
        <v>2000</v>
      </c>
      <c r="K33" s="247" t="s">
        <v>350</v>
      </c>
      <c r="L33" s="86"/>
      <c r="M33" s="414">
        <v>944</v>
      </c>
      <c r="N33" s="410">
        <f t="shared" si="1"/>
        <v>47.2</v>
      </c>
      <c r="O33" s="412">
        <v>50</v>
      </c>
      <c r="P33" s="359" t="s">
        <v>842</v>
      </c>
      <c r="Q33" s="359" t="s">
        <v>867</v>
      </c>
    </row>
    <row r="34" spans="1:17" s="411" customFormat="1" ht="38.25" x14ac:dyDescent="0.25">
      <c r="A34" s="248" t="s">
        <v>301</v>
      </c>
      <c r="B34" s="245" t="s">
        <v>301</v>
      </c>
      <c r="C34" s="245">
        <v>2021</v>
      </c>
      <c r="D34" s="246" t="s">
        <v>318</v>
      </c>
      <c r="E34" s="86" t="s">
        <v>303</v>
      </c>
      <c r="F34" s="245" t="s">
        <v>304</v>
      </c>
      <c r="G34" s="250" t="s">
        <v>319</v>
      </c>
      <c r="H34" s="250" t="s">
        <v>407</v>
      </c>
      <c r="I34" s="245" t="s">
        <v>412</v>
      </c>
      <c r="J34" s="247">
        <v>700</v>
      </c>
      <c r="K34" s="247" t="s">
        <v>350</v>
      </c>
      <c r="L34" s="86"/>
      <c r="M34" s="414">
        <v>581</v>
      </c>
      <c r="N34" s="410">
        <f t="shared" si="1"/>
        <v>83</v>
      </c>
      <c r="O34" s="412">
        <v>45</v>
      </c>
      <c r="P34" s="359" t="s">
        <v>865</v>
      </c>
      <c r="Q34" s="359" t="s">
        <v>867</v>
      </c>
    </row>
    <row r="35" spans="1:17" s="411" customFormat="1" ht="38.25" x14ac:dyDescent="0.25">
      <c r="A35" s="248" t="s">
        <v>301</v>
      </c>
      <c r="B35" s="245" t="s">
        <v>301</v>
      </c>
      <c r="C35" s="245">
        <v>2021</v>
      </c>
      <c r="D35" s="246" t="s">
        <v>318</v>
      </c>
      <c r="E35" s="86" t="s">
        <v>303</v>
      </c>
      <c r="F35" s="245" t="s">
        <v>304</v>
      </c>
      <c r="G35" s="250" t="s">
        <v>319</v>
      </c>
      <c r="H35" s="250" t="s">
        <v>408</v>
      </c>
      <c r="I35" s="245" t="s">
        <v>412</v>
      </c>
      <c r="J35" s="247">
        <v>700</v>
      </c>
      <c r="K35" s="247" t="s">
        <v>350</v>
      </c>
      <c r="L35" s="86"/>
      <c r="M35" s="414">
        <v>582</v>
      </c>
      <c r="N35" s="410">
        <f t="shared" si="1"/>
        <v>83.142857142857139</v>
      </c>
      <c r="O35" s="412">
        <v>45</v>
      </c>
      <c r="P35" s="359" t="s">
        <v>865</v>
      </c>
      <c r="Q35" s="359" t="s">
        <v>867</v>
      </c>
    </row>
    <row r="36" spans="1:17" s="411" customFormat="1" ht="38.25" x14ac:dyDescent="0.25">
      <c r="A36" s="248" t="s">
        <v>301</v>
      </c>
      <c r="B36" s="245" t="s">
        <v>301</v>
      </c>
      <c r="C36" s="245">
        <v>2021</v>
      </c>
      <c r="D36" s="246" t="s">
        <v>318</v>
      </c>
      <c r="E36" s="86" t="s">
        <v>303</v>
      </c>
      <c r="F36" s="245" t="s">
        <v>304</v>
      </c>
      <c r="G36" s="250" t="s">
        <v>319</v>
      </c>
      <c r="H36" s="250" t="s">
        <v>409</v>
      </c>
      <c r="I36" s="245" t="s">
        <v>412</v>
      </c>
      <c r="J36" s="247">
        <v>700</v>
      </c>
      <c r="K36" s="247" t="s">
        <v>350</v>
      </c>
      <c r="L36" s="86"/>
      <c r="M36" s="414">
        <v>548</v>
      </c>
      <c r="N36" s="410">
        <f t="shared" si="1"/>
        <v>78.285714285714292</v>
      </c>
      <c r="O36" s="412">
        <v>43</v>
      </c>
      <c r="P36" s="359" t="s">
        <v>865</v>
      </c>
      <c r="Q36" s="359" t="s">
        <v>867</v>
      </c>
    </row>
    <row r="37" spans="1:17" s="411" customFormat="1" ht="38.25" x14ac:dyDescent="0.25">
      <c r="A37" s="248" t="s">
        <v>301</v>
      </c>
      <c r="B37" s="245" t="s">
        <v>301</v>
      </c>
      <c r="C37" s="245">
        <v>2021</v>
      </c>
      <c r="D37" s="246" t="s">
        <v>318</v>
      </c>
      <c r="E37" s="86" t="s">
        <v>303</v>
      </c>
      <c r="F37" s="245" t="s">
        <v>304</v>
      </c>
      <c r="G37" s="250" t="s">
        <v>319</v>
      </c>
      <c r="H37" s="250" t="s">
        <v>410</v>
      </c>
      <c r="I37" s="245" t="s">
        <v>412</v>
      </c>
      <c r="J37" s="247">
        <v>700</v>
      </c>
      <c r="K37" s="247" t="s">
        <v>350</v>
      </c>
      <c r="L37" s="86"/>
      <c r="M37" s="414">
        <v>582</v>
      </c>
      <c r="N37" s="410">
        <f t="shared" si="1"/>
        <v>83.142857142857139</v>
      </c>
      <c r="O37" s="412">
        <v>45</v>
      </c>
      <c r="P37" s="359" t="s">
        <v>865</v>
      </c>
      <c r="Q37" s="359" t="s">
        <v>867</v>
      </c>
    </row>
    <row r="38" spans="1:17" s="411" customFormat="1" ht="38.25" x14ac:dyDescent="0.25">
      <c r="A38" s="248" t="s">
        <v>301</v>
      </c>
      <c r="B38" s="245" t="s">
        <v>301</v>
      </c>
      <c r="C38" s="245">
        <v>2021</v>
      </c>
      <c r="D38" s="246" t="s">
        <v>321</v>
      </c>
      <c r="E38" s="86" t="s">
        <v>303</v>
      </c>
      <c r="F38" s="245" t="s">
        <v>304</v>
      </c>
      <c r="G38" s="250" t="s">
        <v>315</v>
      </c>
      <c r="H38" s="250" t="s">
        <v>405</v>
      </c>
      <c r="I38" s="245" t="s">
        <v>406</v>
      </c>
      <c r="J38" s="247">
        <v>300</v>
      </c>
      <c r="K38" s="247" t="s">
        <v>350</v>
      </c>
      <c r="L38" s="86"/>
      <c r="M38" s="414">
        <v>820</v>
      </c>
      <c r="N38" s="410">
        <f t="shared" si="1"/>
        <v>273.33333333333331</v>
      </c>
      <c r="O38" s="412">
        <v>18</v>
      </c>
      <c r="P38" s="359" t="s">
        <v>851</v>
      </c>
      <c r="Q38" s="359" t="s">
        <v>852</v>
      </c>
    </row>
    <row r="39" spans="1:17" s="411" customFormat="1" x14ac:dyDescent="0.25">
      <c r="A39" s="248" t="s">
        <v>301</v>
      </c>
      <c r="B39" s="245" t="s">
        <v>301</v>
      </c>
      <c r="C39" s="245">
        <v>2021</v>
      </c>
      <c r="D39" s="246" t="s">
        <v>321</v>
      </c>
      <c r="E39" s="86" t="s">
        <v>303</v>
      </c>
      <c r="F39" s="245" t="s">
        <v>304</v>
      </c>
      <c r="G39" s="250" t="s">
        <v>315</v>
      </c>
      <c r="H39" s="250" t="s">
        <v>407</v>
      </c>
      <c r="I39" s="245" t="s">
        <v>406</v>
      </c>
      <c r="J39" s="247">
        <v>300</v>
      </c>
      <c r="K39" s="247" t="s">
        <v>350</v>
      </c>
      <c r="L39" s="86"/>
      <c r="M39" s="414">
        <v>387</v>
      </c>
      <c r="N39" s="410">
        <f t="shared" si="1"/>
        <v>129</v>
      </c>
      <c r="O39" s="412">
        <v>12</v>
      </c>
      <c r="P39" s="359" t="s">
        <v>851</v>
      </c>
      <c r="Q39" s="359"/>
    </row>
    <row r="40" spans="1:17" s="411" customFormat="1" x14ac:dyDescent="0.25">
      <c r="A40" s="248" t="s">
        <v>301</v>
      </c>
      <c r="B40" s="245" t="s">
        <v>301</v>
      </c>
      <c r="C40" s="245">
        <v>2021</v>
      </c>
      <c r="D40" s="246" t="s">
        <v>321</v>
      </c>
      <c r="E40" s="86" t="s">
        <v>303</v>
      </c>
      <c r="F40" s="245" t="s">
        <v>304</v>
      </c>
      <c r="G40" s="250" t="s">
        <v>315</v>
      </c>
      <c r="H40" s="250" t="s">
        <v>408</v>
      </c>
      <c r="I40" s="245" t="s">
        <v>406</v>
      </c>
      <c r="J40" s="247">
        <v>300</v>
      </c>
      <c r="K40" s="247" t="s">
        <v>350</v>
      </c>
      <c r="L40" s="86"/>
      <c r="M40" s="414">
        <v>387</v>
      </c>
      <c r="N40" s="410">
        <f t="shared" si="1"/>
        <v>129</v>
      </c>
      <c r="O40" s="412">
        <v>12</v>
      </c>
      <c r="P40" s="359" t="s">
        <v>851</v>
      </c>
      <c r="Q40" s="359"/>
    </row>
    <row r="41" spans="1:17" s="411" customFormat="1" x14ac:dyDescent="0.25">
      <c r="A41" s="248" t="s">
        <v>301</v>
      </c>
      <c r="B41" s="245" t="s">
        <v>301</v>
      </c>
      <c r="C41" s="245">
        <v>2021</v>
      </c>
      <c r="D41" s="246" t="s">
        <v>321</v>
      </c>
      <c r="E41" s="86" t="s">
        <v>303</v>
      </c>
      <c r="F41" s="245" t="s">
        <v>304</v>
      </c>
      <c r="G41" s="250" t="s">
        <v>315</v>
      </c>
      <c r="H41" s="250" t="s">
        <v>409</v>
      </c>
      <c r="I41" s="245" t="s">
        <v>406</v>
      </c>
      <c r="J41" s="247">
        <v>300</v>
      </c>
      <c r="K41" s="247" t="s">
        <v>350</v>
      </c>
      <c r="L41" s="86"/>
      <c r="M41" s="414">
        <v>387</v>
      </c>
      <c r="N41" s="410">
        <f t="shared" si="1"/>
        <v>129</v>
      </c>
      <c r="O41" s="412">
        <v>12</v>
      </c>
      <c r="P41" s="359" t="s">
        <v>851</v>
      </c>
      <c r="Q41" s="359"/>
    </row>
    <row r="42" spans="1:17" s="411" customFormat="1" x14ac:dyDescent="0.25">
      <c r="A42" s="248" t="s">
        <v>301</v>
      </c>
      <c r="B42" s="245" t="s">
        <v>301</v>
      </c>
      <c r="C42" s="245">
        <v>2021</v>
      </c>
      <c r="D42" s="246" t="s">
        <v>321</v>
      </c>
      <c r="E42" s="86" t="s">
        <v>303</v>
      </c>
      <c r="F42" s="245" t="s">
        <v>304</v>
      </c>
      <c r="G42" s="250" t="s">
        <v>315</v>
      </c>
      <c r="H42" s="250" t="s">
        <v>410</v>
      </c>
      <c r="I42" s="245" t="s">
        <v>406</v>
      </c>
      <c r="J42" s="247">
        <v>300</v>
      </c>
      <c r="K42" s="247" t="s">
        <v>350</v>
      </c>
      <c r="L42" s="86"/>
      <c r="M42" s="414">
        <v>387</v>
      </c>
      <c r="N42" s="410">
        <f t="shared" si="1"/>
        <v>129</v>
      </c>
      <c r="O42" s="412">
        <v>12</v>
      </c>
      <c r="P42" s="359" t="s">
        <v>851</v>
      </c>
      <c r="Q42" s="359"/>
    </row>
    <row r="43" spans="1:17" s="411" customFormat="1" ht="165.75" x14ac:dyDescent="0.25">
      <c r="A43" s="248" t="s">
        <v>301</v>
      </c>
      <c r="B43" s="245" t="s">
        <v>301</v>
      </c>
      <c r="C43" s="245">
        <v>2021</v>
      </c>
      <c r="D43" s="246" t="s">
        <v>413</v>
      </c>
      <c r="E43" s="86" t="s">
        <v>303</v>
      </c>
      <c r="F43" s="245" t="s">
        <v>304</v>
      </c>
      <c r="G43" s="250" t="s">
        <v>305</v>
      </c>
      <c r="H43" s="250" t="s">
        <v>405</v>
      </c>
      <c r="I43" s="245" t="s">
        <v>406</v>
      </c>
      <c r="J43" s="247">
        <v>2000</v>
      </c>
      <c r="K43" s="247" t="s">
        <v>350</v>
      </c>
      <c r="L43" s="86"/>
      <c r="M43" s="414">
        <v>1678</v>
      </c>
      <c r="N43" s="410">
        <f t="shared" si="1"/>
        <v>83.9</v>
      </c>
      <c r="O43" s="412">
        <v>27</v>
      </c>
      <c r="P43" s="359" t="s">
        <v>851</v>
      </c>
      <c r="Q43" s="359" t="s">
        <v>1024</v>
      </c>
    </row>
    <row r="44" spans="1:17" s="411" customFormat="1" ht="25.5" x14ac:dyDescent="0.25">
      <c r="A44" s="248" t="s">
        <v>301</v>
      </c>
      <c r="B44" s="245" t="s">
        <v>301</v>
      </c>
      <c r="C44" s="245">
        <v>2021</v>
      </c>
      <c r="D44" s="246" t="s">
        <v>413</v>
      </c>
      <c r="E44" s="86" t="s">
        <v>303</v>
      </c>
      <c r="F44" s="245" t="s">
        <v>304</v>
      </c>
      <c r="G44" s="250" t="s">
        <v>305</v>
      </c>
      <c r="H44" s="250" t="s">
        <v>407</v>
      </c>
      <c r="I44" s="245" t="s">
        <v>406</v>
      </c>
      <c r="J44" s="247">
        <v>1000</v>
      </c>
      <c r="K44" s="247" t="s">
        <v>350</v>
      </c>
      <c r="L44" s="86"/>
      <c r="M44" s="414">
        <v>653</v>
      </c>
      <c r="N44" s="410">
        <f t="shared" si="1"/>
        <v>65.3</v>
      </c>
      <c r="O44" s="412">
        <v>11</v>
      </c>
      <c r="P44" s="359" t="s">
        <v>853</v>
      </c>
      <c r="Q44" s="359" t="s">
        <v>1025</v>
      </c>
    </row>
    <row r="45" spans="1:17" s="411" customFormat="1" ht="25.5" x14ac:dyDescent="0.25">
      <c r="A45" s="248" t="s">
        <v>301</v>
      </c>
      <c r="B45" s="245" t="s">
        <v>301</v>
      </c>
      <c r="C45" s="245">
        <v>2021</v>
      </c>
      <c r="D45" s="246" t="s">
        <v>413</v>
      </c>
      <c r="E45" s="86" t="s">
        <v>303</v>
      </c>
      <c r="F45" s="245" t="s">
        <v>304</v>
      </c>
      <c r="G45" s="250" t="s">
        <v>305</v>
      </c>
      <c r="H45" s="250" t="s">
        <v>408</v>
      </c>
      <c r="I45" s="245" t="s">
        <v>406</v>
      </c>
      <c r="J45" s="247">
        <v>1000</v>
      </c>
      <c r="K45" s="247" t="s">
        <v>350</v>
      </c>
      <c r="L45" s="86"/>
      <c r="M45" s="414">
        <v>1195</v>
      </c>
      <c r="N45" s="410">
        <f t="shared" si="1"/>
        <v>119.5</v>
      </c>
      <c r="O45" s="412">
        <v>11</v>
      </c>
      <c r="P45" s="359" t="s">
        <v>853</v>
      </c>
      <c r="Q45" s="359"/>
    </row>
    <row r="46" spans="1:17" s="411" customFormat="1" ht="63.75" x14ac:dyDescent="0.25">
      <c r="A46" s="248" t="s">
        <v>301</v>
      </c>
      <c r="B46" s="245" t="s">
        <v>301</v>
      </c>
      <c r="C46" s="245">
        <v>2021</v>
      </c>
      <c r="D46" s="246" t="s">
        <v>413</v>
      </c>
      <c r="E46" s="86" t="s">
        <v>303</v>
      </c>
      <c r="F46" s="245" t="s">
        <v>304</v>
      </c>
      <c r="G46" s="250" t="s">
        <v>305</v>
      </c>
      <c r="H46" s="250" t="s">
        <v>409</v>
      </c>
      <c r="I46" s="245" t="s">
        <v>406</v>
      </c>
      <c r="J46" s="247" t="s">
        <v>350</v>
      </c>
      <c r="K46" s="247" t="s">
        <v>350</v>
      </c>
      <c r="L46" s="86"/>
      <c r="M46" s="414">
        <v>653</v>
      </c>
      <c r="N46" s="410">
        <f>100*M46/1000</f>
        <v>65.3</v>
      </c>
      <c r="O46" s="412">
        <v>11</v>
      </c>
      <c r="P46" s="359" t="s">
        <v>853</v>
      </c>
      <c r="Q46" s="359" t="s">
        <v>1026</v>
      </c>
    </row>
    <row r="47" spans="1:17" s="411" customFormat="1" ht="25.5" x14ac:dyDescent="0.25">
      <c r="A47" s="248" t="s">
        <v>301</v>
      </c>
      <c r="B47" s="245" t="s">
        <v>301</v>
      </c>
      <c r="C47" s="245">
        <v>2021</v>
      </c>
      <c r="D47" s="246" t="s">
        <v>413</v>
      </c>
      <c r="E47" s="86" t="s">
        <v>303</v>
      </c>
      <c r="F47" s="245" t="s">
        <v>304</v>
      </c>
      <c r="G47" s="250" t="s">
        <v>305</v>
      </c>
      <c r="H47" s="250" t="s">
        <v>410</v>
      </c>
      <c r="I47" s="245" t="s">
        <v>406</v>
      </c>
      <c r="J47" s="247">
        <v>1000</v>
      </c>
      <c r="K47" s="247" t="s">
        <v>350</v>
      </c>
      <c r="L47" s="86"/>
      <c r="M47" s="414">
        <v>653</v>
      </c>
      <c r="N47" s="410">
        <f t="shared" si="1"/>
        <v>65.3</v>
      </c>
      <c r="O47" s="412">
        <v>11</v>
      </c>
      <c r="P47" s="359" t="s">
        <v>853</v>
      </c>
      <c r="Q47" s="359" t="s">
        <v>1025</v>
      </c>
    </row>
    <row r="48" spans="1:17" s="411" customFormat="1" x14ac:dyDescent="0.25">
      <c r="A48" s="248" t="s">
        <v>301</v>
      </c>
      <c r="B48" s="245" t="s">
        <v>301</v>
      </c>
      <c r="C48" s="245">
        <v>2021</v>
      </c>
      <c r="D48" s="246" t="s">
        <v>413</v>
      </c>
      <c r="E48" s="86" t="s">
        <v>303</v>
      </c>
      <c r="F48" s="245" t="s">
        <v>304</v>
      </c>
      <c r="G48" s="250" t="s">
        <v>305</v>
      </c>
      <c r="H48" s="250" t="s">
        <v>405</v>
      </c>
      <c r="I48" s="245" t="s">
        <v>412</v>
      </c>
      <c r="J48" s="247">
        <v>3000</v>
      </c>
      <c r="K48" s="247" t="s">
        <v>350</v>
      </c>
      <c r="L48" s="86"/>
      <c r="M48" s="414">
        <v>2773</v>
      </c>
      <c r="N48" s="410">
        <f t="shared" si="1"/>
        <v>92.433333333333337</v>
      </c>
      <c r="O48" s="412">
        <v>65</v>
      </c>
      <c r="P48" s="359" t="s">
        <v>848</v>
      </c>
      <c r="Q48" s="359"/>
    </row>
    <row r="49" spans="1:17" s="411" customFormat="1" ht="89.25" x14ac:dyDescent="0.25">
      <c r="A49" s="248" t="s">
        <v>301</v>
      </c>
      <c r="B49" s="245" t="s">
        <v>301</v>
      </c>
      <c r="C49" s="245">
        <v>2021</v>
      </c>
      <c r="D49" s="246" t="s">
        <v>413</v>
      </c>
      <c r="E49" s="86" t="s">
        <v>303</v>
      </c>
      <c r="F49" s="245" t="s">
        <v>304</v>
      </c>
      <c r="G49" s="250" t="s">
        <v>305</v>
      </c>
      <c r="H49" s="250" t="s">
        <v>407</v>
      </c>
      <c r="I49" s="245" t="s">
        <v>412</v>
      </c>
      <c r="J49" s="247">
        <v>500</v>
      </c>
      <c r="K49" s="247" t="s">
        <v>350</v>
      </c>
      <c r="L49" s="86"/>
      <c r="M49" s="414">
        <v>878</v>
      </c>
      <c r="N49" s="410">
        <f t="shared" si="1"/>
        <v>175.6</v>
      </c>
      <c r="O49" s="412">
        <v>36</v>
      </c>
      <c r="P49" s="359" t="s">
        <v>865</v>
      </c>
      <c r="Q49" s="359" t="s">
        <v>866</v>
      </c>
    </row>
    <row r="50" spans="1:17" s="411" customFormat="1" ht="89.25" x14ac:dyDescent="0.25">
      <c r="A50" s="248" t="s">
        <v>301</v>
      </c>
      <c r="B50" s="245" t="s">
        <v>301</v>
      </c>
      <c r="C50" s="245">
        <v>2021</v>
      </c>
      <c r="D50" s="246" t="s">
        <v>413</v>
      </c>
      <c r="E50" s="86" t="s">
        <v>303</v>
      </c>
      <c r="F50" s="245" t="s">
        <v>304</v>
      </c>
      <c r="G50" s="250" t="s">
        <v>305</v>
      </c>
      <c r="H50" s="250" t="s">
        <v>408</v>
      </c>
      <c r="I50" s="245" t="s">
        <v>412</v>
      </c>
      <c r="J50" s="247">
        <v>500</v>
      </c>
      <c r="K50" s="247" t="s">
        <v>350</v>
      </c>
      <c r="L50" s="86"/>
      <c r="M50" s="414">
        <v>886</v>
      </c>
      <c r="N50" s="410">
        <f t="shared" si="1"/>
        <v>177.2</v>
      </c>
      <c r="O50" s="412">
        <v>37</v>
      </c>
      <c r="P50" s="359" t="s">
        <v>865</v>
      </c>
      <c r="Q50" s="359" t="s">
        <v>866</v>
      </c>
    </row>
    <row r="51" spans="1:17" s="411" customFormat="1" ht="38.25" x14ac:dyDescent="0.25">
      <c r="A51" s="248" t="s">
        <v>301</v>
      </c>
      <c r="B51" s="245" t="s">
        <v>301</v>
      </c>
      <c r="C51" s="245">
        <v>2021</v>
      </c>
      <c r="D51" s="246" t="s">
        <v>413</v>
      </c>
      <c r="E51" s="86" t="s">
        <v>303</v>
      </c>
      <c r="F51" s="245" t="s">
        <v>304</v>
      </c>
      <c r="G51" s="250" t="s">
        <v>305</v>
      </c>
      <c r="H51" s="250" t="s">
        <v>409</v>
      </c>
      <c r="I51" s="245" t="s">
        <v>412</v>
      </c>
      <c r="J51" s="247">
        <v>3000</v>
      </c>
      <c r="K51" s="247" t="s">
        <v>350</v>
      </c>
      <c r="L51" s="86"/>
      <c r="M51" s="414">
        <v>2706</v>
      </c>
      <c r="N51" s="410">
        <f t="shared" si="1"/>
        <v>90.2</v>
      </c>
      <c r="O51" s="412">
        <v>39</v>
      </c>
      <c r="P51" s="359" t="s">
        <v>865</v>
      </c>
      <c r="Q51" s="359"/>
    </row>
    <row r="52" spans="1:17" s="411" customFormat="1" ht="89.25" x14ac:dyDescent="0.25">
      <c r="A52" s="248" t="s">
        <v>301</v>
      </c>
      <c r="B52" s="245" t="s">
        <v>301</v>
      </c>
      <c r="C52" s="245">
        <v>2021</v>
      </c>
      <c r="D52" s="246" t="s">
        <v>413</v>
      </c>
      <c r="E52" s="86" t="s">
        <v>303</v>
      </c>
      <c r="F52" s="245" t="s">
        <v>304</v>
      </c>
      <c r="G52" s="250" t="s">
        <v>305</v>
      </c>
      <c r="H52" s="250" t="s">
        <v>410</v>
      </c>
      <c r="I52" s="245" t="s">
        <v>412</v>
      </c>
      <c r="J52" s="247">
        <v>500</v>
      </c>
      <c r="K52" s="247" t="s">
        <v>350</v>
      </c>
      <c r="L52" s="86"/>
      <c r="M52" s="414">
        <v>886</v>
      </c>
      <c r="N52" s="410">
        <f t="shared" si="1"/>
        <v>177.2</v>
      </c>
      <c r="O52" s="412">
        <v>37</v>
      </c>
      <c r="P52" s="359" t="s">
        <v>865</v>
      </c>
      <c r="Q52" s="359" t="s">
        <v>866</v>
      </c>
    </row>
    <row r="53" spans="1:17" s="411" customFormat="1" ht="140.25" x14ac:dyDescent="0.25">
      <c r="A53" s="248" t="s">
        <v>301</v>
      </c>
      <c r="B53" s="245" t="s">
        <v>301</v>
      </c>
      <c r="C53" s="245">
        <v>2021</v>
      </c>
      <c r="D53" s="246" t="s">
        <v>325</v>
      </c>
      <c r="E53" s="86" t="s">
        <v>303</v>
      </c>
      <c r="F53" s="245" t="s">
        <v>304</v>
      </c>
      <c r="G53" s="250" t="s">
        <v>305</v>
      </c>
      <c r="H53" s="250" t="s">
        <v>405</v>
      </c>
      <c r="I53" s="245" t="s">
        <v>406</v>
      </c>
      <c r="J53" s="247">
        <v>150</v>
      </c>
      <c r="K53" s="247" t="s">
        <v>350</v>
      </c>
      <c r="L53" s="86"/>
      <c r="M53" s="414">
        <v>9</v>
      </c>
      <c r="N53" s="410">
        <f t="shared" si="1"/>
        <v>6</v>
      </c>
      <c r="O53" s="412">
        <v>6</v>
      </c>
      <c r="P53" s="359" t="s">
        <v>842</v>
      </c>
      <c r="Q53" s="359" t="s">
        <v>855</v>
      </c>
    </row>
    <row r="54" spans="1:17" s="411" customFormat="1" ht="140.25" x14ac:dyDescent="0.25">
      <c r="A54" s="248" t="s">
        <v>301</v>
      </c>
      <c r="B54" s="245" t="s">
        <v>301</v>
      </c>
      <c r="C54" s="245">
        <v>2021</v>
      </c>
      <c r="D54" s="246" t="s">
        <v>325</v>
      </c>
      <c r="E54" s="86" t="s">
        <v>303</v>
      </c>
      <c r="F54" s="245" t="s">
        <v>304</v>
      </c>
      <c r="G54" s="250" t="s">
        <v>305</v>
      </c>
      <c r="H54" s="250" t="s">
        <v>407</v>
      </c>
      <c r="I54" s="245" t="s">
        <v>406</v>
      </c>
      <c r="J54" s="247">
        <v>150</v>
      </c>
      <c r="K54" s="247" t="s">
        <v>350</v>
      </c>
      <c r="L54" s="86"/>
      <c r="M54" s="414">
        <v>0</v>
      </c>
      <c r="N54" s="410">
        <f t="shared" si="1"/>
        <v>0</v>
      </c>
      <c r="O54" s="412">
        <v>0</v>
      </c>
      <c r="P54" s="359" t="s">
        <v>842</v>
      </c>
      <c r="Q54" s="359" t="s">
        <v>855</v>
      </c>
    </row>
    <row r="55" spans="1:17" s="411" customFormat="1" ht="140.25" x14ac:dyDescent="0.25">
      <c r="A55" s="248" t="s">
        <v>301</v>
      </c>
      <c r="B55" s="245" t="s">
        <v>301</v>
      </c>
      <c r="C55" s="245">
        <v>2021</v>
      </c>
      <c r="D55" s="246" t="s">
        <v>325</v>
      </c>
      <c r="E55" s="86" t="s">
        <v>303</v>
      </c>
      <c r="F55" s="245" t="s">
        <v>304</v>
      </c>
      <c r="G55" s="250" t="s">
        <v>305</v>
      </c>
      <c r="H55" s="250" t="s">
        <v>408</v>
      </c>
      <c r="I55" s="245" t="s">
        <v>406</v>
      </c>
      <c r="J55" s="247">
        <v>150</v>
      </c>
      <c r="K55" s="247" t="s">
        <v>350</v>
      </c>
      <c r="L55" s="86"/>
      <c r="M55" s="414">
        <v>2</v>
      </c>
      <c r="N55" s="410">
        <f t="shared" si="1"/>
        <v>1.3333333333333333</v>
      </c>
      <c r="O55" s="412">
        <v>2</v>
      </c>
      <c r="P55" s="359" t="s">
        <v>842</v>
      </c>
      <c r="Q55" s="359" t="s">
        <v>855</v>
      </c>
    </row>
    <row r="56" spans="1:17" s="411" customFormat="1" ht="140.25" x14ac:dyDescent="0.25">
      <c r="A56" s="248" t="s">
        <v>301</v>
      </c>
      <c r="B56" s="245" t="s">
        <v>301</v>
      </c>
      <c r="C56" s="245">
        <v>2021</v>
      </c>
      <c r="D56" s="246" t="s">
        <v>325</v>
      </c>
      <c r="E56" s="86" t="s">
        <v>303</v>
      </c>
      <c r="F56" s="245" t="s">
        <v>304</v>
      </c>
      <c r="G56" s="250" t="s">
        <v>305</v>
      </c>
      <c r="H56" s="250" t="s">
        <v>409</v>
      </c>
      <c r="I56" s="245" t="s">
        <v>406</v>
      </c>
      <c r="J56" s="247">
        <v>150</v>
      </c>
      <c r="K56" s="247" t="s">
        <v>350</v>
      </c>
      <c r="L56" s="86"/>
      <c r="M56" s="414">
        <v>0</v>
      </c>
      <c r="N56" s="410">
        <f t="shared" si="1"/>
        <v>0</v>
      </c>
      <c r="O56" s="412">
        <v>0</v>
      </c>
      <c r="P56" s="359" t="s">
        <v>842</v>
      </c>
      <c r="Q56" s="359" t="s">
        <v>855</v>
      </c>
    </row>
    <row r="57" spans="1:17" s="411" customFormat="1" ht="140.25" x14ac:dyDescent="0.25">
      <c r="A57" s="248" t="s">
        <v>301</v>
      </c>
      <c r="B57" s="245" t="s">
        <v>301</v>
      </c>
      <c r="C57" s="245">
        <v>2021</v>
      </c>
      <c r="D57" s="246" t="s">
        <v>325</v>
      </c>
      <c r="E57" s="86" t="s">
        <v>303</v>
      </c>
      <c r="F57" s="245" t="s">
        <v>304</v>
      </c>
      <c r="G57" s="250" t="s">
        <v>305</v>
      </c>
      <c r="H57" s="250" t="s">
        <v>410</v>
      </c>
      <c r="I57" s="245" t="s">
        <v>406</v>
      </c>
      <c r="J57" s="247">
        <v>150</v>
      </c>
      <c r="K57" s="247" t="s">
        <v>350</v>
      </c>
      <c r="L57" s="86"/>
      <c r="M57" s="414">
        <v>0</v>
      </c>
      <c r="N57" s="410">
        <f t="shared" si="1"/>
        <v>0</v>
      </c>
      <c r="O57" s="412">
        <v>0</v>
      </c>
      <c r="P57" s="359" t="s">
        <v>842</v>
      </c>
      <c r="Q57" s="359" t="s">
        <v>855</v>
      </c>
    </row>
    <row r="58" spans="1:17" s="411" customFormat="1" ht="25.5" x14ac:dyDescent="0.25">
      <c r="A58" s="248" t="s">
        <v>301</v>
      </c>
      <c r="B58" s="245" t="s">
        <v>301</v>
      </c>
      <c r="C58" s="245">
        <v>2021</v>
      </c>
      <c r="D58" s="246" t="s">
        <v>325</v>
      </c>
      <c r="E58" s="86" t="s">
        <v>303</v>
      </c>
      <c r="F58" s="245" t="s">
        <v>304</v>
      </c>
      <c r="G58" s="250" t="s">
        <v>305</v>
      </c>
      <c r="H58" s="250" t="s">
        <v>405</v>
      </c>
      <c r="I58" s="245" t="s">
        <v>412</v>
      </c>
      <c r="J58" s="247">
        <v>150</v>
      </c>
      <c r="K58" s="247" t="s">
        <v>350</v>
      </c>
      <c r="L58" s="86"/>
      <c r="M58" s="414">
        <v>1034</v>
      </c>
      <c r="N58" s="410">
        <f t="shared" si="1"/>
        <v>689.33333333333337</v>
      </c>
      <c r="O58" s="412">
        <v>12</v>
      </c>
      <c r="P58" s="359" t="s">
        <v>842</v>
      </c>
      <c r="Q58" s="359" t="s">
        <v>860</v>
      </c>
    </row>
    <row r="59" spans="1:17" s="411" customFormat="1" ht="76.5" x14ac:dyDescent="0.25">
      <c r="A59" s="248" t="s">
        <v>301</v>
      </c>
      <c r="B59" s="245" t="s">
        <v>301</v>
      </c>
      <c r="C59" s="245">
        <v>2021</v>
      </c>
      <c r="D59" s="246" t="s">
        <v>325</v>
      </c>
      <c r="E59" s="86" t="s">
        <v>303</v>
      </c>
      <c r="F59" s="245" t="s">
        <v>304</v>
      </c>
      <c r="G59" s="250" t="s">
        <v>305</v>
      </c>
      <c r="H59" s="250" t="s">
        <v>407</v>
      </c>
      <c r="I59" s="245" t="s">
        <v>412</v>
      </c>
      <c r="J59" s="247">
        <v>150</v>
      </c>
      <c r="K59" s="247" t="s">
        <v>350</v>
      </c>
      <c r="L59" s="86"/>
      <c r="M59" s="414">
        <v>326</v>
      </c>
      <c r="N59" s="410">
        <f t="shared" si="1"/>
        <v>217.33333333333334</v>
      </c>
      <c r="O59" s="412">
        <v>6</v>
      </c>
      <c r="P59" s="359" t="s">
        <v>861</v>
      </c>
      <c r="Q59" s="359" t="s">
        <v>863</v>
      </c>
    </row>
    <row r="60" spans="1:17" s="411" customFormat="1" ht="76.5" x14ac:dyDescent="0.25">
      <c r="A60" s="248" t="s">
        <v>301</v>
      </c>
      <c r="B60" s="245" t="s">
        <v>301</v>
      </c>
      <c r="C60" s="245">
        <v>2021</v>
      </c>
      <c r="D60" s="246" t="s">
        <v>325</v>
      </c>
      <c r="E60" s="86" t="s">
        <v>303</v>
      </c>
      <c r="F60" s="245" t="s">
        <v>304</v>
      </c>
      <c r="G60" s="250" t="s">
        <v>305</v>
      </c>
      <c r="H60" s="250" t="s">
        <v>408</v>
      </c>
      <c r="I60" s="245" t="s">
        <v>412</v>
      </c>
      <c r="J60" s="247">
        <v>150</v>
      </c>
      <c r="K60" s="247" t="s">
        <v>350</v>
      </c>
      <c r="L60" s="86"/>
      <c r="M60" s="414">
        <v>327</v>
      </c>
      <c r="N60" s="410">
        <f t="shared" si="1"/>
        <v>218</v>
      </c>
      <c r="O60" s="412">
        <v>6</v>
      </c>
      <c r="P60" s="359" t="s">
        <v>861</v>
      </c>
      <c r="Q60" s="359" t="s">
        <v>864</v>
      </c>
    </row>
    <row r="61" spans="1:17" s="411" customFormat="1" ht="25.5" x14ac:dyDescent="0.25">
      <c r="A61" s="248" t="s">
        <v>301</v>
      </c>
      <c r="B61" s="245" t="s">
        <v>301</v>
      </c>
      <c r="C61" s="245">
        <v>2021</v>
      </c>
      <c r="D61" s="246" t="s">
        <v>325</v>
      </c>
      <c r="E61" s="86" t="s">
        <v>303</v>
      </c>
      <c r="F61" s="245" t="s">
        <v>304</v>
      </c>
      <c r="G61" s="250" t="s">
        <v>305</v>
      </c>
      <c r="H61" s="250" t="s">
        <v>409</v>
      </c>
      <c r="I61" s="245" t="s">
        <v>412</v>
      </c>
      <c r="J61" s="247">
        <v>150</v>
      </c>
      <c r="K61" s="247" t="s">
        <v>350</v>
      </c>
      <c r="L61" s="86"/>
      <c r="M61" s="414">
        <v>1021</v>
      </c>
      <c r="N61" s="410">
        <f t="shared" si="1"/>
        <v>680.66666666666663</v>
      </c>
      <c r="O61" s="412">
        <v>6</v>
      </c>
      <c r="P61" s="359" t="s">
        <v>861</v>
      </c>
      <c r="Q61" s="359" t="s">
        <v>854</v>
      </c>
    </row>
    <row r="62" spans="1:17" s="411" customFormat="1" ht="25.5" x14ac:dyDescent="0.25">
      <c r="A62" s="248" t="s">
        <v>301</v>
      </c>
      <c r="B62" s="245" t="s">
        <v>301</v>
      </c>
      <c r="C62" s="245">
        <v>2021</v>
      </c>
      <c r="D62" s="246" t="s">
        <v>325</v>
      </c>
      <c r="E62" s="86" t="s">
        <v>303</v>
      </c>
      <c r="F62" s="245" t="s">
        <v>304</v>
      </c>
      <c r="G62" s="250" t="s">
        <v>305</v>
      </c>
      <c r="H62" s="250" t="s">
        <v>410</v>
      </c>
      <c r="I62" s="245" t="s">
        <v>412</v>
      </c>
      <c r="J62" s="247">
        <v>150</v>
      </c>
      <c r="K62" s="247" t="s">
        <v>350</v>
      </c>
      <c r="L62" s="86"/>
      <c r="M62" s="414">
        <v>1021</v>
      </c>
      <c r="N62" s="410">
        <f t="shared" si="1"/>
        <v>680.66666666666663</v>
      </c>
      <c r="O62" s="412">
        <v>6</v>
      </c>
      <c r="P62" s="359" t="s">
        <v>861</v>
      </c>
      <c r="Q62" s="359" t="s">
        <v>862</v>
      </c>
    </row>
    <row r="63" spans="1:17" s="411" customFormat="1" x14ac:dyDescent="0.25">
      <c r="A63" s="248" t="s">
        <v>301</v>
      </c>
      <c r="B63" s="245" t="s">
        <v>301</v>
      </c>
      <c r="C63" s="245">
        <v>2021</v>
      </c>
      <c r="D63" s="246" t="s">
        <v>326</v>
      </c>
      <c r="E63" s="86" t="s">
        <v>303</v>
      </c>
      <c r="F63" s="245" t="s">
        <v>304</v>
      </c>
      <c r="G63" s="250" t="s">
        <v>414</v>
      </c>
      <c r="H63" s="250" t="s">
        <v>405</v>
      </c>
      <c r="I63" s="245" t="s">
        <v>406</v>
      </c>
      <c r="J63" s="247">
        <v>200</v>
      </c>
      <c r="K63" s="247" t="s">
        <v>350</v>
      </c>
      <c r="L63" s="518" t="s">
        <v>520</v>
      </c>
      <c r="M63" s="414">
        <v>216</v>
      </c>
      <c r="N63" s="410">
        <f t="shared" si="1"/>
        <v>108</v>
      </c>
      <c r="O63" s="412">
        <v>44</v>
      </c>
      <c r="P63" s="359" t="s">
        <v>842</v>
      </c>
      <c r="Q63" s="359"/>
    </row>
    <row r="64" spans="1:17" s="411" customFormat="1" x14ac:dyDescent="0.25">
      <c r="A64" s="248" t="s">
        <v>301</v>
      </c>
      <c r="B64" s="245" t="s">
        <v>301</v>
      </c>
      <c r="C64" s="245">
        <v>2021</v>
      </c>
      <c r="D64" s="246" t="s">
        <v>326</v>
      </c>
      <c r="E64" s="86" t="s">
        <v>303</v>
      </c>
      <c r="F64" s="245" t="s">
        <v>304</v>
      </c>
      <c r="G64" s="250" t="s">
        <v>414</v>
      </c>
      <c r="H64" s="250" t="s">
        <v>407</v>
      </c>
      <c r="I64" s="245" t="s">
        <v>406</v>
      </c>
      <c r="J64" s="247">
        <v>200</v>
      </c>
      <c r="K64" s="247" t="s">
        <v>350</v>
      </c>
      <c r="L64" s="519"/>
      <c r="M64" s="414">
        <v>214</v>
      </c>
      <c r="N64" s="410">
        <f t="shared" si="1"/>
        <v>107</v>
      </c>
      <c r="O64" s="412">
        <v>42</v>
      </c>
      <c r="P64" s="359" t="s">
        <v>842</v>
      </c>
      <c r="Q64" s="359"/>
    </row>
    <row r="65" spans="1:17" s="411" customFormat="1" x14ac:dyDescent="0.25">
      <c r="A65" s="248" t="s">
        <v>301</v>
      </c>
      <c r="B65" s="245" t="s">
        <v>301</v>
      </c>
      <c r="C65" s="245">
        <v>2021</v>
      </c>
      <c r="D65" s="246" t="s">
        <v>326</v>
      </c>
      <c r="E65" s="86" t="s">
        <v>303</v>
      </c>
      <c r="F65" s="245" t="s">
        <v>304</v>
      </c>
      <c r="G65" s="250" t="s">
        <v>414</v>
      </c>
      <c r="H65" s="250" t="s">
        <v>408</v>
      </c>
      <c r="I65" s="245" t="s">
        <v>406</v>
      </c>
      <c r="J65" s="247">
        <v>200</v>
      </c>
      <c r="K65" s="247" t="s">
        <v>350</v>
      </c>
      <c r="L65" s="519"/>
      <c r="M65" s="414">
        <v>214</v>
      </c>
      <c r="N65" s="410">
        <f t="shared" si="1"/>
        <v>107</v>
      </c>
      <c r="O65" s="412">
        <v>42</v>
      </c>
      <c r="P65" s="359" t="s">
        <v>842</v>
      </c>
      <c r="Q65" s="359"/>
    </row>
    <row r="66" spans="1:17" s="411" customFormat="1" x14ac:dyDescent="0.25">
      <c r="A66" s="248" t="s">
        <v>301</v>
      </c>
      <c r="B66" s="245" t="s">
        <v>301</v>
      </c>
      <c r="C66" s="245">
        <v>2021</v>
      </c>
      <c r="D66" s="246" t="s">
        <v>326</v>
      </c>
      <c r="E66" s="86" t="s">
        <v>303</v>
      </c>
      <c r="F66" s="245" t="s">
        <v>304</v>
      </c>
      <c r="G66" s="250" t="s">
        <v>414</v>
      </c>
      <c r="H66" s="250" t="s">
        <v>409</v>
      </c>
      <c r="I66" s="245" t="s">
        <v>406</v>
      </c>
      <c r="J66" s="247">
        <v>200</v>
      </c>
      <c r="K66" s="247" t="s">
        <v>350</v>
      </c>
      <c r="L66" s="520"/>
      <c r="M66" s="414">
        <v>205</v>
      </c>
      <c r="N66" s="410">
        <f t="shared" si="1"/>
        <v>102.5</v>
      </c>
      <c r="O66" s="412">
        <v>36</v>
      </c>
      <c r="P66" s="359" t="s">
        <v>842</v>
      </c>
      <c r="Q66" s="359"/>
    </row>
    <row r="67" spans="1:17" s="411" customFormat="1" ht="63.75" x14ac:dyDescent="0.25">
      <c r="A67" s="248" t="s">
        <v>301</v>
      </c>
      <c r="B67" s="245" t="s">
        <v>301</v>
      </c>
      <c r="C67" s="245">
        <v>2021</v>
      </c>
      <c r="D67" s="246" t="s">
        <v>326</v>
      </c>
      <c r="E67" s="86" t="s">
        <v>303</v>
      </c>
      <c r="F67" s="245" t="s">
        <v>304</v>
      </c>
      <c r="G67" s="250" t="s">
        <v>414</v>
      </c>
      <c r="H67" s="250" t="s">
        <v>410</v>
      </c>
      <c r="I67" s="245" t="s">
        <v>406</v>
      </c>
      <c r="J67" s="247">
        <v>200</v>
      </c>
      <c r="K67" s="247" t="s">
        <v>350</v>
      </c>
      <c r="L67" s="86" t="s">
        <v>415</v>
      </c>
      <c r="M67" s="414">
        <v>0</v>
      </c>
      <c r="N67" s="410">
        <f t="shared" si="1"/>
        <v>0</v>
      </c>
      <c r="O67" s="412">
        <v>0</v>
      </c>
      <c r="P67" s="359" t="s">
        <v>842</v>
      </c>
      <c r="Q67" s="359" t="s">
        <v>415</v>
      </c>
    </row>
    <row r="68" spans="1:17" s="411" customFormat="1" x14ac:dyDescent="0.25">
      <c r="A68" s="248" t="s">
        <v>301</v>
      </c>
      <c r="B68" s="245" t="s">
        <v>301</v>
      </c>
      <c r="C68" s="245">
        <v>2021</v>
      </c>
      <c r="D68" s="246" t="s">
        <v>328</v>
      </c>
      <c r="E68" s="86" t="s">
        <v>303</v>
      </c>
      <c r="F68" s="245" t="s">
        <v>304</v>
      </c>
      <c r="G68" s="250" t="s">
        <v>305</v>
      </c>
      <c r="H68" s="250" t="s">
        <v>405</v>
      </c>
      <c r="I68" s="245" t="s">
        <v>406</v>
      </c>
      <c r="J68" s="247">
        <v>300</v>
      </c>
      <c r="K68" s="247" t="s">
        <v>350</v>
      </c>
      <c r="L68" s="86"/>
      <c r="M68" s="414">
        <v>386</v>
      </c>
      <c r="N68" s="410">
        <f t="shared" si="1"/>
        <v>128.66666666666666</v>
      </c>
      <c r="O68" s="412">
        <v>145</v>
      </c>
      <c r="P68" s="359" t="s">
        <v>842</v>
      </c>
      <c r="Q68" s="359"/>
    </row>
    <row r="69" spans="1:17" s="411" customFormat="1" x14ac:dyDescent="0.25">
      <c r="A69" s="248" t="s">
        <v>301</v>
      </c>
      <c r="B69" s="245" t="s">
        <v>301</v>
      </c>
      <c r="C69" s="245">
        <v>2021</v>
      </c>
      <c r="D69" s="246" t="s">
        <v>328</v>
      </c>
      <c r="E69" s="86" t="s">
        <v>303</v>
      </c>
      <c r="F69" s="245" t="s">
        <v>304</v>
      </c>
      <c r="G69" s="250" t="s">
        <v>305</v>
      </c>
      <c r="H69" s="250" t="s">
        <v>407</v>
      </c>
      <c r="I69" s="245" t="s">
        <v>406</v>
      </c>
      <c r="J69" s="247">
        <v>300</v>
      </c>
      <c r="K69" s="247" t="s">
        <v>350</v>
      </c>
      <c r="L69" s="86"/>
      <c r="M69" s="414">
        <v>373</v>
      </c>
      <c r="N69" s="410">
        <f t="shared" si="1"/>
        <v>124.33333333333333</v>
      </c>
      <c r="O69" s="412">
        <v>140</v>
      </c>
      <c r="P69" s="359" t="s">
        <v>842</v>
      </c>
      <c r="Q69" s="359"/>
    </row>
    <row r="70" spans="1:17" s="411" customFormat="1" x14ac:dyDescent="0.25">
      <c r="A70" s="248" t="s">
        <v>301</v>
      </c>
      <c r="B70" s="245" t="s">
        <v>301</v>
      </c>
      <c r="C70" s="245">
        <v>2021</v>
      </c>
      <c r="D70" s="246" t="s">
        <v>328</v>
      </c>
      <c r="E70" s="86" t="s">
        <v>303</v>
      </c>
      <c r="F70" s="245" t="s">
        <v>304</v>
      </c>
      <c r="G70" s="250" t="s">
        <v>305</v>
      </c>
      <c r="H70" s="250" t="s">
        <v>408</v>
      </c>
      <c r="I70" s="245" t="s">
        <v>406</v>
      </c>
      <c r="J70" s="247">
        <v>300</v>
      </c>
      <c r="K70" s="247" t="s">
        <v>350</v>
      </c>
      <c r="L70" s="86"/>
      <c r="M70" s="414">
        <v>376</v>
      </c>
      <c r="N70" s="410">
        <f t="shared" si="1"/>
        <v>125.33333333333333</v>
      </c>
      <c r="O70" s="412">
        <v>141</v>
      </c>
      <c r="P70" s="359" t="s">
        <v>842</v>
      </c>
      <c r="Q70" s="359"/>
    </row>
    <row r="71" spans="1:17" s="411" customFormat="1" ht="76.5" x14ac:dyDescent="0.25">
      <c r="A71" s="248" t="s">
        <v>301</v>
      </c>
      <c r="B71" s="245" t="s">
        <v>301</v>
      </c>
      <c r="C71" s="245">
        <v>2021</v>
      </c>
      <c r="D71" s="246" t="s">
        <v>328</v>
      </c>
      <c r="E71" s="86" t="s">
        <v>303</v>
      </c>
      <c r="F71" s="245" t="s">
        <v>304</v>
      </c>
      <c r="G71" s="250" t="s">
        <v>305</v>
      </c>
      <c r="H71" s="250" t="s">
        <v>409</v>
      </c>
      <c r="I71" s="245" t="s">
        <v>406</v>
      </c>
      <c r="J71" s="247">
        <v>300</v>
      </c>
      <c r="K71" s="247" t="s">
        <v>350</v>
      </c>
      <c r="L71" s="86"/>
      <c r="M71" s="414">
        <v>239</v>
      </c>
      <c r="N71" s="410">
        <f t="shared" si="1"/>
        <v>79.666666666666671</v>
      </c>
      <c r="O71" s="412">
        <v>104</v>
      </c>
      <c r="P71" s="359" t="s">
        <v>842</v>
      </c>
      <c r="Q71" s="359" t="s">
        <v>856</v>
      </c>
    </row>
    <row r="72" spans="1:17" s="411" customFormat="1" ht="63.75" x14ac:dyDescent="0.25">
      <c r="A72" s="248" t="s">
        <v>301</v>
      </c>
      <c r="B72" s="245" t="s">
        <v>301</v>
      </c>
      <c r="C72" s="245">
        <v>2021</v>
      </c>
      <c r="D72" s="246" t="s">
        <v>328</v>
      </c>
      <c r="E72" s="86" t="s">
        <v>303</v>
      </c>
      <c r="F72" s="245" t="s">
        <v>304</v>
      </c>
      <c r="G72" s="250" t="s">
        <v>305</v>
      </c>
      <c r="H72" s="250" t="s">
        <v>410</v>
      </c>
      <c r="I72" s="245" t="s">
        <v>406</v>
      </c>
      <c r="J72" s="247">
        <v>300</v>
      </c>
      <c r="K72" s="247" t="s">
        <v>350</v>
      </c>
      <c r="L72" s="86" t="s">
        <v>416</v>
      </c>
      <c r="M72" s="414">
        <v>0</v>
      </c>
      <c r="N72" s="410">
        <f t="shared" si="1"/>
        <v>0</v>
      </c>
      <c r="O72" s="412">
        <v>0</v>
      </c>
      <c r="P72" s="359" t="s">
        <v>842</v>
      </c>
      <c r="Q72" s="359" t="s">
        <v>1027</v>
      </c>
    </row>
    <row r="73" spans="1:17" s="411" customFormat="1" ht="95.25" customHeight="1" x14ac:dyDescent="0.25">
      <c r="A73" s="248" t="s">
        <v>301</v>
      </c>
      <c r="B73" s="245" t="s">
        <v>301</v>
      </c>
      <c r="C73" s="245">
        <v>2021</v>
      </c>
      <c r="D73" s="246" t="s">
        <v>332</v>
      </c>
      <c r="E73" s="86" t="s">
        <v>303</v>
      </c>
      <c r="F73" s="245" t="s">
        <v>304</v>
      </c>
      <c r="G73" s="250" t="s">
        <v>305</v>
      </c>
      <c r="H73" s="250" t="s">
        <v>405</v>
      </c>
      <c r="I73" s="245" t="s">
        <v>406</v>
      </c>
      <c r="J73" s="247">
        <v>4800</v>
      </c>
      <c r="K73" s="247" t="s">
        <v>350</v>
      </c>
      <c r="L73" s="86"/>
      <c r="M73" s="414">
        <v>8242</v>
      </c>
      <c r="N73" s="410">
        <f t="shared" ref="N73:N87" si="2">100*M73/J73</f>
        <v>171.70833333333334</v>
      </c>
      <c r="O73" s="412">
        <v>45</v>
      </c>
      <c r="P73" s="359" t="s">
        <v>844</v>
      </c>
      <c r="Q73" s="359" t="s">
        <v>873</v>
      </c>
    </row>
    <row r="74" spans="1:17" s="411" customFormat="1" ht="25.5" x14ac:dyDescent="0.25">
      <c r="A74" s="248" t="s">
        <v>301</v>
      </c>
      <c r="B74" s="245" t="s">
        <v>301</v>
      </c>
      <c r="C74" s="245">
        <v>2021</v>
      </c>
      <c r="D74" s="246" t="s">
        <v>332</v>
      </c>
      <c r="E74" s="86" t="s">
        <v>303</v>
      </c>
      <c r="F74" s="245" t="s">
        <v>304</v>
      </c>
      <c r="G74" s="250" t="s">
        <v>305</v>
      </c>
      <c r="H74" s="250" t="s">
        <v>407</v>
      </c>
      <c r="I74" s="245" t="s">
        <v>406</v>
      </c>
      <c r="J74" s="247">
        <v>2400</v>
      </c>
      <c r="K74" s="247" t="s">
        <v>350</v>
      </c>
      <c r="L74" s="86"/>
      <c r="M74" s="414">
        <v>3049</v>
      </c>
      <c r="N74" s="410">
        <f t="shared" si="2"/>
        <v>127.04166666666667</v>
      </c>
      <c r="O74" s="412">
        <v>32</v>
      </c>
      <c r="P74" s="359" t="s">
        <v>857</v>
      </c>
      <c r="Q74" s="359"/>
    </row>
    <row r="75" spans="1:17" s="411" customFormat="1" ht="25.5" x14ac:dyDescent="0.25">
      <c r="A75" s="248" t="s">
        <v>301</v>
      </c>
      <c r="B75" s="245" t="s">
        <v>301</v>
      </c>
      <c r="C75" s="245">
        <v>2021</v>
      </c>
      <c r="D75" s="246" t="s">
        <v>332</v>
      </c>
      <c r="E75" s="86" t="s">
        <v>303</v>
      </c>
      <c r="F75" s="245" t="s">
        <v>304</v>
      </c>
      <c r="G75" s="250" t="s">
        <v>305</v>
      </c>
      <c r="H75" s="250" t="s">
        <v>408</v>
      </c>
      <c r="I75" s="245" t="s">
        <v>406</v>
      </c>
      <c r="J75" s="247">
        <v>4800</v>
      </c>
      <c r="K75" s="247" t="s">
        <v>350</v>
      </c>
      <c r="L75" s="86"/>
      <c r="M75" s="414">
        <v>6677</v>
      </c>
      <c r="N75" s="410">
        <f t="shared" si="2"/>
        <v>139.10416666666666</v>
      </c>
      <c r="O75" s="412">
        <v>33</v>
      </c>
      <c r="P75" s="359" t="s">
        <v>857</v>
      </c>
      <c r="Q75" s="359"/>
    </row>
    <row r="76" spans="1:17" s="411" customFormat="1" ht="25.5" x14ac:dyDescent="0.25">
      <c r="A76" s="248" t="s">
        <v>301</v>
      </c>
      <c r="B76" s="245" t="s">
        <v>301</v>
      </c>
      <c r="C76" s="245">
        <v>2021</v>
      </c>
      <c r="D76" s="246" t="s">
        <v>332</v>
      </c>
      <c r="E76" s="86" t="s">
        <v>303</v>
      </c>
      <c r="F76" s="245" t="s">
        <v>304</v>
      </c>
      <c r="G76" s="250" t="s">
        <v>305</v>
      </c>
      <c r="H76" s="250" t="s">
        <v>409</v>
      </c>
      <c r="I76" s="245" t="s">
        <v>406</v>
      </c>
      <c r="J76" s="247">
        <v>2400</v>
      </c>
      <c r="K76" s="247" t="s">
        <v>350</v>
      </c>
      <c r="L76" s="86"/>
      <c r="M76" s="414">
        <v>3049</v>
      </c>
      <c r="N76" s="410">
        <f t="shared" si="2"/>
        <v>127.04166666666667</v>
      </c>
      <c r="O76" s="412">
        <v>32</v>
      </c>
      <c r="P76" s="359" t="s">
        <v>857</v>
      </c>
      <c r="Q76" s="359"/>
    </row>
    <row r="77" spans="1:17" s="411" customFormat="1" ht="25.5" x14ac:dyDescent="0.25">
      <c r="A77" s="248" t="s">
        <v>301</v>
      </c>
      <c r="B77" s="245" t="s">
        <v>301</v>
      </c>
      <c r="C77" s="245">
        <v>2021</v>
      </c>
      <c r="D77" s="246" t="s">
        <v>332</v>
      </c>
      <c r="E77" s="86" t="s">
        <v>303</v>
      </c>
      <c r="F77" s="245" t="s">
        <v>304</v>
      </c>
      <c r="G77" s="250" t="s">
        <v>305</v>
      </c>
      <c r="H77" s="250" t="s">
        <v>410</v>
      </c>
      <c r="I77" s="245" t="s">
        <v>406</v>
      </c>
      <c r="J77" s="247">
        <v>2400</v>
      </c>
      <c r="K77" s="247" t="s">
        <v>350</v>
      </c>
      <c r="L77" s="86"/>
      <c r="M77" s="414">
        <v>3049</v>
      </c>
      <c r="N77" s="410">
        <f t="shared" si="2"/>
        <v>127.04166666666667</v>
      </c>
      <c r="O77" s="412">
        <v>32</v>
      </c>
      <c r="P77" s="359" t="s">
        <v>857</v>
      </c>
      <c r="Q77" s="359"/>
    </row>
    <row r="78" spans="1:17" s="411" customFormat="1" ht="93" customHeight="1" x14ac:dyDescent="0.25">
      <c r="A78" s="248" t="s">
        <v>301</v>
      </c>
      <c r="B78" s="245" t="s">
        <v>301</v>
      </c>
      <c r="C78" s="245">
        <v>2021</v>
      </c>
      <c r="D78" s="246" t="s">
        <v>332</v>
      </c>
      <c r="E78" s="86" t="s">
        <v>303</v>
      </c>
      <c r="F78" s="245" t="s">
        <v>304</v>
      </c>
      <c r="G78" s="250" t="s">
        <v>305</v>
      </c>
      <c r="H78" s="250" t="s">
        <v>405</v>
      </c>
      <c r="I78" s="245" t="s">
        <v>412</v>
      </c>
      <c r="J78" s="247">
        <v>7000</v>
      </c>
      <c r="K78" s="247" t="s">
        <v>350</v>
      </c>
      <c r="L78" s="86"/>
      <c r="M78" s="414">
        <v>11077</v>
      </c>
      <c r="N78" s="410">
        <f t="shared" si="2"/>
        <v>158.24285714285713</v>
      </c>
      <c r="O78" s="412">
        <v>86</v>
      </c>
      <c r="P78" s="359" t="s">
        <v>858</v>
      </c>
      <c r="Q78" s="359" t="s">
        <v>1030</v>
      </c>
    </row>
    <row r="79" spans="1:17" s="411" customFormat="1" ht="25.5" x14ac:dyDescent="0.25">
      <c r="A79" s="248" t="s">
        <v>301</v>
      </c>
      <c r="B79" s="245" t="s">
        <v>301</v>
      </c>
      <c r="C79" s="245">
        <v>2021</v>
      </c>
      <c r="D79" s="246" t="s">
        <v>332</v>
      </c>
      <c r="E79" s="86" t="s">
        <v>303</v>
      </c>
      <c r="F79" s="245" t="s">
        <v>304</v>
      </c>
      <c r="G79" s="250" t="s">
        <v>305</v>
      </c>
      <c r="H79" s="250" t="s">
        <v>407</v>
      </c>
      <c r="I79" s="245" t="s">
        <v>412</v>
      </c>
      <c r="J79" s="247">
        <v>3000</v>
      </c>
      <c r="K79" s="247" t="s">
        <v>350</v>
      </c>
      <c r="L79" s="86"/>
      <c r="M79" s="414">
        <v>3068</v>
      </c>
      <c r="N79" s="410">
        <f t="shared" si="2"/>
        <v>102.26666666666667</v>
      </c>
      <c r="O79" s="412">
        <v>32</v>
      </c>
      <c r="P79" s="359" t="s">
        <v>859</v>
      </c>
      <c r="Q79" s="359"/>
    </row>
    <row r="80" spans="1:17" s="411" customFormat="1" ht="25.5" x14ac:dyDescent="0.25">
      <c r="A80" s="248" t="s">
        <v>301</v>
      </c>
      <c r="B80" s="245" t="s">
        <v>301</v>
      </c>
      <c r="C80" s="245">
        <v>2021</v>
      </c>
      <c r="D80" s="246" t="s">
        <v>332</v>
      </c>
      <c r="E80" s="86" t="s">
        <v>303</v>
      </c>
      <c r="F80" s="245" t="s">
        <v>304</v>
      </c>
      <c r="G80" s="250" t="s">
        <v>305</v>
      </c>
      <c r="H80" s="250" t="s">
        <v>408</v>
      </c>
      <c r="I80" s="245" t="s">
        <v>412</v>
      </c>
      <c r="J80" s="247">
        <v>7000</v>
      </c>
      <c r="K80" s="247" t="s">
        <v>350</v>
      </c>
      <c r="L80" s="86"/>
      <c r="M80" s="414">
        <v>7020</v>
      </c>
      <c r="N80" s="410">
        <f t="shared" si="2"/>
        <v>100.28571428571429</v>
      </c>
      <c r="O80" s="412">
        <v>74</v>
      </c>
      <c r="P80" s="359" t="s">
        <v>859</v>
      </c>
      <c r="Q80" s="359"/>
    </row>
    <row r="81" spans="1:17" s="411" customFormat="1" ht="25.5" x14ac:dyDescent="0.25">
      <c r="A81" s="248" t="s">
        <v>301</v>
      </c>
      <c r="B81" s="245" t="s">
        <v>301</v>
      </c>
      <c r="C81" s="245">
        <v>2021</v>
      </c>
      <c r="D81" s="246" t="s">
        <v>332</v>
      </c>
      <c r="E81" s="86" t="s">
        <v>303</v>
      </c>
      <c r="F81" s="245" t="s">
        <v>304</v>
      </c>
      <c r="G81" s="250" t="s">
        <v>305</v>
      </c>
      <c r="H81" s="250" t="s">
        <v>409</v>
      </c>
      <c r="I81" s="245" t="s">
        <v>412</v>
      </c>
      <c r="J81" s="247">
        <v>3000</v>
      </c>
      <c r="K81" s="247" t="s">
        <v>350</v>
      </c>
      <c r="L81" s="86"/>
      <c r="M81" s="414">
        <v>3068</v>
      </c>
      <c r="N81" s="410">
        <f t="shared" si="2"/>
        <v>102.26666666666667</v>
      </c>
      <c r="O81" s="412">
        <v>32</v>
      </c>
      <c r="P81" s="359" t="s">
        <v>859</v>
      </c>
      <c r="Q81" s="359"/>
    </row>
    <row r="82" spans="1:17" s="411" customFormat="1" ht="25.5" x14ac:dyDescent="0.25">
      <c r="A82" s="248" t="s">
        <v>301</v>
      </c>
      <c r="B82" s="245" t="s">
        <v>301</v>
      </c>
      <c r="C82" s="245">
        <v>2021</v>
      </c>
      <c r="D82" s="246" t="s">
        <v>332</v>
      </c>
      <c r="E82" s="86" t="s">
        <v>303</v>
      </c>
      <c r="F82" s="245" t="s">
        <v>304</v>
      </c>
      <c r="G82" s="250" t="s">
        <v>305</v>
      </c>
      <c r="H82" s="250" t="s">
        <v>410</v>
      </c>
      <c r="I82" s="245" t="s">
        <v>412</v>
      </c>
      <c r="J82" s="247">
        <v>3000</v>
      </c>
      <c r="K82" s="247" t="s">
        <v>350</v>
      </c>
      <c r="L82" s="86"/>
      <c r="M82" s="414">
        <v>3068</v>
      </c>
      <c r="N82" s="410">
        <f t="shared" si="2"/>
        <v>102.26666666666667</v>
      </c>
      <c r="O82" s="412">
        <v>32</v>
      </c>
      <c r="P82" s="359" t="s">
        <v>859</v>
      </c>
      <c r="Q82" s="359"/>
    </row>
    <row r="83" spans="1:17" s="411" customFormat="1" ht="25.5" x14ac:dyDescent="0.25">
      <c r="A83" s="248" t="s">
        <v>301</v>
      </c>
      <c r="B83" s="245" t="s">
        <v>301</v>
      </c>
      <c r="C83" s="245">
        <v>2021</v>
      </c>
      <c r="D83" s="246" t="s">
        <v>329</v>
      </c>
      <c r="E83" s="86" t="s">
        <v>303</v>
      </c>
      <c r="F83" s="245" t="s">
        <v>304</v>
      </c>
      <c r="G83" s="250" t="s">
        <v>315</v>
      </c>
      <c r="H83" s="250" t="s">
        <v>405</v>
      </c>
      <c r="I83" s="245" t="s">
        <v>406</v>
      </c>
      <c r="J83" s="247">
        <v>300</v>
      </c>
      <c r="K83" s="247" t="s">
        <v>350</v>
      </c>
      <c r="L83" s="86"/>
      <c r="M83" s="414">
        <v>228</v>
      </c>
      <c r="N83" s="410">
        <f t="shared" si="2"/>
        <v>76</v>
      </c>
      <c r="O83" s="412">
        <v>30</v>
      </c>
      <c r="P83" s="359" t="s">
        <v>842</v>
      </c>
      <c r="Q83" s="359" t="s">
        <v>1028</v>
      </c>
    </row>
    <row r="84" spans="1:17" s="411" customFormat="1" ht="25.5" x14ac:dyDescent="0.25">
      <c r="A84" s="248" t="s">
        <v>301</v>
      </c>
      <c r="B84" s="245" t="s">
        <v>301</v>
      </c>
      <c r="C84" s="245">
        <v>2021</v>
      </c>
      <c r="D84" s="246" t="s">
        <v>329</v>
      </c>
      <c r="E84" s="86" t="s">
        <v>303</v>
      </c>
      <c r="F84" s="245" t="s">
        <v>304</v>
      </c>
      <c r="G84" s="250" t="s">
        <v>315</v>
      </c>
      <c r="H84" s="250" t="s">
        <v>407</v>
      </c>
      <c r="I84" s="245" t="s">
        <v>406</v>
      </c>
      <c r="J84" s="247">
        <v>300</v>
      </c>
      <c r="K84" s="247" t="s">
        <v>350</v>
      </c>
      <c r="L84" s="86"/>
      <c r="M84" s="414">
        <v>223</v>
      </c>
      <c r="N84" s="410">
        <f t="shared" si="2"/>
        <v>74.333333333333329</v>
      </c>
      <c r="O84" s="412">
        <v>27</v>
      </c>
      <c r="P84" s="359" t="s">
        <v>842</v>
      </c>
      <c r="Q84" s="359" t="s">
        <v>1028</v>
      </c>
    </row>
    <row r="85" spans="1:17" s="411" customFormat="1" ht="25.5" x14ac:dyDescent="0.25">
      <c r="A85" s="248" t="s">
        <v>301</v>
      </c>
      <c r="B85" s="245" t="s">
        <v>301</v>
      </c>
      <c r="C85" s="245">
        <v>2021</v>
      </c>
      <c r="D85" s="246" t="s">
        <v>329</v>
      </c>
      <c r="E85" s="86" t="s">
        <v>303</v>
      </c>
      <c r="F85" s="245" t="s">
        <v>304</v>
      </c>
      <c r="G85" s="250" t="s">
        <v>315</v>
      </c>
      <c r="H85" s="250" t="s">
        <v>408</v>
      </c>
      <c r="I85" s="245" t="s">
        <v>406</v>
      </c>
      <c r="J85" s="247">
        <v>300</v>
      </c>
      <c r="K85" s="247" t="s">
        <v>350</v>
      </c>
      <c r="L85" s="86"/>
      <c r="M85" s="414">
        <v>223</v>
      </c>
      <c r="N85" s="410">
        <f t="shared" si="2"/>
        <v>74.333333333333329</v>
      </c>
      <c r="O85" s="412">
        <v>27</v>
      </c>
      <c r="P85" s="359" t="s">
        <v>842</v>
      </c>
      <c r="Q85" s="359" t="s">
        <v>1028</v>
      </c>
    </row>
    <row r="86" spans="1:17" s="411" customFormat="1" ht="51" x14ac:dyDescent="0.25">
      <c r="A86" s="248" t="s">
        <v>301</v>
      </c>
      <c r="B86" s="245" t="s">
        <v>301</v>
      </c>
      <c r="C86" s="245">
        <v>2021</v>
      </c>
      <c r="D86" s="246" t="s">
        <v>329</v>
      </c>
      <c r="E86" s="86" t="s">
        <v>303</v>
      </c>
      <c r="F86" s="245" t="s">
        <v>304</v>
      </c>
      <c r="G86" s="250" t="s">
        <v>315</v>
      </c>
      <c r="H86" s="250" t="s">
        <v>409</v>
      </c>
      <c r="I86" s="245" t="s">
        <v>406</v>
      </c>
      <c r="J86" s="247">
        <v>300</v>
      </c>
      <c r="K86" s="247" t="s">
        <v>350</v>
      </c>
      <c r="L86" s="86" t="s">
        <v>417</v>
      </c>
      <c r="M86" s="414">
        <v>0</v>
      </c>
      <c r="N86" s="410">
        <f t="shared" si="2"/>
        <v>0</v>
      </c>
      <c r="O86" s="412">
        <v>0</v>
      </c>
      <c r="P86" s="359" t="s">
        <v>842</v>
      </c>
      <c r="Q86" s="359" t="s">
        <v>417</v>
      </c>
    </row>
    <row r="87" spans="1:17" s="411" customFormat="1" ht="63.75" x14ac:dyDescent="0.25">
      <c r="A87" s="248" t="s">
        <v>301</v>
      </c>
      <c r="B87" s="245" t="s">
        <v>301</v>
      </c>
      <c r="C87" s="245">
        <v>2021</v>
      </c>
      <c r="D87" s="246" t="s">
        <v>329</v>
      </c>
      <c r="E87" s="86" t="s">
        <v>303</v>
      </c>
      <c r="F87" s="245" t="s">
        <v>304</v>
      </c>
      <c r="G87" s="250" t="s">
        <v>315</v>
      </c>
      <c r="H87" s="250" t="s">
        <v>410</v>
      </c>
      <c r="I87" s="245" t="s">
        <v>406</v>
      </c>
      <c r="J87" s="247">
        <v>100</v>
      </c>
      <c r="K87" s="247" t="s">
        <v>350</v>
      </c>
      <c r="L87" s="86" t="s">
        <v>418</v>
      </c>
      <c r="M87" s="414">
        <v>0</v>
      </c>
      <c r="N87" s="410">
        <f t="shared" si="2"/>
        <v>0</v>
      </c>
      <c r="O87" s="412">
        <v>0</v>
      </c>
      <c r="P87" s="359" t="s">
        <v>842</v>
      </c>
      <c r="Q87" s="359" t="s">
        <v>1029</v>
      </c>
    </row>
    <row r="88" spans="1:17" s="220" customFormat="1" ht="76.5" customHeight="1" x14ac:dyDescent="0.2">
      <c r="A88" s="248" t="s">
        <v>301</v>
      </c>
      <c r="B88" s="245" t="s">
        <v>419</v>
      </c>
      <c r="C88" s="245">
        <v>2021</v>
      </c>
      <c r="D88" s="246" t="s">
        <v>382</v>
      </c>
      <c r="E88" s="86" t="s">
        <v>347</v>
      </c>
      <c r="F88" s="245" t="s">
        <v>348</v>
      </c>
      <c r="G88" s="250">
        <v>34</v>
      </c>
      <c r="H88" s="250" t="s">
        <v>405</v>
      </c>
      <c r="I88" s="245" t="s">
        <v>406</v>
      </c>
      <c r="J88" s="247"/>
      <c r="K88" s="247" t="s">
        <v>350</v>
      </c>
      <c r="L88" s="514" t="s">
        <v>420</v>
      </c>
      <c r="M88" s="414" t="s">
        <v>872</v>
      </c>
      <c r="N88" s="410" t="s">
        <v>872</v>
      </c>
      <c r="O88" s="409" t="s">
        <v>872</v>
      </c>
      <c r="P88" s="409" t="s">
        <v>872</v>
      </c>
      <c r="Q88" s="471"/>
    </row>
    <row r="89" spans="1:17" s="220" customFormat="1" ht="25.5" x14ac:dyDescent="0.2">
      <c r="A89" s="248" t="s">
        <v>301</v>
      </c>
      <c r="B89" s="245" t="s">
        <v>419</v>
      </c>
      <c r="C89" s="245">
        <v>2021</v>
      </c>
      <c r="D89" s="246" t="s">
        <v>382</v>
      </c>
      <c r="E89" s="86" t="s">
        <v>347</v>
      </c>
      <c r="F89" s="245" t="s">
        <v>348</v>
      </c>
      <c r="G89" s="250">
        <v>34</v>
      </c>
      <c r="H89" s="250" t="s">
        <v>408</v>
      </c>
      <c r="I89" s="245" t="s">
        <v>406</v>
      </c>
      <c r="J89" s="247"/>
      <c r="K89" s="247" t="s">
        <v>350</v>
      </c>
      <c r="L89" s="514"/>
      <c r="M89" s="414" t="s">
        <v>872</v>
      </c>
      <c r="N89" s="410" t="s">
        <v>872</v>
      </c>
      <c r="O89" s="409" t="s">
        <v>872</v>
      </c>
      <c r="P89" s="409" t="s">
        <v>872</v>
      </c>
      <c r="Q89" s="471"/>
    </row>
    <row r="90" spans="1:17" s="220" customFormat="1" ht="25.5" x14ac:dyDescent="0.2">
      <c r="A90" s="248" t="s">
        <v>301</v>
      </c>
      <c r="B90" s="245" t="s">
        <v>419</v>
      </c>
      <c r="C90" s="245">
        <v>2021</v>
      </c>
      <c r="D90" s="246" t="s">
        <v>382</v>
      </c>
      <c r="E90" s="86" t="s">
        <v>347</v>
      </c>
      <c r="F90" s="245" t="s">
        <v>348</v>
      </c>
      <c r="G90" s="250">
        <v>34</v>
      </c>
      <c r="H90" s="250" t="s">
        <v>409</v>
      </c>
      <c r="I90" s="245" t="s">
        <v>406</v>
      </c>
      <c r="J90" s="247"/>
      <c r="K90" s="247" t="s">
        <v>350</v>
      </c>
      <c r="L90" s="514"/>
      <c r="M90" s="414" t="s">
        <v>872</v>
      </c>
      <c r="N90" s="410" t="s">
        <v>872</v>
      </c>
      <c r="O90" s="409" t="s">
        <v>872</v>
      </c>
      <c r="P90" s="409" t="s">
        <v>872</v>
      </c>
      <c r="Q90" s="471"/>
    </row>
    <row r="91" spans="1:17" s="220" customFormat="1" ht="76.5" customHeight="1" x14ac:dyDescent="0.2">
      <c r="A91" s="248" t="s">
        <v>301</v>
      </c>
      <c r="B91" s="245" t="s">
        <v>419</v>
      </c>
      <c r="C91" s="245">
        <v>2021</v>
      </c>
      <c r="D91" s="246" t="s">
        <v>382</v>
      </c>
      <c r="E91" s="86" t="s">
        <v>347</v>
      </c>
      <c r="F91" s="245" t="s">
        <v>348</v>
      </c>
      <c r="G91" s="250">
        <v>34</v>
      </c>
      <c r="H91" s="250" t="s">
        <v>410</v>
      </c>
      <c r="I91" s="245" t="s">
        <v>406</v>
      </c>
      <c r="J91" s="247"/>
      <c r="K91" s="247" t="s">
        <v>350</v>
      </c>
      <c r="L91" s="514"/>
      <c r="M91" s="414" t="s">
        <v>872</v>
      </c>
      <c r="N91" s="410" t="s">
        <v>872</v>
      </c>
      <c r="O91" s="409" t="s">
        <v>872</v>
      </c>
      <c r="P91" s="409" t="s">
        <v>872</v>
      </c>
      <c r="Q91" s="515" t="s">
        <v>1042</v>
      </c>
    </row>
    <row r="92" spans="1:17" s="220" customFormat="1" ht="25.5" x14ac:dyDescent="0.2">
      <c r="A92" s="248" t="s">
        <v>301</v>
      </c>
      <c r="B92" s="245" t="s">
        <v>419</v>
      </c>
      <c r="C92" s="245">
        <v>2021</v>
      </c>
      <c r="D92" s="246" t="s">
        <v>385</v>
      </c>
      <c r="E92" s="86" t="s">
        <v>347</v>
      </c>
      <c r="F92" s="245" t="s">
        <v>348</v>
      </c>
      <c r="G92" s="250">
        <v>34</v>
      </c>
      <c r="H92" s="250" t="s">
        <v>405</v>
      </c>
      <c r="I92" s="245" t="s">
        <v>406</v>
      </c>
      <c r="J92" s="247"/>
      <c r="K92" s="247" t="s">
        <v>350</v>
      </c>
      <c r="L92" s="514"/>
      <c r="M92" s="414" t="s">
        <v>872</v>
      </c>
      <c r="N92" s="410" t="s">
        <v>872</v>
      </c>
      <c r="O92" s="409" t="s">
        <v>872</v>
      </c>
      <c r="P92" s="409" t="s">
        <v>872</v>
      </c>
      <c r="Q92" s="516"/>
    </row>
    <row r="93" spans="1:17" s="220" customFormat="1" ht="25.5" x14ac:dyDescent="0.2">
      <c r="A93" s="248" t="s">
        <v>301</v>
      </c>
      <c r="B93" s="245" t="s">
        <v>419</v>
      </c>
      <c r="C93" s="245">
        <v>2021</v>
      </c>
      <c r="D93" s="246" t="s">
        <v>385</v>
      </c>
      <c r="E93" s="86" t="s">
        <v>347</v>
      </c>
      <c r="F93" s="245" t="s">
        <v>348</v>
      </c>
      <c r="G93" s="250">
        <v>34</v>
      </c>
      <c r="H93" s="250" t="s">
        <v>408</v>
      </c>
      <c r="I93" s="245" t="s">
        <v>406</v>
      </c>
      <c r="J93" s="247"/>
      <c r="K93" s="247" t="s">
        <v>350</v>
      </c>
      <c r="L93" s="514"/>
      <c r="M93" s="414" t="s">
        <v>872</v>
      </c>
      <c r="N93" s="410" t="s">
        <v>872</v>
      </c>
      <c r="O93" s="409" t="s">
        <v>872</v>
      </c>
      <c r="P93" s="409" t="s">
        <v>872</v>
      </c>
      <c r="Q93" s="516"/>
    </row>
    <row r="94" spans="1:17" s="220" customFormat="1" ht="25.5" x14ac:dyDescent="0.2">
      <c r="A94" s="248" t="s">
        <v>301</v>
      </c>
      <c r="B94" s="245" t="s">
        <v>419</v>
      </c>
      <c r="C94" s="245">
        <v>2021</v>
      </c>
      <c r="D94" s="246" t="s">
        <v>385</v>
      </c>
      <c r="E94" s="86" t="s">
        <v>347</v>
      </c>
      <c r="F94" s="245" t="s">
        <v>348</v>
      </c>
      <c r="G94" s="250">
        <v>34</v>
      </c>
      <c r="H94" s="250" t="s">
        <v>409</v>
      </c>
      <c r="I94" s="245" t="s">
        <v>406</v>
      </c>
      <c r="J94" s="247"/>
      <c r="K94" s="247" t="s">
        <v>350</v>
      </c>
      <c r="L94" s="514"/>
      <c r="M94" s="414" t="s">
        <v>872</v>
      </c>
      <c r="N94" s="410" t="s">
        <v>872</v>
      </c>
      <c r="O94" s="409" t="s">
        <v>872</v>
      </c>
      <c r="P94" s="409" t="s">
        <v>872</v>
      </c>
      <c r="Q94" s="516"/>
    </row>
    <row r="95" spans="1:17" s="220" customFormat="1" ht="25.5" x14ac:dyDescent="0.2">
      <c r="A95" s="248" t="s">
        <v>301</v>
      </c>
      <c r="B95" s="245" t="s">
        <v>419</v>
      </c>
      <c r="C95" s="245">
        <v>2021</v>
      </c>
      <c r="D95" s="246" t="s">
        <v>385</v>
      </c>
      <c r="E95" s="86" t="s">
        <v>347</v>
      </c>
      <c r="F95" s="245" t="s">
        <v>348</v>
      </c>
      <c r="G95" s="250">
        <v>34</v>
      </c>
      <c r="H95" s="250" t="s">
        <v>410</v>
      </c>
      <c r="I95" s="245" t="s">
        <v>406</v>
      </c>
      <c r="J95" s="247"/>
      <c r="K95" s="247" t="s">
        <v>350</v>
      </c>
      <c r="L95" s="514"/>
      <c r="M95" s="414" t="s">
        <v>872</v>
      </c>
      <c r="N95" s="410" t="s">
        <v>872</v>
      </c>
      <c r="O95" s="409" t="s">
        <v>872</v>
      </c>
      <c r="P95" s="409" t="s">
        <v>872</v>
      </c>
      <c r="Q95" s="516"/>
    </row>
    <row r="96" spans="1:17" s="220" customFormat="1" ht="25.5" x14ac:dyDescent="0.2">
      <c r="A96" s="248" t="s">
        <v>301</v>
      </c>
      <c r="B96" s="245" t="s">
        <v>419</v>
      </c>
      <c r="C96" s="245">
        <v>2021</v>
      </c>
      <c r="D96" s="246" t="s">
        <v>387</v>
      </c>
      <c r="E96" s="86" t="s">
        <v>347</v>
      </c>
      <c r="F96" s="245" t="s">
        <v>348</v>
      </c>
      <c r="G96" s="250">
        <v>34</v>
      </c>
      <c r="H96" s="250" t="s">
        <v>405</v>
      </c>
      <c r="I96" s="245" t="s">
        <v>406</v>
      </c>
      <c r="J96" s="247"/>
      <c r="K96" s="247" t="s">
        <v>350</v>
      </c>
      <c r="L96" s="514"/>
      <c r="M96" s="414" t="s">
        <v>872</v>
      </c>
      <c r="N96" s="410" t="s">
        <v>872</v>
      </c>
      <c r="O96" s="409" t="s">
        <v>872</v>
      </c>
      <c r="P96" s="409" t="s">
        <v>872</v>
      </c>
      <c r="Q96" s="516"/>
    </row>
    <row r="97" spans="1:17" s="220" customFormat="1" ht="25.5" x14ac:dyDescent="0.2">
      <c r="A97" s="248" t="s">
        <v>301</v>
      </c>
      <c r="B97" s="245" t="s">
        <v>419</v>
      </c>
      <c r="C97" s="245">
        <v>2021</v>
      </c>
      <c r="D97" s="246" t="s">
        <v>387</v>
      </c>
      <c r="E97" s="86" t="s">
        <v>347</v>
      </c>
      <c r="F97" s="245" t="s">
        <v>348</v>
      </c>
      <c r="G97" s="250">
        <v>34</v>
      </c>
      <c r="H97" s="250" t="s">
        <v>408</v>
      </c>
      <c r="I97" s="245" t="s">
        <v>406</v>
      </c>
      <c r="J97" s="247"/>
      <c r="K97" s="247" t="s">
        <v>350</v>
      </c>
      <c r="L97" s="514"/>
      <c r="M97" s="414" t="s">
        <v>872</v>
      </c>
      <c r="N97" s="410" t="s">
        <v>872</v>
      </c>
      <c r="O97" s="409" t="s">
        <v>872</v>
      </c>
      <c r="P97" s="409" t="s">
        <v>872</v>
      </c>
      <c r="Q97" s="516"/>
    </row>
    <row r="98" spans="1:17" s="220" customFormat="1" ht="25.5" x14ac:dyDescent="0.2">
      <c r="A98" s="248" t="s">
        <v>301</v>
      </c>
      <c r="B98" s="245" t="s">
        <v>419</v>
      </c>
      <c r="C98" s="245">
        <v>2021</v>
      </c>
      <c r="D98" s="246" t="s">
        <v>387</v>
      </c>
      <c r="E98" s="86" t="s">
        <v>347</v>
      </c>
      <c r="F98" s="245" t="s">
        <v>348</v>
      </c>
      <c r="G98" s="250">
        <v>34</v>
      </c>
      <c r="H98" s="250" t="s">
        <v>409</v>
      </c>
      <c r="I98" s="245" t="s">
        <v>406</v>
      </c>
      <c r="J98" s="247"/>
      <c r="K98" s="247" t="s">
        <v>350</v>
      </c>
      <c r="L98" s="514"/>
      <c r="M98" s="414" t="s">
        <v>872</v>
      </c>
      <c r="N98" s="410" t="s">
        <v>872</v>
      </c>
      <c r="O98" s="409" t="s">
        <v>872</v>
      </c>
      <c r="P98" s="409" t="s">
        <v>872</v>
      </c>
      <c r="Q98" s="516"/>
    </row>
    <row r="99" spans="1:17" s="220" customFormat="1" ht="25.5" x14ac:dyDescent="0.2">
      <c r="A99" s="248" t="s">
        <v>301</v>
      </c>
      <c r="B99" s="245" t="s">
        <v>419</v>
      </c>
      <c r="C99" s="245">
        <v>2021</v>
      </c>
      <c r="D99" s="246" t="s">
        <v>387</v>
      </c>
      <c r="E99" s="86" t="s">
        <v>347</v>
      </c>
      <c r="F99" s="245" t="s">
        <v>348</v>
      </c>
      <c r="G99" s="250">
        <v>34</v>
      </c>
      <c r="H99" s="250" t="s">
        <v>410</v>
      </c>
      <c r="I99" s="245" t="s">
        <v>406</v>
      </c>
      <c r="J99" s="247"/>
      <c r="K99" s="247" t="s">
        <v>350</v>
      </c>
      <c r="L99" s="514"/>
      <c r="M99" s="414" t="s">
        <v>872</v>
      </c>
      <c r="N99" s="410" t="s">
        <v>872</v>
      </c>
      <c r="O99" s="409" t="s">
        <v>872</v>
      </c>
      <c r="P99" s="409" t="s">
        <v>872</v>
      </c>
      <c r="Q99" s="516"/>
    </row>
    <row r="100" spans="1:17" s="220" customFormat="1" ht="25.5" x14ac:dyDescent="0.2">
      <c r="A100" s="248" t="s">
        <v>301</v>
      </c>
      <c r="B100" s="245" t="s">
        <v>419</v>
      </c>
      <c r="C100" s="245">
        <v>2021</v>
      </c>
      <c r="D100" s="246" t="s">
        <v>345</v>
      </c>
      <c r="E100" s="86" t="s">
        <v>347</v>
      </c>
      <c r="F100" s="245" t="s">
        <v>348</v>
      </c>
      <c r="G100" s="250">
        <v>34</v>
      </c>
      <c r="H100" s="250" t="s">
        <v>405</v>
      </c>
      <c r="I100" s="245" t="s">
        <v>406</v>
      </c>
      <c r="J100" s="247"/>
      <c r="K100" s="247" t="s">
        <v>350</v>
      </c>
      <c r="L100" s="514"/>
      <c r="M100" s="414" t="s">
        <v>872</v>
      </c>
      <c r="N100" s="410" t="s">
        <v>872</v>
      </c>
      <c r="O100" s="409" t="s">
        <v>872</v>
      </c>
      <c r="P100" s="409" t="s">
        <v>872</v>
      </c>
      <c r="Q100" s="516"/>
    </row>
    <row r="101" spans="1:17" s="220" customFormat="1" ht="25.5" x14ac:dyDescent="0.2">
      <c r="A101" s="248" t="s">
        <v>301</v>
      </c>
      <c r="B101" s="245" t="s">
        <v>419</v>
      </c>
      <c r="C101" s="245">
        <v>2021</v>
      </c>
      <c r="D101" s="246" t="s">
        <v>345</v>
      </c>
      <c r="E101" s="86" t="s">
        <v>347</v>
      </c>
      <c r="F101" s="245" t="s">
        <v>348</v>
      </c>
      <c r="G101" s="250">
        <v>34</v>
      </c>
      <c r="H101" s="250" t="s">
        <v>408</v>
      </c>
      <c r="I101" s="245" t="s">
        <v>406</v>
      </c>
      <c r="J101" s="247"/>
      <c r="K101" s="247" t="s">
        <v>350</v>
      </c>
      <c r="L101" s="514"/>
      <c r="M101" s="414" t="s">
        <v>872</v>
      </c>
      <c r="N101" s="410" t="s">
        <v>872</v>
      </c>
      <c r="O101" s="409" t="s">
        <v>872</v>
      </c>
      <c r="P101" s="409" t="s">
        <v>872</v>
      </c>
      <c r="Q101" s="516"/>
    </row>
    <row r="102" spans="1:17" s="220" customFormat="1" ht="25.5" x14ac:dyDescent="0.2">
      <c r="A102" s="248" t="s">
        <v>301</v>
      </c>
      <c r="B102" s="245" t="s">
        <v>419</v>
      </c>
      <c r="C102" s="245">
        <v>2021</v>
      </c>
      <c r="D102" s="246" t="s">
        <v>345</v>
      </c>
      <c r="E102" s="86" t="s">
        <v>347</v>
      </c>
      <c r="F102" s="245" t="s">
        <v>348</v>
      </c>
      <c r="G102" s="250">
        <v>34</v>
      </c>
      <c r="H102" s="250" t="s">
        <v>409</v>
      </c>
      <c r="I102" s="245" t="s">
        <v>406</v>
      </c>
      <c r="J102" s="247"/>
      <c r="K102" s="247" t="s">
        <v>350</v>
      </c>
      <c r="L102" s="514"/>
      <c r="M102" s="414" t="s">
        <v>872</v>
      </c>
      <c r="N102" s="410" t="s">
        <v>872</v>
      </c>
      <c r="O102" s="409" t="s">
        <v>872</v>
      </c>
      <c r="P102" s="409" t="s">
        <v>872</v>
      </c>
      <c r="Q102" s="516"/>
    </row>
    <row r="103" spans="1:17" s="220" customFormat="1" ht="25.5" x14ac:dyDescent="0.2">
      <c r="A103" s="248" t="s">
        <v>301</v>
      </c>
      <c r="B103" s="245" t="s">
        <v>419</v>
      </c>
      <c r="C103" s="245">
        <v>2021</v>
      </c>
      <c r="D103" s="246" t="s">
        <v>345</v>
      </c>
      <c r="E103" s="86" t="s">
        <v>347</v>
      </c>
      <c r="F103" s="245" t="s">
        <v>348</v>
      </c>
      <c r="G103" s="250">
        <v>34</v>
      </c>
      <c r="H103" s="250" t="s">
        <v>410</v>
      </c>
      <c r="I103" s="245" t="s">
        <v>406</v>
      </c>
      <c r="J103" s="247"/>
      <c r="K103" s="247" t="s">
        <v>350</v>
      </c>
      <c r="L103" s="514"/>
      <c r="M103" s="414" t="s">
        <v>872</v>
      </c>
      <c r="N103" s="410" t="s">
        <v>872</v>
      </c>
      <c r="O103" s="409" t="s">
        <v>872</v>
      </c>
      <c r="P103" s="409" t="s">
        <v>872</v>
      </c>
      <c r="Q103" s="517"/>
    </row>
    <row r="104" spans="1:17" s="220" customFormat="1" ht="25.5" customHeight="1" x14ac:dyDescent="0.2">
      <c r="A104" s="472" t="s">
        <v>301</v>
      </c>
      <c r="B104" s="473" t="s">
        <v>419</v>
      </c>
      <c r="C104" s="473">
        <v>2021</v>
      </c>
      <c r="D104" s="474" t="s">
        <v>362</v>
      </c>
      <c r="E104" s="475" t="s">
        <v>347</v>
      </c>
      <c r="F104" s="473" t="s">
        <v>348</v>
      </c>
      <c r="G104" s="476">
        <v>34</v>
      </c>
      <c r="H104" s="476" t="s">
        <v>405</v>
      </c>
      <c r="I104" s="473" t="s">
        <v>406</v>
      </c>
      <c r="J104" s="477"/>
      <c r="K104" s="477" t="s">
        <v>350</v>
      </c>
      <c r="L104" s="514"/>
      <c r="M104" s="414" t="s">
        <v>872</v>
      </c>
      <c r="N104" s="410" t="s">
        <v>872</v>
      </c>
      <c r="O104" s="409" t="s">
        <v>872</v>
      </c>
      <c r="P104" s="409" t="s">
        <v>872</v>
      </c>
      <c r="Q104" s="515" t="s">
        <v>1044</v>
      </c>
    </row>
    <row r="105" spans="1:17" s="220" customFormat="1" ht="25.5" x14ac:dyDescent="0.2">
      <c r="A105" s="472" t="s">
        <v>301</v>
      </c>
      <c r="B105" s="473" t="s">
        <v>419</v>
      </c>
      <c r="C105" s="473">
        <v>2021</v>
      </c>
      <c r="D105" s="474" t="s">
        <v>362</v>
      </c>
      <c r="E105" s="475" t="s">
        <v>347</v>
      </c>
      <c r="F105" s="473" t="s">
        <v>348</v>
      </c>
      <c r="G105" s="476">
        <v>34</v>
      </c>
      <c r="H105" s="476" t="s">
        <v>408</v>
      </c>
      <c r="I105" s="473" t="s">
        <v>406</v>
      </c>
      <c r="J105" s="477"/>
      <c r="K105" s="477" t="s">
        <v>350</v>
      </c>
      <c r="L105" s="514"/>
      <c r="M105" s="414" t="s">
        <v>872</v>
      </c>
      <c r="N105" s="410" t="s">
        <v>872</v>
      </c>
      <c r="O105" s="409" t="s">
        <v>872</v>
      </c>
      <c r="P105" s="409" t="s">
        <v>872</v>
      </c>
      <c r="Q105" s="516"/>
    </row>
    <row r="106" spans="1:17" s="220" customFormat="1" ht="25.5" x14ac:dyDescent="0.2">
      <c r="A106" s="472" t="s">
        <v>301</v>
      </c>
      <c r="B106" s="473" t="s">
        <v>419</v>
      </c>
      <c r="C106" s="473">
        <v>2021</v>
      </c>
      <c r="D106" s="474" t="s">
        <v>362</v>
      </c>
      <c r="E106" s="475" t="s">
        <v>347</v>
      </c>
      <c r="F106" s="473" t="s">
        <v>348</v>
      </c>
      <c r="G106" s="476">
        <v>34</v>
      </c>
      <c r="H106" s="476" t="s">
        <v>409</v>
      </c>
      <c r="I106" s="473" t="s">
        <v>406</v>
      </c>
      <c r="J106" s="477"/>
      <c r="K106" s="477" t="s">
        <v>350</v>
      </c>
      <c r="L106" s="514"/>
      <c r="M106" s="414" t="s">
        <v>872</v>
      </c>
      <c r="N106" s="410" t="s">
        <v>872</v>
      </c>
      <c r="O106" s="409" t="s">
        <v>872</v>
      </c>
      <c r="P106" s="409" t="s">
        <v>872</v>
      </c>
      <c r="Q106" s="516"/>
    </row>
    <row r="107" spans="1:17" s="220" customFormat="1" ht="25.5" x14ac:dyDescent="0.2">
      <c r="A107" s="472" t="s">
        <v>301</v>
      </c>
      <c r="B107" s="473" t="s">
        <v>419</v>
      </c>
      <c r="C107" s="473">
        <v>2021</v>
      </c>
      <c r="D107" s="474" t="s">
        <v>362</v>
      </c>
      <c r="E107" s="475" t="s">
        <v>347</v>
      </c>
      <c r="F107" s="473" t="s">
        <v>348</v>
      </c>
      <c r="G107" s="476">
        <v>34</v>
      </c>
      <c r="H107" s="476" t="s">
        <v>410</v>
      </c>
      <c r="I107" s="473" t="s">
        <v>406</v>
      </c>
      <c r="J107" s="477"/>
      <c r="K107" s="477" t="s">
        <v>350</v>
      </c>
      <c r="L107" s="514"/>
      <c r="M107" s="414" t="s">
        <v>872</v>
      </c>
      <c r="N107" s="410" t="s">
        <v>872</v>
      </c>
      <c r="O107" s="409" t="s">
        <v>872</v>
      </c>
      <c r="P107" s="409" t="s">
        <v>872</v>
      </c>
      <c r="Q107" s="516"/>
    </row>
    <row r="108" spans="1:17" s="220" customFormat="1" ht="25.5" x14ac:dyDescent="0.2">
      <c r="A108" s="472" t="s">
        <v>301</v>
      </c>
      <c r="B108" s="473" t="s">
        <v>419</v>
      </c>
      <c r="C108" s="473">
        <v>2021</v>
      </c>
      <c r="D108" s="474" t="s">
        <v>370</v>
      </c>
      <c r="E108" s="475" t="s">
        <v>347</v>
      </c>
      <c r="F108" s="473" t="s">
        <v>348</v>
      </c>
      <c r="G108" s="476">
        <v>34</v>
      </c>
      <c r="H108" s="476" t="s">
        <v>405</v>
      </c>
      <c r="I108" s="473" t="s">
        <v>406</v>
      </c>
      <c r="J108" s="477"/>
      <c r="K108" s="477" t="s">
        <v>350</v>
      </c>
      <c r="L108" s="514"/>
      <c r="M108" s="414" t="s">
        <v>872</v>
      </c>
      <c r="N108" s="410" t="s">
        <v>872</v>
      </c>
      <c r="O108" s="409" t="s">
        <v>872</v>
      </c>
      <c r="P108" s="409" t="s">
        <v>872</v>
      </c>
      <c r="Q108" s="516"/>
    </row>
    <row r="109" spans="1:17" s="220" customFormat="1" ht="25.5" x14ac:dyDescent="0.2">
      <c r="A109" s="472" t="s">
        <v>301</v>
      </c>
      <c r="B109" s="473" t="s">
        <v>419</v>
      </c>
      <c r="C109" s="473">
        <v>2021</v>
      </c>
      <c r="D109" s="474" t="s">
        <v>370</v>
      </c>
      <c r="E109" s="475" t="s">
        <v>347</v>
      </c>
      <c r="F109" s="473" t="s">
        <v>348</v>
      </c>
      <c r="G109" s="476">
        <v>34</v>
      </c>
      <c r="H109" s="476" t="s">
        <v>408</v>
      </c>
      <c r="I109" s="473" t="s">
        <v>406</v>
      </c>
      <c r="J109" s="477"/>
      <c r="K109" s="477" t="s">
        <v>350</v>
      </c>
      <c r="L109" s="514"/>
      <c r="M109" s="414" t="s">
        <v>872</v>
      </c>
      <c r="N109" s="410" t="s">
        <v>872</v>
      </c>
      <c r="O109" s="409" t="s">
        <v>872</v>
      </c>
      <c r="P109" s="409" t="s">
        <v>872</v>
      </c>
      <c r="Q109" s="516"/>
    </row>
    <row r="110" spans="1:17" s="220" customFormat="1" ht="25.5" x14ac:dyDescent="0.2">
      <c r="A110" s="472" t="s">
        <v>301</v>
      </c>
      <c r="B110" s="473" t="s">
        <v>419</v>
      </c>
      <c r="C110" s="473">
        <v>2021</v>
      </c>
      <c r="D110" s="474" t="s">
        <v>370</v>
      </c>
      <c r="E110" s="475" t="s">
        <v>347</v>
      </c>
      <c r="F110" s="473" t="s">
        <v>348</v>
      </c>
      <c r="G110" s="476">
        <v>34</v>
      </c>
      <c r="H110" s="476" t="s">
        <v>409</v>
      </c>
      <c r="I110" s="473" t="s">
        <v>406</v>
      </c>
      <c r="J110" s="477"/>
      <c r="K110" s="477" t="s">
        <v>350</v>
      </c>
      <c r="L110" s="514"/>
      <c r="M110" s="414" t="s">
        <v>872</v>
      </c>
      <c r="N110" s="410" t="s">
        <v>872</v>
      </c>
      <c r="O110" s="409" t="s">
        <v>872</v>
      </c>
      <c r="P110" s="409" t="s">
        <v>872</v>
      </c>
      <c r="Q110" s="516"/>
    </row>
    <row r="111" spans="1:17" s="220" customFormat="1" ht="25.5" x14ac:dyDescent="0.2">
      <c r="A111" s="472" t="s">
        <v>301</v>
      </c>
      <c r="B111" s="473" t="s">
        <v>419</v>
      </c>
      <c r="C111" s="473">
        <v>2021</v>
      </c>
      <c r="D111" s="474" t="s">
        <v>370</v>
      </c>
      <c r="E111" s="475" t="s">
        <v>347</v>
      </c>
      <c r="F111" s="473" t="s">
        <v>348</v>
      </c>
      <c r="G111" s="476">
        <v>34</v>
      </c>
      <c r="H111" s="476" t="s">
        <v>410</v>
      </c>
      <c r="I111" s="473" t="s">
        <v>406</v>
      </c>
      <c r="J111" s="477"/>
      <c r="K111" s="477" t="s">
        <v>350</v>
      </c>
      <c r="L111" s="514"/>
      <c r="M111" s="414" t="s">
        <v>872</v>
      </c>
      <c r="N111" s="410" t="s">
        <v>872</v>
      </c>
      <c r="O111" s="409" t="s">
        <v>872</v>
      </c>
      <c r="P111" s="409" t="s">
        <v>872</v>
      </c>
      <c r="Q111" s="516"/>
    </row>
    <row r="112" spans="1:17" s="220" customFormat="1" ht="25.5" x14ac:dyDescent="0.2">
      <c r="A112" s="472" t="s">
        <v>301</v>
      </c>
      <c r="B112" s="473" t="s">
        <v>419</v>
      </c>
      <c r="C112" s="473">
        <v>2021</v>
      </c>
      <c r="D112" s="474" t="s">
        <v>386</v>
      </c>
      <c r="E112" s="475" t="s">
        <v>347</v>
      </c>
      <c r="F112" s="473" t="s">
        <v>348</v>
      </c>
      <c r="G112" s="476">
        <v>34</v>
      </c>
      <c r="H112" s="476" t="s">
        <v>405</v>
      </c>
      <c r="I112" s="473" t="s">
        <v>406</v>
      </c>
      <c r="J112" s="477"/>
      <c r="K112" s="477" t="s">
        <v>350</v>
      </c>
      <c r="L112" s="514"/>
      <c r="M112" s="414" t="s">
        <v>872</v>
      </c>
      <c r="N112" s="410" t="s">
        <v>872</v>
      </c>
      <c r="O112" s="409" t="s">
        <v>872</v>
      </c>
      <c r="P112" s="409" t="s">
        <v>872</v>
      </c>
      <c r="Q112" s="516"/>
    </row>
    <row r="113" spans="1:17" s="220" customFormat="1" ht="25.5" x14ac:dyDescent="0.2">
      <c r="A113" s="472" t="s">
        <v>301</v>
      </c>
      <c r="B113" s="473" t="s">
        <v>419</v>
      </c>
      <c r="C113" s="473">
        <v>2021</v>
      </c>
      <c r="D113" s="474" t="s">
        <v>386</v>
      </c>
      <c r="E113" s="475" t="s">
        <v>347</v>
      </c>
      <c r="F113" s="473" t="s">
        <v>348</v>
      </c>
      <c r="G113" s="476">
        <v>34</v>
      </c>
      <c r="H113" s="476" t="s">
        <v>408</v>
      </c>
      <c r="I113" s="473" t="s">
        <v>406</v>
      </c>
      <c r="J113" s="477"/>
      <c r="K113" s="477" t="s">
        <v>350</v>
      </c>
      <c r="L113" s="514"/>
      <c r="M113" s="414" t="s">
        <v>872</v>
      </c>
      <c r="N113" s="410" t="s">
        <v>872</v>
      </c>
      <c r="O113" s="409" t="s">
        <v>872</v>
      </c>
      <c r="P113" s="409" t="s">
        <v>872</v>
      </c>
      <c r="Q113" s="516"/>
    </row>
    <row r="114" spans="1:17" s="220" customFormat="1" ht="25.5" x14ac:dyDescent="0.2">
      <c r="A114" s="472" t="s">
        <v>301</v>
      </c>
      <c r="B114" s="473" t="s">
        <v>419</v>
      </c>
      <c r="C114" s="473">
        <v>2021</v>
      </c>
      <c r="D114" s="474" t="s">
        <v>386</v>
      </c>
      <c r="E114" s="475" t="s">
        <v>347</v>
      </c>
      <c r="F114" s="473" t="s">
        <v>348</v>
      </c>
      <c r="G114" s="476">
        <v>34</v>
      </c>
      <c r="H114" s="476" t="s">
        <v>409</v>
      </c>
      <c r="I114" s="473" t="s">
        <v>406</v>
      </c>
      <c r="J114" s="477"/>
      <c r="K114" s="477" t="s">
        <v>350</v>
      </c>
      <c r="L114" s="514"/>
      <c r="M114" s="414" t="s">
        <v>872</v>
      </c>
      <c r="N114" s="410" t="s">
        <v>872</v>
      </c>
      <c r="O114" s="409" t="s">
        <v>872</v>
      </c>
      <c r="P114" s="409" t="s">
        <v>872</v>
      </c>
      <c r="Q114" s="516"/>
    </row>
    <row r="115" spans="1:17" s="220" customFormat="1" ht="25.5" x14ac:dyDescent="0.2">
      <c r="A115" s="472" t="s">
        <v>301</v>
      </c>
      <c r="B115" s="473" t="s">
        <v>419</v>
      </c>
      <c r="C115" s="473">
        <v>2021</v>
      </c>
      <c r="D115" s="474" t="s">
        <v>386</v>
      </c>
      <c r="E115" s="475" t="s">
        <v>347</v>
      </c>
      <c r="F115" s="473" t="s">
        <v>348</v>
      </c>
      <c r="G115" s="476">
        <v>34</v>
      </c>
      <c r="H115" s="476" t="s">
        <v>410</v>
      </c>
      <c r="I115" s="473" t="s">
        <v>406</v>
      </c>
      <c r="J115" s="477"/>
      <c r="K115" s="477" t="s">
        <v>350</v>
      </c>
      <c r="L115" s="514"/>
      <c r="M115" s="414" t="s">
        <v>872</v>
      </c>
      <c r="N115" s="410" t="s">
        <v>872</v>
      </c>
      <c r="O115" s="409" t="s">
        <v>872</v>
      </c>
      <c r="P115" s="409" t="s">
        <v>872</v>
      </c>
      <c r="Q115" s="517"/>
    </row>
    <row r="116" spans="1:17" ht="15" x14ac:dyDescent="0.25">
      <c r="L116" s="408"/>
    </row>
    <row r="117" spans="1:17" ht="15" x14ac:dyDescent="0.25">
      <c r="L117" s="408"/>
    </row>
  </sheetData>
  <autoFilter ref="A4:Q103" xr:uid="{00000000-0009-0000-0000-000002000000}"/>
  <mergeCells count="6">
    <mergeCell ref="L88:L115"/>
    <mergeCell ref="Q91:Q103"/>
    <mergeCell ref="Q104:Q115"/>
    <mergeCell ref="L5:L9"/>
    <mergeCell ref="L28:L32"/>
    <mergeCell ref="L63:L66"/>
  </mergeCells>
  <phoneticPr fontId="44"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
  <sheetViews>
    <sheetView workbookViewId="0"/>
  </sheetViews>
  <sheetFormatPr defaultColWidth="9.140625" defaultRowHeight="12.75" x14ac:dyDescent="0.2"/>
  <cols>
    <col min="1" max="1" width="9.140625" style="50"/>
    <col min="2" max="2" width="11.28515625" style="50" customWidth="1"/>
    <col min="3" max="3" width="11.85546875" style="50" customWidth="1"/>
    <col min="4" max="4" width="12.42578125" style="50" customWidth="1"/>
    <col min="5" max="5" width="9.140625" style="50"/>
    <col min="6" max="6" width="14.28515625" style="50" customWidth="1"/>
    <col min="7" max="7" width="13.140625" style="50" customWidth="1"/>
    <col min="8" max="8" width="13.28515625" style="50" customWidth="1"/>
    <col min="9" max="9" width="9.140625" style="50"/>
    <col min="10" max="10" width="13.140625" style="50" customWidth="1"/>
    <col min="11" max="11" width="12" style="50" bestFit="1" customWidth="1"/>
    <col min="12" max="12" width="22.42578125" style="50" customWidth="1"/>
    <col min="13" max="13" width="24.140625" style="50" customWidth="1"/>
    <col min="14" max="14" width="14.85546875" style="50" customWidth="1"/>
    <col min="15" max="15" width="13.7109375" style="50" customWidth="1"/>
    <col min="16" max="16" width="14.5703125" style="433" customWidth="1"/>
    <col min="17" max="17" width="15.140625" style="50" customWidth="1"/>
    <col min="18" max="18" width="15" style="50" customWidth="1"/>
    <col min="19" max="19" width="15.5703125" style="50" customWidth="1"/>
    <col min="20" max="20" width="13.140625" style="50" customWidth="1"/>
    <col min="21" max="21" width="17.28515625" style="50" customWidth="1"/>
    <col min="22" max="22" width="12.28515625" style="50" customWidth="1"/>
    <col min="23" max="23" width="12.140625" style="50" customWidth="1"/>
    <col min="24" max="24" width="11.7109375" style="50" customWidth="1"/>
    <col min="25" max="25" width="32.42578125" style="50" customWidth="1"/>
    <col min="26" max="16384" width="9.140625" style="50"/>
  </cols>
  <sheetData>
    <row r="1" spans="1:25" ht="13.5" thickBot="1" x14ac:dyDescent="0.25">
      <c r="A1" s="5" t="s">
        <v>36</v>
      </c>
      <c r="B1" s="6"/>
      <c r="C1" s="6"/>
      <c r="D1" s="6"/>
      <c r="E1" s="6"/>
      <c r="F1" s="6"/>
      <c r="G1" s="7"/>
      <c r="H1" s="6"/>
      <c r="I1" s="6"/>
      <c r="J1" s="6"/>
      <c r="K1" s="6"/>
      <c r="L1" s="6"/>
      <c r="M1" s="6"/>
      <c r="N1" s="8"/>
      <c r="O1" s="8"/>
      <c r="P1" s="430"/>
      <c r="Q1" s="8"/>
      <c r="R1" s="8"/>
      <c r="S1" s="8"/>
      <c r="T1" s="8"/>
      <c r="U1" s="8"/>
      <c r="V1" s="8"/>
      <c r="W1" s="8"/>
      <c r="X1" s="8"/>
      <c r="Y1" s="6"/>
    </row>
    <row r="2" spans="1:25" ht="13.5" thickBot="1" x14ac:dyDescent="0.25">
      <c r="A2" s="9"/>
      <c r="B2" s="9"/>
      <c r="C2" s="9"/>
      <c r="D2" s="9"/>
      <c r="E2" s="9"/>
      <c r="F2" s="9"/>
      <c r="G2" s="9"/>
      <c r="H2" s="9"/>
      <c r="I2" s="9"/>
      <c r="J2" s="9"/>
      <c r="K2" s="9"/>
      <c r="L2" s="9"/>
      <c r="M2" s="6"/>
      <c r="N2" s="10"/>
      <c r="O2" s="10"/>
      <c r="P2" s="431"/>
      <c r="Q2" s="10"/>
      <c r="R2" s="10"/>
      <c r="S2" s="10"/>
      <c r="T2" s="10"/>
      <c r="U2" s="10"/>
      <c r="V2" s="10"/>
      <c r="W2" s="8"/>
      <c r="X2" s="69" t="s">
        <v>1</v>
      </c>
      <c r="Y2" s="283">
        <v>2021</v>
      </c>
    </row>
    <row r="3" spans="1:25" ht="13.5" thickBot="1" x14ac:dyDescent="0.25">
      <c r="A3" s="11"/>
      <c r="B3" s="11"/>
      <c r="C3" s="11"/>
      <c r="D3" s="11"/>
      <c r="E3" s="11"/>
      <c r="F3" s="11"/>
      <c r="G3" s="11"/>
      <c r="H3" s="11"/>
      <c r="I3" s="11"/>
      <c r="J3" s="11"/>
      <c r="K3" s="11"/>
      <c r="L3" s="11"/>
      <c r="M3" s="6"/>
      <c r="N3" s="12"/>
      <c r="O3" s="12"/>
      <c r="P3" s="432"/>
      <c r="Q3" s="12"/>
      <c r="R3" s="12"/>
      <c r="S3" s="12"/>
      <c r="T3" s="12"/>
      <c r="U3" s="12"/>
      <c r="V3" s="12"/>
      <c r="W3" s="8"/>
      <c r="X3" s="70" t="s">
        <v>2</v>
      </c>
      <c r="Y3" s="284">
        <v>2021</v>
      </c>
    </row>
    <row r="4" spans="1:25" s="55" customFormat="1" ht="68.25" thickBot="1" x14ac:dyDescent="0.25">
      <c r="A4" s="51" t="s">
        <v>3</v>
      </c>
      <c r="B4" s="51" t="s">
        <v>26</v>
      </c>
      <c r="C4" s="51" t="s">
        <v>37</v>
      </c>
      <c r="D4" s="52" t="s">
        <v>7</v>
      </c>
      <c r="E4" s="51" t="s">
        <v>5</v>
      </c>
      <c r="F4" s="51" t="s">
        <v>38</v>
      </c>
      <c r="G4" s="53" t="s">
        <v>39</v>
      </c>
      <c r="H4" s="51" t="s">
        <v>40</v>
      </c>
      <c r="I4" s="51" t="s">
        <v>41</v>
      </c>
      <c r="J4" s="51" t="s">
        <v>42</v>
      </c>
      <c r="K4" s="51" t="s">
        <v>43</v>
      </c>
      <c r="L4" s="51" t="s">
        <v>44</v>
      </c>
      <c r="M4" s="51" t="s">
        <v>14</v>
      </c>
      <c r="N4" s="54" t="s">
        <v>45</v>
      </c>
      <c r="O4" s="54" t="s">
        <v>46</v>
      </c>
      <c r="P4" s="54" t="s">
        <v>17</v>
      </c>
      <c r="Q4" s="54" t="s">
        <v>47</v>
      </c>
      <c r="R4" s="54" t="s">
        <v>48</v>
      </c>
      <c r="S4" s="54" t="s">
        <v>49</v>
      </c>
      <c r="T4" s="54" t="s">
        <v>50</v>
      </c>
      <c r="U4" s="54" t="s">
        <v>51</v>
      </c>
      <c r="V4" s="54" t="s">
        <v>52</v>
      </c>
      <c r="W4" s="54" t="s">
        <v>53</v>
      </c>
      <c r="X4" s="54" t="s">
        <v>54</v>
      </c>
      <c r="Y4" s="54" t="s">
        <v>55</v>
      </c>
    </row>
    <row r="5" spans="1:25" ht="51" x14ac:dyDescent="0.2">
      <c r="A5" s="254" t="s">
        <v>301</v>
      </c>
      <c r="B5" s="253">
        <v>2021</v>
      </c>
      <c r="C5" s="253" t="s">
        <v>303</v>
      </c>
      <c r="D5" s="253" t="s">
        <v>304</v>
      </c>
      <c r="E5" s="253" t="s">
        <v>326</v>
      </c>
      <c r="F5" s="253" t="s">
        <v>306</v>
      </c>
      <c r="G5" s="255"/>
      <c r="H5" s="253" t="s">
        <v>309</v>
      </c>
      <c r="I5" s="253" t="s">
        <v>306</v>
      </c>
      <c r="J5" s="253" t="s">
        <v>309</v>
      </c>
      <c r="K5" s="13" t="s">
        <v>306</v>
      </c>
      <c r="L5" s="13" t="s">
        <v>521</v>
      </c>
      <c r="M5" s="253" t="s">
        <v>522</v>
      </c>
      <c r="N5" s="464" t="s">
        <v>774</v>
      </c>
      <c r="O5" s="464" t="s">
        <v>951</v>
      </c>
      <c r="P5" s="464" t="s">
        <v>952</v>
      </c>
      <c r="Q5" s="464" t="s">
        <v>306</v>
      </c>
      <c r="R5" s="464" t="s">
        <v>309</v>
      </c>
      <c r="S5" s="464" t="s">
        <v>306</v>
      </c>
      <c r="T5" s="464" t="s">
        <v>306</v>
      </c>
      <c r="U5" s="464" t="s">
        <v>309</v>
      </c>
      <c r="V5" s="464" t="s">
        <v>306</v>
      </c>
      <c r="W5" s="464" t="s">
        <v>309</v>
      </c>
      <c r="X5" s="464" t="s">
        <v>309</v>
      </c>
      <c r="Y5" s="464" t="s">
        <v>1031</v>
      </c>
    </row>
    <row r="6" spans="1:25" ht="51" x14ac:dyDescent="0.2">
      <c r="A6" s="256" t="s">
        <v>301</v>
      </c>
      <c r="B6" s="245">
        <v>2021</v>
      </c>
      <c r="C6" s="245" t="s">
        <v>303</v>
      </c>
      <c r="D6" s="245" t="s">
        <v>304</v>
      </c>
      <c r="E6" s="245" t="s">
        <v>302</v>
      </c>
      <c r="F6" s="245" t="s">
        <v>306</v>
      </c>
      <c r="G6" s="257"/>
      <c r="H6" s="245" t="s">
        <v>309</v>
      </c>
      <c r="I6" s="245" t="s">
        <v>306</v>
      </c>
      <c r="J6" s="245" t="s">
        <v>309</v>
      </c>
      <c r="K6" s="14" t="s">
        <v>306</v>
      </c>
      <c r="L6" s="14" t="s">
        <v>521</v>
      </c>
      <c r="M6" s="245" t="s">
        <v>522</v>
      </c>
      <c r="N6" s="465" t="s">
        <v>774</v>
      </c>
      <c r="O6" s="465" t="s">
        <v>951</v>
      </c>
      <c r="P6" s="465" t="s">
        <v>952</v>
      </c>
      <c r="Q6" s="465" t="s">
        <v>306</v>
      </c>
      <c r="R6" s="465" t="s">
        <v>309</v>
      </c>
      <c r="S6" s="465" t="s">
        <v>306</v>
      </c>
      <c r="T6" s="465" t="s">
        <v>306</v>
      </c>
      <c r="U6" s="465" t="s">
        <v>309</v>
      </c>
      <c r="V6" s="465" t="s">
        <v>306</v>
      </c>
      <c r="W6" s="465" t="s">
        <v>309</v>
      </c>
      <c r="X6" s="465" t="s">
        <v>309</v>
      </c>
      <c r="Y6" s="465" t="s">
        <v>1033</v>
      </c>
    </row>
    <row r="7" spans="1:25" ht="51" x14ac:dyDescent="0.2">
      <c r="A7" s="256" t="s">
        <v>301</v>
      </c>
      <c r="B7" s="245">
        <v>2021</v>
      </c>
      <c r="C7" s="245" t="s">
        <v>303</v>
      </c>
      <c r="D7" s="245" t="s">
        <v>304</v>
      </c>
      <c r="E7" s="245" t="s">
        <v>328</v>
      </c>
      <c r="F7" s="245" t="s">
        <v>306</v>
      </c>
      <c r="G7" s="257"/>
      <c r="H7" s="245" t="s">
        <v>309</v>
      </c>
      <c r="I7" s="245" t="s">
        <v>306</v>
      </c>
      <c r="J7" s="245" t="s">
        <v>309</v>
      </c>
      <c r="K7" s="14" t="s">
        <v>306</v>
      </c>
      <c r="L7" s="14" t="s">
        <v>521</v>
      </c>
      <c r="M7" s="245" t="s">
        <v>522</v>
      </c>
      <c r="N7" s="465" t="s">
        <v>774</v>
      </c>
      <c r="O7" s="465" t="s">
        <v>951</v>
      </c>
      <c r="P7" s="465" t="s">
        <v>952</v>
      </c>
      <c r="Q7" s="465" t="s">
        <v>306</v>
      </c>
      <c r="R7" s="465" t="s">
        <v>309</v>
      </c>
      <c r="S7" s="465" t="s">
        <v>306</v>
      </c>
      <c r="T7" s="465" t="s">
        <v>306</v>
      </c>
      <c r="U7" s="465" t="s">
        <v>309</v>
      </c>
      <c r="V7" s="465" t="s">
        <v>306</v>
      </c>
      <c r="W7" s="465" t="s">
        <v>309</v>
      </c>
      <c r="X7" s="465" t="s">
        <v>309</v>
      </c>
      <c r="Y7" s="465" t="s">
        <v>1032</v>
      </c>
    </row>
    <row r="8" spans="1:25" ht="63.75" x14ac:dyDescent="0.2">
      <c r="A8" s="256" t="s">
        <v>301</v>
      </c>
      <c r="B8" s="245">
        <v>2021</v>
      </c>
      <c r="C8" s="245" t="s">
        <v>303</v>
      </c>
      <c r="D8" s="245" t="s">
        <v>304</v>
      </c>
      <c r="E8" s="245" t="s">
        <v>318</v>
      </c>
      <c r="F8" s="245" t="s">
        <v>306</v>
      </c>
      <c r="G8" s="257"/>
      <c r="H8" s="245" t="s">
        <v>309</v>
      </c>
      <c r="I8" s="245" t="s">
        <v>306</v>
      </c>
      <c r="J8" s="245" t="s">
        <v>309</v>
      </c>
      <c r="K8" s="14" t="s">
        <v>306</v>
      </c>
      <c r="L8" s="14" t="s">
        <v>521</v>
      </c>
      <c r="M8" s="245" t="s">
        <v>522</v>
      </c>
      <c r="N8" s="465" t="s">
        <v>774</v>
      </c>
      <c r="O8" s="465" t="s">
        <v>951</v>
      </c>
      <c r="P8" s="465" t="s">
        <v>952</v>
      </c>
      <c r="Q8" s="465" t="s">
        <v>306</v>
      </c>
      <c r="R8" s="465" t="s">
        <v>309</v>
      </c>
      <c r="S8" s="465" t="s">
        <v>306</v>
      </c>
      <c r="T8" s="465" t="s">
        <v>306</v>
      </c>
      <c r="U8" s="465" t="s">
        <v>309</v>
      </c>
      <c r="V8" s="465" t="s">
        <v>306</v>
      </c>
      <c r="W8" s="465" t="s">
        <v>309</v>
      </c>
      <c r="X8" s="465" t="s">
        <v>309</v>
      </c>
      <c r="Y8" s="465" t="s">
        <v>1034</v>
      </c>
    </row>
    <row r="9" spans="1:25" ht="76.5" x14ac:dyDescent="0.2">
      <c r="A9" s="256" t="s">
        <v>301</v>
      </c>
      <c r="B9" s="245">
        <v>2021</v>
      </c>
      <c r="C9" s="245" t="s">
        <v>303</v>
      </c>
      <c r="D9" s="245" t="s">
        <v>304</v>
      </c>
      <c r="E9" s="245" t="s">
        <v>326</v>
      </c>
      <c r="F9" s="245" t="s">
        <v>306</v>
      </c>
      <c r="G9" s="257"/>
      <c r="H9" s="245" t="s">
        <v>309</v>
      </c>
      <c r="I9" s="245" t="s">
        <v>306</v>
      </c>
      <c r="J9" s="245" t="s">
        <v>309</v>
      </c>
      <c r="K9" s="14" t="s">
        <v>306</v>
      </c>
      <c r="L9" s="14" t="s">
        <v>523</v>
      </c>
      <c r="M9" s="245" t="s">
        <v>524</v>
      </c>
      <c r="N9" s="465" t="s">
        <v>774</v>
      </c>
      <c r="O9" s="465" t="s">
        <v>951</v>
      </c>
      <c r="P9" s="465" t="s">
        <v>952</v>
      </c>
      <c r="Q9" s="465" t="s">
        <v>306</v>
      </c>
      <c r="R9" s="465" t="s">
        <v>309</v>
      </c>
      <c r="S9" s="465" t="s">
        <v>306</v>
      </c>
      <c r="T9" s="465" t="s">
        <v>306</v>
      </c>
      <c r="U9" s="465" t="s">
        <v>309</v>
      </c>
      <c r="V9" s="465" t="s">
        <v>306</v>
      </c>
      <c r="W9" s="465" t="s">
        <v>309</v>
      </c>
      <c r="X9" s="465" t="s">
        <v>309</v>
      </c>
      <c r="Y9" s="465" t="s">
        <v>1038</v>
      </c>
    </row>
    <row r="10" spans="1:25" ht="76.5" x14ac:dyDescent="0.2">
      <c r="A10" s="256" t="s">
        <v>301</v>
      </c>
      <c r="B10" s="245">
        <v>2021</v>
      </c>
      <c r="C10" s="245" t="s">
        <v>525</v>
      </c>
      <c r="D10" s="245" t="s">
        <v>304</v>
      </c>
      <c r="E10" s="245" t="s">
        <v>302</v>
      </c>
      <c r="F10" s="245" t="s">
        <v>306</v>
      </c>
      <c r="G10" s="257"/>
      <c r="H10" s="245" t="s">
        <v>309</v>
      </c>
      <c r="I10" s="245" t="s">
        <v>306</v>
      </c>
      <c r="J10" s="245" t="s">
        <v>309</v>
      </c>
      <c r="K10" s="14" t="s">
        <v>306</v>
      </c>
      <c r="L10" s="14" t="s">
        <v>523</v>
      </c>
      <c r="M10" s="245" t="s">
        <v>524</v>
      </c>
      <c r="N10" s="465" t="s">
        <v>774</v>
      </c>
      <c r="O10" s="465" t="s">
        <v>951</v>
      </c>
      <c r="P10" s="465" t="s">
        <v>952</v>
      </c>
      <c r="Q10" s="465" t="s">
        <v>306</v>
      </c>
      <c r="R10" s="465" t="s">
        <v>309</v>
      </c>
      <c r="S10" s="465" t="s">
        <v>306</v>
      </c>
      <c r="T10" s="465" t="s">
        <v>306</v>
      </c>
      <c r="U10" s="465" t="s">
        <v>309</v>
      </c>
      <c r="V10" s="465" t="s">
        <v>306</v>
      </c>
      <c r="W10" s="465" t="s">
        <v>309</v>
      </c>
      <c r="X10" s="465" t="s">
        <v>309</v>
      </c>
      <c r="Y10" s="465" t="s">
        <v>1039</v>
      </c>
    </row>
    <row r="11" spans="1:25" ht="76.5" x14ac:dyDescent="0.2">
      <c r="A11" s="256" t="s">
        <v>301</v>
      </c>
      <c r="B11" s="245">
        <v>2021</v>
      </c>
      <c r="C11" s="245" t="s">
        <v>303</v>
      </c>
      <c r="D11" s="245" t="s">
        <v>304</v>
      </c>
      <c r="E11" s="245" t="s">
        <v>328</v>
      </c>
      <c r="F11" s="245" t="s">
        <v>306</v>
      </c>
      <c r="G11" s="257"/>
      <c r="H11" s="245" t="s">
        <v>309</v>
      </c>
      <c r="I11" s="245" t="s">
        <v>306</v>
      </c>
      <c r="J11" s="245" t="s">
        <v>309</v>
      </c>
      <c r="K11" s="14" t="s">
        <v>306</v>
      </c>
      <c r="L11" s="14" t="s">
        <v>523</v>
      </c>
      <c r="M11" s="245" t="s">
        <v>524</v>
      </c>
      <c r="N11" s="465" t="s">
        <v>774</v>
      </c>
      <c r="O11" s="466" t="s">
        <v>951</v>
      </c>
      <c r="P11" s="465" t="s">
        <v>952</v>
      </c>
      <c r="Q11" s="466" t="s">
        <v>306</v>
      </c>
      <c r="R11" s="466" t="s">
        <v>309</v>
      </c>
      <c r="S11" s="466" t="s">
        <v>306</v>
      </c>
      <c r="T11" s="466" t="s">
        <v>306</v>
      </c>
      <c r="U11" s="466" t="s">
        <v>309</v>
      </c>
      <c r="V11" s="466" t="s">
        <v>306</v>
      </c>
      <c r="W11" s="466" t="s">
        <v>309</v>
      </c>
      <c r="X11" s="466" t="s">
        <v>309</v>
      </c>
      <c r="Y11" s="465" t="s">
        <v>1040</v>
      </c>
    </row>
  </sheetData>
  <autoFilter ref="A4:Y4" xr:uid="{00000000-0009-0000-0000-000003000000}"/>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3"/>
  <sheetViews>
    <sheetView zoomScaleNormal="100" workbookViewId="0"/>
  </sheetViews>
  <sheetFormatPr defaultColWidth="9.140625" defaultRowHeight="14.25" x14ac:dyDescent="0.2"/>
  <cols>
    <col min="1" max="1" width="9.140625" style="49"/>
    <col min="2" max="2" width="16.28515625" style="49" bestFit="1" customWidth="1"/>
    <col min="3" max="3" width="24.7109375" style="49" customWidth="1"/>
    <col min="4" max="4" width="13.5703125" style="49" bestFit="1" customWidth="1"/>
    <col min="5" max="5" width="16.28515625" style="49" customWidth="1"/>
    <col min="6" max="6" width="11" style="49" customWidth="1"/>
    <col min="7" max="7" width="10.28515625" style="49" customWidth="1"/>
    <col min="8" max="8" width="11.28515625" style="49" customWidth="1"/>
    <col min="9" max="9" width="11" style="49" customWidth="1"/>
    <col min="10" max="10" width="12.5703125" style="49" customWidth="1"/>
    <col min="11" max="11" width="15" style="49" customWidth="1"/>
    <col min="12" max="12" width="18" style="49" customWidth="1"/>
    <col min="13" max="13" width="10.7109375" style="49" customWidth="1"/>
    <col min="14" max="14" width="12.28515625" style="49" customWidth="1"/>
    <col min="15" max="15" width="25.85546875" style="49" customWidth="1"/>
    <col min="16" max="16" width="14.28515625" style="49" customWidth="1"/>
    <col min="17" max="17" width="13.28515625" style="49" customWidth="1"/>
    <col min="18" max="18" width="11" style="49" customWidth="1"/>
    <col min="19" max="19" width="24.28515625" style="49" bestFit="1" customWidth="1"/>
    <col min="20" max="20" width="10.140625" style="49" bestFit="1" customWidth="1"/>
    <col min="21" max="21" width="28.7109375" style="49" customWidth="1"/>
    <col min="22" max="16384" width="9.140625" style="49"/>
  </cols>
  <sheetData>
    <row r="1" spans="1:21" s="17" customFormat="1" ht="15" thickBot="1" x14ac:dyDescent="0.25">
      <c r="A1" s="15" t="s">
        <v>56</v>
      </c>
      <c r="B1" s="9"/>
      <c r="C1" s="9"/>
      <c r="D1" s="9"/>
      <c r="E1" s="9"/>
      <c r="F1" s="9"/>
      <c r="G1" s="9"/>
      <c r="H1" s="9"/>
      <c r="I1" s="9"/>
      <c r="J1" s="9"/>
      <c r="K1" s="9"/>
      <c r="L1" s="9"/>
      <c r="M1" s="9"/>
      <c r="N1" s="9"/>
      <c r="O1" s="9"/>
      <c r="P1" s="9"/>
      <c r="Q1" s="9"/>
      <c r="R1" s="9"/>
      <c r="S1" s="16"/>
      <c r="T1" s="56"/>
      <c r="U1" s="57"/>
    </row>
    <row r="2" spans="1:21" s="17" customFormat="1" ht="12.75" x14ac:dyDescent="0.2">
      <c r="A2" s="18"/>
      <c r="B2" s="9"/>
      <c r="C2" s="9"/>
      <c r="D2" s="9"/>
      <c r="E2" s="9"/>
      <c r="F2" s="9"/>
      <c r="G2" s="9"/>
      <c r="H2" s="9"/>
      <c r="I2" s="9"/>
      <c r="J2" s="9"/>
      <c r="K2" s="9"/>
      <c r="L2" s="9"/>
      <c r="M2" s="9"/>
      <c r="N2" s="9"/>
      <c r="O2" s="9"/>
      <c r="P2" s="9"/>
      <c r="Q2" s="9"/>
      <c r="R2" s="9"/>
      <c r="S2" s="16"/>
      <c r="T2" s="29" t="s">
        <v>1</v>
      </c>
      <c r="U2" s="281">
        <v>2021</v>
      </c>
    </row>
    <row r="3" spans="1:21" s="17" customFormat="1" ht="13.5" thickBot="1" x14ac:dyDescent="0.25">
      <c r="A3" s="19"/>
      <c r="B3" s="9"/>
      <c r="C3" s="9"/>
      <c r="D3" s="9"/>
      <c r="E3" s="9"/>
      <c r="F3" s="9"/>
      <c r="G3" s="9"/>
      <c r="H3" s="9"/>
      <c r="I3" s="9"/>
      <c r="J3" s="9"/>
      <c r="K3" s="9"/>
      <c r="L3" s="9"/>
      <c r="M3" s="9"/>
      <c r="N3" s="9"/>
      <c r="O3" s="9"/>
      <c r="P3" s="9"/>
      <c r="Q3" s="9"/>
      <c r="R3" s="9"/>
      <c r="S3" s="16"/>
      <c r="T3" s="20" t="s">
        <v>2</v>
      </c>
      <c r="U3" s="282">
        <v>2021</v>
      </c>
    </row>
    <row r="4" spans="1:21" s="21" customFormat="1" ht="59.25" customHeight="1" thickBot="1" x14ac:dyDescent="0.3">
      <c r="A4" s="22" t="s">
        <v>3</v>
      </c>
      <c r="B4" s="23" t="s">
        <v>57</v>
      </c>
      <c r="C4" s="22" t="s">
        <v>58</v>
      </c>
      <c r="D4" s="23" t="s">
        <v>7</v>
      </c>
      <c r="E4" s="23" t="s">
        <v>5</v>
      </c>
      <c r="F4" s="22" t="s">
        <v>59</v>
      </c>
      <c r="G4" s="22" t="s">
        <v>39</v>
      </c>
      <c r="H4" s="23" t="s">
        <v>60</v>
      </c>
      <c r="I4" s="23" t="s">
        <v>61</v>
      </c>
      <c r="J4" s="24" t="s">
        <v>62</v>
      </c>
      <c r="K4" s="25" t="s">
        <v>63</v>
      </c>
      <c r="L4" s="25" t="s">
        <v>64</v>
      </c>
      <c r="M4" s="24" t="s">
        <v>65</v>
      </c>
      <c r="N4" s="24" t="s">
        <v>17</v>
      </c>
      <c r="O4" s="22" t="s">
        <v>14</v>
      </c>
      <c r="P4" s="26" t="s">
        <v>66</v>
      </c>
      <c r="Q4" s="27" t="s">
        <v>67</v>
      </c>
      <c r="R4" s="26" t="s">
        <v>68</v>
      </c>
      <c r="S4" s="26" t="s">
        <v>69</v>
      </c>
      <c r="T4" s="26" t="s">
        <v>70</v>
      </c>
      <c r="U4" s="28" t="s">
        <v>71</v>
      </c>
    </row>
    <row r="5" spans="1:21" s="17" customFormat="1" ht="25.5" x14ac:dyDescent="0.2">
      <c r="A5" s="267" t="s">
        <v>301</v>
      </c>
      <c r="B5" s="268">
        <v>2021</v>
      </c>
      <c r="C5" s="268" t="s">
        <v>303</v>
      </c>
      <c r="D5" s="268" t="s">
        <v>304</v>
      </c>
      <c r="E5" s="269" t="s">
        <v>326</v>
      </c>
      <c r="F5" s="268" t="s">
        <v>306</v>
      </c>
      <c r="G5" s="268"/>
      <c r="H5" s="268" t="s">
        <v>526</v>
      </c>
      <c r="I5" s="268" t="s">
        <v>527</v>
      </c>
      <c r="J5" s="265" t="s">
        <v>528</v>
      </c>
      <c r="K5" s="265" t="s">
        <v>529</v>
      </c>
      <c r="L5" s="265" t="s">
        <v>530</v>
      </c>
      <c r="M5" s="452">
        <v>10</v>
      </c>
      <c r="N5" s="453" t="s">
        <v>531</v>
      </c>
      <c r="O5" s="453" t="s">
        <v>532</v>
      </c>
      <c r="P5" s="454">
        <v>10</v>
      </c>
      <c r="Q5" s="455">
        <f>P5*100/M5</f>
        <v>100</v>
      </c>
      <c r="R5" s="434"/>
      <c r="S5" s="434" t="s">
        <v>1006</v>
      </c>
      <c r="T5" s="434" t="s">
        <v>309</v>
      </c>
      <c r="U5" s="434" t="s">
        <v>1007</v>
      </c>
    </row>
    <row r="6" spans="1:21" s="17" customFormat="1" ht="63.75" x14ac:dyDescent="0.2">
      <c r="A6" s="266" t="s">
        <v>301</v>
      </c>
      <c r="B6" s="258">
        <v>2021</v>
      </c>
      <c r="C6" s="258" t="s">
        <v>303</v>
      </c>
      <c r="D6" s="258" t="s">
        <v>304</v>
      </c>
      <c r="E6" s="270" t="s">
        <v>326</v>
      </c>
      <c r="F6" s="258" t="s">
        <v>306</v>
      </c>
      <c r="G6" s="258"/>
      <c r="H6" s="258" t="s">
        <v>526</v>
      </c>
      <c r="I6" s="258" t="s">
        <v>533</v>
      </c>
      <c r="J6" s="259" t="s">
        <v>528</v>
      </c>
      <c r="K6" s="260" t="s">
        <v>534</v>
      </c>
      <c r="L6" s="260" t="s">
        <v>535</v>
      </c>
      <c r="M6" s="456">
        <v>1</v>
      </c>
      <c r="N6" s="457" t="s">
        <v>531</v>
      </c>
      <c r="O6" s="458" t="s">
        <v>536</v>
      </c>
      <c r="P6" s="459">
        <v>1</v>
      </c>
      <c r="Q6" s="460">
        <f>P6*100/M6</f>
        <v>100</v>
      </c>
      <c r="R6" s="461"/>
      <c r="S6" s="462" t="s">
        <v>1008</v>
      </c>
      <c r="T6" s="462" t="s">
        <v>309</v>
      </c>
      <c r="U6" s="462" t="s">
        <v>1009</v>
      </c>
    </row>
    <row r="7" spans="1:21" s="17" customFormat="1" ht="76.5" x14ac:dyDescent="0.2">
      <c r="A7" s="266" t="s">
        <v>301</v>
      </c>
      <c r="B7" s="261">
        <v>2021</v>
      </c>
      <c r="C7" s="261" t="s">
        <v>303</v>
      </c>
      <c r="D7" s="261" t="s">
        <v>304</v>
      </c>
      <c r="E7" s="271" t="s">
        <v>326</v>
      </c>
      <c r="F7" s="261" t="s">
        <v>306</v>
      </c>
      <c r="G7" s="261"/>
      <c r="H7" s="261" t="s">
        <v>526</v>
      </c>
      <c r="I7" s="261" t="s">
        <v>537</v>
      </c>
      <c r="J7" s="262" t="s">
        <v>528</v>
      </c>
      <c r="K7" s="263" t="s">
        <v>538</v>
      </c>
      <c r="L7" s="263" t="s">
        <v>539</v>
      </c>
      <c r="M7" s="456">
        <v>1</v>
      </c>
      <c r="N7" s="457" t="s">
        <v>531</v>
      </c>
      <c r="O7" s="463" t="s">
        <v>540</v>
      </c>
      <c r="P7" s="459">
        <v>1</v>
      </c>
      <c r="Q7" s="460">
        <f t="shared" ref="Q7:Q13" si="0">P7*100/M7</f>
        <v>100</v>
      </c>
      <c r="R7" s="461"/>
      <c r="S7" s="462" t="s">
        <v>1010</v>
      </c>
      <c r="T7" s="462" t="s">
        <v>309</v>
      </c>
      <c r="U7" s="462" t="s">
        <v>1011</v>
      </c>
    </row>
    <row r="8" spans="1:21" s="17" customFormat="1" ht="63.75" x14ac:dyDescent="0.2">
      <c r="A8" s="266" t="s">
        <v>301</v>
      </c>
      <c r="B8" s="261">
        <v>2021</v>
      </c>
      <c r="C8" s="261" t="s">
        <v>525</v>
      </c>
      <c r="D8" s="261" t="s">
        <v>304</v>
      </c>
      <c r="E8" s="271" t="s">
        <v>302</v>
      </c>
      <c r="F8" s="261" t="s">
        <v>306</v>
      </c>
      <c r="G8" s="261"/>
      <c r="H8" s="261" t="s">
        <v>541</v>
      </c>
      <c r="I8" s="261" t="s">
        <v>542</v>
      </c>
      <c r="J8" s="262" t="s">
        <v>543</v>
      </c>
      <c r="K8" s="263" t="s">
        <v>544</v>
      </c>
      <c r="L8" s="263" t="s">
        <v>545</v>
      </c>
      <c r="M8" s="456">
        <v>4</v>
      </c>
      <c r="N8" s="457" t="s">
        <v>531</v>
      </c>
      <c r="O8" s="463" t="s">
        <v>546</v>
      </c>
      <c r="P8" s="459">
        <v>4</v>
      </c>
      <c r="Q8" s="460">
        <f t="shared" si="0"/>
        <v>100</v>
      </c>
      <c r="R8" s="461"/>
      <c r="S8" s="462" t="s">
        <v>1012</v>
      </c>
      <c r="T8" s="462" t="s">
        <v>309</v>
      </c>
      <c r="U8" s="462" t="s">
        <v>1013</v>
      </c>
    </row>
    <row r="9" spans="1:21" s="17" customFormat="1" ht="51" x14ac:dyDescent="0.2">
      <c r="A9" s="266" t="s">
        <v>301</v>
      </c>
      <c r="B9" s="261">
        <v>2021</v>
      </c>
      <c r="C9" s="261" t="s">
        <v>525</v>
      </c>
      <c r="D9" s="261" t="s">
        <v>304</v>
      </c>
      <c r="E9" s="271" t="s">
        <v>302</v>
      </c>
      <c r="F9" s="261" t="s">
        <v>306</v>
      </c>
      <c r="G9" s="261"/>
      <c r="H9" s="261" t="s">
        <v>547</v>
      </c>
      <c r="I9" s="261" t="s">
        <v>548</v>
      </c>
      <c r="J9" s="262" t="s">
        <v>528</v>
      </c>
      <c r="K9" s="263" t="s">
        <v>529</v>
      </c>
      <c r="L9" s="263" t="s">
        <v>530</v>
      </c>
      <c r="M9" s="456">
        <v>60</v>
      </c>
      <c r="N9" s="457" t="s">
        <v>531</v>
      </c>
      <c r="O9" s="463" t="s">
        <v>549</v>
      </c>
      <c r="P9" s="459">
        <v>60</v>
      </c>
      <c r="Q9" s="460">
        <f t="shared" si="0"/>
        <v>100</v>
      </c>
      <c r="R9" s="461"/>
      <c r="S9" s="462" t="s">
        <v>1012</v>
      </c>
      <c r="T9" s="462" t="s">
        <v>309</v>
      </c>
      <c r="U9" s="462" t="s">
        <v>1014</v>
      </c>
    </row>
    <row r="10" spans="1:21" s="17" customFormat="1" ht="51" x14ac:dyDescent="0.2">
      <c r="A10" s="266" t="s">
        <v>301</v>
      </c>
      <c r="B10" s="261">
        <v>2021</v>
      </c>
      <c r="C10" s="261" t="s">
        <v>525</v>
      </c>
      <c r="D10" s="261" t="s">
        <v>304</v>
      </c>
      <c r="E10" s="249" t="s">
        <v>302</v>
      </c>
      <c r="F10" s="261" t="s">
        <v>306</v>
      </c>
      <c r="G10" s="261"/>
      <c r="H10" s="261" t="s">
        <v>550</v>
      </c>
      <c r="I10" s="261" t="s">
        <v>542</v>
      </c>
      <c r="J10" s="262" t="s">
        <v>528</v>
      </c>
      <c r="K10" s="263" t="s">
        <v>544</v>
      </c>
      <c r="L10" s="263" t="s">
        <v>545</v>
      </c>
      <c r="M10" s="456">
        <v>1</v>
      </c>
      <c r="N10" s="457" t="s">
        <v>531</v>
      </c>
      <c r="O10" s="463" t="s">
        <v>551</v>
      </c>
      <c r="P10" s="459">
        <v>1</v>
      </c>
      <c r="Q10" s="460">
        <f t="shared" si="0"/>
        <v>100</v>
      </c>
      <c r="R10" s="461"/>
      <c r="S10" s="462" t="s">
        <v>1015</v>
      </c>
      <c r="T10" s="462" t="s">
        <v>309</v>
      </c>
      <c r="U10" s="462" t="s">
        <v>1016</v>
      </c>
    </row>
    <row r="11" spans="1:21" s="17" customFormat="1" ht="25.5" x14ac:dyDescent="0.2">
      <c r="A11" s="266" t="s">
        <v>301</v>
      </c>
      <c r="B11" s="261">
        <v>2021</v>
      </c>
      <c r="C11" s="261" t="s">
        <v>303</v>
      </c>
      <c r="D11" s="261" t="s">
        <v>304</v>
      </c>
      <c r="E11" s="249" t="s">
        <v>328</v>
      </c>
      <c r="F11" s="261" t="s">
        <v>306</v>
      </c>
      <c r="G11" s="261"/>
      <c r="H11" s="264" t="s">
        <v>547</v>
      </c>
      <c r="I11" s="261" t="s">
        <v>527</v>
      </c>
      <c r="J11" s="262" t="s">
        <v>528</v>
      </c>
      <c r="K11" s="263" t="s">
        <v>529</v>
      </c>
      <c r="L11" s="263" t="s">
        <v>530</v>
      </c>
      <c r="M11" s="456">
        <v>60</v>
      </c>
      <c r="N11" s="457" t="s">
        <v>552</v>
      </c>
      <c r="O11" s="463" t="s">
        <v>532</v>
      </c>
      <c r="P11" s="459">
        <v>60</v>
      </c>
      <c r="Q11" s="460">
        <f t="shared" si="0"/>
        <v>100</v>
      </c>
      <c r="R11" s="461"/>
      <c r="S11" s="462" t="s">
        <v>1006</v>
      </c>
      <c r="T11" s="462" t="s">
        <v>309</v>
      </c>
      <c r="U11" s="462" t="s">
        <v>1017</v>
      </c>
    </row>
    <row r="12" spans="1:21" s="17" customFormat="1" ht="63.75" x14ac:dyDescent="0.2">
      <c r="A12" s="266" t="s">
        <v>301</v>
      </c>
      <c r="B12" s="261">
        <v>2021</v>
      </c>
      <c r="C12" s="261" t="s">
        <v>303</v>
      </c>
      <c r="D12" s="261" t="s">
        <v>304</v>
      </c>
      <c r="E12" s="249" t="s">
        <v>328</v>
      </c>
      <c r="F12" s="261" t="s">
        <v>306</v>
      </c>
      <c r="G12" s="261"/>
      <c r="H12" s="261" t="s">
        <v>526</v>
      </c>
      <c r="I12" s="261" t="s">
        <v>533</v>
      </c>
      <c r="J12" s="262" t="s">
        <v>528</v>
      </c>
      <c r="K12" s="263" t="s">
        <v>534</v>
      </c>
      <c r="L12" s="263" t="s">
        <v>535</v>
      </c>
      <c r="M12" s="456">
        <v>1</v>
      </c>
      <c r="N12" s="457" t="s">
        <v>531</v>
      </c>
      <c r="O12" s="463" t="s">
        <v>536</v>
      </c>
      <c r="P12" s="459">
        <v>1</v>
      </c>
      <c r="Q12" s="460">
        <f t="shared" si="0"/>
        <v>100</v>
      </c>
      <c r="R12" s="461"/>
      <c r="S12" s="462" t="s">
        <v>1008</v>
      </c>
      <c r="T12" s="462" t="s">
        <v>309</v>
      </c>
      <c r="U12" s="462" t="s">
        <v>1018</v>
      </c>
    </row>
    <row r="13" spans="1:21" s="17" customFormat="1" ht="76.5" x14ac:dyDescent="0.2">
      <c r="A13" s="266" t="s">
        <v>301</v>
      </c>
      <c r="B13" s="261">
        <v>2021</v>
      </c>
      <c r="C13" s="264" t="s">
        <v>303</v>
      </c>
      <c r="D13" s="264" t="s">
        <v>304</v>
      </c>
      <c r="E13" s="249" t="s">
        <v>328</v>
      </c>
      <c r="F13" s="264" t="s">
        <v>306</v>
      </c>
      <c r="G13" s="264"/>
      <c r="H13" s="264" t="s">
        <v>526</v>
      </c>
      <c r="I13" s="264" t="s">
        <v>537</v>
      </c>
      <c r="J13" s="262" t="s">
        <v>528</v>
      </c>
      <c r="K13" s="263" t="s">
        <v>538</v>
      </c>
      <c r="L13" s="263" t="s">
        <v>539</v>
      </c>
      <c r="M13" s="456">
        <v>1</v>
      </c>
      <c r="N13" s="457" t="s">
        <v>531</v>
      </c>
      <c r="O13" s="463" t="s">
        <v>540</v>
      </c>
      <c r="P13" s="459">
        <v>1</v>
      </c>
      <c r="Q13" s="460">
        <f t="shared" si="0"/>
        <v>100</v>
      </c>
      <c r="R13" s="461"/>
      <c r="S13" s="462" t="s">
        <v>1010</v>
      </c>
      <c r="T13" s="462" t="s">
        <v>309</v>
      </c>
      <c r="U13" s="462" t="s">
        <v>1019</v>
      </c>
    </row>
  </sheetData>
  <autoFilter ref="A4:U4" xr:uid="{00000000-0009-0000-0000-00000400000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53"/>
  <sheetViews>
    <sheetView zoomScaleNormal="100" workbookViewId="0"/>
  </sheetViews>
  <sheetFormatPr defaultColWidth="9.140625" defaultRowHeight="12.75" x14ac:dyDescent="0.2"/>
  <cols>
    <col min="1" max="1" width="9.7109375" style="50" customWidth="1"/>
    <col min="2" max="2" width="15" style="50" customWidth="1"/>
    <col min="3" max="3" width="18.140625" style="50" customWidth="1"/>
    <col min="4" max="4" width="10.42578125" style="50" customWidth="1"/>
    <col min="5" max="5" width="15.5703125" style="50" customWidth="1"/>
    <col min="6" max="6" width="13.85546875" style="50" customWidth="1"/>
    <col min="7" max="7" width="15.5703125" style="50" customWidth="1"/>
    <col min="8" max="8" width="19.42578125" style="50" customWidth="1"/>
    <col min="9" max="9" width="15" style="50" customWidth="1"/>
    <col min="10" max="10" width="23.28515625" style="50" customWidth="1"/>
    <col min="11" max="11" width="9.140625" style="50"/>
    <col min="12" max="12" width="10.85546875" style="50" customWidth="1"/>
    <col min="13" max="13" width="16.5703125" style="50" customWidth="1"/>
    <col min="14" max="14" width="17" style="50" customWidth="1"/>
    <col min="15" max="15" width="12.28515625" style="50" customWidth="1"/>
    <col min="16" max="20" width="9.140625" style="50"/>
    <col min="21" max="22" width="11.7109375" style="50" customWidth="1"/>
    <col min="23" max="23" width="37.7109375" style="50" customWidth="1"/>
    <col min="24" max="16384" width="9.140625" style="50"/>
  </cols>
  <sheetData>
    <row r="1" spans="1:23" ht="13.5" thickBot="1" x14ac:dyDescent="0.25">
      <c r="A1" s="59" t="s">
        <v>72</v>
      </c>
      <c r="B1" s="60"/>
      <c r="C1" s="61"/>
      <c r="D1" s="61"/>
      <c r="E1" s="61"/>
      <c r="F1" s="61"/>
      <c r="G1" s="61"/>
      <c r="H1" s="61"/>
      <c r="I1" s="61"/>
      <c r="J1" s="61"/>
      <c r="K1" s="61"/>
      <c r="L1" s="61"/>
      <c r="M1" s="61"/>
      <c r="N1" s="61"/>
      <c r="O1" s="61"/>
      <c r="P1" s="61"/>
      <c r="Q1" s="61"/>
      <c r="R1" s="61"/>
      <c r="S1" s="61"/>
      <c r="T1" s="61"/>
      <c r="U1" s="61"/>
      <c r="V1" s="61"/>
      <c r="W1" s="61"/>
    </row>
    <row r="2" spans="1:23" x14ac:dyDescent="0.2">
      <c r="A2" s="62"/>
      <c r="B2" s="62"/>
      <c r="C2" s="62"/>
      <c r="D2" s="62"/>
      <c r="E2" s="62"/>
      <c r="F2" s="62"/>
      <c r="G2" s="62"/>
      <c r="H2" s="62"/>
      <c r="I2" s="62"/>
      <c r="J2" s="62"/>
      <c r="K2" s="62"/>
      <c r="L2" s="62"/>
      <c r="M2" s="62"/>
      <c r="N2" s="62"/>
      <c r="O2" s="62"/>
      <c r="P2" s="62"/>
      <c r="Q2" s="62"/>
      <c r="R2" s="62"/>
      <c r="S2" s="62"/>
      <c r="T2" s="62"/>
      <c r="U2" s="62"/>
      <c r="V2" s="29" t="s">
        <v>1</v>
      </c>
      <c r="W2" s="279">
        <v>2021</v>
      </c>
    </row>
    <row r="3" spans="1:23" ht="13.5" thickBot="1" x14ac:dyDescent="0.25">
      <c r="A3" s="67"/>
      <c r="B3" s="67"/>
      <c r="C3" s="67"/>
      <c r="D3" s="67"/>
      <c r="E3" s="67"/>
      <c r="F3" s="67"/>
      <c r="G3" s="67"/>
      <c r="H3" s="67"/>
      <c r="I3" s="67"/>
      <c r="J3" s="67"/>
      <c r="K3" s="67"/>
      <c r="L3" s="67"/>
      <c r="M3" s="67"/>
      <c r="N3" s="67"/>
      <c r="O3" s="67"/>
      <c r="P3" s="63"/>
      <c r="Q3" s="63"/>
      <c r="R3" s="63"/>
      <c r="S3" s="63"/>
      <c r="T3" s="63"/>
      <c r="U3" s="63"/>
      <c r="V3" s="4" t="s">
        <v>2</v>
      </c>
      <c r="W3" s="280">
        <v>2021</v>
      </c>
    </row>
    <row r="4" spans="1:23" ht="13.5" thickBot="1" x14ac:dyDescent="0.25">
      <c r="A4" s="63"/>
      <c r="B4" s="63"/>
      <c r="C4" s="63"/>
      <c r="D4" s="63"/>
      <c r="E4" s="63"/>
      <c r="F4" s="63"/>
      <c r="G4" s="63"/>
      <c r="H4" s="63"/>
      <c r="I4" s="63"/>
      <c r="J4" s="63"/>
      <c r="K4" s="63"/>
      <c r="L4" s="63"/>
      <c r="M4" s="63"/>
      <c r="N4" s="68"/>
      <c r="O4" s="63"/>
      <c r="P4" s="524" t="s">
        <v>91</v>
      </c>
      <c r="Q4" s="525"/>
      <c r="R4" s="525"/>
      <c r="S4" s="525"/>
      <c r="T4" s="526"/>
      <c r="U4" s="277"/>
      <c r="V4" s="58"/>
      <c r="W4" s="58"/>
    </row>
    <row r="5" spans="1:23" s="55" customFormat="1" ht="68.25" thickBot="1" x14ac:dyDescent="0.25">
      <c r="A5" s="275" t="s">
        <v>3</v>
      </c>
      <c r="B5" s="275" t="s">
        <v>73</v>
      </c>
      <c r="C5" s="275" t="s">
        <v>6</v>
      </c>
      <c r="D5" s="275" t="s">
        <v>7</v>
      </c>
      <c r="E5" s="276" t="s">
        <v>74</v>
      </c>
      <c r="F5" s="83" t="s">
        <v>75</v>
      </c>
      <c r="G5" s="275" t="s">
        <v>76</v>
      </c>
      <c r="H5" s="83" t="s">
        <v>77</v>
      </c>
      <c r="I5" s="83" t="s">
        <v>78</v>
      </c>
      <c r="J5" s="83" t="s">
        <v>14</v>
      </c>
      <c r="K5" s="73" t="s">
        <v>79</v>
      </c>
      <c r="L5" s="73" t="s">
        <v>80</v>
      </c>
      <c r="M5" s="73" t="s">
        <v>81</v>
      </c>
      <c r="N5" s="73" t="s">
        <v>82</v>
      </c>
      <c r="O5" s="84" t="s">
        <v>83</v>
      </c>
      <c r="P5" s="84" t="s">
        <v>84</v>
      </c>
      <c r="Q5" s="84" t="s">
        <v>85</v>
      </c>
      <c r="R5" s="84" t="s">
        <v>86</v>
      </c>
      <c r="S5" s="84" t="s">
        <v>87</v>
      </c>
      <c r="T5" s="84" t="s">
        <v>88</v>
      </c>
      <c r="U5" s="54" t="s">
        <v>89</v>
      </c>
      <c r="V5" s="54" t="s">
        <v>90</v>
      </c>
      <c r="W5" s="54" t="s">
        <v>71</v>
      </c>
    </row>
    <row r="6" spans="1:23" ht="25.5" x14ac:dyDescent="0.2">
      <c r="A6" s="272" t="s">
        <v>301</v>
      </c>
      <c r="B6" s="272">
        <v>2021</v>
      </c>
      <c r="C6" s="273" t="s">
        <v>303</v>
      </c>
      <c r="D6" s="273" t="s">
        <v>304</v>
      </c>
      <c r="E6" s="273" t="s">
        <v>312</v>
      </c>
      <c r="F6" s="273" t="s">
        <v>421</v>
      </c>
      <c r="G6" s="273" t="s">
        <v>422</v>
      </c>
      <c r="H6" s="273" t="s">
        <v>423</v>
      </c>
      <c r="I6" s="273"/>
      <c r="J6" s="522" t="s">
        <v>424</v>
      </c>
      <c r="K6" s="191">
        <v>1649</v>
      </c>
      <c r="L6" s="191">
        <v>39</v>
      </c>
      <c r="M6" s="191">
        <v>39</v>
      </c>
      <c r="N6" s="191" t="s">
        <v>306</v>
      </c>
      <c r="O6" s="191" t="s">
        <v>309</v>
      </c>
      <c r="P6" s="191" t="s">
        <v>350</v>
      </c>
      <c r="Q6" s="191" t="s">
        <v>350</v>
      </c>
      <c r="R6" s="191" t="s">
        <v>350</v>
      </c>
      <c r="S6" s="191" t="s">
        <v>350</v>
      </c>
      <c r="T6" s="191" t="s">
        <v>350</v>
      </c>
      <c r="U6" s="191" t="s">
        <v>306</v>
      </c>
      <c r="V6" s="274" t="s">
        <v>306</v>
      </c>
      <c r="W6" s="274"/>
    </row>
    <row r="7" spans="1:23" ht="25.5" x14ac:dyDescent="0.2">
      <c r="A7" s="189" t="s">
        <v>301</v>
      </c>
      <c r="B7" s="272">
        <v>2021</v>
      </c>
      <c r="C7" s="190" t="s">
        <v>303</v>
      </c>
      <c r="D7" s="190" t="s">
        <v>304</v>
      </c>
      <c r="E7" s="190" t="s">
        <v>312</v>
      </c>
      <c r="F7" s="190" t="s">
        <v>421</v>
      </c>
      <c r="G7" s="190" t="s">
        <v>422</v>
      </c>
      <c r="H7" s="190" t="s">
        <v>425</v>
      </c>
      <c r="I7" s="190" t="s">
        <v>399</v>
      </c>
      <c r="J7" s="522"/>
      <c r="K7" s="191">
        <v>1649</v>
      </c>
      <c r="L7" s="191">
        <v>39</v>
      </c>
      <c r="M7" s="191">
        <v>39</v>
      </c>
      <c r="N7" s="191" t="s">
        <v>306</v>
      </c>
      <c r="O7" s="191" t="s">
        <v>309</v>
      </c>
      <c r="P7" s="191" t="s">
        <v>350</v>
      </c>
      <c r="Q7" s="191" t="s">
        <v>309</v>
      </c>
      <c r="R7" s="191" t="s">
        <v>350</v>
      </c>
      <c r="S7" s="191" t="s">
        <v>350</v>
      </c>
      <c r="T7" s="191" t="s">
        <v>350</v>
      </c>
      <c r="U7" s="191" t="s">
        <v>306</v>
      </c>
      <c r="V7" s="191" t="s">
        <v>306</v>
      </c>
      <c r="W7" s="192"/>
    </row>
    <row r="8" spans="1:23" ht="25.5" x14ac:dyDescent="0.2">
      <c r="A8" s="189" t="s">
        <v>301</v>
      </c>
      <c r="B8" s="272">
        <v>2021</v>
      </c>
      <c r="C8" s="190" t="s">
        <v>303</v>
      </c>
      <c r="D8" s="190" t="s">
        <v>304</v>
      </c>
      <c r="E8" s="190" t="s">
        <v>312</v>
      </c>
      <c r="F8" s="190" t="s">
        <v>421</v>
      </c>
      <c r="G8" s="190" t="s">
        <v>422</v>
      </c>
      <c r="H8" s="190" t="s">
        <v>426</v>
      </c>
      <c r="I8" s="190"/>
      <c r="J8" s="522"/>
      <c r="K8" s="191">
        <v>1649</v>
      </c>
      <c r="L8" s="191">
        <v>39</v>
      </c>
      <c r="M8" s="191">
        <v>39</v>
      </c>
      <c r="N8" s="191" t="s">
        <v>306</v>
      </c>
      <c r="O8" s="191" t="s">
        <v>309</v>
      </c>
      <c r="P8" s="191" t="s">
        <v>350</v>
      </c>
      <c r="Q8" s="191" t="s">
        <v>350</v>
      </c>
      <c r="R8" s="191" t="s">
        <v>350</v>
      </c>
      <c r="S8" s="191" t="s">
        <v>350</v>
      </c>
      <c r="T8" s="191" t="s">
        <v>350</v>
      </c>
      <c r="U8" s="191" t="s">
        <v>306</v>
      </c>
      <c r="V8" s="191" t="s">
        <v>306</v>
      </c>
      <c r="W8" s="192"/>
    </row>
    <row r="9" spans="1:23" ht="25.5" x14ac:dyDescent="0.2">
      <c r="A9" s="193" t="s">
        <v>301</v>
      </c>
      <c r="B9" s="272">
        <v>2021</v>
      </c>
      <c r="C9" s="193" t="s">
        <v>303</v>
      </c>
      <c r="D9" s="193" t="s">
        <v>304</v>
      </c>
      <c r="E9" s="193" t="s">
        <v>312</v>
      </c>
      <c r="F9" s="193" t="s">
        <v>421</v>
      </c>
      <c r="G9" s="193" t="s">
        <v>422</v>
      </c>
      <c r="H9" s="193" t="s">
        <v>427</v>
      </c>
      <c r="I9" s="193" t="s">
        <v>399</v>
      </c>
      <c r="J9" s="522"/>
      <c r="K9" s="191">
        <v>1649</v>
      </c>
      <c r="L9" s="191">
        <v>39</v>
      </c>
      <c r="M9" s="191">
        <v>39</v>
      </c>
      <c r="N9" s="191" t="s">
        <v>306</v>
      </c>
      <c r="O9" s="191" t="s">
        <v>309</v>
      </c>
      <c r="P9" s="191" t="s">
        <v>306</v>
      </c>
      <c r="Q9" s="191" t="s">
        <v>350</v>
      </c>
      <c r="R9" s="191" t="s">
        <v>350</v>
      </c>
      <c r="S9" s="191" t="s">
        <v>350</v>
      </c>
      <c r="T9" s="191" t="s">
        <v>350</v>
      </c>
      <c r="U9" s="191" t="s">
        <v>306</v>
      </c>
      <c r="V9" s="191" t="s">
        <v>306</v>
      </c>
      <c r="W9" s="192"/>
    </row>
    <row r="10" spans="1:23" ht="25.5" x14ac:dyDescent="0.2">
      <c r="A10" s="193" t="s">
        <v>301</v>
      </c>
      <c r="B10" s="272">
        <v>2021</v>
      </c>
      <c r="C10" s="193" t="s">
        <v>303</v>
      </c>
      <c r="D10" s="193" t="s">
        <v>304</v>
      </c>
      <c r="E10" s="193" t="s">
        <v>312</v>
      </c>
      <c r="F10" s="193" t="s">
        <v>421</v>
      </c>
      <c r="G10" s="193" t="s">
        <v>422</v>
      </c>
      <c r="H10" s="193" t="s">
        <v>428</v>
      </c>
      <c r="I10" s="193"/>
      <c r="J10" s="522"/>
      <c r="K10" s="191">
        <v>1649</v>
      </c>
      <c r="L10" s="191">
        <v>39</v>
      </c>
      <c r="M10" s="191">
        <v>39</v>
      </c>
      <c r="N10" s="191" t="s">
        <v>306</v>
      </c>
      <c r="O10" s="191" t="s">
        <v>309</v>
      </c>
      <c r="P10" s="191" t="s">
        <v>350</v>
      </c>
      <c r="Q10" s="191" t="s">
        <v>350</v>
      </c>
      <c r="R10" s="191" t="s">
        <v>350</v>
      </c>
      <c r="S10" s="191" t="s">
        <v>350</v>
      </c>
      <c r="T10" s="191" t="s">
        <v>350</v>
      </c>
      <c r="U10" s="191" t="s">
        <v>306</v>
      </c>
      <c r="V10" s="191" t="s">
        <v>306</v>
      </c>
      <c r="W10" s="192"/>
    </row>
    <row r="11" spans="1:23" ht="25.5" x14ac:dyDescent="0.2">
      <c r="A11" s="189" t="s">
        <v>301</v>
      </c>
      <c r="B11" s="272">
        <v>2021</v>
      </c>
      <c r="C11" s="189" t="s">
        <v>303</v>
      </c>
      <c r="D11" s="189" t="s">
        <v>304</v>
      </c>
      <c r="E11" s="189" t="s">
        <v>312</v>
      </c>
      <c r="F11" s="189" t="s">
        <v>421</v>
      </c>
      <c r="G11" s="189" t="s">
        <v>422</v>
      </c>
      <c r="H11" s="189" t="s">
        <v>429</v>
      </c>
      <c r="I11" s="189"/>
      <c r="J11" s="523"/>
      <c r="K11" s="191">
        <v>1649</v>
      </c>
      <c r="L11" s="191">
        <v>39</v>
      </c>
      <c r="M11" s="191">
        <v>39</v>
      </c>
      <c r="N11" s="191" t="s">
        <v>306</v>
      </c>
      <c r="O11" s="191" t="s">
        <v>309</v>
      </c>
      <c r="P11" s="191" t="s">
        <v>350</v>
      </c>
      <c r="Q11" s="191" t="s">
        <v>350</v>
      </c>
      <c r="R11" s="191" t="s">
        <v>350</v>
      </c>
      <c r="S11" s="191" t="s">
        <v>350</v>
      </c>
      <c r="T11" s="191" t="s">
        <v>350</v>
      </c>
      <c r="U11" s="191" t="s">
        <v>306</v>
      </c>
      <c r="V11" s="191" t="s">
        <v>306</v>
      </c>
      <c r="W11" s="192"/>
    </row>
    <row r="12" spans="1:23" ht="25.5" x14ac:dyDescent="0.2">
      <c r="A12" s="189" t="s">
        <v>301</v>
      </c>
      <c r="B12" s="272">
        <v>2021</v>
      </c>
      <c r="C12" s="189" t="s">
        <v>303</v>
      </c>
      <c r="D12" s="189" t="s">
        <v>304</v>
      </c>
      <c r="E12" s="189" t="s">
        <v>319</v>
      </c>
      <c r="F12" s="189" t="s">
        <v>430</v>
      </c>
      <c r="G12" s="189" t="s">
        <v>431</v>
      </c>
      <c r="H12" s="189" t="s">
        <v>423</v>
      </c>
      <c r="I12" s="189"/>
      <c r="J12" s="527" t="s">
        <v>432</v>
      </c>
      <c r="K12" s="191">
        <v>10</v>
      </c>
      <c r="L12" s="191">
        <v>1</v>
      </c>
      <c r="M12" s="191">
        <v>1</v>
      </c>
      <c r="N12" s="191" t="s">
        <v>306</v>
      </c>
      <c r="O12" s="191" t="s">
        <v>309</v>
      </c>
      <c r="P12" s="191" t="s">
        <v>350</v>
      </c>
      <c r="Q12" s="191" t="s">
        <v>350</v>
      </c>
      <c r="R12" s="191" t="s">
        <v>350</v>
      </c>
      <c r="S12" s="191" t="s">
        <v>350</v>
      </c>
      <c r="T12" s="191" t="s">
        <v>350</v>
      </c>
      <c r="U12" s="191" t="s">
        <v>306</v>
      </c>
      <c r="V12" s="191" t="s">
        <v>306</v>
      </c>
      <c r="W12" s="192"/>
    </row>
    <row r="13" spans="1:23" ht="25.5" x14ac:dyDescent="0.2">
      <c r="A13" s="189" t="s">
        <v>301</v>
      </c>
      <c r="B13" s="272">
        <v>2021</v>
      </c>
      <c r="C13" s="189" t="s">
        <v>303</v>
      </c>
      <c r="D13" s="189" t="s">
        <v>304</v>
      </c>
      <c r="E13" s="189" t="s">
        <v>319</v>
      </c>
      <c r="F13" s="189" t="s">
        <v>430</v>
      </c>
      <c r="G13" s="189" t="s">
        <v>431</v>
      </c>
      <c r="H13" s="189" t="s">
        <v>425</v>
      </c>
      <c r="I13" s="189" t="s">
        <v>399</v>
      </c>
      <c r="J13" s="522"/>
      <c r="K13" s="191">
        <v>10</v>
      </c>
      <c r="L13" s="191">
        <v>1</v>
      </c>
      <c r="M13" s="191">
        <v>1</v>
      </c>
      <c r="N13" s="191" t="s">
        <v>306</v>
      </c>
      <c r="O13" s="191" t="s">
        <v>309</v>
      </c>
      <c r="P13" s="191" t="s">
        <v>350</v>
      </c>
      <c r="Q13" s="191" t="s">
        <v>309</v>
      </c>
      <c r="R13" s="191" t="s">
        <v>350</v>
      </c>
      <c r="S13" s="191" t="s">
        <v>350</v>
      </c>
      <c r="T13" s="191" t="s">
        <v>350</v>
      </c>
      <c r="U13" s="191" t="s">
        <v>306</v>
      </c>
      <c r="V13" s="191" t="s">
        <v>306</v>
      </c>
      <c r="W13" s="192"/>
    </row>
    <row r="14" spans="1:23" ht="25.5" x14ac:dyDescent="0.2">
      <c r="A14" s="189" t="s">
        <v>301</v>
      </c>
      <c r="B14" s="272">
        <v>2021</v>
      </c>
      <c r="C14" s="189" t="s">
        <v>303</v>
      </c>
      <c r="D14" s="189" t="s">
        <v>304</v>
      </c>
      <c r="E14" s="189" t="s">
        <v>319</v>
      </c>
      <c r="F14" s="189" t="s">
        <v>430</v>
      </c>
      <c r="G14" s="189" t="s">
        <v>431</v>
      </c>
      <c r="H14" s="189" t="s">
        <v>426</v>
      </c>
      <c r="I14" s="189"/>
      <c r="J14" s="522"/>
      <c r="K14" s="191">
        <v>10</v>
      </c>
      <c r="L14" s="191">
        <v>1</v>
      </c>
      <c r="M14" s="191">
        <v>1</v>
      </c>
      <c r="N14" s="191" t="s">
        <v>306</v>
      </c>
      <c r="O14" s="191" t="s">
        <v>309</v>
      </c>
      <c r="P14" s="191" t="s">
        <v>350</v>
      </c>
      <c r="Q14" s="191" t="s">
        <v>350</v>
      </c>
      <c r="R14" s="191" t="s">
        <v>350</v>
      </c>
      <c r="S14" s="191" t="s">
        <v>350</v>
      </c>
      <c r="T14" s="191" t="s">
        <v>350</v>
      </c>
      <c r="U14" s="191" t="s">
        <v>306</v>
      </c>
      <c r="V14" s="191" t="s">
        <v>306</v>
      </c>
      <c r="W14" s="192"/>
    </row>
    <row r="15" spans="1:23" ht="25.5" x14ac:dyDescent="0.2">
      <c r="A15" s="189" t="s">
        <v>301</v>
      </c>
      <c r="B15" s="272">
        <v>2021</v>
      </c>
      <c r="C15" s="189" t="s">
        <v>303</v>
      </c>
      <c r="D15" s="189" t="s">
        <v>304</v>
      </c>
      <c r="E15" s="189" t="s">
        <v>319</v>
      </c>
      <c r="F15" s="189" t="s">
        <v>430</v>
      </c>
      <c r="G15" s="189" t="s">
        <v>431</v>
      </c>
      <c r="H15" s="189" t="s">
        <v>427</v>
      </c>
      <c r="I15" s="189" t="s">
        <v>399</v>
      </c>
      <c r="J15" s="522"/>
      <c r="K15" s="191">
        <v>10</v>
      </c>
      <c r="L15" s="191">
        <v>1</v>
      </c>
      <c r="M15" s="191">
        <v>1</v>
      </c>
      <c r="N15" s="191" t="s">
        <v>306</v>
      </c>
      <c r="O15" s="191" t="s">
        <v>309</v>
      </c>
      <c r="P15" s="191" t="s">
        <v>306</v>
      </c>
      <c r="Q15" s="191" t="s">
        <v>350</v>
      </c>
      <c r="R15" s="191" t="s">
        <v>350</v>
      </c>
      <c r="S15" s="191" t="s">
        <v>350</v>
      </c>
      <c r="T15" s="191" t="s">
        <v>350</v>
      </c>
      <c r="U15" s="191" t="s">
        <v>306</v>
      </c>
      <c r="V15" s="191" t="s">
        <v>306</v>
      </c>
      <c r="W15" s="192"/>
    </row>
    <row r="16" spans="1:23" ht="25.5" x14ac:dyDescent="0.2">
      <c r="A16" s="189" t="s">
        <v>301</v>
      </c>
      <c r="B16" s="272">
        <v>2021</v>
      </c>
      <c r="C16" s="189" t="s">
        <v>303</v>
      </c>
      <c r="D16" s="189" t="s">
        <v>304</v>
      </c>
      <c r="E16" s="189" t="s">
        <v>319</v>
      </c>
      <c r="F16" s="189" t="s">
        <v>430</v>
      </c>
      <c r="G16" s="189" t="s">
        <v>431</v>
      </c>
      <c r="H16" s="189" t="s">
        <v>428</v>
      </c>
      <c r="I16" s="189"/>
      <c r="J16" s="522"/>
      <c r="K16" s="191">
        <v>10</v>
      </c>
      <c r="L16" s="191">
        <v>1</v>
      </c>
      <c r="M16" s="191">
        <v>1</v>
      </c>
      <c r="N16" s="191" t="s">
        <v>306</v>
      </c>
      <c r="O16" s="191" t="s">
        <v>309</v>
      </c>
      <c r="P16" s="191" t="s">
        <v>350</v>
      </c>
      <c r="Q16" s="191" t="s">
        <v>350</v>
      </c>
      <c r="R16" s="191" t="s">
        <v>350</v>
      </c>
      <c r="S16" s="191" t="s">
        <v>350</v>
      </c>
      <c r="T16" s="191" t="s">
        <v>350</v>
      </c>
      <c r="U16" s="191" t="s">
        <v>306</v>
      </c>
      <c r="V16" s="191" t="s">
        <v>306</v>
      </c>
      <c r="W16" s="192"/>
    </row>
    <row r="17" spans="1:23" ht="25.5" x14ac:dyDescent="0.2">
      <c r="A17" s="189" t="s">
        <v>301</v>
      </c>
      <c r="B17" s="272">
        <v>2021</v>
      </c>
      <c r="C17" s="189" t="s">
        <v>303</v>
      </c>
      <c r="D17" s="189" t="s">
        <v>304</v>
      </c>
      <c r="E17" s="189" t="s">
        <v>319</v>
      </c>
      <c r="F17" s="189" t="s">
        <v>430</v>
      </c>
      <c r="G17" s="189" t="s">
        <v>431</v>
      </c>
      <c r="H17" s="189" t="s">
        <v>429</v>
      </c>
      <c r="I17" s="189"/>
      <c r="J17" s="523"/>
      <c r="K17" s="191">
        <v>10</v>
      </c>
      <c r="L17" s="191">
        <v>1</v>
      </c>
      <c r="M17" s="191">
        <v>1</v>
      </c>
      <c r="N17" s="191" t="s">
        <v>306</v>
      </c>
      <c r="O17" s="191" t="s">
        <v>309</v>
      </c>
      <c r="P17" s="191" t="s">
        <v>350</v>
      </c>
      <c r="Q17" s="191" t="s">
        <v>350</v>
      </c>
      <c r="R17" s="191" t="s">
        <v>350</v>
      </c>
      <c r="S17" s="191" t="s">
        <v>350</v>
      </c>
      <c r="T17" s="191" t="s">
        <v>350</v>
      </c>
      <c r="U17" s="191" t="s">
        <v>306</v>
      </c>
      <c r="V17" s="191" t="s">
        <v>306</v>
      </c>
      <c r="W17" s="192"/>
    </row>
    <row r="18" spans="1:23" ht="25.5" x14ac:dyDescent="0.2">
      <c r="A18" s="189" t="s">
        <v>301</v>
      </c>
      <c r="B18" s="272">
        <v>2021</v>
      </c>
      <c r="C18" s="189" t="s">
        <v>303</v>
      </c>
      <c r="D18" s="189" t="s">
        <v>304</v>
      </c>
      <c r="E18" s="189" t="s">
        <v>313</v>
      </c>
      <c r="F18" s="189" t="s">
        <v>433</v>
      </c>
      <c r="G18" s="189" t="s">
        <v>434</v>
      </c>
      <c r="H18" s="189" t="s">
        <v>423</v>
      </c>
      <c r="I18" s="189"/>
      <c r="J18" s="527" t="s">
        <v>424</v>
      </c>
      <c r="K18" s="191">
        <v>2563</v>
      </c>
      <c r="L18" s="191">
        <v>35</v>
      </c>
      <c r="M18" s="191">
        <v>35</v>
      </c>
      <c r="N18" s="191" t="s">
        <v>306</v>
      </c>
      <c r="O18" s="191" t="s">
        <v>309</v>
      </c>
      <c r="P18" s="191" t="s">
        <v>350</v>
      </c>
      <c r="Q18" s="191" t="s">
        <v>350</v>
      </c>
      <c r="R18" s="191" t="s">
        <v>350</v>
      </c>
      <c r="S18" s="191" t="s">
        <v>350</v>
      </c>
      <c r="T18" s="191" t="s">
        <v>350</v>
      </c>
      <c r="U18" s="191" t="s">
        <v>306</v>
      </c>
      <c r="V18" s="191" t="s">
        <v>306</v>
      </c>
      <c r="W18" s="192"/>
    </row>
    <row r="19" spans="1:23" ht="25.5" x14ac:dyDescent="0.2">
      <c r="A19" s="189" t="s">
        <v>301</v>
      </c>
      <c r="B19" s="272">
        <v>2021</v>
      </c>
      <c r="C19" s="189" t="s">
        <v>303</v>
      </c>
      <c r="D19" s="189" t="s">
        <v>304</v>
      </c>
      <c r="E19" s="189" t="s">
        <v>313</v>
      </c>
      <c r="F19" s="189" t="s">
        <v>433</v>
      </c>
      <c r="G19" s="189" t="s">
        <v>434</v>
      </c>
      <c r="H19" s="189" t="s">
        <v>425</v>
      </c>
      <c r="I19" s="189" t="s">
        <v>399</v>
      </c>
      <c r="J19" s="522"/>
      <c r="K19" s="191">
        <v>2563</v>
      </c>
      <c r="L19" s="191">
        <v>35</v>
      </c>
      <c r="M19" s="191">
        <v>35</v>
      </c>
      <c r="N19" s="191" t="s">
        <v>306</v>
      </c>
      <c r="O19" s="191" t="s">
        <v>309</v>
      </c>
      <c r="P19" s="191" t="s">
        <v>350</v>
      </c>
      <c r="Q19" s="191" t="s">
        <v>309</v>
      </c>
      <c r="R19" s="191" t="s">
        <v>350</v>
      </c>
      <c r="S19" s="191" t="s">
        <v>350</v>
      </c>
      <c r="T19" s="191" t="s">
        <v>350</v>
      </c>
      <c r="U19" s="191" t="s">
        <v>306</v>
      </c>
      <c r="V19" s="191" t="s">
        <v>306</v>
      </c>
      <c r="W19" s="192"/>
    </row>
    <row r="20" spans="1:23" ht="25.5" x14ac:dyDescent="0.2">
      <c r="A20" s="189" t="s">
        <v>301</v>
      </c>
      <c r="B20" s="272">
        <v>2021</v>
      </c>
      <c r="C20" s="189" t="s">
        <v>303</v>
      </c>
      <c r="D20" s="189" t="s">
        <v>304</v>
      </c>
      <c r="E20" s="189" t="s">
        <v>313</v>
      </c>
      <c r="F20" s="189" t="s">
        <v>433</v>
      </c>
      <c r="G20" s="189" t="s">
        <v>434</v>
      </c>
      <c r="H20" s="189" t="s">
        <v>426</v>
      </c>
      <c r="I20" s="189"/>
      <c r="J20" s="522"/>
      <c r="K20" s="191">
        <v>2563</v>
      </c>
      <c r="L20" s="191">
        <v>35</v>
      </c>
      <c r="M20" s="191">
        <v>35</v>
      </c>
      <c r="N20" s="191" t="s">
        <v>306</v>
      </c>
      <c r="O20" s="191" t="s">
        <v>309</v>
      </c>
      <c r="P20" s="191" t="s">
        <v>350</v>
      </c>
      <c r="Q20" s="191" t="s">
        <v>350</v>
      </c>
      <c r="R20" s="191" t="s">
        <v>350</v>
      </c>
      <c r="S20" s="191" t="s">
        <v>350</v>
      </c>
      <c r="T20" s="191" t="s">
        <v>350</v>
      </c>
      <c r="U20" s="191" t="s">
        <v>306</v>
      </c>
      <c r="V20" s="191" t="s">
        <v>306</v>
      </c>
      <c r="W20" s="192"/>
    </row>
    <row r="21" spans="1:23" ht="25.5" x14ac:dyDescent="0.2">
      <c r="A21" s="189" t="s">
        <v>301</v>
      </c>
      <c r="B21" s="272">
        <v>2021</v>
      </c>
      <c r="C21" s="189" t="s">
        <v>303</v>
      </c>
      <c r="D21" s="189" t="s">
        <v>304</v>
      </c>
      <c r="E21" s="189" t="s">
        <v>313</v>
      </c>
      <c r="F21" s="189" t="s">
        <v>433</v>
      </c>
      <c r="G21" s="189" t="s">
        <v>434</v>
      </c>
      <c r="H21" s="189" t="s">
        <v>427</v>
      </c>
      <c r="I21" s="189" t="s">
        <v>399</v>
      </c>
      <c r="J21" s="522"/>
      <c r="K21" s="191">
        <v>2563</v>
      </c>
      <c r="L21" s="191">
        <v>35</v>
      </c>
      <c r="M21" s="191">
        <v>35</v>
      </c>
      <c r="N21" s="191" t="s">
        <v>306</v>
      </c>
      <c r="O21" s="191" t="s">
        <v>309</v>
      </c>
      <c r="P21" s="191" t="s">
        <v>306</v>
      </c>
      <c r="Q21" s="191" t="s">
        <v>350</v>
      </c>
      <c r="R21" s="191" t="s">
        <v>350</v>
      </c>
      <c r="S21" s="191" t="s">
        <v>350</v>
      </c>
      <c r="T21" s="191" t="s">
        <v>350</v>
      </c>
      <c r="U21" s="191" t="s">
        <v>306</v>
      </c>
      <c r="V21" s="191" t="s">
        <v>306</v>
      </c>
      <c r="W21" s="192"/>
    </row>
    <row r="22" spans="1:23" ht="25.5" x14ac:dyDescent="0.2">
      <c r="A22" s="189" t="s">
        <v>301</v>
      </c>
      <c r="B22" s="272">
        <v>2021</v>
      </c>
      <c r="C22" s="189" t="s">
        <v>303</v>
      </c>
      <c r="D22" s="189" t="s">
        <v>304</v>
      </c>
      <c r="E22" s="189" t="s">
        <v>313</v>
      </c>
      <c r="F22" s="189" t="s">
        <v>433</v>
      </c>
      <c r="G22" s="189" t="s">
        <v>434</v>
      </c>
      <c r="H22" s="189" t="s">
        <v>428</v>
      </c>
      <c r="I22" s="189"/>
      <c r="J22" s="522"/>
      <c r="K22" s="191">
        <v>2563</v>
      </c>
      <c r="L22" s="191">
        <v>35</v>
      </c>
      <c r="M22" s="191">
        <v>35</v>
      </c>
      <c r="N22" s="191" t="s">
        <v>306</v>
      </c>
      <c r="O22" s="191" t="s">
        <v>309</v>
      </c>
      <c r="P22" s="191" t="s">
        <v>350</v>
      </c>
      <c r="Q22" s="191" t="s">
        <v>350</v>
      </c>
      <c r="R22" s="191" t="s">
        <v>350</v>
      </c>
      <c r="S22" s="191" t="s">
        <v>350</v>
      </c>
      <c r="T22" s="191" t="s">
        <v>350</v>
      </c>
      <c r="U22" s="191" t="s">
        <v>306</v>
      </c>
      <c r="V22" s="191" t="s">
        <v>306</v>
      </c>
      <c r="W22" s="192"/>
    </row>
    <row r="23" spans="1:23" ht="25.5" x14ac:dyDescent="0.2">
      <c r="A23" s="189" t="s">
        <v>301</v>
      </c>
      <c r="B23" s="272">
        <v>2021</v>
      </c>
      <c r="C23" s="189" t="s">
        <v>303</v>
      </c>
      <c r="D23" s="189" t="s">
        <v>304</v>
      </c>
      <c r="E23" s="189" t="s">
        <v>313</v>
      </c>
      <c r="F23" s="189" t="s">
        <v>433</v>
      </c>
      <c r="G23" s="189" t="s">
        <v>434</v>
      </c>
      <c r="H23" s="189" t="s">
        <v>429</v>
      </c>
      <c r="I23" s="189"/>
      <c r="J23" s="523"/>
      <c r="K23" s="191">
        <v>2563</v>
      </c>
      <c r="L23" s="191">
        <v>35</v>
      </c>
      <c r="M23" s="191">
        <v>35</v>
      </c>
      <c r="N23" s="191" t="s">
        <v>306</v>
      </c>
      <c r="O23" s="191" t="s">
        <v>309</v>
      </c>
      <c r="P23" s="191" t="s">
        <v>350</v>
      </c>
      <c r="Q23" s="191" t="s">
        <v>350</v>
      </c>
      <c r="R23" s="191" t="s">
        <v>350</v>
      </c>
      <c r="S23" s="191" t="s">
        <v>350</v>
      </c>
      <c r="T23" s="191" t="s">
        <v>350</v>
      </c>
      <c r="U23" s="191" t="s">
        <v>306</v>
      </c>
      <c r="V23" s="191" t="s">
        <v>306</v>
      </c>
      <c r="W23" s="192"/>
    </row>
    <row r="24" spans="1:23" ht="25.5" x14ac:dyDescent="0.2">
      <c r="A24" s="189" t="s">
        <v>301</v>
      </c>
      <c r="B24" s="189">
        <v>2021</v>
      </c>
      <c r="C24" s="189" t="s">
        <v>303</v>
      </c>
      <c r="D24" s="189" t="s">
        <v>304</v>
      </c>
      <c r="E24" s="189" t="s">
        <v>553</v>
      </c>
      <c r="F24" s="189" t="s">
        <v>436</v>
      </c>
      <c r="G24" s="189" t="s">
        <v>437</v>
      </c>
      <c r="H24" s="189" t="s">
        <v>423</v>
      </c>
      <c r="I24" s="189"/>
      <c r="J24" s="527" t="s">
        <v>438</v>
      </c>
      <c r="K24" s="191">
        <v>830</v>
      </c>
      <c r="L24" s="191">
        <v>33</v>
      </c>
      <c r="M24" s="191">
        <v>33</v>
      </c>
      <c r="N24" s="191" t="s">
        <v>306</v>
      </c>
      <c r="O24" s="191" t="s">
        <v>309</v>
      </c>
      <c r="P24" s="191" t="s">
        <v>350</v>
      </c>
      <c r="Q24" s="191" t="s">
        <v>350</v>
      </c>
      <c r="R24" s="191" t="s">
        <v>350</v>
      </c>
      <c r="S24" s="191" t="s">
        <v>350</v>
      </c>
      <c r="T24" s="191" t="s">
        <v>350</v>
      </c>
      <c r="U24" s="191" t="s">
        <v>306</v>
      </c>
      <c r="V24" s="191" t="s">
        <v>306</v>
      </c>
      <c r="W24" s="192"/>
    </row>
    <row r="25" spans="1:23" ht="25.5" x14ac:dyDescent="0.2">
      <c r="A25" s="189" t="s">
        <v>301</v>
      </c>
      <c r="B25" s="189">
        <v>2021</v>
      </c>
      <c r="C25" s="189" t="s">
        <v>303</v>
      </c>
      <c r="D25" s="189" t="s">
        <v>304</v>
      </c>
      <c r="E25" s="189" t="s">
        <v>553</v>
      </c>
      <c r="F25" s="189" t="s">
        <v>436</v>
      </c>
      <c r="G25" s="189" t="s">
        <v>437</v>
      </c>
      <c r="H25" s="189" t="s">
        <v>425</v>
      </c>
      <c r="I25" s="189"/>
      <c r="J25" s="522"/>
      <c r="K25" s="191">
        <v>830</v>
      </c>
      <c r="L25" s="191">
        <v>33</v>
      </c>
      <c r="M25" s="191">
        <v>33</v>
      </c>
      <c r="N25" s="191" t="s">
        <v>306</v>
      </c>
      <c r="O25" s="191" t="s">
        <v>309</v>
      </c>
      <c r="P25" s="191" t="s">
        <v>350</v>
      </c>
      <c r="Q25" s="191" t="s">
        <v>350</v>
      </c>
      <c r="R25" s="191" t="s">
        <v>350</v>
      </c>
      <c r="S25" s="191" t="s">
        <v>350</v>
      </c>
      <c r="T25" s="191" t="s">
        <v>350</v>
      </c>
      <c r="U25" s="191" t="s">
        <v>306</v>
      </c>
      <c r="V25" s="191" t="s">
        <v>306</v>
      </c>
      <c r="W25" s="192"/>
    </row>
    <row r="26" spans="1:23" ht="25.5" x14ac:dyDescent="0.2">
      <c r="A26" s="189" t="s">
        <v>301</v>
      </c>
      <c r="B26" s="189">
        <v>2021</v>
      </c>
      <c r="C26" s="189" t="s">
        <v>303</v>
      </c>
      <c r="D26" s="189" t="s">
        <v>304</v>
      </c>
      <c r="E26" s="189" t="s">
        <v>553</v>
      </c>
      <c r="F26" s="189" t="s">
        <v>436</v>
      </c>
      <c r="G26" s="189" t="s">
        <v>437</v>
      </c>
      <c r="H26" s="189" t="s">
        <v>426</v>
      </c>
      <c r="I26" s="189"/>
      <c r="J26" s="522"/>
      <c r="K26" s="191">
        <v>830</v>
      </c>
      <c r="L26" s="191">
        <v>33</v>
      </c>
      <c r="M26" s="191">
        <v>33</v>
      </c>
      <c r="N26" s="191" t="s">
        <v>306</v>
      </c>
      <c r="O26" s="191" t="s">
        <v>309</v>
      </c>
      <c r="P26" s="191" t="s">
        <v>350</v>
      </c>
      <c r="Q26" s="191" t="s">
        <v>350</v>
      </c>
      <c r="R26" s="191" t="s">
        <v>350</v>
      </c>
      <c r="S26" s="191" t="s">
        <v>350</v>
      </c>
      <c r="T26" s="191" t="s">
        <v>350</v>
      </c>
      <c r="U26" s="191" t="s">
        <v>306</v>
      </c>
      <c r="V26" s="191" t="s">
        <v>306</v>
      </c>
      <c r="W26" s="192"/>
    </row>
    <row r="27" spans="1:23" ht="25.5" x14ac:dyDescent="0.2">
      <c r="A27" s="189" t="s">
        <v>301</v>
      </c>
      <c r="B27" s="189">
        <v>2021</v>
      </c>
      <c r="C27" s="189" t="s">
        <v>303</v>
      </c>
      <c r="D27" s="189" t="s">
        <v>304</v>
      </c>
      <c r="E27" s="189" t="s">
        <v>553</v>
      </c>
      <c r="F27" s="189" t="s">
        <v>436</v>
      </c>
      <c r="G27" s="189" t="s">
        <v>437</v>
      </c>
      <c r="H27" s="189" t="s">
        <v>427</v>
      </c>
      <c r="I27" s="189"/>
      <c r="J27" s="522"/>
      <c r="K27" s="191">
        <v>830</v>
      </c>
      <c r="L27" s="191">
        <v>33</v>
      </c>
      <c r="M27" s="191">
        <v>33</v>
      </c>
      <c r="N27" s="191" t="s">
        <v>306</v>
      </c>
      <c r="O27" s="191" t="s">
        <v>309</v>
      </c>
      <c r="P27" s="191" t="s">
        <v>350</v>
      </c>
      <c r="Q27" s="191" t="s">
        <v>350</v>
      </c>
      <c r="R27" s="191" t="s">
        <v>350</v>
      </c>
      <c r="S27" s="191" t="s">
        <v>350</v>
      </c>
      <c r="T27" s="191" t="s">
        <v>350</v>
      </c>
      <c r="U27" s="191" t="s">
        <v>306</v>
      </c>
      <c r="V27" s="191" t="s">
        <v>306</v>
      </c>
      <c r="W27" s="192"/>
    </row>
    <row r="28" spans="1:23" ht="25.5" x14ac:dyDescent="0.2">
      <c r="A28" s="189" t="s">
        <v>301</v>
      </c>
      <c r="B28" s="189">
        <v>2021</v>
      </c>
      <c r="C28" s="189" t="s">
        <v>303</v>
      </c>
      <c r="D28" s="189" t="s">
        <v>304</v>
      </c>
      <c r="E28" s="189" t="s">
        <v>553</v>
      </c>
      <c r="F28" s="189" t="s">
        <v>436</v>
      </c>
      <c r="G28" s="189" t="s">
        <v>437</v>
      </c>
      <c r="H28" s="189" t="s">
        <v>428</v>
      </c>
      <c r="I28" s="189"/>
      <c r="J28" s="522"/>
      <c r="K28" s="191">
        <v>830</v>
      </c>
      <c r="L28" s="191">
        <v>33</v>
      </c>
      <c r="M28" s="191">
        <v>33</v>
      </c>
      <c r="N28" s="191" t="s">
        <v>306</v>
      </c>
      <c r="O28" s="191" t="s">
        <v>309</v>
      </c>
      <c r="P28" s="191" t="s">
        <v>350</v>
      </c>
      <c r="Q28" s="191" t="s">
        <v>350</v>
      </c>
      <c r="R28" s="191" t="s">
        <v>350</v>
      </c>
      <c r="S28" s="191" t="s">
        <v>350</v>
      </c>
      <c r="T28" s="191" t="s">
        <v>350</v>
      </c>
      <c r="U28" s="191" t="s">
        <v>306</v>
      </c>
      <c r="V28" s="191" t="s">
        <v>306</v>
      </c>
      <c r="W28" s="192"/>
    </row>
    <row r="29" spans="1:23" ht="25.5" x14ac:dyDescent="0.2">
      <c r="A29" s="189" t="s">
        <v>301</v>
      </c>
      <c r="B29" s="189">
        <v>2021</v>
      </c>
      <c r="C29" s="189" t="s">
        <v>303</v>
      </c>
      <c r="D29" s="189" t="s">
        <v>304</v>
      </c>
      <c r="E29" s="189" t="s">
        <v>553</v>
      </c>
      <c r="F29" s="189" t="s">
        <v>436</v>
      </c>
      <c r="G29" s="189" t="s">
        <v>437</v>
      </c>
      <c r="H29" s="189" t="s">
        <v>429</v>
      </c>
      <c r="I29" s="189"/>
      <c r="J29" s="523"/>
      <c r="K29" s="191">
        <v>830</v>
      </c>
      <c r="L29" s="191">
        <v>33</v>
      </c>
      <c r="M29" s="191">
        <v>33</v>
      </c>
      <c r="N29" s="191" t="s">
        <v>306</v>
      </c>
      <c r="O29" s="191" t="s">
        <v>309</v>
      </c>
      <c r="P29" s="191" t="s">
        <v>350</v>
      </c>
      <c r="Q29" s="191" t="s">
        <v>350</v>
      </c>
      <c r="R29" s="191" t="s">
        <v>350</v>
      </c>
      <c r="S29" s="191" t="s">
        <v>350</v>
      </c>
      <c r="T29" s="191" t="s">
        <v>350</v>
      </c>
      <c r="U29" s="191" t="s">
        <v>306</v>
      </c>
      <c r="V29" s="191" t="s">
        <v>306</v>
      </c>
      <c r="W29" s="192"/>
    </row>
    <row r="30" spans="1:23" ht="25.5" x14ac:dyDescent="0.2">
      <c r="A30" s="189" t="s">
        <v>301</v>
      </c>
      <c r="B30" s="189">
        <v>2021</v>
      </c>
      <c r="C30" s="189" t="s">
        <v>303</v>
      </c>
      <c r="D30" s="189" t="s">
        <v>304</v>
      </c>
      <c r="E30" s="189" t="s">
        <v>553</v>
      </c>
      <c r="F30" s="189" t="s">
        <v>436</v>
      </c>
      <c r="G30" s="189" t="s">
        <v>439</v>
      </c>
      <c r="H30" s="189" t="s">
        <v>423</v>
      </c>
      <c r="I30" s="189" t="s">
        <v>399</v>
      </c>
      <c r="J30" s="521" t="s">
        <v>440</v>
      </c>
      <c r="K30" s="191">
        <v>5129</v>
      </c>
      <c r="L30" s="191">
        <v>161</v>
      </c>
      <c r="M30" s="191">
        <v>19</v>
      </c>
      <c r="N30" s="191" t="s">
        <v>306</v>
      </c>
      <c r="O30" s="191" t="s">
        <v>309</v>
      </c>
      <c r="P30" s="191" t="s">
        <v>350</v>
      </c>
      <c r="Q30" s="191" t="s">
        <v>350</v>
      </c>
      <c r="R30" s="191" t="s">
        <v>309</v>
      </c>
      <c r="S30" s="191" t="s">
        <v>350</v>
      </c>
      <c r="T30" s="191" t="s">
        <v>350</v>
      </c>
      <c r="U30" s="191" t="s">
        <v>306</v>
      </c>
      <c r="V30" s="191" t="s">
        <v>306</v>
      </c>
      <c r="W30" s="192"/>
    </row>
    <row r="31" spans="1:23" ht="25.5" x14ac:dyDescent="0.2">
      <c r="A31" s="189" t="s">
        <v>301</v>
      </c>
      <c r="B31" s="189">
        <v>2021</v>
      </c>
      <c r="C31" s="189" t="s">
        <v>303</v>
      </c>
      <c r="D31" s="189" t="s">
        <v>304</v>
      </c>
      <c r="E31" s="189" t="s">
        <v>553</v>
      </c>
      <c r="F31" s="189" t="s">
        <v>436</v>
      </c>
      <c r="G31" s="189" t="s">
        <v>439</v>
      </c>
      <c r="H31" s="189" t="s">
        <v>425</v>
      </c>
      <c r="I31" s="189" t="s">
        <v>399</v>
      </c>
      <c r="J31" s="519"/>
      <c r="K31" s="191">
        <v>5129</v>
      </c>
      <c r="L31" s="191">
        <v>161</v>
      </c>
      <c r="M31" s="191">
        <v>19</v>
      </c>
      <c r="N31" s="191" t="s">
        <v>306</v>
      </c>
      <c r="O31" s="191" t="s">
        <v>309</v>
      </c>
      <c r="P31" s="191" t="s">
        <v>306</v>
      </c>
      <c r="Q31" s="191" t="s">
        <v>350</v>
      </c>
      <c r="R31" s="191" t="s">
        <v>350</v>
      </c>
      <c r="S31" s="191" t="s">
        <v>350</v>
      </c>
      <c r="T31" s="191" t="s">
        <v>350</v>
      </c>
      <c r="U31" s="191" t="s">
        <v>306</v>
      </c>
      <c r="V31" s="191" t="s">
        <v>306</v>
      </c>
      <c r="W31" s="192"/>
    </row>
    <row r="32" spans="1:23" ht="25.5" x14ac:dyDescent="0.2">
      <c r="A32" s="189" t="s">
        <v>301</v>
      </c>
      <c r="B32" s="189">
        <v>2021</v>
      </c>
      <c r="C32" s="189" t="s">
        <v>303</v>
      </c>
      <c r="D32" s="189" t="s">
        <v>304</v>
      </c>
      <c r="E32" s="189" t="s">
        <v>553</v>
      </c>
      <c r="F32" s="189" t="s">
        <v>436</v>
      </c>
      <c r="G32" s="189" t="s">
        <v>439</v>
      </c>
      <c r="H32" s="189" t="s">
        <v>426</v>
      </c>
      <c r="I32" s="189"/>
      <c r="J32" s="519"/>
      <c r="K32" s="191">
        <v>5129</v>
      </c>
      <c r="L32" s="191">
        <v>161</v>
      </c>
      <c r="M32" s="191">
        <v>19</v>
      </c>
      <c r="N32" s="191" t="s">
        <v>306</v>
      </c>
      <c r="O32" s="191" t="s">
        <v>309</v>
      </c>
      <c r="P32" s="191" t="s">
        <v>350</v>
      </c>
      <c r="Q32" s="191" t="s">
        <v>350</v>
      </c>
      <c r="R32" s="191" t="s">
        <v>350</v>
      </c>
      <c r="S32" s="191" t="s">
        <v>350</v>
      </c>
      <c r="T32" s="191" t="s">
        <v>350</v>
      </c>
      <c r="U32" s="191" t="s">
        <v>306</v>
      </c>
      <c r="V32" s="191" t="s">
        <v>306</v>
      </c>
      <c r="W32" s="192"/>
    </row>
    <row r="33" spans="1:23" ht="25.5" x14ac:dyDescent="0.2">
      <c r="A33" s="189" t="s">
        <v>301</v>
      </c>
      <c r="B33" s="189">
        <v>2021</v>
      </c>
      <c r="C33" s="189" t="s">
        <v>303</v>
      </c>
      <c r="D33" s="189" t="s">
        <v>304</v>
      </c>
      <c r="E33" s="189" t="s">
        <v>553</v>
      </c>
      <c r="F33" s="189" t="s">
        <v>436</v>
      </c>
      <c r="G33" s="189" t="s">
        <v>439</v>
      </c>
      <c r="H33" s="189" t="s">
        <v>427</v>
      </c>
      <c r="I33" s="189" t="s">
        <v>399</v>
      </c>
      <c r="J33" s="519"/>
      <c r="K33" s="191">
        <v>5129</v>
      </c>
      <c r="L33" s="191">
        <v>161</v>
      </c>
      <c r="M33" s="191">
        <v>19</v>
      </c>
      <c r="N33" s="191" t="s">
        <v>306</v>
      </c>
      <c r="O33" s="191" t="s">
        <v>309</v>
      </c>
      <c r="P33" s="191" t="s">
        <v>306</v>
      </c>
      <c r="Q33" s="191" t="s">
        <v>350</v>
      </c>
      <c r="R33" s="191" t="s">
        <v>350</v>
      </c>
      <c r="S33" s="191" t="s">
        <v>350</v>
      </c>
      <c r="T33" s="191" t="s">
        <v>350</v>
      </c>
      <c r="U33" s="191" t="s">
        <v>306</v>
      </c>
      <c r="V33" s="191" t="s">
        <v>306</v>
      </c>
      <c r="W33" s="192"/>
    </row>
    <row r="34" spans="1:23" ht="25.5" x14ac:dyDescent="0.2">
      <c r="A34" s="189" t="s">
        <v>301</v>
      </c>
      <c r="B34" s="189">
        <v>2021</v>
      </c>
      <c r="C34" s="189" t="s">
        <v>303</v>
      </c>
      <c r="D34" s="189" t="s">
        <v>304</v>
      </c>
      <c r="E34" s="189" t="s">
        <v>553</v>
      </c>
      <c r="F34" s="189" t="s">
        <v>436</v>
      </c>
      <c r="G34" s="189" t="s">
        <v>439</v>
      </c>
      <c r="H34" s="189" t="s">
        <v>428</v>
      </c>
      <c r="I34" s="189"/>
      <c r="J34" s="519"/>
      <c r="K34" s="191">
        <v>5129</v>
      </c>
      <c r="L34" s="191">
        <v>161</v>
      </c>
      <c r="M34" s="191">
        <v>19</v>
      </c>
      <c r="N34" s="191" t="s">
        <v>306</v>
      </c>
      <c r="O34" s="191" t="s">
        <v>309</v>
      </c>
      <c r="P34" s="191" t="s">
        <v>350</v>
      </c>
      <c r="Q34" s="191" t="s">
        <v>350</v>
      </c>
      <c r="R34" s="191" t="s">
        <v>350</v>
      </c>
      <c r="S34" s="191" t="s">
        <v>350</v>
      </c>
      <c r="T34" s="191" t="s">
        <v>350</v>
      </c>
      <c r="U34" s="191" t="s">
        <v>306</v>
      </c>
      <c r="V34" s="191" t="s">
        <v>306</v>
      </c>
      <c r="W34" s="192"/>
    </row>
    <row r="35" spans="1:23" ht="25.5" x14ac:dyDescent="0.2">
      <c r="A35" s="189" t="s">
        <v>301</v>
      </c>
      <c r="B35" s="189">
        <v>2021</v>
      </c>
      <c r="C35" s="189" t="s">
        <v>303</v>
      </c>
      <c r="D35" s="189" t="s">
        <v>304</v>
      </c>
      <c r="E35" s="189" t="s">
        <v>553</v>
      </c>
      <c r="F35" s="189" t="s">
        <v>436</v>
      </c>
      <c r="G35" s="189" t="s">
        <v>439</v>
      </c>
      <c r="H35" s="189" t="s">
        <v>429</v>
      </c>
      <c r="I35" s="189"/>
      <c r="J35" s="520"/>
      <c r="K35" s="191">
        <v>5129</v>
      </c>
      <c r="L35" s="191">
        <v>161</v>
      </c>
      <c r="M35" s="191">
        <v>19</v>
      </c>
      <c r="N35" s="191" t="s">
        <v>306</v>
      </c>
      <c r="O35" s="191" t="s">
        <v>309</v>
      </c>
      <c r="P35" s="191" t="s">
        <v>350</v>
      </c>
      <c r="Q35" s="191" t="s">
        <v>350</v>
      </c>
      <c r="R35" s="191" t="s">
        <v>350</v>
      </c>
      <c r="S35" s="191" t="s">
        <v>350</v>
      </c>
      <c r="T35" s="191" t="s">
        <v>350</v>
      </c>
      <c r="U35" s="191" t="s">
        <v>306</v>
      </c>
      <c r="V35" s="191" t="s">
        <v>306</v>
      </c>
      <c r="W35" s="192"/>
    </row>
    <row r="36" spans="1:23" ht="25.5" x14ac:dyDescent="0.2">
      <c r="A36" s="189" t="s">
        <v>301</v>
      </c>
      <c r="B36" s="189">
        <v>2021</v>
      </c>
      <c r="C36" s="189" t="s">
        <v>347</v>
      </c>
      <c r="D36" s="189" t="s">
        <v>348</v>
      </c>
      <c r="E36" s="189">
        <v>34</v>
      </c>
      <c r="F36" s="189" t="s">
        <v>441</v>
      </c>
      <c r="G36" s="189" t="s">
        <v>443</v>
      </c>
      <c r="H36" s="189" t="s">
        <v>423</v>
      </c>
      <c r="I36" s="189"/>
      <c r="J36" s="521" t="s">
        <v>554</v>
      </c>
      <c r="K36" s="191">
        <v>38</v>
      </c>
      <c r="L36" s="191" t="s">
        <v>872</v>
      </c>
      <c r="M36" s="191" t="s">
        <v>872</v>
      </c>
      <c r="N36" s="191" t="s">
        <v>872</v>
      </c>
      <c r="O36" s="191" t="s">
        <v>872</v>
      </c>
      <c r="P36" s="191" t="s">
        <v>872</v>
      </c>
      <c r="Q36" s="191" t="s">
        <v>872</v>
      </c>
      <c r="R36" s="191" t="s">
        <v>872</v>
      </c>
      <c r="S36" s="191" t="s">
        <v>872</v>
      </c>
      <c r="T36" s="191" t="s">
        <v>872</v>
      </c>
      <c r="U36" s="191" t="s">
        <v>872</v>
      </c>
      <c r="V36" s="191" t="s">
        <v>872</v>
      </c>
      <c r="W36" s="531" t="s">
        <v>874</v>
      </c>
    </row>
    <row r="37" spans="1:23" ht="25.5" x14ac:dyDescent="0.2">
      <c r="A37" s="189" t="s">
        <v>301</v>
      </c>
      <c r="B37" s="189">
        <v>2021</v>
      </c>
      <c r="C37" s="189" t="s">
        <v>347</v>
      </c>
      <c r="D37" s="189" t="s">
        <v>348</v>
      </c>
      <c r="E37" s="189">
        <v>34</v>
      </c>
      <c r="F37" s="189" t="s">
        <v>441</v>
      </c>
      <c r="G37" s="189" t="s">
        <v>443</v>
      </c>
      <c r="H37" s="189" t="s">
        <v>425</v>
      </c>
      <c r="I37" s="189" t="s">
        <v>399</v>
      </c>
      <c r="J37" s="519"/>
      <c r="K37" s="191">
        <v>38</v>
      </c>
      <c r="L37" s="191" t="s">
        <v>872</v>
      </c>
      <c r="M37" s="191" t="s">
        <v>872</v>
      </c>
      <c r="N37" s="191" t="s">
        <v>872</v>
      </c>
      <c r="O37" s="191" t="s">
        <v>872</v>
      </c>
      <c r="P37" s="191" t="s">
        <v>872</v>
      </c>
      <c r="Q37" s="191" t="s">
        <v>872</v>
      </c>
      <c r="R37" s="191" t="s">
        <v>872</v>
      </c>
      <c r="S37" s="191" t="s">
        <v>872</v>
      </c>
      <c r="T37" s="191" t="s">
        <v>872</v>
      </c>
      <c r="U37" s="191" t="s">
        <v>872</v>
      </c>
      <c r="V37" s="191" t="s">
        <v>872</v>
      </c>
      <c r="W37" s="529"/>
    </row>
    <row r="38" spans="1:23" ht="25.5" x14ac:dyDescent="0.2">
      <c r="A38" s="189" t="s">
        <v>301</v>
      </c>
      <c r="B38" s="189">
        <v>2021</v>
      </c>
      <c r="C38" s="189" t="s">
        <v>347</v>
      </c>
      <c r="D38" s="189" t="s">
        <v>348</v>
      </c>
      <c r="E38" s="189">
        <v>34</v>
      </c>
      <c r="F38" s="189" t="s">
        <v>441</v>
      </c>
      <c r="G38" s="189" t="s">
        <v>443</v>
      </c>
      <c r="H38" s="189" t="s">
        <v>426</v>
      </c>
      <c r="I38" s="189"/>
      <c r="J38" s="519"/>
      <c r="K38" s="191">
        <v>38</v>
      </c>
      <c r="L38" s="191" t="s">
        <v>872</v>
      </c>
      <c r="M38" s="191" t="s">
        <v>872</v>
      </c>
      <c r="N38" s="191" t="s">
        <v>872</v>
      </c>
      <c r="O38" s="191" t="s">
        <v>872</v>
      </c>
      <c r="P38" s="191" t="s">
        <v>872</v>
      </c>
      <c r="Q38" s="191" t="s">
        <v>872</v>
      </c>
      <c r="R38" s="191" t="s">
        <v>872</v>
      </c>
      <c r="S38" s="191" t="s">
        <v>872</v>
      </c>
      <c r="T38" s="191" t="s">
        <v>872</v>
      </c>
      <c r="U38" s="191" t="s">
        <v>872</v>
      </c>
      <c r="V38" s="191" t="s">
        <v>872</v>
      </c>
      <c r="W38" s="529"/>
    </row>
    <row r="39" spans="1:23" ht="25.5" x14ac:dyDescent="0.2">
      <c r="A39" s="189" t="s">
        <v>301</v>
      </c>
      <c r="B39" s="189">
        <v>2021</v>
      </c>
      <c r="C39" s="189" t="s">
        <v>347</v>
      </c>
      <c r="D39" s="189" t="s">
        <v>348</v>
      </c>
      <c r="E39" s="189">
        <v>34</v>
      </c>
      <c r="F39" s="189" t="s">
        <v>441</v>
      </c>
      <c r="G39" s="189" t="s">
        <v>443</v>
      </c>
      <c r="H39" s="189" t="s">
        <v>427</v>
      </c>
      <c r="I39" s="189" t="s">
        <v>399</v>
      </c>
      <c r="J39" s="519"/>
      <c r="K39" s="191">
        <v>38</v>
      </c>
      <c r="L39" s="191" t="s">
        <v>872</v>
      </c>
      <c r="M39" s="191" t="s">
        <v>872</v>
      </c>
      <c r="N39" s="191" t="s">
        <v>872</v>
      </c>
      <c r="O39" s="191" t="s">
        <v>872</v>
      </c>
      <c r="P39" s="191" t="s">
        <v>872</v>
      </c>
      <c r="Q39" s="191" t="s">
        <v>872</v>
      </c>
      <c r="R39" s="191" t="s">
        <v>872</v>
      </c>
      <c r="S39" s="191" t="s">
        <v>872</v>
      </c>
      <c r="T39" s="191" t="s">
        <v>872</v>
      </c>
      <c r="U39" s="191" t="s">
        <v>872</v>
      </c>
      <c r="V39" s="191" t="s">
        <v>872</v>
      </c>
      <c r="W39" s="529"/>
    </row>
    <row r="40" spans="1:23" ht="25.5" x14ac:dyDescent="0.2">
      <c r="A40" s="189" t="s">
        <v>301</v>
      </c>
      <c r="B40" s="189">
        <v>2021</v>
      </c>
      <c r="C40" s="189" t="s">
        <v>347</v>
      </c>
      <c r="D40" s="189" t="s">
        <v>348</v>
      </c>
      <c r="E40" s="189">
        <v>34</v>
      </c>
      <c r="F40" s="189" t="s">
        <v>441</v>
      </c>
      <c r="G40" s="189" t="s">
        <v>443</v>
      </c>
      <c r="H40" s="189" t="s">
        <v>428</v>
      </c>
      <c r="I40" s="189"/>
      <c r="J40" s="519"/>
      <c r="K40" s="191">
        <v>38</v>
      </c>
      <c r="L40" s="191" t="s">
        <v>872</v>
      </c>
      <c r="M40" s="191" t="s">
        <v>872</v>
      </c>
      <c r="N40" s="191" t="s">
        <v>872</v>
      </c>
      <c r="O40" s="191" t="s">
        <v>872</v>
      </c>
      <c r="P40" s="191" t="s">
        <v>872</v>
      </c>
      <c r="Q40" s="191" t="s">
        <v>872</v>
      </c>
      <c r="R40" s="191" t="s">
        <v>872</v>
      </c>
      <c r="S40" s="191" t="s">
        <v>872</v>
      </c>
      <c r="T40" s="191" t="s">
        <v>872</v>
      </c>
      <c r="U40" s="191" t="s">
        <v>872</v>
      </c>
      <c r="V40" s="191" t="s">
        <v>872</v>
      </c>
      <c r="W40" s="529"/>
    </row>
    <row r="41" spans="1:23" ht="25.5" x14ac:dyDescent="0.2">
      <c r="A41" s="189" t="s">
        <v>301</v>
      </c>
      <c r="B41" s="189">
        <v>2021</v>
      </c>
      <c r="C41" s="189" t="s">
        <v>347</v>
      </c>
      <c r="D41" s="189" t="s">
        <v>348</v>
      </c>
      <c r="E41" s="189">
        <v>34</v>
      </c>
      <c r="F41" s="189" t="s">
        <v>441</v>
      </c>
      <c r="G41" s="189" t="s">
        <v>443</v>
      </c>
      <c r="H41" s="189" t="s">
        <v>429</v>
      </c>
      <c r="I41" s="189"/>
      <c r="J41" s="520"/>
      <c r="K41" s="191">
        <v>38</v>
      </c>
      <c r="L41" s="191" t="s">
        <v>872</v>
      </c>
      <c r="M41" s="191" t="s">
        <v>872</v>
      </c>
      <c r="N41" s="191" t="s">
        <v>872</v>
      </c>
      <c r="O41" s="191" t="s">
        <v>872</v>
      </c>
      <c r="P41" s="191" t="s">
        <v>872</v>
      </c>
      <c r="Q41" s="191" t="s">
        <v>872</v>
      </c>
      <c r="R41" s="191" t="s">
        <v>872</v>
      </c>
      <c r="S41" s="191" t="s">
        <v>872</v>
      </c>
      <c r="T41" s="191" t="s">
        <v>872</v>
      </c>
      <c r="U41" s="191" t="s">
        <v>872</v>
      </c>
      <c r="V41" s="191" t="s">
        <v>872</v>
      </c>
      <c r="W41" s="532"/>
    </row>
    <row r="42" spans="1:23" ht="38.25" x14ac:dyDescent="0.2">
      <c r="A42" s="191" t="s">
        <v>301</v>
      </c>
      <c r="B42" s="191">
        <v>2021</v>
      </c>
      <c r="C42" s="470" t="s">
        <v>303</v>
      </c>
      <c r="D42" s="191" t="s">
        <v>304</v>
      </c>
      <c r="E42" s="191" t="s">
        <v>553</v>
      </c>
      <c r="F42" s="470" t="s">
        <v>737</v>
      </c>
      <c r="G42" s="191" t="s">
        <v>710</v>
      </c>
      <c r="H42" s="191" t="s">
        <v>423</v>
      </c>
      <c r="I42" s="191" t="s">
        <v>399</v>
      </c>
      <c r="J42" s="528" t="s">
        <v>1048</v>
      </c>
      <c r="K42" s="191">
        <v>67</v>
      </c>
      <c r="L42" s="191">
        <v>14</v>
      </c>
      <c r="M42" s="191">
        <v>14</v>
      </c>
      <c r="N42" s="191" t="s">
        <v>306</v>
      </c>
      <c r="O42" s="191" t="s">
        <v>309</v>
      </c>
      <c r="P42" s="191" t="s">
        <v>350</v>
      </c>
      <c r="Q42" s="191" t="s">
        <v>350</v>
      </c>
      <c r="R42" s="191" t="s">
        <v>309</v>
      </c>
      <c r="S42" s="191" t="s">
        <v>350</v>
      </c>
      <c r="T42" s="191" t="s">
        <v>350</v>
      </c>
      <c r="U42" s="191" t="s">
        <v>306</v>
      </c>
      <c r="V42" s="191" t="s">
        <v>306</v>
      </c>
      <c r="W42" s="531" t="s">
        <v>1046</v>
      </c>
    </row>
    <row r="43" spans="1:23" ht="38.25" x14ac:dyDescent="0.2">
      <c r="A43" s="191" t="s">
        <v>301</v>
      </c>
      <c r="B43" s="191">
        <v>2021</v>
      </c>
      <c r="C43" s="470" t="s">
        <v>303</v>
      </c>
      <c r="D43" s="191" t="s">
        <v>304</v>
      </c>
      <c r="E43" s="191" t="s">
        <v>553</v>
      </c>
      <c r="F43" s="470" t="s">
        <v>737</v>
      </c>
      <c r="G43" s="191" t="s">
        <v>710</v>
      </c>
      <c r="H43" s="191" t="s">
        <v>425</v>
      </c>
      <c r="I43" s="191" t="s">
        <v>399</v>
      </c>
      <c r="J43" s="529"/>
      <c r="K43" s="191">
        <v>67</v>
      </c>
      <c r="L43" s="191">
        <v>14</v>
      </c>
      <c r="M43" s="191">
        <v>14</v>
      </c>
      <c r="N43" s="191" t="s">
        <v>306</v>
      </c>
      <c r="O43" s="191" t="s">
        <v>309</v>
      </c>
      <c r="P43" s="191" t="s">
        <v>350</v>
      </c>
      <c r="Q43" s="191" t="s">
        <v>309</v>
      </c>
      <c r="R43" s="191" t="s">
        <v>350</v>
      </c>
      <c r="S43" s="191" t="s">
        <v>350</v>
      </c>
      <c r="T43" s="191" t="s">
        <v>350</v>
      </c>
      <c r="U43" s="191" t="s">
        <v>306</v>
      </c>
      <c r="V43" s="191" t="s">
        <v>306</v>
      </c>
      <c r="W43" s="529"/>
    </row>
    <row r="44" spans="1:23" ht="38.25" x14ac:dyDescent="0.2">
      <c r="A44" s="191" t="s">
        <v>301</v>
      </c>
      <c r="B44" s="191">
        <v>2021</v>
      </c>
      <c r="C44" s="470" t="s">
        <v>303</v>
      </c>
      <c r="D44" s="191" t="s">
        <v>304</v>
      </c>
      <c r="E44" s="191" t="s">
        <v>553</v>
      </c>
      <c r="F44" s="470" t="s">
        <v>737</v>
      </c>
      <c r="G44" s="191" t="s">
        <v>710</v>
      </c>
      <c r="H44" s="191" t="s">
        <v>426</v>
      </c>
      <c r="I44" s="191"/>
      <c r="J44" s="529"/>
      <c r="K44" s="191">
        <v>67</v>
      </c>
      <c r="L44" s="191">
        <v>14</v>
      </c>
      <c r="M44" s="191">
        <v>14</v>
      </c>
      <c r="N44" s="191" t="s">
        <v>306</v>
      </c>
      <c r="O44" s="191" t="s">
        <v>309</v>
      </c>
      <c r="P44" s="191" t="s">
        <v>350</v>
      </c>
      <c r="Q44" s="191" t="s">
        <v>350</v>
      </c>
      <c r="R44" s="191" t="s">
        <v>350</v>
      </c>
      <c r="S44" s="191" t="s">
        <v>350</v>
      </c>
      <c r="T44" s="191" t="s">
        <v>350</v>
      </c>
      <c r="U44" s="191" t="s">
        <v>306</v>
      </c>
      <c r="V44" s="191" t="s">
        <v>306</v>
      </c>
      <c r="W44" s="529"/>
    </row>
    <row r="45" spans="1:23" ht="38.25" x14ac:dyDescent="0.2">
      <c r="A45" s="191" t="s">
        <v>301</v>
      </c>
      <c r="B45" s="191">
        <v>2021</v>
      </c>
      <c r="C45" s="470" t="s">
        <v>303</v>
      </c>
      <c r="D45" s="191" t="s">
        <v>304</v>
      </c>
      <c r="E45" s="191" t="s">
        <v>553</v>
      </c>
      <c r="F45" s="470" t="s">
        <v>737</v>
      </c>
      <c r="G45" s="191" t="s">
        <v>710</v>
      </c>
      <c r="H45" s="191" t="s">
        <v>427</v>
      </c>
      <c r="I45" s="191" t="s">
        <v>399</v>
      </c>
      <c r="J45" s="529"/>
      <c r="K45" s="191">
        <v>67</v>
      </c>
      <c r="L45" s="191">
        <v>14</v>
      </c>
      <c r="M45" s="191">
        <v>14</v>
      </c>
      <c r="N45" s="191" t="s">
        <v>306</v>
      </c>
      <c r="O45" s="191" t="s">
        <v>309</v>
      </c>
      <c r="P45" s="191" t="s">
        <v>309</v>
      </c>
      <c r="Q45" s="191" t="s">
        <v>350</v>
      </c>
      <c r="R45" s="191" t="s">
        <v>350</v>
      </c>
      <c r="S45" s="191" t="s">
        <v>350</v>
      </c>
      <c r="T45" s="191" t="s">
        <v>350</v>
      </c>
      <c r="U45" s="191" t="s">
        <v>306</v>
      </c>
      <c r="V45" s="191" t="s">
        <v>306</v>
      </c>
      <c r="W45" s="529"/>
    </row>
    <row r="46" spans="1:23" ht="38.25" x14ac:dyDescent="0.2">
      <c r="A46" s="191" t="s">
        <v>301</v>
      </c>
      <c r="B46" s="191">
        <v>2021</v>
      </c>
      <c r="C46" s="470" t="s">
        <v>303</v>
      </c>
      <c r="D46" s="191" t="s">
        <v>304</v>
      </c>
      <c r="E46" s="191" t="s">
        <v>553</v>
      </c>
      <c r="F46" s="470" t="s">
        <v>737</v>
      </c>
      <c r="G46" s="191" t="s">
        <v>710</v>
      </c>
      <c r="H46" s="191" t="s">
        <v>428</v>
      </c>
      <c r="I46" s="191"/>
      <c r="J46" s="529"/>
      <c r="K46" s="191">
        <v>67</v>
      </c>
      <c r="L46" s="191">
        <v>14</v>
      </c>
      <c r="M46" s="191">
        <v>14</v>
      </c>
      <c r="N46" s="191" t="s">
        <v>306</v>
      </c>
      <c r="O46" s="191" t="s">
        <v>309</v>
      </c>
      <c r="P46" s="191" t="s">
        <v>350</v>
      </c>
      <c r="Q46" s="191" t="s">
        <v>350</v>
      </c>
      <c r="R46" s="191" t="s">
        <v>350</v>
      </c>
      <c r="S46" s="191" t="s">
        <v>350</v>
      </c>
      <c r="T46" s="191" t="s">
        <v>350</v>
      </c>
      <c r="U46" s="191" t="s">
        <v>306</v>
      </c>
      <c r="V46" s="191" t="s">
        <v>306</v>
      </c>
      <c r="W46" s="529"/>
    </row>
    <row r="47" spans="1:23" ht="38.25" x14ac:dyDescent="0.2">
      <c r="A47" s="191" t="s">
        <v>301</v>
      </c>
      <c r="B47" s="191">
        <v>2021</v>
      </c>
      <c r="C47" s="470" t="s">
        <v>303</v>
      </c>
      <c r="D47" s="191" t="s">
        <v>304</v>
      </c>
      <c r="E47" s="191" t="s">
        <v>553</v>
      </c>
      <c r="F47" s="470" t="s">
        <v>737</v>
      </c>
      <c r="G47" s="191" t="s">
        <v>710</v>
      </c>
      <c r="H47" s="191" t="s">
        <v>429</v>
      </c>
      <c r="I47" s="191"/>
      <c r="J47" s="530"/>
      <c r="K47" s="191">
        <v>67</v>
      </c>
      <c r="L47" s="191">
        <v>14</v>
      </c>
      <c r="M47" s="191">
        <v>14</v>
      </c>
      <c r="N47" s="191" t="s">
        <v>306</v>
      </c>
      <c r="O47" s="191" t="s">
        <v>309</v>
      </c>
      <c r="P47" s="191" t="s">
        <v>350</v>
      </c>
      <c r="Q47" s="191" t="s">
        <v>350</v>
      </c>
      <c r="R47" s="191" t="s">
        <v>350</v>
      </c>
      <c r="S47" s="191" t="s">
        <v>350</v>
      </c>
      <c r="T47" s="191" t="s">
        <v>350</v>
      </c>
      <c r="U47" s="191" t="s">
        <v>306</v>
      </c>
      <c r="V47" s="191" t="s">
        <v>306</v>
      </c>
      <c r="W47" s="532"/>
    </row>
    <row r="48" spans="1:23" ht="25.5" x14ac:dyDescent="0.2">
      <c r="A48" s="191" t="s">
        <v>301</v>
      </c>
      <c r="B48" s="191">
        <v>2021</v>
      </c>
      <c r="C48" s="470" t="s">
        <v>333</v>
      </c>
      <c r="D48" s="191" t="s">
        <v>304</v>
      </c>
      <c r="E48" s="191" t="s">
        <v>334</v>
      </c>
      <c r="F48" s="191" t="s">
        <v>720</v>
      </c>
      <c r="G48" s="191" t="s">
        <v>442</v>
      </c>
      <c r="H48" s="191" t="s">
        <v>423</v>
      </c>
      <c r="I48" s="191"/>
      <c r="J48" s="528" t="s">
        <v>1021</v>
      </c>
      <c r="K48" s="191">
        <v>15</v>
      </c>
      <c r="L48" s="191" t="s">
        <v>872</v>
      </c>
      <c r="M48" s="191" t="s">
        <v>872</v>
      </c>
      <c r="N48" s="191" t="s">
        <v>872</v>
      </c>
      <c r="O48" s="191" t="s">
        <v>872</v>
      </c>
      <c r="P48" s="191" t="s">
        <v>872</v>
      </c>
      <c r="Q48" s="191" t="s">
        <v>872</v>
      </c>
      <c r="R48" s="191" t="s">
        <v>872</v>
      </c>
      <c r="S48" s="191" t="s">
        <v>872</v>
      </c>
      <c r="T48" s="191" t="s">
        <v>872</v>
      </c>
      <c r="U48" s="191" t="s">
        <v>872</v>
      </c>
      <c r="V48" s="191" t="s">
        <v>872</v>
      </c>
      <c r="W48" s="531" t="s">
        <v>1047</v>
      </c>
    </row>
    <row r="49" spans="1:23" ht="25.5" x14ac:dyDescent="0.2">
      <c r="A49" s="191" t="s">
        <v>301</v>
      </c>
      <c r="B49" s="191">
        <v>2021</v>
      </c>
      <c r="C49" s="470" t="s">
        <v>333</v>
      </c>
      <c r="D49" s="191" t="s">
        <v>304</v>
      </c>
      <c r="E49" s="191" t="s">
        <v>334</v>
      </c>
      <c r="F49" s="191" t="s">
        <v>720</v>
      </c>
      <c r="G49" s="191" t="s">
        <v>442</v>
      </c>
      <c r="H49" s="191" t="s">
        <v>425</v>
      </c>
      <c r="I49" s="191"/>
      <c r="J49" s="529"/>
      <c r="K49" s="191">
        <v>15</v>
      </c>
      <c r="L49" s="191" t="s">
        <v>872</v>
      </c>
      <c r="M49" s="191" t="s">
        <v>872</v>
      </c>
      <c r="N49" s="191" t="s">
        <v>872</v>
      </c>
      <c r="O49" s="191" t="s">
        <v>872</v>
      </c>
      <c r="P49" s="191" t="s">
        <v>872</v>
      </c>
      <c r="Q49" s="191" t="s">
        <v>872</v>
      </c>
      <c r="R49" s="191" t="s">
        <v>872</v>
      </c>
      <c r="S49" s="191" t="s">
        <v>872</v>
      </c>
      <c r="T49" s="191" t="s">
        <v>872</v>
      </c>
      <c r="U49" s="191" t="s">
        <v>872</v>
      </c>
      <c r="V49" s="191" t="s">
        <v>872</v>
      </c>
      <c r="W49" s="529"/>
    </row>
    <row r="50" spans="1:23" ht="25.5" x14ac:dyDescent="0.2">
      <c r="A50" s="191" t="s">
        <v>301</v>
      </c>
      <c r="B50" s="191">
        <v>2021</v>
      </c>
      <c r="C50" s="470" t="s">
        <v>333</v>
      </c>
      <c r="D50" s="191" t="s">
        <v>304</v>
      </c>
      <c r="E50" s="191" t="s">
        <v>334</v>
      </c>
      <c r="F50" s="191" t="s">
        <v>720</v>
      </c>
      <c r="G50" s="191" t="s">
        <v>442</v>
      </c>
      <c r="H50" s="191" t="s">
        <v>426</v>
      </c>
      <c r="I50" s="191"/>
      <c r="J50" s="529"/>
      <c r="K50" s="191">
        <v>15</v>
      </c>
      <c r="L50" s="191" t="s">
        <v>872</v>
      </c>
      <c r="M50" s="191" t="s">
        <v>872</v>
      </c>
      <c r="N50" s="191" t="s">
        <v>872</v>
      </c>
      <c r="O50" s="191" t="s">
        <v>872</v>
      </c>
      <c r="P50" s="191" t="s">
        <v>872</v>
      </c>
      <c r="Q50" s="191" t="s">
        <v>872</v>
      </c>
      <c r="R50" s="191" t="s">
        <v>872</v>
      </c>
      <c r="S50" s="191" t="s">
        <v>872</v>
      </c>
      <c r="T50" s="191" t="s">
        <v>872</v>
      </c>
      <c r="U50" s="191" t="s">
        <v>872</v>
      </c>
      <c r="V50" s="191" t="s">
        <v>872</v>
      </c>
      <c r="W50" s="529"/>
    </row>
    <row r="51" spans="1:23" ht="25.5" x14ac:dyDescent="0.2">
      <c r="A51" s="191" t="s">
        <v>301</v>
      </c>
      <c r="B51" s="191">
        <v>2021</v>
      </c>
      <c r="C51" s="470" t="s">
        <v>333</v>
      </c>
      <c r="D51" s="191" t="s">
        <v>304</v>
      </c>
      <c r="E51" s="191" t="s">
        <v>334</v>
      </c>
      <c r="F51" s="191" t="s">
        <v>720</v>
      </c>
      <c r="G51" s="191" t="s">
        <v>442</v>
      </c>
      <c r="H51" s="191" t="s">
        <v>427</v>
      </c>
      <c r="I51" s="191"/>
      <c r="J51" s="529"/>
      <c r="K51" s="191">
        <v>15</v>
      </c>
      <c r="L51" s="191" t="s">
        <v>872</v>
      </c>
      <c r="M51" s="191" t="s">
        <v>872</v>
      </c>
      <c r="N51" s="191" t="s">
        <v>872</v>
      </c>
      <c r="O51" s="191" t="s">
        <v>872</v>
      </c>
      <c r="P51" s="191" t="s">
        <v>872</v>
      </c>
      <c r="Q51" s="191" t="s">
        <v>872</v>
      </c>
      <c r="R51" s="191" t="s">
        <v>872</v>
      </c>
      <c r="S51" s="191" t="s">
        <v>872</v>
      </c>
      <c r="T51" s="191" t="s">
        <v>872</v>
      </c>
      <c r="U51" s="191" t="s">
        <v>872</v>
      </c>
      <c r="V51" s="191" t="s">
        <v>872</v>
      </c>
      <c r="W51" s="529"/>
    </row>
    <row r="52" spans="1:23" ht="25.5" x14ac:dyDescent="0.2">
      <c r="A52" s="191" t="s">
        <v>301</v>
      </c>
      <c r="B52" s="191">
        <v>2021</v>
      </c>
      <c r="C52" s="470" t="s">
        <v>333</v>
      </c>
      <c r="D52" s="191" t="s">
        <v>304</v>
      </c>
      <c r="E52" s="191" t="s">
        <v>334</v>
      </c>
      <c r="F52" s="191" t="s">
        <v>720</v>
      </c>
      <c r="G52" s="191" t="s">
        <v>442</v>
      </c>
      <c r="H52" s="191" t="s">
        <v>428</v>
      </c>
      <c r="I52" s="191"/>
      <c r="J52" s="529"/>
      <c r="K52" s="191">
        <v>15</v>
      </c>
      <c r="L52" s="191" t="s">
        <v>872</v>
      </c>
      <c r="M52" s="191" t="s">
        <v>872</v>
      </c>
      <c r="N52" s="191" t="s">
        <v>872</v>
      </c>
      <c r="O52" s="191" t="s">
        <v>872</v>
      </c>
      <c r="P52" s="191" t="s">
        <v>872</v>
      </c>
      <c r="Q52" s="191" t="s">
        <v>872</v>
      </c>
      <c r="R52" s="191" t="s">
        <v>872</v>
      </c>
      <c r="S52" s="191" t="s">
        <v>872</v>
      </c>
      <c r="T52" s="191" t="s">
        <v>872</v>
      </c>
      <c r="U52" s="191" t="s">
        <v>872</v>
      </c>
      <c r="V52" s="191" t="s">
        <v>872</v>
      </c>
      <c r="W52" s="529"/>
    </row>
    <row r="53" spans="1:23" ht="25.5" x14ac:dyDescent="0.2">
      <c r="A53" s="191" t="s">
        <v>301</v>
      </c>
      <c r="B53" s="191">
        <v>2021</v>
      </c>
      <c r="C53" s="470" t="s">
        <v>333</v>
      </c>
      <c r="D53" s="191" t="s">
        <v>304</v>
      </c>
      <c r="E53" s="191" t="s">
        <v>334</v>
      </c>
      <c r="F53" s="191" t="s">
        <v>720</v>
      </c>
      <c r="G53" s="191" t="s">
        <v>442</v>
      </c>
      <c r="H53" s="191" t="s">
        <v>429</v>
      </c>
      <c r="I53" s="191"/>
      <c r="J53" s="530"/>
      <c r="K53" s="191">
        <v>15</v>
      </c>
      <c r="L53" s="191" t="s">
        <v>872</v>
      </c>
      <c r="M53" s="191" t="s">
        <v>872</v>
      </c>
      <c r="N53" s="191" t="s">
        <v>872</v>
      </c>
      <c r="O53" s="191" t="s">
        <v>872</v>
      </c>
      <c r="P53" s="191" t="s">
        <v>872</v>
      </c>
      <c r="Q53" s="191" t="s">
        <v>872</v>
      </c>
      <c r="R53" s="191" t="s">
        <v>872</v>
      </c>
      <c r="S53" s="191" t="s">
        <v>872</v>
      </c>
      <c r="T53" s="191" t="s">
        <v>872</v>
      </c>
      <c r="U53" s="191" t="s">
        <v>872</v>
      </c>
      <c r="V53" s="191" t="s">
        <v>872</v>
      </c>
      <c r="W53" s="532"/>
    </row>
  </sheetData>
  <autoFilter ref="A5:W41" xr:uid="{00000000-0009-0000-0000-000005000000}"/>
  <mergeCells count="12">
    <mergeCell ref="J42:J47"/>
    <mergeCell ref="W42:W47"/>
    <mergeCell ref="J48:J53"/>
    <mergeCell ref="W48:W53"/>
    <mergeCell ref="J36:J41"/>
    <mergeCell ref="W36:W41"/>
    <mergeCell ref="J30:J35"/>
    <mergeCell ref="J6:J11"/>
    <mergeCell ref="P4:T4"/>
    <mergeCell ref="J12:J17"/>
    <mergeCell ref="J18:J23"/>
    <mergeCell ref="J24:J29"/>
  </mergeCells>
  <dataValidations count="3">
    <dataValidation type="list" allowBlank="1" showInputMessage="1" showErrorMessage="1" sqref="C6:E8" xr:uid="{7AEB0563-2BDE-4D30-9444-25E8BA6BC504}">
      <formula1>#REF!</formula1>
    </dataValidation>
    <dataValidation type="textLength" showInputMessage="1" showErrorMessage="1" sqref="J6 J18 J12" xr:uid="{A5D2AD48-F968-46A4-8A69-621798999A9A}">
      <formula1>0</formula1>
      <formula2>150</formula2>
    </dataValidation>
    <dataValidation type="list" allowBlank="1" showInputMessage="1" showErrorMessage="1" sqref="F7:F8 H7:H8" xr:uid="{CB6EBF6E-21A9-49F2-B589-0A0EDC1302B6}">
      <formula1>$AY$6:$AY$46</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31"/>
  <sheetViews>
    <sheetView tabSelected="1" zoomScaleNormal="100" workbookViewId="0"/>
  </sheetViews>
  <sheetFormatPr defaultColWidth="8.85546875" defaultRowHeight="15" x14ac:dyDescent="0.25"/>
  <cols>
    <col min="1" max="1" width="5.5703125" customWidth="1"/>
    <col min="2" max="2" width="16.5703125" customWidth="1"/>
    <col min="3" max="3" width="9.5703125" customWidth="1"/>
    <col min="4" max="4" width="8.140625" hidden="1" customWidth="1"/>
    <col min="5" max="5" width="7.85546875" hidden="1" customWidth="1"/>
    <col min="6" max="6" width="9.42578125" hidden="1" customWidth="1"/>
    <col min="7" max="7" width="12.7109375" hidden="1" customWidth="1"/>
    <col min="8" max="8" width="9.7109375" hidden="1" customWidth="1"/>
    <col min="9" max="9" width="11.28515625" customWidth="1"/>
    <col min="10" max="10" width="11.85546875" customWidth="1"/>
    <col min="12" max="12" width="12.28515625" customWidth="1"/>
    <col min="13" max="13" width="10.42578125" customWidth="1"/>
    <col min="14" max="14" width="8.140625" customWidth="1"/>
    <col min="15" max="15" width="13.85546875" customWidth="1"/>
    <col min="16" max="16" width="11" customWidth="1"/>
    <col min="17" max="17" width="21.140625" customWidth="1"/>
    <col min="18" max="19" width="14.5703125" customWidth="1"/>
    <col min="20" max="21" width="10" customWidth="1"/>
    <col min="22" max="22" width="10.28515625" customWidth="1"/>
    <col min="23" max="23" width="14.5703125" customWidth="1"/>
    <col min="24" max="24" width="15" customWidth="1"/>
    <col min="25" max="25" width="15.28515625" customWidth="1"/>
    <col min="26" max="26" width="16.85546875" customWidth="1"/>
    <col min="27" max="27" width="24.85546875" customWidth="1"/>
  </cols>
  <sheetData>
    <row r="1" spans="1:27" ht="15.75" thickBot="1" x14ac:dyDescent="0.3">
      <c r="A1" s="194" t="s">
        <v>92</v>
      </c>
    </row>
    <row r="2" spans="1:27" x14ac:dyDescent="0.25">
      <c r="H2" s="533"/>
      <c r="I2" s="533"/>
      <c r="J2" s="533"/>
      <c r="K2" s="533"/>
      <c r="L2" s="533"/>
      <c r="M2" s="533"/>
      <c r="N2" s="533"/>
      <c r="O2" s="533"/>
      <c r="P2" s="533"/>
      <c r="Q2" s="533"/>
      <c r="R2" s="533"/>
      <c r="S2" s="533"/>
      <c r="T2" s="533"/>
      <c r="U2" s="533"/>
      <c r="V2" s="533"/>
      <c r="W2" s="533"/>
      <c r="X2" s="195"/>
      <c r="Y2" s="195"/>
      <c r="Z2" s="291" t="s">
        <v>1</v>
      </c>
      <c r="AA2" s="278">
        <v>2021</v>
      </c>
    </row>
    <row r="3" spans="1:27" ht="15.75" thickBot="1" x14ac:dyDescent="0.3">
      <c r="A3" s="196"/>
      <c r="B3" s="197"/>
      <c r="C3" s="197"/>
      <c r="D3" s="197"/>
      <c r="E3" s="197"/>
      <c r="F3" s="197"/>
      <c r="G3" s="197"/>
      <c r="H3" s="197"/>
      <c r="I3" s="197"/>
      <c r="J3" s="197"/>
      <c r="K3" s="197"/>
      <c r="L3" s="197"/>
      <c r="M3" s="197"/>
      <c r="N3" s="197"/>
      <c r="O3" s="197"/>
      <c r="P3" s="197"/>
      <c r="Q3" s="197"/>
      <c r="R3" s="534"/>
      <c r="S3" s="534"/>
      <c r="T3" s="534"/>
      <c r="U3" s="195"/>
      <c r="Z3" s="292" t="s">
        <v>2</v>
      </c>
      <c r="AA3" s="198">
        <v>2021</v>
      </c>
    </row>
    <row r="4" spans="1:27" ht="77.25" thickBot="1" x14ac:dyDescent="0.3">
      <c r="A4" s="199" t="s">
        <v>3</v>
      </c>
      <c r="B4" s="200" t="s">
        <v>93</v>
      </c>
      <c r="C4" s="200" t="s">
        <v>94</v>
      </c>
      <c r="D4" s="200" t="s">
        <v>95</v>
      </c>
      <c r="E4" s="200" t="s">
        <v>40</v>
      </c>
      <c r="F4" s="201" t="s">
        <v>96</v>
      </c>
      <c r="G4" s="202" t="s">
        <v>97</v>
      </c>
      <c r="H4" s="203" t="s">
        <v>98</v>
      </c>
      <c r="I4" s="200" t="s">
        <v>99</v>
      </c>
      <c r="J4" s="204" t="s">
        <v>17</v>
      </c>
      <c r="K4" s="205" t="s">
        <v>100</v>
      </c>
      <c r="L4" s="200" t="s">
        <v>101</v>
      </c>
      <c r="M4" s="200" t="s">
        <v>102</v>
      </c>
      <c r="N4" s="200" t="s">
        <v>103</v>
      </c>
      <c r="O4" s="200" t="s">
        <v>104</v>
      </c>
      <c r="P4" s="200" t="s">
        <v>105</v>
      </c>
      <c r="Q4" s="206" t="s">
        <v>14</v>
      </c>
      <c r="R4" s="207" t="s">
        <v>106</v>
      </c>
      <c r="S4" s="207" t="s">
        <v>107</v>
      </c>
      <c r="T4" s="207" t="s">
        <v>108</v>
      </c>
      <c r="U4" s="208" t="s">
        <v>109</v>
      </c>
      <c r="V4" s="207" t="s">
        <v>110</v>
      </c>
      <c r="W4" s="207" t="s">
        <v>111</v>
      </c>
      <c r="X4" s="209" t="s">
        <v>112</v>
      </c>
      <c r="Y4" s="210" t="s">
        <v>113</v>
      </c>
      <c r="Z4" s="210" t="s">
        <v>114</v>
      </c>
      <c r="AA4" s="211" t="s">
        <v>71</v>
      </c>
    </row>
    <row r="5" spans="1:27" ht="38.25" x14ac:dyDescent="0.25">
      <c r="A5" s="293" t="s">
        <v>301</v>
      </c>
      <c r="B5" s="294" t="s">
        <v>444</v>
      </c>
      <c r="C5" s="294" t="s">
        <v>445</v>
      </c>
      <c r="D5" s="294" t="s">
        <v>306</v>
      </c>
      <c r="E5" s="294" t="s">
        <v>309</v>
      </c>
      <c r="F5" s="294" t="s">
        <v>306</v>
      </c>
      <c r="G5" s="295" t="s">
        <v>301</v>
      </c>
      <c r="H5" s="294" t="s">
        <v>555</v>
      </c>
      <c r="I5" s="294" t="s">
        <v>446</v>
      </c>
      <c r="J5" s="295" t="s">
        <v>447</v>
      </c>
      <c r="K5" s="296">
        <v>9</v>
      </c>
      <c r="L5" s="297" t="s">
        <v>448</v>
      </c>
      <c r="M5" s="297">
        <v>25</v>
      </c>
      <c r="N5" s="294" t="s">
        <v>449</v>
      </c>
      <c r="O5" s="294" t="s">
        <v>450</v>
      </c>
      <c r="P5" s="294" t="s">
        <v>451</v>
      </c>
      <c r="Q5" s="294"/>
      <c r="R5" s="218" t="s">
        <v>452</v>
      </c>
      <c r="S5" s="218"/>
      <c r="T5" s="218">
        <v>9</v>
      </c>
      <c r="U5" s="218">
        <v>30</v>
      </c>
      <c r="V5" s="219" t="s">
        <v>309</v>
      </c>
      <c r="W5" s="218" t="s">
        <v>306</v>
      </c>
      <c r="X5" s="218" t="s">
        <v>306</v>
      </c>
      <c r="Y5" s="559" t="str">
        <f t="shared" ref="Y5" si="0">IF(((-K5+T5)/K5*100)&gt;50,"x",IF(((-K5+T5)/K5*100)&lt;-10,"x",IF(T5="","","")))</f>
        <v/>
      </c>
      <c r="Z5" s="560" t="str">
        <f>IF(OR(W5="Y",X5="Y"),"x","")</f>
        <v>x</v>
      </c>
      <c r="AA5" s="298" t="s">
        <v>1035</v>
      </c>
    </row>
    <row r="6" spans="1:27" ht="51" x14ac:dyDescent="0.25">
      <c r="A6" s="293" t="s">
        <v>301</v>
      </c>
      <c r="B6" s="294" t="s">
        <v>444</v>
      </c>
      <c r="C6" s="294" t="s">
        <v>445</v>
      </c>
      <c r="D6" s="294" t="s">
        <v>306</v>
      </c>
      <c r="E6" s="294" t="s">
        <v>309</v>
      </c>
      <c r="F6" s="294" t="s">
        <v>306</v>
      </c>
      <c r="G6" s="295" t="s">
        <v>301</v>
      </c>
      <c r="H6" s="294" t="s">
        <v>555</v>
      </c>
      <c r="I6" s="294" t="s">
        <v>446</v>
      </c>
      <c r="J6" s="295" t="s">
        <v>447</v>
      </c>
      <c r="K6" s="297">
        <v>9</v>
      </c>
      <c r="L6" s="297" t="s">
        <v>453</v>
      </c>
      <c r="M6" s="297">
        <v>12</v>
      </c>
      <c r="N6" s="294" t="s">
        <v>449</v>
      </c>
      <c r="O6" s="294" t="s">
        <v>450</v>
      </c>
      <c r="P6" s="294"/>
      <c r="Q6" s="294"/>
      <c r="R6" s="299" t="s">
        <v>452</v>
      </c>
      <c r="S6" s="299"/>
      <c r="T6" s="299">
        <v>9</v>
      </c>
      <c r="U6" s="299">
        <v>14</v>
      </c>
      <c r="V6" s="300" t="s">
        <v>309</v>
      </c>
      <c r="W6" s="299" t="s">
        <v>306</v>
      </c>
      <c r="X6" s="299" t="s">
        <v>306</v>
      </c>
      <c r="Y6" s="559" t="str">
        <f t="shared" ref="Y6:Y31" si="1">IF(((-K6+T6)/K6*100)&gt;50,"x",IF(((-K6+T6)/K6*100)&lt;-10,"x",IF(T6="","","")))</f>
        <v/>
      </c>
      <c r="Z6" s="560" t="str">
        <f t="shared" ref="Z6:Z31" si="2">IF(OR(W6="Y",X6="Y"),"x","")</f>
        <v>x</v>
      </c>
      <c r="AA6" s="298" t="s">
        <v>1064</v>
      </c>
    </row>
    <row r="7" spans="1:27" ht="51" x14ac:dyDescent="0.25">
      <c r="A7" s="293" t="s">
        <v>301</v>
      </c>
      <c r="B7" s="294" t="s">
        <v>444</v>
      </c>
      <c r="C7" s="294" t="s">
        <v>445</v>
      </c>
      <c r="D7" s="294" t="s">
        <v>306</v>
      </c>
      <c r="E7" s="294" t="s">
        <v>309</v>
      </c>
      <c r="F7" s="294" t="s">
        <v>306</v>
      </c>
      <c r="G7" s="295" t="s">
        <v>301</v>
      </c>
      <c r="H7" s="294" t="s">
        <v>555</v>
      </c>
      <c r="I7" s="294" t="s">
        <v>446</v>
      </c>
      <c r="J7" s="295" t="s">
        <v>447</v>
      </c>
      <c r="K7" s="297">
        <v>9</v>
      </c>
      <c r="L7" s="297" t="s">
        <v>454</v>
      </c>
      <c r="M7" s="297">
        <v>30</v>
      </c>
      <c r="N7" s="294" t="s">
        <v>449</v>
      </c>
      <c r="O7" s="294" t="s">
        <v>450</v>
      </c>
      <c r="P7" s="294"/>
      <c r="Q7" s="294" t="s">
        <v>455</v>
      </c>
      <c r="R7" s="299" t="s">
        <v>452</v>
      </c>
      <c r="S7" s="299"/>
      <c r="T7" s="299">
        <v>9</v>
      </c>
      <c r="U7" s="299">
        <v>35</v>
      </c>
      <c r="V7" s="300" t="s">
        <v>309</v>
      </c>
      <c r="W7" s="299" t="s">
        <v>306</v>
      </c>
      <c r="X7" s="299" t="s">
        <v>306</v>
      </c>
      <c r="Y7" s="559" t="str">
        <f t="shared" si="1"/>
        <v/>
      </c>
      <c r="Z7" s="560" t="str">
        <f t="shared" si="2"/>
        <v>x</v>
      </c>
      <c r="AA7" s="298" t="s">
        <v>1035</v>
      </c>
    </row>
    <row r="8" spans="1:27" ht="38.25" x14ac:dyDescent="0.25">
      <c r="A8" s="293" t="s">
        <v>301</v>
      </c>
      <c r="B8" s="294" t="s">
        <v>444</v>
      </c>
      <c r="C8" s="294" t="s">
        <v>445</v>
      </c>
      <c r="D8" s="301" t="s">
        <v>306</v>
      </c>
      <c r="E8" s="294" t="s">
        <v>309</v>
      </c>
      <c r="F8" s="301" t="s">
        <v>306</v>
      </c>
      <c r="G8" s="295" t="s">
        <v>301</v>
      </c>
      <c r="H8" s="301" t="s">
        <v>555</v>
      </c>
      <c r="I8" s="301" t="s">
        <v>446</v>
      </c>
      <c r="J8" s="295" t="s">
        <v>447</v>
      </c>
      <c r="K8" s="302">
        <v>9</v>
      </c>
      <c r="L8" s="301" t="s">
        <v>456</v>
      </c>
      <c r="M8" s="301"/>
      <c r="N8" s="301"/>
      <c r="O8" s="302" t="s">
        <v>450</v>
      </c>
      <c r="P8" s="302"/>
      <c r="Q8" s="294"/>
      <c r="R8" s="299" t="s">
        <v>452</v>
      </c>
      <c r="S8" s="299"/>
      <c r="T8" s="299">
        <v>9</v>
      </c>
      <c r="U8" s="299"/>
      <c r="V8" s="300" t="s">
        <v>309</v>
      </c>
      <c r="W8" s="299" t="s">
        <v>306</v>
      </c>
      <c r="X8" s="299" t="s">
        <v>306</v>
      </c>
      <c r="Y8" s="559" t="str">
        <f t="shared" si="1"/>
        <v/>
      </c>
      <c r="Z8" s="560" t="str">
        <f t="shared" si="2"/>
        <v>x</v>
      </c>
      <c r="AA8" s="298" t="s">
        <v>1065</v>
      </c>
    </row>
    <row r="9" spans="1:27" ht="89.25" x14ac:dyDescent="0.25">
      <c r="A9" s="303" t="s">
        <v>301</v>
      </c>
      <c r="B9" s="304" t="s">
        <v>444</v>
      </c>
      <c r="C9" s="304" t="s">
        <v>457</v>
      </c>
      <c r="D9" s="304" t="s">
        <v>306</v>
      </c>
      <c r="E9" s="294" t="s">
        <v>309</v>
      </c>
      <c r="F9" s="304" t="s">
        <v>306</v>
      </c>
      <c r="G9" s="295" t="s">
        <v>301</v>
      </c>
      <c r="H9" s="304" t="s">
        <v>555</v>
      </c>
      <c r="I9" s="304" t="s">
        <v>458</v>
      </c>
      <c r="J9" s="304" t="s">
        <v>447</v>
      </c>
      <c r="K9" s="304">
        <v>11</v>
      </c>
      <c r="L9" s="304" t="s">
        <v>448</v>
      </c>
      <c r="M9" s="304">
        <v>25</v>
      </c>
      <c r="N9" s="304" t="s">
        <v>459</v>
      </c>
      <c r="O9" s="304" t="s">
        <v>450</v>
      </c>
      <c r="P9" s="304" t="s">
        <v>451</v>
      </c>
      <c r="Q9" s="294"/>
      <c r="R9" s="299" t="s">
        <v>452</v>
      </c>
      <c r="S9" s="299"/>
      <c r="T9" s="299">
        <v>11</v>
      </c>
      <c r="U9" s="299">
        <v>29</v>
      </c>
      <c r="V9" s="300" t="s">
        <v>309</v>
      </c>
      <c r="W9" s="299" t="s">
        <v>309</v>
      </c>
      <c r="X9" s="299" t="s">
        <v>306</v>
      </c>
      <c r="Y9" s="559" t="str">
        <f t="shared" si="1"/>
        <v/>
      </c>
      <c r="Z9" s="560" t="str">
        <f t="shared" si="2"/>
        <v>x</v>
      </c>
      <c r="AA9" s="298" t="s">
        <v>1066</v>
      </c>
    </row>
    <row r="10" spans="1:27" ht="51" x14ac:dyDescent="0.25">
      <c r="A10" s="303" t="s">
        <v>301</v>
      </c>
      <c r="B10" s="304" t="s">
        <v>444</v>
      </c>
      <c r="C10" s="304" t="s">
        <v>457</v>
      </c>
      <c r="D10" s="304" t="s">
        <v>306</v>
      </c>
      <c r="E10" s="294" t="s">
        <v>309</v>
      </c>
      <c r="F10" s="304" t="s">
        <v>306</v>
      </c>
      <c r="G10" s="295" t="s">
        <v>301</v>
      </c>
      <c r="H10" s="304" t="s">
        <v>555</v>
      </c>
      <c r="I10" s="304" t="s">
        <v>458</v>
      </c>
      <c r="J10" s="304" t="s">
        <v>447</v>
      </c>
      <c r="K10" s="304">
        <v>11</v>
      </c>
      <c r="L10" s="304" t="s">
        <v>454</v>
      </c>
      <c r="M10" s="304">
        <v>30</v>
      </c>
      <c r="N10" s="304" t="s">
        <v>459</v>
      </c>
      <c r="O10" s="304" t="s">
        <v>450</v>
      </c>
      <c r="P10" s="304"/>
      <c r="Q10" s="304" t="s">
        <v>455</v>
      </c>
      <c r="R10" s="299" t="s">
        <v>452</v>
      </c>
      <c r="S10" s="299"/>
      <c r="T10" s="299">
        <v>11</v>
      </c>
      <c r="U10" s="299">
        <v>34</v>
      </c>
      <c r="V10" s="300" t="s">
        <v>309</v>
      </c>
      <c r="W10" s="299" t="s">
        <v>309</v>
      </c>
      <c r="X10" s="299" t="s">
        <v>306</v>
      </c>
      <c r="Y10" s="559" t="str">
        <f t="shared" si="1"/>
        <v/>
      </c>
      <c r="Z10" s="560" t="str">
        <f t="shared" si="2"/>
        <v>x</v>
      </c>
      <c r="AA10" s="298" t="s">
        <v>1067</v>
      </c>
    </row>
    <row r="11" spans="1:27" ht="38.25" x14ac:dyDescent="0.25">
      <c r="A11" s="303" t="s">
        <v>301</v>
      </c>
      <c r="B11" s="304" t="s">
        <v>444</v>
      </c>
      <c r="C11" s="304" t="s">
        <v>457</v>
      </c>
      <c r="D11" s="304" t="s">
        <v>306</v>
      </c>
      <c r="E11" s="294" t="s">
        <v>309</v>
      </c>
      <c r="F11" s="304" t="s">
        <v>306</v>
      </c>
      <c r="G11" s="295" t="s">
        <v>301</v>
      </c>
      <c r="H11" s="304" t="s">
        <v>555</v>
      </c>
      <c r="I11" s="304" t="s">
        <v>458</v>
      </c>
      <c r="J11" s="304" t="s">
        <v>447</v>
      </c>
      <c r="K11" s="304">
        <v>11</v>
      </c>
      <c r="L11" s="304" t="s">
        <v>456</v>
      </c>
      <c r="M11" s="304"/>
      <c r="N11" s="304"/>
      <c r="O11" s="304" t="s">
        <v>450</v>
      </c>
      <c r="P11" s="304"/>
      <c r="Q11" s="304"/>
      <c r="R11" s="299" t="s">
        <v>452</v>
      </c>
      <c r="S11" s="299"/>
      <c r="T11" s="299">
        <v>11</v>
      </c>
      <c r="U11" s="299"/>
      <c r="V11" s="300" t="s">
        <v>309</v>
      </c>
      <c r="W11" s="299" t="s">
        <v>309</v>
      </c>
      <c r="X11" s="299" t="s">
        <v>306</v>
      </c>
      <c r="Y11" s="559" t="str">
        <f t="shared" si="1"/>
        <v/>
      </c>
      <c r="Z11" s="560" t="str">
        <f t="shared" si="2"/>
        <v>x</v>
      </c>
      <c r="AA11" s="298" t="s">
        <v>1065</v>
      </c>
    </row>
    <row r="12" spans="1:27" ht="102" x14ac:dyDescent="0.25">
      <c r="A12" s="305" t="s">
        <v>301</v>
      </c>
      <c r="B12" s="301" t="s">
        <v>460</v>
      </c>
      <c r="C12" s="301" t="s">
        <v>461</v>
      </c>
      <c r="D12" s="301" t="s">
        <v>306</v>
      </c>
      <c r="E12" s="294" t="s">
        <v>309</v>
      </c>
      <c r="F12" s="301" t="s">
        <v>306</v>
      </c>
      <c r="G12" s="295" t="s">
        <v>301</v>
      </c>
      <c r="H12" s="301" t="s">
        <v>556</v>
      </c>
      <c r="I12" s="301" t="s">
        <v>462</v>
      </c>
      <c r="J12" s="306" t="s">
        <v>447</v>
      </c>
      <c r="K12" s="294">
        <v>10</v>
      </c>
      <c r="L12" s="301" t="s">
        <v>463</v>
      </c>
      <c r="M12" s="301">
        <v>600</v>
      </c>
      <c r="N12" s="301"/>
      <c r="O12" s="301" t="s">
        <v>450</v>
      </c>
      <c r="P12" s="301"/>
      <c r="Q12" s="294"/>
      <c r="R12" s="299" t="s">
        <v>452</v>
      </c>
      <c r="S12" s="299"/>
      <c r="T12" s="299">
        <v>10</v>
      </c>
      <c r="U12" s="299">
        <v>748</v>
      </c>
      <c r="V12" s="300" t="s">
        <v>309</v>
      </c>
      <c r="W12" s="299" t="s">
        <v>306</v>
      </c>
      <c r="X12" s="299" t="s">
        <v>306</v>
      </c>
      <c r="Y12" s="559" t="str">
        <f t="shared" si="1"/>
        <v/>
      </c>
      <c r="Z12" s="560" t="str">
        <f t="shared" si="2"/>
        <v>x</v>
      </c>
      <c r="AA12" s="298" t="s">
        <v>1068</v>
      </c>
    </row>
    <row r="13" spans="1:27" ht="38.25" x14ac:dyDescent="0.25">
      <c r="A13" s="293" t="s">
        <v>301</v>
      </c>
      <c r="B13" s="294" t="s">
        <v>460</v>
      </c>
      <c r="C13" s="294" t="s">
        <v>461</v>
      </c>
      <c r="D13" s="294" t="s">
        <v>306</v>
      </c>
      <c r="E13" s="294" t="s">
        <v>309</v>
      </c>
      <c r="F13" s="294" t="s">
        <v>306</v>
      </c>
      <c r="G13" s="295" t="s">
        <v>301</v>
      </c>
      <c r="H13" s="294" t="s">
        <v>556</v>
      </c>
      <c r="I13" s="294" t="s">
        <v>462</v>
      </c>
      <c r="J13" s="295" t="s">
        <v>447</v>
      </c>
      <c r="K13" s="296">
        <v>10</v>
      </c>
      <c r="L13" s="297" t="s">
        <v>464</v>
      </c>
      <c r="M13" s="297">
        <v>20</v>
      </c>
      <c r="N13" s="294" t="s">
        <v>465</v>
      </c>
      <c r="O13" s="294" t="s">
        <v>450</v>
      </c>
      <c r="P13" s="294" t="s">
        <v>466</v>
      </c>
      <c r="Q13" s="294"/>
      <c r="R13" s="299" t="s">
        <v>452</v>
      </c>
      <c r="S13" s="299"/>
      <c r="T13" s="299">
        <v>10</v>
      </c>
      <c r="U13" s="299">
        <v>13</v>
      </c>
      <c r="V13" s="300" t="s">
        <v>309</v>
      </c>
      <c r="W13" s="299" t="s">
        <v>306</v>
      </c>
      <c r="X13" s="299" t="s">
        <v>306</v>
      </c>
      <c r="Y13" s="559" t="str">
        <f t="shared" si="1"/>
        <v/>
      </c>
      <c r="Z13" s="560" t="str">
        <f t="shared" si="2"/>
        <v>x</v>
      </c>
      <c r="AA13" s="298" t="s">
        <v>467</v>
      </c>
    </row>
    <row r="14" spans="1:27" ht="51" x14ac:dyDescent="0.25">
      <c r="A14" s="293" t="s">
        <v>301</v>
      </c>
      <c r="B14" s="294" t="s">
        <v>460</v>
      </c>
      <c r="C14" s="294" t="s">
        <v>461</v>
      </c>
      <c r="D14" s="294" t="s">
        <v>306</v>
      </c>
      <c r="E14" s="294" t="s">
        <v>309</v>
      </c>
      <c r="F14" s="294" t="s">
        <v>306</v>
      </c>
      <c r="G14" s="295" t="s">
        <v>301</v>
      </c>
      <c r="H14" s="294" t="s">
        <v>556</v>
      </c>
      <c r="I14" s="294" t="s">
        <v>462</v>
      </c>
      <c r="J14" s="295" t="s">
        <v>447</v>
      </c>
      <c r="K14" s="297">
        <v>10</v>
      </c>
      <c r="L14" s="297" t="s">
        <v>453</v>
      </c>
      <c r="M14" s="297">
        <v>12</v>
      </c>
      <c r="N14" s="294" t="s">
        <v>468</v>
      </c>
      <c r="O14" s="294" t="s">
        <v>450</v>
      </c>
      <c r="P14" s="294"/>
      <c r="Q14" s="294"/>
      <c r="R14" s="299" t="s">
        <v>452</v>
      </c>
      <c r="S14" s="299"/>
      <c r="T14" s="299">
        <v>10</v>
      </c>
      <c r="U14" s="299">
        <v>7</v>
      </c>
      <c r="V14" s="300" t="s">
        <v>309</v>
      </c>
      <c r="W14" s="299" t="s">
        <v>306</v>
      </c>
      <c r="X14" s="299" t="s">
        <v>306</v>
      </c>
      <c r="Y14" s="559" t="str">
        <f t="shared" si="1"/>
        <v/>
      </c>
      <c r="Z14" s="560" t="str">
        <f t="shared" si="2"/>
        <v>x</v>
      </c>
      <c r="AA14" s="298" t="s">
        <v>875</v>
      </c>
    </row>
    <row r="15" spans="1:27" ht="76.5" x14ac:dyDescent="0.25">
      <c r="A15" s="293" t="s">
        <v>301</v>
      </c>
      <c r="B15" s="294" t="s">
        <v>460</v>
      </c>
      <c r="C15" s="294" t="s">
        <v>461</v>
      </c>
      <c r="D15" s="294" t="s">
        <v>306</v>
      </c>
      <c r="E15" s="294" t="s">
        <v>309</v>
      </c>
      <c r="F15" s="294" t="s">
        <v>306</v>
      </c>
      <c r="G15" s="295" t="s">
        <v>301</v>
      </c>
      <c r="H15" s="294" t="s">
        <v>556</v>
      </c>
      <c r="I15" s="294" t="s">
        <v>462</v>
      </c>
      <c r="J15" s="295" t="s">
        <v>447</v>
      </c>
      <c r="K15" s="297">
        <v>10</v>
      </c>
      <c r="L15" s="297" t="s">
        <v>454</v>
      </c>
      <c r="M15" s="297">
        <v>30</v>
      </c>
      <c r="N15" s="294" t="s">
        <v>468</v>
      </c>
      <c r="O15" s="294" t="s">
        <v>450</v>
      </c>
      <c r="P15" s="294"/>
      <c r="Q15" s="294" t="s">
        <v>557</v>
      </c>
      <c r="R15" s="299" t="s">
        <v>452</v>
      </c>
      <c r="S15" s="299"/>
      <c r="T15" s="299">
        <v>10</v>
      </c>
      <c r="U15" s="299">
        <v>17</v>
      </c>
      <c r="V15" s="300" t="s">
        <v>309</v>
      </c>
      <c r="W15" s="299" t="s">
        <v>306</v>
      </c>
      <c r="X15" s="299" t="s">
        <v>306</v>
      </c>
      <c r="Y15" s="559" t="str">
        <f t="shared" si="1"/>
        <v/>
      </c>
      <c r="Z15" s="560" t="str">
        <f t="shared" si="2"/>
        <v>x</v>
      </c>
      <c r="AA15" s="298" t="s">
        <v>469</v>
      </c>
    </row>
    <row r="16" spans="1:27" ht="38.25" x14ac:dyDescent="0.25">
      <c r="A16" s="293" t="s">
        <v>301</v>
      </c>
      <c r="B16" s="294" t="s">
        <v>460</v>
      </c>
      <c r="C16" s="294" t="s">
        <v>461</v>
      </c>
      <c r="D16" s="301" t="s">
        <v>306</v>
      </c>
      <c r="E16" s="294" t="s">
        <v>309</v>
      </c>
      <c r="F16" s="301" t="s">
        <v>306</v>
      </c>
      <c r="G16" s="295" t="s">
        <v>301</v>
      </c>
      <c r="H16" s="301" t="s">
        <v>556</v>
      </c>
      <c r="I16" s="301" t="s">
        <v>462</v>
      </c>
      <c r="J16" s="295" t="s">
        <v>447</v>
      </c>
      <c r="K16" s="302">
        <v>10</v>
      </c>
      <c r="L16" s="301" t="s">
        <v>456</v>
      </c>
      <c r="M16" s="301"/>
      <c r="N16" s="301"/>
      <c r="O16" s="302" t="s">
        <v>450</v>
      </c>
      <c r="P16" s="302"/>
      <c r="Q16" s="294"/>
      <c r="R16" s="299" t="s">
        <v>452</v>
      </c>
      <c r="S16" s="299"/>
      <c r="T16" s="299">
        <v>10</v>
      </c>
      <c r="U16" s="299"/>
      <c r="V16" s="300" t="s">
        <v>309</v>
      </c>
      <c r="W16" s="299" t="s">
        <v>306</v>
      </c>
      <c r="X16" s="299" t="s">
        <v>306</v>
      </c>
      <c r="Y16" s="559" t="str">
        <f t="shared" si="1"/>
        <v/>
      </c>
      <c r="Z16" s="560" t="str">
        <f t="shared" si="2"/>
        <v>x</v>
      </c>
      <c r="AA16" s="298" t="s">
        <v>1065</v>
      </c>
    </row>
    <row r="17" spans="1:27" ht="102" x14ac:dyDescent="0.25">
      <c r="A17" s="303" t="s">
        <v>301</v>
      </c>
      <c r="B17" s="304" t="s">
        <v>470</v>
      </c>
      <c r="C17" s="304" t="s">
        <v>471</v>
      </c>
      <c r="D17" s="304" t="s">
        <v>306</v>
      </c>
      <c r="E17" s="294" t="s">
        <v>309</v>
      </c>
      <c r="F17" s="304" t="s">
        <v>306</v>
      </c>
      <c r="G17" s="304" t="s">
        <v>472</v>
      </c>
      <c r="H17" s="304" t="s">
        <v>315</v>
      </c>
      <c r="I17" s="304" t="s">
        <v>473</v>
      </c>
      <c r="J17" s="304" t="s">
        <v>447</v>
      </c>
      <c r="K17" s="304">
        <v>10</v>
      </c>
      <c r="L17" s="304" t="s">
        <v>463</v>
      </c>
      <c r="M17" s="304">
        <v>400</v>
      </c>
      <c r="N17" s="304"/>
      <c r="O17" s="304" t="s">
        <v>450</v>
      </c>
      <c r="P17" s="304"/>
      <c r="Q17" s="304"/>
      <c r="R17" s="299" t="s">
        <v>452</v>
      </c>
      <c r="S17" s="299"/>
      <c r="T17" s="299">
        <v>10</v>
      </c>
      <c r="U17" s="299">
        <v>447</v>
      </c>
      <c r="V17" s="300" t="s">
        <v>309</v>
      </c>
      <c r="W17" s="299" t="s">
        <v>306</v>
      </c>
      <c r="X17" s="299" t="s">
        <v>306</v>
      </c>
      <c r="Y17" s="559" t="str">
        <f t="shared" si="1"/>
        <v/>
      </c>
      <c r="Z17" s="560" t="str">
        <f t="shared" si="2"/>
        <v>x</v>
      </c>
      <c r="AA17" s="298" t="s">
        <v>1068</v>
      </c>
    </row>
    <row r="18" spans="1:27" ht="38.25" x14ac:dyDescent="0.25">
      <c r="A18" s="303" t="s">
        <v>301</v>
      </c>
      <c r="B18" s="304" t="s">
        <v>470</v>
      </c>
      <c r="C18" s="304" t="s">
        <v>471</v>
      </c>
      <c r="D18" s="304" t="s">
        <v>306</v>
      </c>
      <c r="E18" s="294" t="s">
        <v>309</v>
      </c>
      <c r="F18" s="304" t="s">
        <v>306</v>
      </c>
      <c r="G18" s="304" t="s">
        <v>472</v>
      </c>
      <c r="H18" s="304" t="s">
        <v>315</v>
      </c>
      <c r="I18" s="304" t="s">
        <v>473</v>
      </c>
      <c r="J18" s="304" t="s">
        <v>447</v>
      </c>
      <c r="K18" s="304">
        <v>10</v>
      </c>
      <c r="L18" s="304" t="s">
        <v>464</v>
      </c>
      <c r="M18" s="304">
        <v>15</v>
      </c>
      <c r="N18" s="304" t="s">
        <v>474</v>
      </c>
      <c r="O18" s="304" t="s">
        <v>450</v>
      </c>
      <c r="P18" s="304"/>
      <c r="Q18" s="304" t="s">
        <v>558</v>
      </c>
      <c r="R18" s="299" t="s">
        <v>452</v>
      </c>
      <c r="S18" s="299"/>
      <c r="T18" s="299">
        <v>10</v>
      </c>
      <c r="U18" s="299">
        <v>14</v>
      </c>
      <c r="V18" s="300" t="s">
        <v>309</v>
      </c>
      <c r="W18" s="299" t="s">
        <v>306</v>
      </c>
      <c r="X18" s="299" t="s">
        <v>306</v>
      </c>
      <c r="Y18" s="559" t="str">
        <f t="shared" si="1"/>
        <v/>
      </c>
      <c r="Z18" s="560" t="str">
        <f t="shared" si="2"/>
        <v>x</v>
      </c>
      <c r="AA18" s="298" t="s">
        <v>467</v>
      </c>
    </row>
    <row r="19" spans="1:27" ht="51" x14ac:dyDescent="0.25">
      <c r="A19" s="303" t="s">
        <v>301</v>
      </c>
      <c r="B19" s="304" t="s">
        <v>470</v>
      </c>
      <c r="C19" s="304" t="s">
        <v>471</v>
      </c>
      <c r="D19" s="304" t="s">
        <v>306</v>
      </c>
      <c r="E19" s="294" t="s">
        <v>309</v>
      </c>
      <c r="F19" s="304" t="s">
        <v>306</v>
      </c>
      <c r="G19" s="304" t="s">
        <v>472</v>
      </c>
      <c r="H19" s="304" t="s">
        <v>315</v>
      </c>
      <c r="I19" s="304" t="s">
        <v>473</v>
      </c>
      <c r="J19" s="304" t="s">
        <v>447</v>
      </c>
      <c r="K19" s="304">
        <v>10</v>
      </c>
      <c r="L19" s="304" t="s">
        <v>454</v>
      </c>
      <c r="M19" s="304">
        <v>20</v>
      </c>
      <c r="N19" s="304" t="s">
        <v>474</v>
      </c>
      <c r="O19" s="304" t="s">
        <v>450</v>
      </c>
      <c r="P19" s="304"/>
      <c r="Q19" s="304" t="s">
        <v>475</v>
      </c>
      <c r="R19" s="299" t="s">
        <v>452</v>
      </c>
      <c r="S19" s="299"/>
      <c r="T19" s="299">
        <v>10</v>
      </c>
      <c r="U19" s="299">
        <v>14</v>
      </c>
      <c r="V19" s="300" t="s">
        <v>309</v>
      </c>
      <c r="W19" s="299" t="s">
        <v>306</v>
      </c>
      <c r="X19" s="299" t="s">
        <v>306</v>
      </c>
      <c r="Y19" s="559" t="str">
        <f t="shared" si="1"/>
        <v/>
      </c>
      <c r="Z19" s="560" t="str">
        <f t="shared" si="2"/>
        <v>x</v>
      </c>
      <c r="AA19" s="298" t="s">
        <v>469</v>
      </c>
    </row>
    <row r="20" spans="1:27" ht="38.25" x14ac:dyDescent="0.25">
      <c r="A20" s="303" t="s">
        <v>301</v>
      </c>
      <c r="B20" s="304" t="s">
        <v>470</v>
      </c>
      <c r="C20" s="304" t="s">
        <v>471</v>
      </c>
      <c r="D20" s="304" t="s">
        <v>306</v>
      </c>
      <c r="E20" s="294" t="s">
        <v>309</v>
      </c>
      <c r="F20" s="304" t="s">
        <v>306</v>
      </c>
      <c r="G20" s="304" t="s">
        <v>472</v>
      </c>
      <c r="H20" s="304" t="s">
        <v>315</v>
      </c>
      <c r="I20" s="304" t="s">
        <v>473</v>
      </c>
      <c r="J20" s="304" t="s">
        <v>447</v>
      </c>
      <c r="K20" s="304">
        <v>10</v>
      </c>
      <c r="L20" s="304" t="s">
        <v>456</v>
      </c>
      <c r="M20" s="304"/>
      <c r="N20" s="304"/>
      <c r="O20" s="304" t="s">
        <v>450</v>
      </c>
      <c r="P20" s="304"/>
      <c r="Q20" s="304"/>
      <c r="R20" s="299" t="s">
        <v>452</v>
      </c>
      <c r="S20" s="299"/>
      <c r="T20" s="299">
        <v>10</v>
      </c>
      <c r="U20" s="299"/>
      <c r="V20" s="300" t="s">
        <v>309</v>
      </c>
      <c r="W20" s="299" t="s">
        <v>306</v>
      </c>
      <c r="X20" s="299" t="s">
        <v>306</v>
      </c>
      <c r="Y20" s="559" t="str">
        <f t="shared" si="1"/>
        <v/>
      </c>
      <c r="Z20" s="560" t="str">
        <f t="shared" si="2"/>
        <v>x</v>
      </c>
      <c r="AA20" s="298" t="s">
        <v>1065</v>
      </c>
    </row>
    <row r="21" spans="1:27" ht="102" x14ac:dyDescent="0.25">
      <c r="A21" s="303" t="s">
        <v>301</v>
      </c>
      <c r="B21" s="304" t="s">
        <v>476</v>
      </c>
      <c r="C21" s="304" t="s">
        <v>477</v>
      </c>
      <c r="D21" s="304" t="s">
        <v>306</v>
      </c>
      <c r="E21" s="294" t="s">
        <v>309</v>
      </c>
      <c r="F21" s="304" t="s">
        <v>306</v>
      </c>
      <c r="G21" s="304" t="s">
        <v>301</v>
      </c>
      <c r="H21" s="304" t="s">
        <v>315</v>
      </c>
      <c r="I21" s="304" t="s">
        <v>478</v>
      </c>
      <c r="J21" s="304" t="s">
        <v>447</v>
      </c>
      <c r="K21" s="304">
        <v>10</v>
      </c>
      <c r="L21" s="304" t="s">
        <v>463</v>
      </c>
      <c r="M21" s="304">
        <v>600</v>
      </c>
      <c r="N21" s="304"/>
      <c r="O21" s="304" t="s">
        <v>450</v>
      </c>
      <c r="P21" s="304"/>
      <c r="Q21" s="304"/>
      <c r="R21" s="299" t="s">
        <v>452</v>
      </c>
      <c r="S21" s="299"/>
      <c r="T21" s="299">
        <v>8</v>
      </c>
      <c r="U21" s="299">
        <v>743</v>
      </c>
      <c r="V21" s="300" t="s">
        <v>309</v>
      </c>
      <c r="W21" s="299" t="s">
        <v>306</v>
      </c>
      <c r="X21" s="299" t="s">
        <v>306</v>
      </c>
      <c r="Y21" s="559" t="str">
        <f t="shared" si="1"/>
        <v>x</v>
      </c>
      <c r="Z21" s="560" t="str">
        <f t="shared" si="2"/>
        <v>x</v>
      </c>
      <c r="AA21" s="298" t="s">
        <v>1068</v>
      </c>
    </row>
    <row r="22" spans="1:27" ht="38.25" x14ac:dyDescent="0.25">
      <c r="A22" s="303" t="s">
        <v>301</v>
      </c>
      <c r="B22" s="304" t="s">
        <v>476</v>
      </c>
      <c r="C22" s="304" t="s">
        <v>477</v>
      </c>
      <c r="D22" s="304" t="s">
        <v>306</v>
      </c>
      <c r="E22" s="294" t="s">
        <v>309</v>
      </c>
      <c r="F22" s="304" t="s">
        <v>306</v>
      </c>
      <c r="G22" s="304" t="s">
        <v>301</v>
      </c>
      <c r="H22" s="304" t="s">
        <v>315</v>
      </c>
      <c r="I22" s="304" t="s">
        <v>478</v>
      </c>
      <c r="J22" s="304" t="s">
        <v>447</v>
      </c>
      <c r="K22" s="304">
        <v>10</v>
      </c>
      <c r="L22" s="304" t="s">
        <v>464</v>
      </c>
      <c r="M22" s="304">
        <v>25</v>
      </c>
      <c r="N22" s="306" t="s">
        <v>494</v>
      </c>
      <c r="O22" s="304" t="s">
        <v>450</v>
      </c>
      <c r="P22" s="304" t="s">
        <v>466</v>
      </c>
      <c r="Q22" s="304"/>
      <c r="R22" s="299" t="s">
        <v>452</v>
      </c>
      <c r="S22" s="299"/>
      <c r="T22" s="299">
        <v>8</v>
      </c>
      <c r="U22" s="299">
        <v>19</v>
      </c>
      <c r="V22" s="300" t="s">
        <v>309</v>
      </c>
      <c r="W22" s="299" t="s">
        <v>306</v>
      </c>
      <c r="X22" s="299" t="s">
        <v>306</v>
      </c>
      <c r="Y22" s="559" t="str">
        <f t="shared" si="1"/>
        <v>x</v>
      </c>
      <c r="Z22" s="560" t="str">
        <f t="shared" si="2"/>
        <v>x</v>
      </c>
      <c r="AA22" s="298" t="s">
        <v>1072</v>
      </c>
    </row>
    <row r="23" spans="1:27" ht="51" x14ac:dyDescent="0.25">
      <c r="A23" s="303" t="s">
        <v>301</v>
      </c>
      <c r="B23" s="304" t="s">
        <v>476</v>
      </c>
      <c r="C23" s="304" t="s">
        <v>477</v>
      </c>
      <c r="D23" s="304" t="s">
        <v>306</v>
      </c>
      <c r="E23" s="294" t="s">
        <v>309</v>
      </c>
      <c r="F23" s="304" t="s">
        <v>306</v>
      </c>
      <c r="G23" s="304" t="s">
        <v>301</v>
      </c>
      <c r="H23" s="304" t="s">
        <v>315</v>
      </c>
      <c r="I23" s="304" t="s">
        <v>478</v>
      </c>
      <c r="J23" s="304" t="s">
        <v>447</v>
      </c>
      <c r="K23" s="304">
        <v>10</v>
      </c>
      <c r="L23" s="304" t="s">
        <v>453</v>
      </c>
      <c r="M23" s="304">
        <v>12</v>
      </c>
      <c r="N23" s="306" t="s">
        <v>495</v>
      </c>
      <c r="O23" s="304" t="s">
        <v>450</v>
      </c>
      <c r="P23" s="304"/>
      <c r="Q23" s="304"/>
      <c r="R23" s="299" t="s">
        <v>452</v>
      </c>
      <c r="S23" s="299"/>
      <c r="T23" s="299">
        <v>8</v>
      </c>
      <c r="U23" s="299">
        <v>19</v>
      </c>
      <c r="V23" s="300" t="s">
        <v>309</v>
      </c>
      <c r="W23" s="299" t="s">
        <v>306</v>
      </c>
      <c r="X23" s="299" t="s">
        <v>306</v>
      </c>
      <c r="Y23" s="559" t="str">
        <f t="shared" si="1"/>
        <v>x</v>
      </c>
      <c r="Z23" s="560" t="str">
        <f t="shared" si="2"/>
        <v>x</v>
      </c>
      <c r="AA23" s="298" t="s">
        <v>479</v>
      </c>
    </row>
    <row r="24" spans="1:27" ht="51" x14ac:dyDescent="0.25">
      <c r="A24" s="303" t="s">
        <v>301</v>
      </c>
      <c r="B24" s="304" t="s">
        <v>476</v>
      </c>
      <c r="C24" s="304" t="s">
        <v>477</v>
      </c>
      <c r="D24" s="304" t="s">
        <v>306</v>
      </c>
      <c r="E24" s="294" t="s">
        <v>309</v>
      </c>
      <c r="F24" s="304" t="s">
        <v>306</v>
      </c>
      <c r="G24" s="304" t="s">
        <v>301</v>
      </c>
      <c r="H24" s="304" t="s">
        <v>315</v>
      </c>
      <c r="I24" s="304" t="s">
        <v>478</v>
      </c>
      <c r="J24" s="304" t="s">
        <v>447</v>
      </c>
      <c r="K24" s="304">
        <v>10</v>
      </c>
      <c r="L24" s="304" t="s">
        <v>454</v>
      </c>
      <c r="M24" s="304">
        <v>30</v>
      </c>
      <c r="N24" s="306" t="s">
        <v>495</v>
      </c>
      <c r="O24" s="304" t="s">
        <v>450</v>
      </c>
      <c r="P24" s="304"/>
      <c r="Q24" s="304" t="s">
        <v>475</v>
      </c>
      <c r="R24" s="299" t="s">
        <v>452</v>
      </c>
      <c r="S24" s="299"/>
      <c r="T24" s="299">
        <v>8</v>
      </c>
      <c r="U24" s="299">
        <v>19</v>
      </c>
      <c r="V24" s="300" t="s">
        <v>309</v>
      </c>
      <c r="W24" s="299" t="s">
        <v>306</v>
      </c>
      <c r="X24" s="299" t="s">
        <v>306</v>
      </c>
      <c r="Y24" s="559" t="str">
        <f t="shared" si="1"/>
        <v>x</v>
      </c>
      <c r="Z24" s="560" t="str">
        <f t="shared" si="2"/>
        <v>x</v>
      </c>
      <c r="AA24" s="298" t="s">
        <v>1073</v>
      </c>
    </row>
    <row r="25" spans="1:27" ht="38.25" x14ac:dyDescent="0.25">
      <c r="A25" s="303" t="s">
        <v>301</v>
      </c>
      <c r="B25" s="304" t="s">
        <v>476</v>
      </c>
      <c r="C25" s="304" t="s">
        <v>477</v>
      </c>
      <c r="D25" s="304" t="s">
        <v>306</v>
      </c>
      <c r="E25" s="294" t="s">
        <v>309</v>
      </c>
      <c r="F25" s="304" t="s">
        <v>306</v>
      </c>
      <c r="G25" s="304" t="s">
        <v>301</v>
      </c>
      <c r="H25" s="304" t="s">
        <v>315</v>
      </c>
      <c r="I25" s="304" t="s">
        <v>478</v>
      </c>
      <c r="J25" s="304" t="s">
        <v>447</v>
      </c>
      <c r="K25" s="304">
        <v>10</v>
      </c>
      <c r="L25" s="304" t="s">
        <v>456</v>
      </c>
      <c r="M25" s="304"/>
      <c r="N25" s="304"/>
      <c r="O25" s="304" t="s">
        <v>450</v>
      </c>
      <c r="P25" s="304"/>
      <c r="Q25" s="304"/>
      <c r="R25" s="299" t="s">
        <v>452</v>
      </c>
      <c r="S25" s="299"/>
      <c r="T25" s="299">
        <v>8</v>
      </c>
      <c r="U25" s="299"/>
      <c r="V25" s="300" t="s">
        <v>309</v>
      </c>
      <c r="W25" s="299" t="s">
        <v>306</v>
      </c>
      <c r="X25" s="299" t="s">
        <v>306</v>
      </c>
      <c r="Y25" s="559" t="str">
        <f t="shared" si="1"/>
        <v>x</v>
      </c>
      <c r="Z25" s="560" t="str">
        <f t="shared" si="2"/>
        <v>x</v>
      </c>
      <c r="AA25" s="298" t="s">
        <v>1065</v>
      </c>
    </row>
    <row r="26" spans="1:27" ht="76.5" x14ac:dyDescent="0.25">
      <c r="A26" s="303" t="s">
        <v>301</v>
      </c>
      <c r="B26" s="304" t="s">
        <v>480</v>
      </c>
      <c r="C26" s="304" t="s">
        <v>481</v>
      </c>
      <c r="D26" s="304" t="s">
        <v>309</v>
      </c>
      <c r="E26" s="294" t="s">
        <v>309</v>
      </c>
      <c r="F26" s="304" t="s">
        <v>309</v>
      </c>
      <c r="G26" s="304" t="s">
        <v>301</v>
      </c>
      <c r="H26" s="304" t="s">
        <v>482</v>
      </c>
      <c r="I26" s="304" t="s">
        <v>483</v>
      </c>
      <c r="J26" s="304" t="s">
        <v>447</v>
      </c>
      <c r="K26" s="304">
        <v>20</v>
      </c>
      <c r="L26" s="304" t="s">
        <v>448</v>
      </c>
      <c r="M26" s="304">
        <v>50</v>
      </c>
      <c r="N26" s="304" t="s">
        <v>488</v>
      </c>
      <c r="O26" s="304"/>
      <c r="P26" s="304"/>
      <c r="Q26" s="304"/>
      <c r="R26" s="299" t="s">
        <v>452</v>
      </c>
      <c r="S26" s="299"/>
      <c r="T26" s="299">
        <v>10</v>
      </c>
      <c r="U26" s="299">
        <v>50</v>
      </c>
      <c r="V26" s="300" t="s">
        <v>309</v>
      </c>
      <c r="W26" s="299" t="s">
        <v>306</v>
      </c>
      <c r="X26" s="299" t="s">
        <v>306</v>
      </c>
      <c r="Y26" s="559" t="str">
        <f t="shared" si="1"/>
        <v>x</v>
      </c>
      <c r="Z26" s="560" t="str">
        <f t="shared" si="2"/>
        <v>x</v>
      </c>
      <c r="AA26" s="298" t="s">
        <v>1071</v>
      </c>
    </row>
    <row r="27" spans="1:27" ht="76.5" x14ac:dyDescent="0.25">
      <c r="A27" s="303" t="s">
        <v>301</v>
      </c>
      <c r="B27" s="304" t="s">
        <v>480</v>
      </c>
      <c r="C27" s="304" t="s">
        <v>481</v>
      </c>
      <c r="D27" s="304" t="s">
        <v>309</v>
      </c>
      <c r="E27" s="294" t="s">
        <v>309</v>
      </c>
      <c r="F27" s="304" t="s">
        <v>309</v>
      </c>
      <c r="G27" s="304" t="s">
        <v>301</v>
      </c>
      <c r="H27" s="304" t="s">
        <v>482</v>
      </c>
      <c r="I27" s="304" t="s">
        <v>483</v>
      </c>
      <c r="J27" s="304" t="s">
        <v>447</v>
      </c>
      <c r="K27" s="304">
        <v>20</v>
      </c>
      <c r="L27" s="304" t="s">
        <v>454</v>
      </c>
      <c r="M27" s="304">
        <v>10</v>
      </c>
      <c r="N27" s="304"/>
      <c r="O27" s="304"/>
      <c r="P27" s="304"/>
      <c r="Q27" s="304" t="s">
        <v>484</v>
      </c>
      <c r="R27" s="299" t="s">
        <v>452</v>
      </c>
      <c r="S27" s="299"/>
      <c r="T27" s="299">
        <v>10</v>
      </c>
      <c r="U27" s="299">
        <v>10</v>
      </c>
      <c r="V27" s="300" t="s">
        <v>309</v>
      </c>
      <c r="W27" s="299" t="s">
        <v>306</v>
      </c>
      <c r="X27" s="299" t="s">
        <v>306</v>
      </c>
      <c r="Y27" s="559" t="str">
        <f t="shared" si="1"/>
        <v>x</v>
      </c>
      <c r="Z27" s="560" t="str">
        <f t="shared" si="2"/>
        <v>x</v>
      </c>
      <c r="AA27" s="298" t="s">
        <v>1071</v>
      </c>
    </row>
    <row r="28" spans="1:27" ht="63.75" x14ac:dyDescent="0.25">
      <c r="A28" s="303" t="s">
        <v>301</v>
      </c>
      <c r="B28" s="304" t="s">
        <v>485</v>
      </c>
      <c r="C28" s="304" t="s">
        <v>486</v>
      </c>
      <c r="D28" s="304" t="s">
        <v>309</v>
      </c>
      <c r="E28" s="294" t="s">
        <v>309</v>
      </c>
      <c r="F28" s="304" t="s">
        <v>309</v>
      </c>
      <c r="G28" s="304" t="s">
        <v>301</v>
      </c>
      <c r="H28" s="304" t="s">
        <v>487</v>
      </c>
      <c r="I28" s="304" t="s">
        <v>559</v>
      </c>
      <c r="J28" s="304" t="s">
        <v>447</v>
      </c>
      <c r="K28" s="304">
        <v>9</v>
      </c>
      <c r="L28" s="304" t="s">
        <v>448</v>
      </c>
      <c r="M28" s="304">
        <v>42</v>
      </c>
      <c r="N28" s="306" t="s">
        <v>496</v>
      </c>
      <c r="O28" s="304"/>
      <c r="P28" s="304"/>
      <c r="Q28" s="304"/>
      <c r="R28" s="299" t="s">
        <v>452</v>
      </c>
      <c r="S28" s="299"/>
      <c r="T28" s="299">
        <v>9</v>
      </c>
      <c r="U28" s="299">
        <v>42</v>
      </c>
      <c r="V28" s="300" t="s">
        <v>309</v>
      </c>
      <c r="W28" s="299" t="s">
        <v>306</v>
      </c>
      <c r="X28" s="299" t="s">
        <v>306</v>
      </c>
      <c r="Y28" s="559" t="str">
        <f t="shared" si="1"/>
        <v/>
      </c>
      <c r="Z28" s="560" t="str">
        <f t="shared" si="2"/>
        <v>x</v>
      </c>
      <c r="AA28" s="298" t="s">
        <v>1070</v>
      </c>
    </row>
    <row r="29" spans="1:27" ht="105.75" customHeight="1" x14ac:dyDescent="0.25">
      <c r="A29" s="303" t="s">
        <v>301</v>
      </c>
      <c r="B29" s="304" t="s">
        <v>485</v>
      </c>
      <c r="C29" s="304" t="s">
        <v>486</v>
      </c>
      <c r="D29" s="304" t="s">
        <v>309</v>
      </c>
      <c r="E29" s="294" t="s">
        <v>309</v>
      </c>
      <c r="F29" s="304" t="s">
        <v>309</v>
      </c>
      <c r="G29" s="304" t="s">
        <v>301</v>
      </c>
      <c r="H29" s="304" t="s">
        <v>487</v>
      </c>
      <c r="I29" s="304" t="s">
        <v>559</v>
      </c>
      <c r="J29" s="304" t="s">
        <v>447</v>
      </c>
      <c r="K29" s="304">
        <v>9</v>
      </c>
      <c r="L29" s="304" t="s">
        <v>454</v>
      </c>
      <c r="M29" s="304">
        <v>60</v>
      </c>
      <c r="N29" s="306" t="s">
        <v>496</v>
      </c>
      <c r="O29" s="304"/>
      <c r="P29" s="304"/>
      <c r="Q29" s="304" t="s">
        <v>475</v>
      </c>
      <c r="R29" s="299" t="s">
        <v>452</v>
      </c>
      <c r="S29" s="299"/>
      <c r="T29" s="299">
        <v>9</v>
      </c>
      <c r="U29" s="299">
        <v>18</v>
      </c>
      <c r="V29" s="300" t="s">
        <v>309</v>
      </c>
      <c r="W29" s="299" t="s">
        <v>306</v>
      </c>
      <c r="X29" s="299" t="s">
        <v>306</v>
      </c>
      <c r="Y29" s="559" t="str">
        <f t="shared" si="1"/>
        <v/>
      </c>
      <c r="Z29" s="560" t="str">
        <f t="shared" si="2"/>
        <v>x</v>
      </c>
      <c r="AA29" s="298" t="s">
        <v>953</v>
      </c>
    </row>
    <row r="30" spans="1:27" ht="51" x14ac:dyDescent="0.25">
      <c r="A30" s="303" t="s">
        <v>301</v>
      </c>
      <c r="B30" s="304" t="s">
        <v>485</v>
      </c>
      <c r="C30" s="304" t="s">
        <v>486</v>
      </c>
      <c r="D30" s="304" t="s">
        <v>309</v>
      </c>
      <c r="E30" s="294" t="s">
        <v>309</v>
      </c>
      <c r="F30" s="304" t="s">
        <v>309</v>
      </c>
      <c r="G30" s="304" t="s">
        <v>301</v>
      </c>
      <c r="H30" s="304" t="s">
        <v>487</v>
      </c>
      <c r="I30" s="304" t="s">
        <v>559</v>
      </c>
      <c r="J30" s="304" t="s">
        <v>447</v>
      </c>
      <c r="K30" s="304">
        <v>9</v>
      </c>
      <c r="L30" s="304" t="s">
        <v>489</v>
      </c>
      <c r="M30" s="304">
        <v>28</v>
      </c>
      <c r="N30" s="306" t="s">
        <v>496</v>
      </c>
      <c r="O30" s="304"/>
      <c r="P30" s="304"/>
      <c r="Q30" s="304"/>
      <c r="R30" s="299" t="s">
        <v>452</v>
      </c>
      <c r="S30" s="299"/>
      <c r="T30" s="299">
        <v>9</v>
      </c>
      <c r="U30" s="299">
        <v>29</v>
      </c>
      <c r="V30" s="300" t="s">
        <v>309</v>
      </c>
      <c r="W30" s="299" t="s">
        <v>306</v>
      </c>
      <c r="X30" s="299" t="s">
        <v>306</v>
      </c>
      <c r="Y30" s="559" t="str">
        <f t="shared" si="1"/>
        <v/>
      </c>
      <c r="Z30" s="560" t="str">
        <f t="shared" si="2"/>
        <v>x</v>
      </c>
      <c r="AA30" s="298" t="s">
        <v>1069</v>
      </c>
    </row>
    <row r="31" spans="1:27" ht="77.25" thickBot="1" x14ac:dyDescent="0.3">
      <c r="A31" s="307" t="s">
        <v>301</v>
      </c>
      <c r="B31" s="308" t="s">
        <v>490</v>
      </c>
      <c r="C31" s="308" t="s">
        <v>491</v>
      </c>
      <c r="D31" s="308" t="s">
        <v>309</v>
      </c>
      <c r="E31" s="309" t="s">
        <v>309</v>
      </c>
      <c r="F31" s="308" t="s">
        <v>309</v>
      </c>
      <c r="G31" s="308" t="s">
        <v>301</v>
      </c>
      <c r="H31" s="308" t="s">
        <v>482</v>
      </c>
      <c r="I31" s="308" t="s">
        <v>560</v>
      </c>
      <c r="J31" s="308" t="s">
        <v>447</v>
      </c>
      <c r="K31" s="310">
        <v>124</v>
      </c>
      <c r="L31" s="310" t="s">
        <v>492</v>
      </c>
      <c r="M31" s="310">
        <v>66</v>
      </c>
      <c r="N31" s="308" t="s">
        <v>497</v>
      </c>
      <c r="O31" s="308"/>
      <c r="P31" s="308"/>
      <c r="Q31" s="308" t="s">
        <v>561</v>
      </c>
      <c r="R31" s="311" t="s">
        <v>452</v>
      </c>
      <c r="S31" s="311"/>
      <c r="T31" s="311">
        <v>88</v>
      </c>
      <c r="U31" s="311">
        <v>45</v>
      </c>
      <c r="V31" s="312" t="s">
        <v>309</v>
      </c>
      <c r="W31" s="311" t="s">
        <v>309</v>
      </c>
      <c r="X31" s="311" t="s">
        <v>306</v>
      </c>
      <c r="Y31" s="559" t="str">
        <f t="shared" si="1"/>
        <v>x</v>
      </c>
      <c r="Z31" s="560" t="str">
        <f t="shared" si="2"/>
        <v>x</v>
      </c>
      <c r="AA31" s="313" t="s">
        <v>498</v>
      </c>
    </row>
  </sheetData>
  <autoFilter ref="A4:AA4" xr:uid="{00000000-0009-0000-0000-000006000000}"/>
  <mergeCells count="8">
    <mergeCell ref="U2:W2"/>
    <mergeCell ref="R3:T3"/>
    <mergeCell ref="H2:I2"/>
    <mergeCell ref="J2:K2"/>
    <mergeCell ref="L2:M2"/>
    <mergeCell ref="N2:O2"/>
    <mergeCell ref="P2:Q2"/>
    <mergeCell ref="R2:T2"/>
  </mergeCells>
  <dataValidations count="2">
    <dataValidation type="list" allowBlank="1" showInputMessage="1" showErrorMessage="1" sqref="R5:S31 V5:X31" xr:uid="{D58D3883-EA36-47FB-A5A5-B2E326E5FE10}">
      <formula1>#REF!</formula1>
    </dataValidation>
    <dataValidation type="list" allowBlank="1" showInputMessage="1" showErrorMessage="1" sqref="N16:O16 N8:O8" xr:uid="{E0C303B3-48B8-4A7F-8FDA-8121DF0F9C63}">
      <formula1>#REF!</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4"/>
  <sheetViews>
    <sheetView workbookViewId="0"/>
  </sheetViews>
  <sheetFormatPr defaultColWidth="8.85546875" defaultRowHeight="12.75" x14ac:dyDescent="0.2"/>
  <cols>
    <col min="1" max="1" width="8.85546875" style="213"/>
    <col min="2" max="2" width="31.85546875" style="314" customWidth="1"/>
    <col min="3" max="3" width="9.7109375" style="213" customWidth="1"/>
    <col min="4" max="4" width="33.42578125" style="213" customWidth="1"/>
    <col min="5" max="5" width="10.7109375" style="213" customWidth="1"/>
    <col min="6" max="6" width="10.5703125" style="213" customWidth="1"/>
    <col min="7" max="7" width="20" style="213" customWidth="1"/>
    <col min="8" max="8" width="10.5703125" style="213" customWidth="1"/>
    <col min="9" max="9" width="10.7109375" style="213" customWidth="1"/>
    <col min="10" max="10" width="12.7109375" style="213" customWidth="1"/>
    <col min="11" max="11" width="13.7109375" style="213" customWidth="1"/>
    <col min="12" max="12" width="16" style="213" customWidth="1"/>
    <col min="13" max="13" width="12.140625" style="213" customWidth="1"/>
    <col min="14" max="14" width="12.85546875" style="213" customWidth="1"/>
    <col min="15" max="16384" width="8.85546875" style="213"/>
  </cols>
  <sheetData>
    <row r="1" spans="1:14" ht="13.5" thickBot="1" x14ac:dyDescent="0.25">
      <c r="A1" s="194" t="s">
        <v>115</v>
      </c>
      <c r="B1" s="217"/>
      <c r="C1" s="217"/>
      <c r="D1" s="216"/>
      <c r="E1" s="215"/>
      <c r="F1" s="215"/>
      <c r="G1" s="214"/>
      <c r="H1" s="215"/>
      <c r="I1" s="215"/>
      <c r="J1" s="215"/>
      <c r="K1" s="214"/>
      <c r="L1" s="214"/>
      <c r="M1" s="214"/>
      <c r="N1" s="214"/>
    </row>
    <row r="2" spans="1:14" x14ac:dyDescent="0.2">
      <c r="L2" s="344" t="s">
        <v>1</v>
      </c>
      <c r="M2" s="212">
        <v>2021</v>
      </c>
    </row>
    <row r="3" spans="1:14" ht="13.5" thickBot="1" x14ac:dyDescent="0.25">
      <c r="J3" s="195"/>
      <c r="K3" s="195"/>
      <c r="L3" s="345" t="s">
        <v>2</v>
      </c>
      <c r="M3" s="346">
        <v>2021</v>
      </c>
    </row>
    <row r="4" spans="1:14" ht="76.5" x14ac:dyDescent="0.2">
      <c r="A4" s="315" t="s">
        <v>3</v>
      </c>
      <c r="B4" s="316" t="s">
        <v>93</v>
      </c>
      <c r="C4" s="316" t="s">
        <v>94</v>
      </c>
      <c r="D4" s="316" t="s">
        <v>116</v>
      </c>
      <c r="E4" s="316" t="s">
        <v>117</v>
      </c>
      <c r="F4" s="316" t="s">
        <v>118</v>
      </c>
      <c r="G4" s="316" t="s">
        <v>14</v>
      </c>
      <c r="H4" s="317" t="s">
        <v>119</v>
      </c>
      <c r="I4" s="318" t="s">
        <v>120</v>
      </c>
      <c r="J4" s="318" t="s">
        <v>121</v>
      </c>
      <c r="K4" s="318" t="s">
        <v>122</v>
      </c>
      <c r="L4" s="319" t="s">
        <v>123</v>
      </c>
      <c r="M4" s="320" t="s">
        <v>124</v>
      </c>
    </row>
    <row r="5" spans="1:14" x14ac:dyDescent="0.2">
      <c r="A5" s="321" t="s">
        <v>301</v>
      </c>
      <c r="B5" s="322" t="s">
        <v>444</v>
      </c>
      <c r="C5" s="323" t="s">
        <v>445</v>
      </c>
      <c r="D5" s="324" t="s">
        <v>499</v>
      </c>
      <c r="E5" s="325" t="s">
        <v>500</v>
      </c>
      <c r="F5" s="325" t="s">
        <v>306</v>
      </c>
      <c r="G5" s="326"/>
      <c r="H5" s="327" t="s">
        <v>306</v>
      </c>
      <c r="I5" s="328" t="s">
        <v>451</v>
      </c>
      <c r="J5" s="329" t="s">
        <v>306</v>
      </c>
      <c r="K5" s="327" t="s">
        <v>309</v>
      </c>
      <c r="L5" s="330" t="str">
        <f t="shared" ref="L5:L44" si="0">IF(OR(H5="Y",H5=""),"","x")</f>
        <v/>
      </c>
      <c r="M5" s="331"/>
    </row>
    <row r="6" spans="1:14" x14ac:dyDescent="0.2">
      <c r="A6" s="321" t="s">
        <v>301</v>
      </c>
      <c r="B6" s="322" t="s">
        <v>444</v>
      </c>
      <c r="C6" s="323" t="s">
        <v>445</v>
      </c>
      <c r="D6" s="324" t="s">
        <v>501</v>
      </c>
      <c r="E6" s="325" t="s">
        <v>500</v>
      </c>
      <c r="F6" s="325" t="s">
        <v>306</v>
      </c>
      <c r="G6" s="326"/>
      <c r="H6" s="327" t="s">
        <v>306</v>
      </c>
      <c r="I6" s="328" t="s">
        <v>451</v>
      </c>
      <c r="J6" s="329" t="s">
        <v>306</v>
      </c>
      <c r="K6" s="327" t="s">
        <v>309</v>
      </c>
      <c r="L6" s="330" t="str">
        <f t="shared" si="0"/>
        <v/>
      </c>
      <c r="M6" s="331"/>
    </row>
    <row r="7" spans="1:14" x14ac:dyDescent="0.2">
      <c r="A7" s="321" t="s">
        <v>301</v>
      </c>
      <c r="B7" s="322" t="s">
        <v>444</v>
      </c>
      <c r="C7" s="323" t="s">
        <v>445</v>
      </c>
      <c r="D7" s="324" t="s">
        <v>453</v>
      </c>
      <c r="E7" s="325" t="s">
        <v>502</v>
      </c>
      <c r="F7" s="325" t="s">
        <v>309</v>
      </c>
      <c r="G7" s="326"/>
      <c r="H7" s="327" t="s">
        <v>306</v>
      </c>
      <c r="I7" s="328"/>
      <c r="J7" s="329"/>
      <c r="K7" s="327" t="s">
        <v>309</v>
      </c>
      <c r="L7" s="330" t="str">
        <f t="shared" si="0"/>
        <v/>
      </c>
      <c r="M7" s="331"/>
    </row>
    <row r="8" spans="1:14" x14ac:dyDescent="0.2">
      <c r="A8" s="321" t="s">
        <v>301</v>
      </c>
      <c r="B8" s="322" t="s">
        <v>444</v>
      </c>
      <c r="C8" s="323" t="s">
        <v>445</v>
      </c>
      <c r="D8" s="324" t="s">
        <v>454</v>
      </c>
      <c r="E8" s="325" t="s">
        <v>502</v>
      </c>
      <c r="F8" s="325" t="s">
        <v>309</v>
      </c>
      <c r="G8" s="332"/>
      <c r="H8" s="327" t="s">
        <v>306</v>
      </c>
      <c r="I8" s="328" t="s">
        <v>451</v>
      </c>
      <c r="J8" s="329" t="s">
        <v>306</v>
      </c>
      <c r="K8" s="327" t="s">
        <v>309</v>
      </c>
      <c r="L8" s="330" t="str">
        <f t="shared" si="0"/>
        <v/>
      </c>
      <c r="M8" s="331"/>
    </row>
    <row r="9" spans="1:14" x14ac:dyDescent="0.2">
      <c r="A9" s="321" t="s">
        <v>301</v>
      </c>
      <c r="B9" s="322" t="s">
        <v>444</v>
      </c>
      <c r="C9" s="323" t="s">
        <v>445</v>
      </c>
      <c r="D9" s="324" t="s">
        <v>503</v>
      </c>
      <c r="E9" s="325" t="s">
        <v>502</v>
      </c>
      <c r="F9" s="325" t="s">
        <v>309</v>
      </c>
      <c r="G9" s="326"/>
      <c r="H9" s="327" t="s">
        <v>306</v>
      </c>
      <c r="I9" s="328" t="s">
        <v>451</v>
      </c>
      <c r="J9" s="329" t="s">
        <v>306</v>
      </c>
      <c r="K9" s="327" t="s">
        <v>309</v>
      </c>
      <c r="L9" s="330" t="str">
        <f t="shared" si="0"/>
        <v/>
      </c>
      <c r="M9" s="331"/>
    </row>
    <row r="10" spans="1:14" x14ac:dyDescent="0.2">
      <c r="A10" s="321" t="s">
        <v>301</v>
      </c>
      <c r="B10" s="322" t="s">
        <v>444</v>
      </c>
      <c r="C10" s="323" t="s">
        <v>445</v>
      </c>
      <c r="D10" s="324" t="s">
        <v>456</v>
      </c>
      <c r="E10" s="325" t="s">
        <v>502</v>
      </c>
      <c r="F10" s="325" t="s">
        <v>309</v>
      </c>
      <c r="G10" s="326"/>
      <c r="H10" s="327" t="s">
        <v>306</v>
      </c>
      <c r="I10" s="328"/>
      <c r="J10" s="329"/>
      <c r="K10" s="327" t="s">
        <v>309</v>
      </c>
      <c r="L10" s="330" t="str">
        <f t="shared" si="0"/>
        <v/>
      </c>
      <c r="M10" s="331"/>
    </row>
    <row r="11" spans="1:14" x14ac:dyDescent="0.2">
      <c r="A11" s="321" t="s">
        <v>301</v>
      </c>
      <c r="B11" s="322" t="s">
        <v>444</v>
      </c>
      <c r="C11" s="323" t="s">
        <v>445</v>
      </c>
      <c r="D11" s="324" t="s">
        <v>504</v>
      </c>
      <c r="E11" s="325" t="s">
        <v>502</v>
      </c>
      <c r="F11" s="325" t="s">
        <v>309</v>
      </c>
      <c r="G11" s="326"/>
      <c r="H11" s="327" t="s">
        <v>306</v>
      </c>
      <c r="I11" s="328"/>
      <c r="J11" s="329"/>
      <c r="K11" s="327" t="s">
        <v>309</v>
      </c>
      <c r="L11" s="330" t="str">
        <f t="shared" si="0"/>
        <v/>
      </c>
      <c r="M11" s="331"/>
    </row>
    <row r="12" spans="1:14" x14ac:dyDescent="0.2">
      <c r="A12" s="321" t="s">
        <v>301</v>
      </c>
      <c r="B12" s="322" t="s">
        <v>444</v>
      </c>
      <c r="C12" s="323" t="s">
        <v>445</v>
      </c>
      <c r="D12" s="324" t="s">
        <v>505</v>
      </c>
      <c r="E12" s="325" t="s">
        <v>502</v>
      </c>
      <c r="F12" s="325" t="s">
        <v>309</v>
      </c>
      <c r="G12" s="326"/>
      <c r="H12" s="327" t="s">
        <v>306</v>
      </c>
      <c r="I12" s="328" t="s">
        <v>451</v>
      </c>
      <c r="J12" s="329" t="s">
        <v>306</v>
      </c>
      <c r="K12" s="327" t="s">
        <v>309</v>
      </c>
      <c r="L12" s="330" t="str">
        <f t="shared" si="0"/>
        <v/>
      </c>
      <c r="M12" s="331"/>
    </row>
    <row r="13" spans="1:14" x14ac:dyDescent="0.2">
      <c r="A13" s="321" t="s">
        <v>301</v>
      </c>
      <c r="B13" s="322" t="s">
        <v>444</v>
      </c>
      <c r="C13" s="323" t="s">
        <v>457</v>
      </c>
      <c r="D13" s="324" t="s">
        <v>499</v>
      </c>
      <c r="E13" s="325" t="s">
        <v>500</v>
      </c>
      <c r="F13" s="325" t="s">
        <v>306</v>
      </c>
      <c r="G13" s="326"/>
      <c r="H13" s="327" t="s">
        <v>306</v>
      </c>
      <c r="I13" s="328" t="s">
        <v>451</v>
      </c>
      <c r="J13" s="329" t="s">
        <v>306</v>
      </c>
      <c r="K13" s="327" t="s">
        <v>309</v>
      </c>
      <c r="L13" s="330" t="str">
        <f t="shared" si="0"/>
        <v/>
      </c>
      <c r="M13" s="331"/>
    </row>
    <row r="14" spans="1:14" x14ac:dyDescent="0.2">
      <c r="A14" s="321" t="s">
        <v>301</v>
      </c>
      <c r="B14" s="322" t="s">
        <v>444</v>
      </c>
      <c r="C14" s="323" t="s">
        <v>457</v>
      </c>
      <c r="D14" s="324" t="s">
        <v>501</v>
      </c>
      <c r="E14" s="325" t="s">
        <v>500</v>
      </c>
      <c r="F14" s="325" t="s">
        <v>306</v>
      </c>
      <c r="G14" s="326"/>
      <c r="H14" s="327" t="s">
        <v>306</v>
      </c>
      <c r="I14" s="328" t="s">
        <v>451</v>
      </c>
      <c r="J14" s="329" t="s">
        <v>306</v>
      </c>
      <c r="K14" s="327" t="s">
        <v>309</v>
      </c>
      <c r="L14" s="330" t="str">
        <f t="shared" si="0"/>
        <v/>
      </c>
      <c r="M14" s="331"/>
    </row>
    <row r="15" spans="1:14" x14ac:dyDescent="0.2">
      <c r="A15" s="321" t="s">
        <v>301</v>
      </c>
      <c r="B15" s="322" t="s">
        <v>444</v>
      </c>
      <c r="C15" s="323" t="s">
        <v>457</v>
      </c>
      <c r="D15" s="324" t="s">
        <v>454</v>
      </c>
      <c r="E15" s="325" t="s">
        <v>502</v>
      </c>
      <c r="F15" s="325" t="s">
        <v>309</v>
      </c>
      <c r="G15" s="332"/>
      <c r="H15" s="327" t="s">
        <v>306</v>
      </c>
      <c r="I15" s="328" t="s">
        <v>451</v>
      </c>
      <c r="J15" s="329" t="s">
        <v>306</v>
      </c>
      <c r="K15" s="327" t="s">
        <v>309</v>
      </c>
      <c r="L15" s="330" t="str">
        <f t="shared" si="0"/>
        <v/>
      </c>
      <c r="M15" s="331"/>
    </row>
    <row r="16" spans="1:14" x14ac:dyDescent="0.2">
      <c r="A16" s="321" t="s">
        <v>301</v>
      </c>
      <c r="B16" s="322" t="s">
        <v>444</v>
      </c>
      <c r="C16" s="323" t="s">
        <v>457</v>
      </c>
      <c r="D16" s="324" t="s">
        <v>503</v>
      </c>
      <c r="E16" s="325" t="s">
        <v>502</v>
      </c>
      <c r="F16" s="325" t="s">
        <v>309</v>
      </c>
      <c r="G16" s="326"/>
      <c r="H16" s="327" t="s">
        <v>306</v>
      </c>
      <c r="I16" s="328" t="s">
        <v>451</v>
      </c>
      <c r="J16" s="329" t="s">
        <v>306</v>
      </c>
      <c r="K16" s="327" t="s">
        <v>309</v>
      </c>
      <c r="L16" s="330" t="str">
        <f t="shared" si="0"/>
        <v/>
      </c>
      <c r="M16" s="331"/>
    </row>
    <row r="17" spans="1:13" x14ac:dyDescent="0.2">
      <c r="A17" s="321" t="s">
        <v>301</v>
      </c>
      <c r="B17" s="322" t="s">
        <v>444</v>
      </c>
      <c r="C17" s="323" t="s">
        <v>457</v>
      </c>
      <c r="D17" s="324" t="s">
        <v>456</v>
      </c>
      <c r="E17" s="325" t="s">
        <v>502</v>
      </c>
      <c r="F17" s="325" t="s">
        <v>309</v>
      </c>
      <c r="G17" s="326"/>
      <c r="H17" s="327" t="s">
        <v>306</v>
      </c>
      <c r="I17" s="328"/>
      <c r="J17" s="329"/>
      <c r="K17" s="327" t="s">
        <v>309</v>
      </c>
      <c r="L17" s="330" t="str">
        <f t="shared" si="0"/>
        <v/>
      </c>
      <c r="M17" s="331"/>
    </row>
    <row r="18" spans="1:13" x14ac:dyDescent="0.2">
      <c r="A18" s="321" t="s">
        <v>301</v>
      </c>
      <c r="B18" s="322" t="s">
        <v>444</v>
      </c>
      <c r="C18" s="323" t="s">
        <v>457</v>
      </c>
      <c r="D18" s="324" t="s">
        <v>504</v>
      </c>
      <c r="E18" s="325" t="s">
        <v>502</v>
      </c>
      <c r="F18" s="325" t="s">
        <v>309</v>
      </c>
      <c r="G18" s="326"/>
      <c r="H18" s="327" t="s">
        <v>306</v>
      </c>
      <c r="I18" s="328"/>
      <c r="J18" s="329"/>
      <c r="K18" s="327" t="s">
        <v>309</v>
      </c>
      <c r="L18" s="330" t="str">
        <f t="shared" si="0"/>
        <v/>
      </c>
      <c r="M18" s="331"/>
    </row>
    <row r="19" spans="1:13" x14ac:dyDescent="0.2">
      <c r="A19" s="321" t="s">
        <v>301</v>
      </c>
      <c r="B19" s="322" t="s">
        <v>444</v>
      </c>
      <c r="C19" s="323" t="s">
        <v>457</v>
      </c>
      <c r="D19" s="324" t="s">
        <v>505</v>
      </c>
      <c r="E19" s="325" t="s">
        <v>502</v>
      </c>
      <c r="F19" s="325" t="s">
        <v>309</v>
      </c>
      <c r="G19" s="326"/>
      <c r="H19" s="327" t="s">
        <v>306</v>
      </c>
      <c r="I19" s="328" t="s">
        <v>451</v>
      </c>
      <c r="J19" s="329" t="s">
        <v>306</v>
      </c>
      <c r="K19" s="327" t="s">
        <v>309</v>
      </c>
      <c r="L19" s="330" t="str">
        <f t="shared" si="0"/>
        <v/>
      </c>
      <c r="M19" s="331"/>
    </row>
    <row r="20" spans="1:13" x14ac:dyDescent="0.2">
      <c r="A20" s="321" t="s">
        <v>301</v>
      </c>
      <c r="B20" s="322" t="s">
        <v>460</v>
      </c>
      <c r="C20" s="323" t="s">
        <v>461</v>
      </c>
      <c r="D20" s="324" t="s">
        <v>506</v>
      </c>
      <c r="E20" s="325" t="s">
        <v>500</v>
      </c>
      <c r="F20" s="325" t="s">
        <v>306</v>
      </c>
      <c r="G20" s="326"/>
      <c r="H20" s="327" t="s">
        <v>306</v>
      </c>
      <c r="I20" s="328" t="s">
        <v>507</v>
      </c>
      <c r="J20" s="329" t="s">
        <v>306</v>
      </c>
      <c r="K20" s="327" t="s">
        <v>309</v>
      </c>
      <c r="L20" s="330" t="str">
        <f t="shared" si="0"/>
        <v/>
      </c>
      <c r="M20" s="331"/>
    </row>
    <row r="21" spans="1:13" x14ac:dyDescent="0.2">
      <c r="A21" s="321" t="s">
        <v>301</v>
      </c>
      <c r="B21" s="322" t="s">
        <v>460</v>
      </c>
      <c r="C21" s="323" t="s">
        <v>461</v>
      </c>
      <c r="D21" s="324" t="s">
        <v>508</v>
      </c>
      <c r="E21" s="325" t="s">
        <v>500</v>
      </c>
      <c r="F21" s="325" t="s">
        <v>306</v>
      </c>
      <c r="G21" s="326"/>
      <c r="H21" s="327" t="s">
        <v>306</v>
      </c>
      <c r="I21" s="328" t="s">
        <v>507</v>
      </c>
      <c r="J21" s="329" t="s">
        <v>306</v>
      </c>
      <c r="K21" s="327" t="s">
        <v>309</v>
      </c>
      <c r="L21" s="330" t="str">
        <f t="shared" si="0"/>
        <v/>
      </c>
      <c r="M21" s="331"/>
    </row>
    <row r="22" spans="1:13" x14ac:dyDescent="0.2">
      <c r="A22" s="321" t="s">
        <v>301</v>
      </c>
      <c r="B22" s="322" t="s">
        <v>460</v>
      </c>
      <c r="C22" s="323" t="s">
        <v>461</v>
      </c>
      <c r="D22" s="324" t="s">
        <v>454</v>
      </c>
      <c r="E22" s="325" t="s">
        <v>502</v>
      </c>
      <c r="F22" s="325" t="s">
        <v>309</v>
      </c>
      <c r="G22" s="326"/>
      <c r="H22" s="327" t="s">
        <v>306</v>
      </c>
      <c r="I22" s="328"/>
      <c r="J22" s="329"/>
      <c r="K22" s="327" t="s">
        <v>309</v>
      </c>
      <c r="L22" s="330" t="str">
        <f t="shared" si="0"/>
        <v/>
      </c>
      <c r="M22" s="331"/>
    </row>
    <row r="23" spans="1:13" x14ac:dyDescent="0.2">
      <c r="A23" s="321" t="s">
        <v>301</v>
      </c>
      <c r="B23" s="322" t="s">
        <v>460</v>
      </c>
      <c r="C23" s="323" t="s">
        <v>461</v>
      </c>
      <c r="D23" s="324" t="s">
        <v>456</v>
      </c>
      <c r="E23" s="325" t="s">
        <v>502</v>
      </c>
      <c r="F23" s="325" t="s">
        <v>309</v>
      </c>
      <c r="G23" s="326"/>
      <c r="H23" s="327" t="s">
        <v>306</v>
      </c>
      <c r="I23" s="328" t="s">
        <v>507</v>
      </c>
      <c r="J23" s="329" t="s">
        <v>306</v>
      </c>
      <c r="K23" s="327" t="s">
        <v>309</v>
      </c>
      <c r="L23" s="330" t="str">
        <f t="shared" si="0"/>
        <v/>
      </c>
      <c r="M23" s="331"/>
    </row>
    <row r="24" spans="1:13" x14ac:dyDescent="0.2">
      <c r="A24" s="321" t="s">
        <v>301</v>
      </c>
      <c r="B24" s="322" t="s">
        <v>460</v>
      </c>
      <c r="C24" s="323" t="s">
        <v>461</v>
      </c>
      <c r="D24" s="324" t="s">
        <v>453</v>
      </c>
      <c r="E24" s="325" t="s">
        <v>502</v>
      </c>
      <c r="F24" s="325" t="s">
        <v>309</v>
      </c>
      <c r="G24" s="326"/>
      <c r="H24" s="327" t="s">
        <v>306</v>
      </c>
      <c r="I24" s="328"/>
      <c r="J24" s="329"/>
      <c r="K24" s="327" t="s">
        <v>309</v>
      </c>
      <c r="L24" s="330" t="str">
        <f t="shared" si="0"/>
        <v/>
      </c>
      <c r="M24" s="331"/>
    </row>
    <row r="25" spans="1:13" x14ac:dyDescent="0.2">
      <c r="A25" s="321" t="s">
        <v>301</v>
      </c>
      <c r="B25" s="322" t="s">
        <v>460</v>
      </c>
      <c r="C25" s="323" t="s">
        <v>461</v>
      </c>
      <c r="D25" s="324" t="s">
        <v>505</v>
      </c>
      <c r="E25" s="325" t="s">
        <v>502</v>
      </c>
      <c r="F25" s="325" t="s">
        <v>309</v>
      </c>
      <c r="G25" s="326"/>
      <c r="H25" s="327" t="s">
        <v>306</v>
      </c>
      <c r="I25" s="328" t="s">
        <v>507</v>
      </c>
      <c r="J25" s="329" t="s">
        <v>306</v>
      </c>
      <c r="K25" s="327" t="s">
        <v>309</v>
      </c>
      <c r="L25" s="330" t="str">
        <f t="shared" si="0"/>
        <v/>
      </c>
      <c r="M25" s="331"/>
    </row>
    <row r="26" spans="1:13" x14ac:dyDescent="0.2">
      <c r="A26" s="321" t="s">
        <v>301</v>
      </c>
      <c r="B26" s="322" t="s">
        <v>470</v>
      </c>
      <c r="C26" s="323" t="s">
        <v>471</v>
      </c>
      <c r="D26" s="324" t="s">
        <v>508</v>
      </c>
      <c r="E26" s="325" t="s">
        <v>500</v>
      </c>
      <c r="F26" s="325" t="s">
        <v>306</v>
      </c>
      <c r="G26" s="326"/>
      <c r="H26" s="327" t="s">
        <v>306</v>
      </c>
      <c r="I26" s="328" t="s">
        <v>507</v>
      </c>
      <c r="J26" s="329" t="s">
        <v>306</v>
      </c>
      <c r="K26" s="327" t="s">
        <v>309</v>
      </c>
      <c r="L26" s="330" t="str">
        <f t="shared" si="0"/>
        <v/>
      </c>
      <c r="M26" s="331"/>
    </row>
    <row r="27" spans="1:13" x14ac:dyDescent="0.2">
      <c r="A27" s="321" t="s">
        <v>301</v>
      </c>
      <c r="B27" s="322" t="s">
        <v>470</v>
      </c>
      <c r="C27" s="323" t="s">
        <v>471</v>
      </c>
      <c r="D27" s="324" t="s">
        <v>454</v>
      </c>
      <c r="E27" s="325" t="s">
        <v>502</v>
      </c>
      <c r="F27" s="325" t="s">
        <v>309</v>
      </c>
      <c r="G27" s="326"/>
      <c r="H27" s="327" t="s">
        <v>306</v>
      </c>
      <c r="I27" s="328"/>
      <c r="J27" s="329"/>
      <c r="K27" s="327" t="s">
        <v>309</v>
      </c>
      <c r="L27" s="330" t="str">
        <f t="shared" si="0"/>
        <v/>
      </c>
      <c r="M27" s="331"/>
    </row>
    <row r="28" spans="1:13" x14ac:dyDescent="0.2">
      <c r="A28" s="321" t="s">
        <v>301</v>
      </c>
      <c r="B28" s="322" t="s">
        <v>470</v>
      </c>
      <c r="C28" s="323" t="s">
        <v>471</v>
      </c>
      <c r="D28" s="324" t="s">
        <v>456</v>
      </c>
      <c r="E28" s="325" t="s">
        <v>502</v>
      </c>
      <c r="F28" s="325" t="s">
        <v>309</v>
      </c>
      <c r="G28" s="326"/>
      <c r="H28" s="327" t="s">
        <v>306</v>
      </c>
      <c r="I28" s="328" t="s">
        <v>507</v>
      </c>
      <c r="J28" s="329" t="s">
        <v>306</v>
      </c>
      <c r="K28" s="327" t="s">
        <v>309</v>
      </c>
      <c r="L28" s="330" t="str">
        <f t="shared" si="0"/>
        <v/>
      </c>
      <c r="M28" s="331"/>
    </row>
    <row r="29" spans="1:13" x14ac:dyDescent="0.2">
      <c r="A29" s="321" t="s">
        <v>301</v>
      </c>
      <c r="B29" s="322" t="s">
        <v>470</v>
      </c>
      <c r="C29" s="323" t="s">
        <v>471</v>
      </c>
      <c r="D29" s="324" t="s">
        <v>505</v>
      </c>
      <c r="E29" s="325" t="s">
        <v>502</v>
      </c>
      <c r="F29" s="325" t="s">
        <v>309</v>
      </c>
      <c r="G29" s="326"/>
      <c r="H29" s="327" t="s">
        <v>306</v>
      </c>
      <c r="I29" s="328" t="s">
        <v>507</v>
      </c>
      <c r="J29" s="329" t="s">
        <v>306</v>
      </c>
      <c r="K29" s="327" t="s">
        <v>309</v>
      </c>
      <c r="L29" s="330" t="str">
        <f t="shared" si="0"/>
        <v/>
      </c>
      <c r="M29" s="331"/>
    </row>
    <row r="30" spans="1:13" x14ac:dyDescent="0.2">
      <c r="A30" s="321" t="s">
        <v>301</v>
      </c>
      <c r="B30" s="322" t="s">
        <v>476</v>
      </c>
      <c r="C30" s="323" t="s">
        <v>477</v>
      </c>
      <c r="D30" s="324" t="s">
        <v>506</v>
      </c>
      <c r="E30" s="325" t="s">
        <v>500</v>
      </c>
      <c r="F30" s="325" t="s">
        <v>306</v>
      </c>
      <c r="G30" s="326"/>
      <c r="H30" s="327" t="s">
        <v>306</v>
      </c>
      <c r="I30" s="328" t="s">
        <v>507</v>
      </c>
      <c r="J30" s="329" t="s">
        <v>306</v>
      </c>
      <c r="K30" s="327" t="s">
        <v>309</v>
      </c>
      <c r="L30" s="330" t="str">
        <f t="shared" si="0"/>
        <v/>
      </c>
      <c r="M30" s="331"/>
    </row>
    <row r="31" spans="1:13" x14ac:dyDescent="0.2">
      <c r="A31" s="321" t="s">
        <v>301</v>
      </c>
      <c r="B31" s="322" t="s">
        <v>476</v>
      </c>
      <c r="C31" s="323" t="s">
        <v>477</v>
      </c>
      <c r="D31" s="324" t="s">
        <v>508</v>
      </c>
      <c r="E31" s="325" t="s">
        <v>500</v>
      </c>
      <c r="F31" s="325" t="s">
        <v>306</v>
      </c>
      <c r="G31" s="326"/>
      <c r="H31" s="327" t="s">
        <v>306</v>
      </c>
      <c r="I31" s="328" t="s">
        <v>507</v>
      </c>
      <c r="J31" s="329" t="s">
        <v>306</v>
      </c>
      <c r="K31" s="327" t="s">
        <v>309</v>
      </c>
      <c r="L31" s="330" t="str">
        <f t="shared" si="0"/>
        <v/>
      </c>
      <c r="M31" s="331"/>
    </row>
    <row r="32" spans="1:13" x14ac:dyDescent="0.2">
      <c r="A32" s="321" t="s">
        <v>301</v>
      </c>
      <c r="B32" s="322" t="s">
        <v>476</v>
      </c>
      <c r="C32" s="323" t="s">
        <v>477</v>
      </c>
      <c r="D32" s="324" t="s">
        <v>454</v>
      </c>
      <c r="E32" s="325" t="s">
        <v>502</v>
      </c>
      <c r="F32" s="325" t="s">
        <v>309</v>
      </c>
      <c r="G32" s="326"/>
      <c r="H32" s="327" t="s">
        <v>306</v>
      </c>
      <c r="I32" s="328"/>
      <c r="J32" s="329"/>
      <c r="K32" s="327" t="s">
        <v>309</v>
      </c>
      <c r="L32" s="330" t="str">
        <f t="shared" si="0"/>
        <v/>
      </c>
      <c r="M32" s="331"/>
    </row>
    <row r="33" spans="1:13" x14ac:dyDescent="0.2">
      <c r="A33" s="321" t="s">
        <v>301</v>
      </c>
      <c r="B33" s="322" t="s">
        <v>476</v>
      </c>
      <c r="C33" s="323" t="s">
        <v>477</v>
      </c>
      <c r="D33" s="324" t="s">
        <v>456</v>
      </c>
      <c r="E33" s="325" t="s">
        <v>502</v>
      </c>
      <c r="F33" s="325" t="s">
        <v>309</v>
      </c>
      <c r="G33" s="326"/>
      <c r="H33" s="327" t="s">
        <v>306</v>
      </c>
      <c r="I33" s="328" t="s">
        <v>507</v>
      </c>
      <c r="J33" s="329" t="s">
        <v>306</v>
      </c>
      <c r="K33" s="327" t="s">
        <v>309</v>
      </c>
      <c r="L33" s="330" t="str">
        <f t="shared" si="0"/>
        <v/>
      </c>
      <c r="M33" s="331"/>
    </row>
    <row r="34" spans="1:13" x14ac:dyDescent="0.2">
      <c r="A34" s="321" t="s">
        <v>301</v>
      </c>
      <c r="B34" s="322" t="s">
        <v>476</v>
      </c>
      <c r="C34" s="323" t="s">
        <v>477</v>
      </c>
      <c r="D34" s="324" t="s">
        <v>453</v>
      </c>
      <c r="E34" s="325" t="s">
        <v>502</v>
      </c>
      <c r="F34" s="325" t="s">
        <v>309</v>
      </c>
      <c r="G34" s="326"/>
      <c r="H34" s="327" t="s">
        <v>306</v>
      </c>
      <c r="I34" s="328"/>
      <c r="J34" s="329"/>
      <c r="K34" s="327" t="s">
        <v>309</v>
      </c>
      <c r="L34" s="330" t="str">
        <f t="shared" si="0"/>
        <v/>
      </c>
      <c r="M34" s="331"/>
    </row>
    <row r="35" spans="1:13" x14ac:dyDescent="0.2">
      <c r="A35" s="321" t="s">
        <v>301</v>
      </c>
      <c r="B35" s="322" t="s">
        <v>476</v>
      </c>
      <c r="C35" s="323" t="s">
        <v>477</v>
      </c>
      <c r="D35" s="324" t="s">
        <v>505</v>
      </c>
      <c r="E35" s="325" t="s">
        <v>502</v>
      </c>
      <c r="F35" s="325" t="s">
        <v>309</v>
      </c>
      <c r="G35" s="326"/>
      <c r="H35" s="327" t="s">
        <v>306</v>
      </c>
      <c r="I35" s="328" t="s">
        <v>507</v>
      </c>
      <c r="J35" s="329" t="s">
        <v>306</v>
      </c>
      <c r="K35" s="327" t="s">
        <v>309</v>
      </c>
      <c r="L35" s="330" t="str">
        <f t="shared" si="0"/>
        <v/>
      </c>
      <c r="M35" s="331"/>
    </row>
    <row r="36" spans="1:13" x14ac:dyDescent="0.2">
      <c r="A36" s="321" t="s">
        <v>301</v>
      </c>
      <c r="B36" s="322" t="s">
        <v>480</v>
      </c>
      <c r="C36" s="323" t="s">
        <v>481</v>
      </c>
      <c r="D36" s="324" t="s">
        <v>509</v>
      </c>
      <c r="E36" s="325" t="s">
        <v>500</v>
      </c>
      <c r="F36" s="325" t="s">
        <v>309</v>
      </c>
      <c r="G36" s="326"/>
      <c r="H36" s="327" t="s">
        <v>306</v>
      </c>
      <c r="I36" s="328"/>
      <c r="J36" s="329"/>
      <c r="K36" s="327" t="s">
        <v>309</v>
      </c>
      <c r="L36" s="330" t="str">
        <f t="shared" si="0"/>
        <v/>
      </c>
      <c r="M36" s="331"/>
    </row>
    <row r="37" spans="1:13" x14ac:dyDescent="0.2">
      <c r="A37" s="321" t="s">
        <v>301</v>
      </c>
      <c r="B37" s="322" t="s">
        <v>480</v>
      </c>
      <c r="C37" s="323" t="s">
        <v>481</v>
      </c>
      <c r="D37" s="324" t="s">
        <v>454</v>
      </c>
      <c r="E37" s="325" t="s">
        <v>502</v>
      </c>
      <c r="F37" s="325" t="s">
        <v>309</v>
      </c>
      <c r="G37" s="326"/>
      <c r="H37" s="327" t="s">
        <v>306</v>
      </c>
      <c r="I37" s="328"/>
      <c r="J37" s="329"/>
      <c r="K37" s="327" t="s">
        <v>309</v>
      </c>
      <c r="L37" s="330" t="str">
        <f t="shared" si="0"/>
        <v/>
      </c>
      <c r="M37" s="331"/>
    </row>
    <row r="38" spans="1:13" x14ac:dyDescent="0.2">
      <c r="A38" s="321" t="s">
        <v>301</v>
      </c>
      <c r="B38" s="322" t="s">
        <v>485</v>
      </c>
      <c r="C38" s="323" t="s">
        <v>486</v>
      </c>
      <c r="D38" s="324" t="s">
        <v>510</v>
      </c>
      <c r="E38" s="325" t="s">
        <v>500</v>
      </c>
      <c r="F38" s="325" t="s">
        <v>309</v>
      </c>
      <c r="G38" s="326"/>
      <c r="H38" s="327" t="s">
        <v>306</v>
      </c>
      <c r="I38" s="328"/>
      <c r="J38" s="329"/>
      <c r="K38" s="327" t="s">
        <v>309</v>
      </c>
      <c r="L38" s="330" t="str">
        <f t="shared" si="0"/>
        <v/>
      </c>
      <c r="M38" s="331"/>
    </row>
    <row r="39" spans="1:13" x14ac:dyDescent="0.2">
      <c r="A39" s="321" t="s">
        <v>301</v>
      </c>
      <c r="B39" s="322" t="s">
        <v>485</v>
      </c>
      <c r="C39" s="323" t="s">
        <v>486</v>
      </c>
      <c r="D39" s="324" t="s">
        <v>503</v>
      </c>
      <c r="E39" s="325" t="s">
        <v>502</v>
      </c>
      <c r="F39" s="325" t="s">
        <v>309</v>
      </c>
      <c r="G39" s="326"/>
      <c r="H39" s="327" t="s">
        <v>306</v>
      </c>
      <c r="I39" s="328"/>
      <c r="J39" s="329"/>
      <c r="K39" s="327" t="s">
        <v>309</v>
      </c>
      <c r="L39" s="330" t="str">
        <f t="shared" si="0"/>
        <v/>
      </c>
      <c r="M39" s="331"/>
    </row>
    <row r="40" spans="1:13" x14ac:dyDescent="0.2">
      <c r="A40" s="321" t="s">
        <v>301</v>
      </c>
      <c r="B40" s="322" t="s">
        <v>485</v>
      </c>
      <c r="C40" s="323" t="s">
        <v>486</v>
      </c>
      <c r="D40" s="324" t="s">
        <v>454</v>
      </c>
      <c r="E40" s="325" t="s">
        <v>502</v>
      </c>
      <c r="F40" s="325" t="s">
        <v>309</v>
      </c>
      <c r="G40" s="326"/>
      <c r="H40" s="327" t="s">
        <v>306</v>
      </c>
      <c r="I40" s="328"/>
      <c r="J40" s="329"/>
      <c r="K40" s="327" t="s">
        <v>309</v>
      </c>
      <c r="L40" s="330" t="str">
        <f t="shared" si="0"/>
        <v/>
      </c>
      <c r="M40" s="331"/>
    </row>
    <row r="41" spans="1:13" x14ac:dyDescent="0.2">
      <c r="A41" s="321" t="s">
        <v>301</v>
      </c>
      <c r="B41" s="322" t="s">
        <v>485</v>
      </c>
      <c r="C41" s="323" t="s">
        <v>486</v>
      </c>
      <c r="D41" s="324" t="s">
        <v>453</v>
      </c>
      <c r="E41" s="325" t="s">
        <v>502</v>
      </c>
      <c r="F41" s="325" t="s">
        <v>309</v>
      </c>
      <c r="G41" s="326"/>
      <c r="H41" s="327" t="s">
        <v>306</v>
      </c>
      <c r="I41" s="328"/>
      <c r="J41" s="329"/>
      <c r="K41" s="327" t="s">
        <v>309</v>
      </c>
      <c r="L41" s="330" t="str">
        <f t="shared" si="0"/>
        <v/>
      </c>
      <c r="M41" s="331"/>
    </row>
    <row r="42" spans="1:13" x14ac:dyDescent="0.2">
      <c r="A42" s="321" t="s">
        <v>301</v>
      </c>
      <c r="B42" s="322" t="s">
        <v>485</v>
      </c>
      <c r="C42" s="323" t="s">
        <v>486</v>
      </c>
      <c r="D42" s="324" t="s">
        <v>505</v>
      </c>
      <c r="E42" s="325" t="s">
        <v>502</v>
      </c>
      <c r="F42" s="325" t="s">
        <v>309</v>
      </c>
      <c r="G42" s="326"/>
      <c r="H42" s="327" t="s">
        <v>306</v>
      </c>
      <c r="I42" s="328"/>
      <c r="J42" s="329"/>
      <c r="K42" s="327" t="s">
        <v>309</v>
      </c>
      <c r="L42" s="330" t="str">
        <f t="shared" si="0"/>
        <v/>
      </c>
      <c r="M42" s="331"/>
    </row>
    <row r="43" spans="1:13" x14ac:dyDescent="0.2">
      <c r="A43" s="321" t="s">
        <v>301</v>
      </c>
      <c r="B43" s="322" t="s">
        <v>490</v>
      </c>
      <c r="C43" s="323" t="s">
        <v>491</v>
      </c>
      <c r="D43" s="324" t="s">
        <v>511</v>
      </c>
      <c r="E43" s="325" t="s">
        <v>500</v>
      </c>
      <c r="F43" s="325" t="s">
        <v>309</v>
      </c>
      <c r="G43" s="326"/>
      <c r="H43" s="327" t="s">
        <v>306</v>
      </c>
      <c r="I43" s="328" t="s">
        <v>493</v>
      </c>
      <c r="J43" s="329" t="s">
        <v>306</v>
      </c>
      <c r="K43" s="327" t="s">
        <v>309</v>
      </c>
      <c r="L43" s="330" t="str">
        <f t="shared" si="0"/>
        <v/>
      </c>
      <c r="M43" s="331"/>
    </row>
    <row r="44" spans="1:13" s="314" customFormat="1" ht="13.5" thickBot="1" x14ac:dyDescent="0.25">
      <c r="A44" s="333" t="s">
        <v>301</v>
      </c>
      <c r="B44" s="334" t="s">
        <v>490</v>
      </c>
      <c r="C44" s="335" t="s">
        <v>491</v>
      </c>
      <c r="D44" s="336" t="s">
        <v>505</v>
      </c>
      <c r="E44" s="337" t="s">
        <v>502</v>
      </c>
      <c r="F44" s="337" t="s">
        <v>309</v>
      </c>
      <c r="G44" s="338"/>
      <c r="H44" s="339" t="s">
        <v>306</v>
      </c>
      <c r="I44" s="340"/>
      <c r="J44" s="341"/>
      <c r="K44" s="339" t="s">
        <v>309</v>
      </c>
      <c r="L44" s="342" t="str">
        <f t="shared" si="0"/>
        <v/>
      </c>
      <c r="M44" s="343"/>
    </row>
  </sheetData>
  <autoFilter ref="A4:M4" xr:uid="{00000000-0009-0000-0000-000007000000}"/>
  <dataValidations count="2">
    <dataValidation type="list" allowBlank="1" showInputMessage="1" showErrorMessage="1" sqref="B1:E1" xr:uid="{18380C38-E861-4EC9-A52E-82AAC5C89D56}">
      <formula1>$BE$1:$BE$8</formula1>
    </dataValidation>
    <dataValidation type="list" allowBlank="1" showInputMessage="1" showErrorMessage="1" sqref="J1:N1" xr:uid="{D24E6A62-CFDF-4005-AD0E-C48FEB7CFF09}">
      <formula1>$AS$3:$AS$3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26"/>
  <sheetViews>
    <sheetView zoomScaleNormal="100" workbookViewId="0"/>
  </sheetViews>
  <sheetFormatPr defaultRowHeight="15" x14ac:dyDescent="0.25"/>
  <cols>
    <col min="2" max="2" width="41.7109375" customWidth="1"/>
    <col min="3" max="3" width="25.42578125" customWidth="1"/>
    <col min="4" max="4" width="11.85546875" customWidth="1"/>
    <col min="5" max="5" width="19.5703125" bestFit="1" customWidth="1"/>
    <col min="6" max="6" width="20.85546875" customWidth="1"/>
    <col min="7" max="7" width="9.85546875" customWidth="1"/>
    <col min="8" max="8" width="13.5703125" customWidth="1"/>
    <col min="9" max="9" width="12.5703125" customWidth="1"/>
    <col min="10" max="10" width="15.7109375" customWidth="1"/>
    <col min="11" max="11" width="14.7109375" customWidth="1"/>
    <col min="13" max="13" width="14.140625" customWidth="1"/>
    <col min="14" max="14" width="13.85546875" customWidth="1"/>
    <col min="15" max="15" width="21.5703125" customWidth="1"/>
    <col min="16" max="16" width="12.7109375" customWidth="1"/>
    <col min="17" max="20" width="14.42578125" customWidth="1"/>
  </cols>
  <sheetData>
    <row r="1" spans="1:20" ht="15.75" thickBot="1" x14ac:dyDescent="0.3">
      <c r="A1" s="74" t="s">
        <v>125</v>
      </c>
      <c r="B1" s="6"/>
      <c r="C1" s="6"/>
      <c r="D1" s="6"/>
      <c r="E1" s="6"/>
      <c r="F1" s="6"/>
      <c r="G1" s="6"/>
      <c r="H1" s="6"/>
      <c r="I1" s="6"/>
      <c r="J1" s="6"/>
      <c r="K1" s="6"/>
      <c r="L1" s="6"/>
      <c r="M1" s="6"/>
      <c r="N1" s="6"/>
      <c r="O1" s="6"/>
      <c r="P1" s="6"/>
      <c r="Q1" s="6"/>
      <c r="R1" s="6"/>
      <c r="S1" s="6"/>
      <c r="T1" s="6"/>
    </row>
    <row r="2" spans="1:20" x14ac:dyDescent="0.25">
      <c r="A2" s="6"/>
      <c r="B2" s="6"/>
      <c r="C2" s="6"/>
      <c r="D2" s="6"/>
      <c r="E2" s="6"/>
      <c r="F2" s="6"/>
      <c r="G2" s="6"/>
      <c r="H2" s="6"/>
      <c r="I2" s="6"/>
      <c r="J2" s="6"/>
      <c r="K2" s="6"/>
      <c r="L2" s="6"/>
      <c r="M2" s="6"/>
      <c r="N2" s="6"/>
      <c r="O2" s="6"/>
      <c r="P2" s="6"/>
      <c r="Q2" s="6"/>
      <c r="R2" s="6"/>
      <c r="S2" s="348" t="s">
        <v>1</v>
      </c>
      <c r="T2" s="285">
        <v>2021</v>
      </c>
    </row>
    <row r="3" spans="1:20" ht="15.75" thickBot="1" x14ac:dyDescent="0.3">
      <c r="A3" s="75"/>
      <c r="B3" s="75"/>
      <c r="C3" s="75"/>
      <c r="D3" s="75"/>
      <c r="E3" s="75"/>
      <c r="F3" s="75"/>
      <c r="G3" s="75"/>
      <c r="H3" s="75"/>
      <c r="I3" s="75"/>
      <c r="J3" s="75"/>
      <c r="K3" s="6"/>
      <c r="L3" s="6"/>
      <c r="M3" s="6"/>
      <c r="N3" s="6"/>
      <c r="O3" s="6"/>
      <c r="P3" s="6"/>
      <c r="Q3" s="6"/>
      <c r="R3" s="6"/>
      <c r="S3" s="349" t="s">
        <v>2</v>
      </c>
      <c r="T3" s="350">
        <v>2021</v>
      </c>
    </row>
    <row r="4" spans="1:20" ht="90.75" thickBot="1" x14ac:dyDescent="0.3">
      <c r="A4" s="80" t="s">
        <v>3</v>
      </c>
      <c r="B4" s="80" t="s">
        <v>126</v>
      </c>
      <c r="C4" s="81" t="s">
        <v>6</v>
      </c>
      <c r="D4" s="73" t="s">
        <v>127</v>
      </c>
      <c r="E4" s="73" t="s">
        <v>128</v>
      </c>
      <c r="F4" s="82" t="s">
        <v>129</v>
      </c>
      <c r="G4" s="83" t="s">
        <v>130</v>
      </c>
      <c r="H4" s="80" t="s">
        <v>131</v>
      </c>
      <c r="I4" s="80" t="s">
        <v>132</v>
      </c>
      <c r="J4" s="80" t="s">
        <v>133</v>
      </c>
      <c r="K4" s="80" t="s">
        <v>134</v>
      </c>
      <c r="L4" s="80" t="s">
        <v>135</v>
      </c>
      <c r="M4" s="80" t="s">
        <v>136</v>
      </c>
      <c r="N4" s="80" t="s">
        <v>137</v>
      </c>
      <c r="O4" s="80" t="s">
        <v>14</v>
      </c>
      <c r="P4" s="84" t="s">
        <v>138</v>
      </c>
      <c r="Q4" s="84" t="s">
        <v>139</v>
      </c>
      <c r="R4" s="84" t="s">
        <v>140</v>
      </c>
      <c r="S4" s="84" t="s">
        <v>141</v>
      </c>
      <c r="T4" s="84" t="s">
        <v>124</v>
      </c>
    </row>
    <row r="5" spans="1:20" s="358" customFormat="1" ht="38.25" x14ac:dyDescent="0.25">
      <c r="A5" s="354" t="s">
        <v>301</v>
      </c>
      <c r="B5" s="85" t="s">
        <v>562</v>
      </c>
      <c r="C5" s="85" t="s">
        <v>563</v>
      </c>
      <c r="D5" s="150" t="s">
        <v>564</v>
      </c>
      <c r="E5" s="150" t="s">
        <v>192</v>
      </c>
      <c r="F5" s="351" t="s">
        <v>570</v>
      </c>
      <c r="G5" s="351" t="s">
        <v>571</v>
      </c>
      <c r="H5" s="355" t="s">
        <v>572</v>
      </c>
      <c r="I5" s="355" t="s">
        <v>306</v>
      </c>
      <c r="J5" s="355" t="s">
        <v>573</v>
      </c>
      <c r="K5" s="356" t="s">
        <v>954</v>
      </c>
      <c r="L5" s="85" t="s">
        <v>309</v>
      </c>
      <c r="M5" s="85" t="s">
        <v>574</v>
      </c>
      <c r="N5" s="356" t="s">
        <v>574</v>
      </c>
      <c r="O5" s="85" t="s">
        <v>574</v>
      </c>
      <c r="P5" s="357" t="s">
        <v>306</v>
      </c>
      <c r="Q5" s="357" t="s">
        <v>974</v>
      </c>
      <c r="R5" s="352" t="s">
        <v>974</v>
      </c>
      <c r="S5" s="353" t="s">
        <v>974</v>
      </c>
      <c r="T5" s="150" t="s">
        <v>974</v>
      </c>
    </row>
    <row r="6" spans="1:20" s="358" customFormat="1" ht="38.25" x14ac:dyDescent="0.25">
      <c r="A6" s="354" t="s">
        <v>301</v>
      </c>
      <c r="B6" s="85" t="s">
        <v>562</v>
      </c>
      <c r="C6" s="85" t="s">
        <v>563</v>
      </c>
      <c r="D6" s="150" t="s">
        <v>564</v>
      </c>
      <c r="E6" s="150" t="s">
        <v>955</v>
      </c>
      <c r="F6" s="351" t="s">
        <v>570</v>
      </c>
      <c r="G6" s="351" t="s">
        <v>571</v>
      </c>
      <c r="H6" s="355" t="s">
        <v>572</v>
      </c>
      <c r="I6" s="355" t="s">
        <v>306</v>
      </c>
      <c r="J6" s="355" t="s">
        <v>573</v>
      </c>
      <c r="K6" s="356" t="s">
        <v>954</v>
      </c>
      <c r="L6" s="85" t="s">
        <v>309</v>
      </c>
      <c r="M6" s="85" t="s">
        <v>574</v>
      </c>
      <c r="N6" s="356" t="s">
        <v>574</v>
      </c>
      <c r="O6" s="85" t="s">
        <v>574</v>
      </c>
      <c r="P6" s="357" t="s">
        <v>306</v>
      </c>
      <c r="Q6" s="357" t="s">
        <v>974</v>
      </c>
      <c r="R6" s="352" t="s">
        <v>974</v>
      </c>
      <c r="S6" s="353" t="s">
        <v>974</v>
      </c>
      <c r="T6" s="150" t="s">
        <v>974</v>
      </c>
    </row>
    <row r="7" spans="1:20" s="358" customFormat="1" ht="38.25" x14ac:dyDescent="0.25">
      <c r="A7" s="354" t="s">
        <v>301</v>
      </c>
      <c r="B7" s="85" t="s">
        <v>562</v>
      </c>
      <c r="C7" s="85" t="s">
        <v>563</v>
      </c>
      <c r="D7" s="150" t="s">
        <v>565</v>
      </c>
      <c r="E7" s="150" t="s">
        <v>629</v>
      </c>
      <c r="F7" s="351" t="s">
        <v>570</v>
      </c>
      <c r="G7" s="351" t="s">
        <v>571</v>
      </c>
      <c r="H7" s="355" t="s">
        <v>572</v>
      </c>
      <c r="I7" s="355" t="s">
        <v>306</v>
      </c>
      <c r="J7" s="355" t="s">
        <v>575</v>
      </c>
      <c r="K7" s="356" t="s">
        <v>954</v>
      </c>
      <c r="L7" s="85" t="s">
        <v>306</v>
      </c>
      <c r="M7" s="85" t="s">
        <v>576</v>
      </c>
      <c r="N7" s="356" t="s">
        <v>954</v>
      </c>
      <c r="O7" s="85" t="s">
        <v>577</v>
      </c>
      <c r="P7" s="357" t="s">
        <v>306</v>
      </c>
      <c r="Q7" s="357" t="s">
        <v>975</v>
      </c>
      <c r="R7" s="352" t="s">
        <v>954</v>
      </c>
      <c r="S7" s="353" t="s">
        <v>954</v>
      </c>
      <c r="T7" s="150" t="s">
        <v>974</v>
      </c>
    </row>
    <row r="8" spans="1:20" s="358" customFormat="1" ht="38.25" x14ac:dyDescent="0.25">
      <c r="A8" s="354" t="s">
        <v>301</v>
      </c>
      <c r="B8" s="85" t="s">
        <v>562</v>
      </c>
      <c r="C8" s="85" t="s">
        <v>563</v>
      </c>
      <c r="D8" s="150" t="s">
        <v>565</v>
      </c>
      <c r="E8" s="150" t="s">
        <v>956</v>
      </c>
      <c r="F8" s="351" t="s">
        <v>570</v>
      </c>
      <c r="G8" s="351" t="s">
        <v>571</v>
      </c>
      <c r="H8" s="355" t="s">
        <v>572</v>
      </c>
      <c r="I8" s="355" t="s">
        <v>309</v>
      </c>
      <c r="J8" s="355" t="s">
        <v>574</v>
      </c>
      <c r="K8" s="356" t="s">
        <v>574</v>
      </c>
      <c r="L8" s="85" t="s">
        <v>309</v>
      </c>
      <c r="M8" s="85" t="s">
        <v>574</v>
      </c>
      <c r="N8" s="356" t="s">
        <v>574</v>
      </c>
      <c r="O8" s="85" t="s">
        <v>574</v>
      </c>
      <c r="P8" s="357" t="s">
        <v>309</v>
      </c>
      <c r="Q8" s="357" t="s">
        <v>974</v>
      </c>
      <c r="R8" s="352" t="s">
        <v>974</v>
      </c>
      <c r="S8" s="353" t="s">
        <v>974</v>
      </c>
      <c r="T8" s="150" t="s">
        <v>974</v>
      </c>
    </row>
    <row r="9" spans="1:20" s="358" customFormat="1" ht="38.25" x14ac:dyDescent="0.25">
      <c r="A9" s="354" t="s">
        <v>301</v>
      </c>
      <c r="B9" s="85" t="s">
        <v>562</v>
      </c>
      <c r="C9" s="85" t="s">
        <v>563</v>
      </c>
      <c r="D9" s="150" t="s">
        <v>565</v>
      </c>
      <c r="E9" s="150" t="s">
        <v>957</v>
      </c>
      <c r="F9" s="351" t="s">
        <v>570</v>
      </c>
      <c r="G9" s="351" t="s">
        <v>571</v>
      </c>
      <c r="H9" s="355" t="s">
        <v>572</v>
      </c>
      <c r="I9" s="355" t="s">
        <v>306</v>
      </c>
      <c r="J9" s="355" t="s">
        <v>575</v>
      </c>
      <c r="K9" s="356" t="s">
        <v>954</v>
      </c>
      <c r="L9" s="85" t="s">
        <v>309</v>
      </c>
      <c r="M9" s="85" t="s">
        <v>574</v>
      </c>
      <c r="N9" s="356" t="s">
        <v>574</v>
      </c>
      <c r="O9" s="85" t="s">
        <v>574</v>
      </c>
      <c r="P9" s="357" t="s">
        <v>306</v>
      </c>
      <c r="Q9" s="357" t="s">
        <v>974</v>
      </c>
      <c r="R9" s="352" t="s">
        <v>974</v>
      </c>
      <c r="S9" s="353" t="s">
        <v>974</v>
      </c>
      <c r="T9" s="150" t="s">
        <v>974</v>
      </c>
    </row>
    <row r="10" spans="1:20" s="358" customFormat="1" ht="63.75" x14ac:dyDescent="0.25">
      <c r="A10" s="354" t="s">
        <v>301</v>
      </c>
      <c r="B10" s="85" t="s">
        <v>562</v>
      </c>
      <c r="C10" s="85" t="s">
        <v>563</v>
      </c>
      <c r="D10" s="150" t="s">
        <v>565</v>
      </c>
      <c r="E10" s="150" t="s">
        <v>958</v>
      </c>
      <c r="F10" s="351" t="s">
        <v>570</v>
      </c>
      <c r="G10" s="351" t="s">
        <v>571</v>
      </c>
      <c r="H10" s="355" t="s">
        <v>572</v>
      </c>
      <c r="I10" s="355" t="s">
        <v>306</v>
      </c>
      <c r="J10" s="355" t="s">
        <v>573</v>
      </c>
      <c r="K10" s="356" t="s">
        <v>954</v>
      </c>
      <c r="L10" s="85" t="s">
        <v>309</v>
      </c>
      <c r="M10" s="85" t="s">
        <v>574</v>
      </c>
      <c r="N10" s="356" t="s">
        <v>574</v>
      </c>
      <c r="O10" s="85" t="s">
        <v>959</v>
      </c>
      <c r="P10" s="357" t="s">
        <v>306</v>
      </c>
      <c r="Q10" s="357" t="s">
        <v>974</v>
      </c>
      <c r="R10" s="352" t="s">
        <v>974</v>
      </c>
      <c r="S10" s="353" t="s">
        <v>974</v>
      </c>
      <c r="T10" s="150" t="s">
        <v>974</v>
      </c>
    </row>
    <row r="11" spans="1:20" s="358" customFormat="1" ht="63.75" x14ac:dyDescent="0.25">
      <c r="A11" s="354" t="s">
        <v>301</v>
      </c>
      <c r="B11" s="85" t="s">
        <v>562</v>
      </c>
      <c r="C11" s="85" t="s">
        <v>563</v>
      </c>
      <c r="D11" s="150" t="s">
        <v>565</v>
      </c>
      <c r="E11" s="150" t="s">
        <v>960</v>
      </c>
      <c r="F11" s="351" t="s">
        <v>570</v>
      </c>
      <c r="G11" s="351" t="s">
        <v>571</v>
      </c>
      <c r="H11" s="355" t="s">
        <v>572</v>
      </c>
      <c r="I11" s="355" t="s">
        <v>306</v>
      </c>
      <c r="J11" s="355" t="s">
        <v>573</v>
      </c>
      <c r="K11" s="356" t="s">
        <v>954</v>
      </c>
      <c r="L11" s="85" t="s">
        <v>309</v>
      </c>
      <c r="M11" s="85" t="s">
        <v>574</v>
      </c>
      <c r="N11" s="356" t="s">
        <v>574</v>
      </c>
      <c r="O11" s="85" t="s">
        <v>961</v>
      </c>
      <c r="P11" s="357" t="s">
        <v>306</v>
      </c>
      <c r="Q11" s="357" t="s">
        <v>974</v>
      </c>
      <c r="R11" s="352" t="s">
        <v>974</v>
      </c>
      <c r="S11" s="353" t="s">
        <v>974</v>
      </c>
      <c r="T11" s="150" t="s">
        <v>974</v>
      </c>
    </row>
    <row r="12" spans="1:20" s="358" customFormat="1" ht="38.25" x14ac:dyDescent="0.25">
      <c r="A12" s="354" t="s">
        <v>301</v>
      </c>
      <c r="B12" s="85" t="s">
        <v>562</v>
      </c>
      <c r="C12" s="85" t="s">
        <v>563</v>
      </c>
      <c r="D12" s="150" t="s">
        <v>565</v>
      </c>
      <c r="E12" s="150" t="s">
        <v>962</v>
      </c>
      <c r="F12" s="351" t="s">
        <v>570</v>
      </c>
      <c r="G12" s="351" t="s">
        <v>571</v>
      </c>
      <c r="H12" s="355" t="s">
        <v>572</v>
      </c>
      <c r="I12" s="355" t="s">
        <v>306</v>
      </c>
      <c r="J12" s="355" t="s">
        <v>575</v>
      </c>
      <c r="K12" s="356" t="s">
        <v>954</v>
      </c>
      <c r="L12" s="85" t="s">
        <v>309</v>
      </c>
      <c r="M12" s="85" t="s">
        <v>574</v>
      </c>
      <c r="N12" s="356" t="s">
        <v>574</v>
      </c>
      <c r="O12" s="85" t="s">
        <v>574</v>
      </c>
      <c r="P12" s="357" t="s">
        <v>306</v>
      </c>
      <c r="Q12" s="357" t="s">
        <v>974</v>
      </c>
      <c r="R12" s="352" t="s">
        <v>974</v>
      </c>
      <c r="S12" s="353" t="s">
        <v>974</v>
      </c>
      <c r="T12" s="150" t="s">
        <v>974</v>
      </c>
    </row>
    <row r="13" spans="1:20" s="358" customFormat="1" ht="38.25" x14ac:dyDescent="0.25">
      <c r="A13" s="354" t="s">
        <v>301</v>
      </c>
      <c r="B13" s="85" t="s">
        <v>562</v>
      </c>
      <c r="C13" s="85" t="s">
        <v>563</v>
      </c>
      <c r="D13" s="150" t="s">
        <v>565</v>
      </c>
      <c r="E13" s="150" t="s">
        <v>963</v>
      </c>
      <c r="F13" s="351" t="s">
        <v>570</v>
      </c>
      <c r="G13" s="351" t="s">
        <v>571</v>
      </c>
      <c r="H13" s="355" t="s">
        <v>572</v>
      </c>
      <c r="I13" s="355" t="s">
        <v>306</v>
      </c>
      <c r="J13" s="355" t="s">
        <v>575</v>
      </c>
      <c r="K13" s="356" t="s">
        <v>954</v>
      </c>
      <c r="L13" s="85" t="s">
        <v>309</v>
      </c>
      <c r="M13" s="85" t="s">
        <v>574</v>
      </c>
      <c r="N13" s="356" t="s">
        <v>574</v>
      </c>
      <c r="O13" s="85" t="s">
        <v>574</v>
      </c>
      <c r="P13" s="357" t="s">
        <v>306</v>
      </c>
      <c r="Q13" s="357" t="s">
        <v>974</v>
      </c>
      <c r="R13" s="352" t="s">
        <v>974</v>
      </c>
      <c r="S13" s="353" t="s">
        <v>974</v>
      </c>
      <c r="T13" s="150" t="s">
        <v>974</v>
      </c>
    </row>
    <row r="14" spans="1:20" s="358" customFormat="1" ht="38.25" x14ac:dyDescent="0.25">
      <c r="A14" s="354" t="s">
        <v>301</v>
      </c>
      <c r="B14" s="85" t="s">
        <v>562</v>
      </c>
      <c r="C14" s="85" t="s">
        <v>563</v>
      </c>
      <c r="D14" s="150" t="s">
        <v>565</v>
      </c>
      <c r="E14" s="150" t="s">
        <v>964</v>
      </c>
      <c r="F14" s="351" t="s">
        <v>570</v>
      </c>
      <c r="G14" s="351" t="s">
        <v>571</v>
      </c>
      <c r="H14" s="355" t="s">
        <v>572</v>
      </c>
      <c r="I14" s="355" t="s">
        <v>306</v>
      </c>
      <c r="J14" s="355" t="s">
        <v>575</v>
      </c>
      <c r="K14" s="356" t="s">
        <v>954</v>
      </c>
      <c r="L14" s="85" t="s">
        <v>309</v>
      </c>
      <c r="M14" s="85" t="s">
        <v>574</v>
      </c>
      <c r="N14" s="356" t="s">
        <v>574</v>
      </c>
      <c r="O14" s="85" t="s">
        <v>574</v>
      </c>
      <c r="P14" s="357" t="s">
        <v>306</v>
      </c>
      <c r="Q14" s="357" t="s">
        <v>974</v>
      </c>
      <c r="R14" s="352" t="s">
        <v>974</v>
      </c>
      <c r="S14" s="353" t="s">
        <v>974</v>
      </c>
      <c r="T14" s="150" t="s">
        <v>974</v>
      </c>
    </row>
    <row r="15" spans="1:20" s="358" customFormat="1" ht="38.25" x14ac:dyDescent="0.25">
      <c r="A15" s="354" t="s">
        <v>301</v>
      </c>
      <c r="B15" s="85" t="s">
        <v>562</v>
      </c>
      <c r="C15" s="85" t="s">
        <v>563</v>
      </c>
      <c r="D15" s="150" t="s">
        <v>565</v>
      </c>
      <c r="E15" s="150" t="s">
        <v>965</v>
      </c>
      <c r="F15" s="351" t="s">
        <v>570</v>
      </c>
      <c r="G15" s="351" t="s">
        <v>571</v>
      </c>
      <c r="H15" s="355" t="s">
        <v>572</v>
      </c>
      <c r="I15" s="355" t="s">
        <v>306</v>
      </c>
      <c r="J15" s="355" t="s">
        <v>575</v>
      </c>
      <c r="K15" s="356" t="s">
        <v>954</v>
      </c>
      <c r="L15" s="85" t="s">
        <v>309</v>
      </c>
      <c r="M15" s="85" t="s">
        <v>574</v>
      </c>
      <c r="N15" s="356" t="s">
        <v>574</v>
      </c>
      <c r="O15" s="85" t="s">
        <v>574</v>
      </c>
      <c r="P15" s="357" t="s">
        <v>306</v>
      </c>
      <c r="Q15" s="357" t="s">
        <v>974</v>
      </c>
      <c r="R15" s="352" t="s">
        <v>974</v>
      </c>
      <c r="S15" s="353" t="s">
        <v>974</v>
      </c>
      <c r="T15" s="150" t="s">
        <v>974</v>
      </c>
    </row>
    <row r="16" spans="1:20" s="358" customFormat="1" ht="38.25" x14ac:dyDescent="0.25">
      <c r="A16" s="354" t="s">
        <v>301</v>
      </c>
      <c r="B16" s="85" t="s">
        <v>562</v>
      </c>
      <c r="C16" s="85" t="s">
        <v>563</v>
      </c>
      <c r="D16" s="150" t="s">
        <v>565</v>
      </c>
      <c r="E16" s="150" t="s">
        <v>966</v>
      </c>
      <c r="F16" s="351" t="s">
        <v>570</v>
      </c>
      <c r="G16" s="351" t="s">
        <v>571</v>
      </c>
      <c r="H16" s="355" t="s">
        <v>572</v>
      </c>
      <c r="I16" s="355" t="s">
        <v>306</v>
      </c>
      <c r="J16" s="355" t="s">
        <v>575</v>
      </c>
      <c r="K16" s="356" t="s">
        <v>954</v>
      </c>
      <c r="L16" s="85" t="s">
        <v>309</v>
      </c>
      <c r="M16" s="85" t="s">
        <v>574</v>
      </c>
      <c r="N16" s="356" t="s">
        <v>574</v>
      </c>
      <c r="O16" s="85" t="s">
        <v>574</v>
      </c>
      <c r="P16" s="357" t="s">
        <v>306</v>
      </c>
      <c r="Q16" s="357" t="s">
        <v>974</v>
      </c>
      <c r="R16" s="352" t="s">
        <v>974</v>
      </c>
      <c r="S16" s="353" t="s">
        <v>974</v>
      </c>
      <c r="T16" s="150" t="s">
        <v>974</v>
      </c>
    </row>
    <row r="17" spans="1:20" s="358" customFormat="1" ht="38.25" x14ac:dyDescent="0.25">
      <c r="A17" s="354" t="s">
        <v>301</v>
      </c>
      <c r="B17" s="85" t="s">
        <v>562</v>
      </c>
      <c r="C17" s="85" t="s">
        <v>563</v>
      </c>
      <c r="D17" s="150" t="s">
        <v>566</v>
      </c>
      <c r="E17" s="150" t="s">
        <v>967</v>
      </c>
      <c r="F17" s="351" t="s">
        <v>570</v>
      </c>
      <c r="G17" s="351" t="s">
        <v>571</v>
      </c>
      <c r="H17" s="355" t="s">
        <v>572</v>
      </c>
      <c r="I17" s="355" t="s">
        <v>306</v>
      </c>
      <c r="J17" s="355" t="s">
        <v>575</v>
      </c>
      <c r="K17" s="356" t="s">
        <v>954</v>
      </c>
      <c r="L17" s="85" t="s">
        <v>306</v>
      </c>
      <c r="M17" s="85" t="s">
        <v>576</v>
      </c>
      <c r="N17" s="356" t="s">
        <v>954</v>
      </c>
      <c r="O17" s="85" t="s">
        <v>578</v>
      </c>
      <c r="P17" s="357" t="s">
        <v>306</v>
      </c>
      <c r="Q17" s="357" t="s">
        <v>975</v>
      </c>
      <c r="R17" s="352" t="s">
        <v>954</v>
      </c>
      <c r="S17" s="353" t="s">
        <v>954</v>
      </c>
      <c r="T17" s="150" t="s">
        <v>974</v>
      </c>
    </row>
    <row r="18" spans="1:20" s="358" customFormat="1" ht="38.25" x14ac:dyDescent="0.25">
      <c r="A18" s="354" t="s">
        <v>301</v>
      </c>
      <c r="B18" s="85" t="s">
        <v>562</v>
      </c>
      <c r="C18" s="85" t="s">
        <v>563</v>
      </c>
      <c r="D18" s="150" t="s">
        <v>566</v>
      </c>
      <c r="E18" s="150" t="s">
        <v>968</v>
      </c>
      <c r="F18" s="351" t="s">
        <v>570</v>
      </c>
      <c r="G18" s="351" t="s">
        <v>571</v>
      </c>
      <c r="H18" s="355" t="s">
        <v>572</v>
      </c>
      <c r="I18" s="355" t="s">
        <v>306</v>
      </c>
      <c r="J18" s="355" t="s">
        <v>575</v>
      </c>
      <c r="K18" s="356" t="s">
        <v>954</v>
      </c>
      <c r="L18" s="85" t="s">
        <v>306</v>
      </c>
      <c r="M18" s="85" t="s">
        <v>576</v>
      </c>
      <c r="N18" s="356" t="s">
        <v>954</v>
      </c>
      <c r="O18" s="85" t="s">
        <v>969</v>
      </c>
      <c r="P18" s="357" t="s">
        <v>306</v>
      </c>
      <c r="Q18" s="357" t="s">
        <v>975</v>
      </c>
      <c r="R18" s="352" t="s">
        <v>954</v>
      </c>
      <c r="S18" s="353" t="s">
        <v>954</v>
      </c>
      <c r="T18" s="150" t="s">
        <v>974</v>
      </c>
    </row>
    <row r="19" spans="1:20" s="358" customFormat="1" ht="38.25" x14ac:dyDescent="0.25">
      <c r="A19" s="354" t="s">
        <v>301</v>
      </c>
      <c r="B19" s="85" t="s">
        <v>562</v>
      </c>
      <c r="C19" s="85" t="s">
        <v>563</v>
      </c>
      <c r="D19" s="150" t="s">
        <v>566</v>
      </c>
      <c r="E19" s="150" t="s">
        <v>970</v>
      </c>
      <c r="F19" s="351" t="s">
        <v>570</v>
      </c>
      <c r="G19" s="351" t="s">
        <v>571</v>
      </c>
      <c r="H19" s="355" t="s">
        <v>572</v>
      </c>
      <c r="I19" s="355" t="s">
        <v>306</v>
      </c>
      <c r="J19" s="355" t="s">
        <v>575</v>
      </c>
      <c r="K19" s="356" t="s">
        <v>954</v>
      </c>
      <c r="L19" s="85" t="s">
        <v>306</v>
      </c>
      <c r="M19" s="85" t="s">
        <v>576</v>
      </c>
      <c r="N19" s="356" t="s">
        <v>954</v>
      </c>
      <c r="O19" s="85" t="s">
        <v>578</v>
      </c>
      <c r="P19" s="357" t="s">
        <v>306</v>
      </c>
      <c r="Q19" s="357" t="s">
        <v>975</v>
      </c>
      <c r="R19" s="352" t="s">
        <v>954</v>
      </c>
      <c r="S19" s="353" t="s">
        <v>954</v>
      </c>
      <c r="T19" s="150" t="s">
        <v>974</v>
      </c>
    </row>
    <row r="20" spans="1:20" s="358" customFormat="1" ht="38.25" x14ac:dyDescent="0.25">
      <c r="A20" s="354" t="s">
        <v>301</v>
      </c>
      <c r="B20" s="85" t="s">
        <v>562</v>
      </c>
      <c r="C20" s="85" t="s">
        <v>563</v>
      </c>
      <c r="D20" s="150" t="s">
        <v>564</v>
      </c>
      <c r="E20" s="150" t="s">
        <v>192</v>
      </c>
      <c r="F20" s="351" t="s">
        <v>579</v>
      </c>
      <c r="G20" s="351" t="s">
        <v>580</v>
      </c>
      <c r="H20" s="355" t="s">
        <v>572</v>
      </c>
      <c r="I20" s="355" t="s">
        <v>306</v>
      </c>
      <c r="J20" s="355" t="s">
        <v>582</v>
      </c>
      <c r="K20" s="356" t="s">
        <v>954</v>
      </c>
      <c r="L20" s="85" t="s">
        <v>309</v>
      </c>
      <c r="M20" s="85" t="s">
        <v>574</v>
      </c>
      <c r="N20" s="356" t="s">
        <v>574</v>
      </c>
      <c r="O20" s="85" t="s">
        <v>574</v>
      </c>
      <c r="P20" s="357" t="s">
        <v>306</v>
      </c>
      <c r="Q20" s="357" t="s">
        <v>974</v>
      </c>
      <c r="R20" s="352" t="s">
        <v>974</v>
      </c>
      <c r="S20" s="353" t="s">
        <v>974</v>
      </c>
      <c r="T20" s="150" t="s">
        <v>974</v>
      </c>
    </row>
    <row r="21" spans="1:20" s="358" customFormat="1" ht="38.25" x14ac:dyDescent="0.25">
      <c r="A21" s="354" t="s">
        <v>301</v>
      </c>
      <c r="B21" s="85" t="s">
        <v>562</v>
      </c>
      <c r="C21" s="85" t="s">
        <v>563</v>
      </c>
      <c r="D21" s="150" t="s">
        <v>564</v>
      </c>
      <c r="E21" s="150" t="s">
        <v>955</v>
      </c>
      <c r="F21" s="351" t="s">
        <v>579</v>
      </c>
      <c r="G21" s="351" t="s">
        <v>580</v>
      </c>
      <c r="H21" s="355" t="s">
        <v>572</v>
      </c>
      <c r="I21" s="355" t="s">
        <v>306</v>
      </c>
      <c r="J21" s="355" t="s">
        <v>582</v>
      </c>
      <c r="K21" s="356" t="s">
        <v>954</v>
      </c>
      <c r="L21" s="85" t="s">
        <v>309</v>
      </c>
      <c r="M21" s="85" t="s">
        <v>574</v>
      </c>
      <c r="N21" s="356" t="s">
        <v>574</v>
      </c>
      <c r="O21" s="85" t="s">
        <v>574</v>
      </c>
      <c r="P21" s="357" t="s">
        <v>306</v>
      </c>
      <c r="Q21" s="357" t="s">
        <v>974</v>
      </c>
      <c r="R21" s="352" t="s">
        <v>974</v>
      </c>
      <c r="S21" s="353" t="s">
        <v>974</v>
      </c>
      <c r="T21" s="150" t="s">
        <v>974</v>
      </c>
    </row>
    <row r="22" spans="1:20" s="358" customFormat="1" ht="38.25" x14ac:dyDescent="0.25">
      <c r="A22" s="354" t="s">
        <v>301</v>
      </c>
      <c r="B22" s="85" t="s">
        <v>562</v>
      </c>
      <c r="C22" s="85" t="s">
        <v>563</v>
      </c>
      <c r="D22" s="150" t="s">
        <v>565</v>
      </c>
      <c r="E22" s="150" t="s">
        <v>629</v>
      </c>
      <c r="F22" s="351" t="s">
        <v>579</v>
      </c>
      <c r="G22" s="351" t="s">
        <v>580</v>
      </c>
      <c r="H22" s="355" t="s">
        <v>572</v>
      </c>
      <c r="I22" s="355" t="s">
        <v>306</v>
      </c>
      <c r="J22" s="355" t="s">
        <v>581</v>
      </c>
      <c r="K22" s="356" t="s">
        <v>954</v>
      </c>
      <c r="L22" s="85" t="s">
        <v>306</v>
      </c>
      <c r="M22" s="85" t="s">
        <v>576</v>
      </c>
      <c r="N22" s="356" t="s">
        <v>954</v>
      </c>
      <c r="O22" s="85" t="s">
        <v>577</v>
      </c>
      <c r="P22" s="357" t="s">
        <v>306</v>
      </c>
      <c r="Q22" s="357" t="s">
        <v>975</v>
      </c>
      <c r="R22" s="352" t="s">
        <v>954</v>
      </c>
      <c r="S22" s="353" t="s">
        <v>954</v>
      </c>
      <c r="T22" s="150" t="s">
        <v>974</v>
      </c>
    </row>
    <row r="23" spans="1:20" s="358" customFormat="1" ht="38.25" x14ac:dyDescent="0.25">
      <c r="A23" s="354" t="s">
        <v>301</v>
      </c>
      <c r="B23" s="85" t="s">
        <v>562</v>
      </c>
      <c r="C23" s="85" t="s">
        <v>563</v>
      </c>
      <c r="D23" s="150" t="s">
        <v>565</v>
      </c>
      <c r="E23" s="150" t="s">
        <v>956</v>
      </c>
      <c r="F23" s="351" t="s">
        <v>579</v>
      </c>
      <c r="G23" s="351" t="s">
        <v>580</v>
      </c>
      <c r="H23" s="355" t="s">
        <v>572</v>
      </c>
      <c r="I23" s="355" t="s">
        <v>306</v>
      </c>
      <c r="J23" s="355" t="s">
        <v>581</v>
      </c>
      <c r="K23" s="356" t="s">
        <v>954</v>
      </c>
      <c r="L23" s="85" t="s">
        <v>309</v>
      </c>
      <c r="M23" s="85" t="s">
        <v>574</v>
      </c>
      <c r="N23" s="356" t="s">
        <v>574</v>
      </c>
      <c r="O23" s="85" t="s">
        <v>574</v>
      </c>
      <c r="P23" s="357" t="s">
        <v>306</v>
      </c>
      <c r="Q23" s="357" t="s">
        <v>974</v>
      </c>
      <c r="R23" s="352" t="s">
        <v>974</v>
      </c>
      <c r="S23" s="353" t="s">
        <v>974</v>
      </c>
      <c r="T23" s="150" t="s">
        <v>974</v>
      </c>
    </row>
    <row r="24" spans="1:20" s="358" customFormat="1" ht="38.25" x14ac:dyDescent="0.25">
      <c r="A24" s="354" t="s">
        <v>301</v>
      </c>
      <c r="B24" s="85" t="s">
        <v>562</v>
      </c>
      <c r="C24" s="85" t="s">
        <v>563</v>
      </c>
      <c r="D24" s="150" t="s">
        <v>565</v>
      </c>
      <c r="E24" s="150" t="s">
        <v>957</v>
      </c>
      <c r="F24" s="351" t="s">
        <v>579</v>
      </c>
      <c r="G24" s="351" t="s">
        <v>580</v>
      </c>
      <c r="H24" s="355" t="s">
        <v>572</v>
      </c>
      <c r="I24" s="355" t="s">
        <v>306</v>
      </c>
      <c r="J24" s="355" t="s">
        <v>581</v>
      </c>
      <c r="K24" s="356" t="s">
        <v>954</v>
      </c>
      <c r="L24" s="85" t="s">
        <v>309</v>
      </c>
      <c r="M24" s="85" t="s">
        <v>574</v>
      </c>
      <c r="N24" s="356" t="s">
        <v>574</v>
      </c>
      <c r="O24" s="85" t="s">
        <v>574</v>
      </c>
      <c r="P24" s="357" t="s">
        <v>306</v>
      </c>
      <c r="Q24" s="357" t="s">
        <v>974</v>
      </c>
      <c r="R24" s="352" t="s">
        <v>974</v>
      </c>
      <c r="S24" s="353" t="s">
        <v>974</v>
      </c>
      <c r="T24" s="150" t="s">
        <v>974</v>
      </c>
    </row>
    <row r="25" spans="1:20" s="358" customFormat="1" ht="63.75" x14ac:dyDescent="0.25">
      <c r="A25" s="354" t="s">
        <v>301</v>
      </c>
      <c r="B25" s="85" t="s">
        <v>562</v>
      </c>
      <c r="C25" s="85" t="s">
        <v>563</v>
      </c>
      <c r="D25" s="150" t="s">
        <v>565</v>
      </c>
      <c r="E25" s="150" t="s">
        <v>958</v>
      </c>
      <c r="F25" s="351" t="s">
        <v>579</v>
      </c>
      <c r="G25" s="351" t="s">
        <v>580</v>
      </c>
      <c r="H25" s="355" t="s">
        <v>572</v>
      </c>
      <c r="I25" s="355" t="s">
        <v>306</v>
      </c>
      <c r="J25" s="355" t="s">
        <v>581</v>
      </c>
      <c r="K25" s="356" t="s">
        <v>954</v>
      </c>
      <c r="L25" s="85" t="s">
        <v>309</v>
      </c>
      <c r="M25" s="85" t="s">
        <v>574</v>
      </c>
      <c r="N25" s="356" t="s">
        <v>574</v>
      </c>
      <c r="O25" s="85" t="s">
        <v>971</v>
      </c>
      <c r="P25" s="357" t="s">
        <v>306</v>
      </c>
      <c r="Q25" s="357" t="s">
        <v>974</v>
      </c>
      <c r="R25" s="352" t="s">
        <v>974</v>
      </c>
      <c r="S25" s="353" t="s">
        <v>974</v>
      </c>
      <c r="T25" s="150" t="s">
        <v>974</v>
      </c>
    </row>
    <row r="26" spans="1:20" s="358" customFormat="1" ht="63.75" x14ac:dyDescent="0.25">
      <c r="A26" s="354" t="s">
        <v>301</v>
      </c>
      <c r="B26" s="85" t="s">
        <v>562</v>
      </c>
      <c r="C26" s="85" t="s">
        <v>563</v>
      </c>
      <c r="D26" s="150" t="s">
        <v>565</v>
      </c>
      <c r="E26" s="150" t="s">
        <v>960</v>
      </c>
      <c r="F26" s="351" t="s">
        <v>579</v>
      </c>
      <c r="G26" s="351" t="s">
        <v>580</v>
      </c>
      <c r="H26" s="355" t="s">
        <v>572</v>
      </c>
      <c r="I26" s="355" t="s">
        <v>306</v>
      </c>
      <c r="J26" s="355" t="s">
        <v>581</v>
      </c>
      <c r="K26" s="356" t="s">
        <v>954</v>
      </c>
      <c r="L26" s="85" t="s">
        <v>309</v>
      </c>
      <c r="M26" s="85" t="s">
        <v>574</v>
      </c>
      <c r="N26" s="356" t="s">
        <v>574</v>
      </c>
      <c r="O26" s="85" t="s">
        <v>972</v>
      </c>
      <c r="P26" s="357" t="s">
        <v>306</v>
      </c>
      <c r="Q26" s="357" t="s">
        <v>974</v>
      </c>
      <c r="R26" s="352" t="s">
        <v>974</v>
      </c>
      <c r="S26" s="353" t="s">
        <v>974</v>
      </c>
      <c r="T26" s="150" t="s">
        <v>974</v>
      </c>
    </row>
    <row r="27" spans="1:20" s="358" customFormat="1" ht="38.25" x14ac:dyDescent="0.25">
      <c r="A27" s="354" t="s">
        <v>301</v>
      </c>
      <c r="B27" s="85" t="s">
        <v>562</v>
      </c>
      <c r="C27" s="85" t="s">
        <v>563</v>
      </c>
      <c r="D27" s="150" t="s">
        <v>565</v>
      </c>
      <c r="E27" s="150" t="s">
        <v>962</v>
      </c>
      <c r="F27" s="351" t="s">
        <v>579</v>
      </c>
      <c r="G27" s="351" t="s">
        <v>580</v>
      </c>
      <c r="H27" s="355" t="s">
        <v>572</v>
      </c>
      <c r="I27" s="355" t="s">
        <v>306</v>
      </c>
      <c r="J27" s="355" t="s">
        <v>581</v>
      </c>
      <c r="K27" s="356" t="s">
        <v>954</v>
      </c>
      <c r="L27" s="85" t="s">
        <v>309</v>
      </c>
      <c r="M27" s="85" t="s">
        <v>574</v>
      </c>
      <c r="N27" s="356" t="s">
        <v>574</v>
      </c>
      <c r="O27" s="85" t="s">
        <v>574</v>
      </c>
      <c r="P27" s="357" t="s">
        <v>306</v>
      </c>
      <c r="Q27" s="357" t="s">
        <v>974</v>
      </c>
      <c r="R27" s="352" t="s">
        <v>974</v>
      </c>
      <c r="S27" s="353" t="s">
        <v>974</v>
      </c>
      <c r="T27" s="150" t="s">
        <v>974</v>
      </c>
    </row>
    <row r="28" spans="1:20" s="358" customFormat="1" ht="38.25" x14ac:dyDescent="0.25">
      <c r="A28" s="354" t="s">
        <v>301</v>
      </c>
      <c r="B28" s="85" t="s">
        <v>562</v>
      </c>
      <c r="C28" s="85" t="s">
        <v>563</v>
      </c>
      <c r="D28" s="150" t="s">
        <v>565</v>
      </c>
      <c r="E28" s="150" t="s">
        <v>963</v>
      </c>
      <c r="F28" s="351" t="s">
        <v>579</v>
      </c>
      <c r="G28" s="351" t="s">
        <v>580</v>
      </c>
      <c r="H28" s="355" t="s">
        <v>572</v>
      </c>
      <c r="I28" s="355" t="s">
        <v>306</v>
      </c>
      <c r="J28" s="355" t="s">
        <v>581</v>
      </c>
      <c r="K28" s="356" t="s">
        <v>954</v>
      </c>
      <c r="L28" s="85" t="s">
        <v>309</v>
      </c>
      <c r="M28" s="85" t="s">
        <v>574</v>
      </c>
      <c r="N28" s="356" t="s">
        <v>574</v>
      </c>
      <c r="O28" s="85" t="s">
        <v>574</v>
      </c>
      <c r="P28" s="357" t="s">
        <v>306</v>
      </c>
      <c r="Q28" s="357" t="s">
        <v>974</v>
      </c>
      <c r="R28" s="352" t="s">
        <v>974</v>
      </c>
      <c r="S28" s="353" t="s">
        <v>974</v>
      </c>
      <c r="T28" s="150" t="s">
        <v>974</v>
      </c>
    </row>
    <row r="29" spans="1:20" s="358" customFormat="1" ht="38.25" x14ac:dyDescent="0.25">
      <c r="A29" s="354" t="s">
        <v>301</v>
      </c>
      <c r="B29" s="85" t="s">
        <v>562</v>
      </c>
      <c r="C29" s="85" t="s">
        <v>563</v>
      </c>
      <c r="D29" s="150" t="s">
        <v>565</v>
      </c>
      <c r="E29" s="150" t="s">
        <v>964</v>
      </c>
      <c r="F29" s="351" t="s">
        <v>579</v>
      </c>
      <c r="G29" s="351" t="s">
        <v>580</v>
      </c>
      <c r="H29" s="355" t="s">
        <v>572</v>
      </c>
      <c r="I29" s="355" t="s">
        <v>306</v>
      </c>
      <c r="J29" s="355" t="s">
        <v>581</v>
      </c>
      <c r="K29" s="356" t="s">
        <v>954</v>
      </c>
      <c r="L29" s="85" t="s">
        <v>309</v>
      </c>
      <c r="M29" s="85" t="s">
        <v>574</v>
      </c>
      <c r="N29" s="356" t="s">
        <v>574</v>
      </c>
      <c r="O29" s="85" t="s">
        <v>574</v>
      </c>
      <c r="P29" s="357" t="s">
        <v>306</v>
      </c>
      <c r="Q29" s="357" t="s">
        <v>974</v>
      </c>
      <c r="R29" s="352" t="s">
        <v>974</v>
      </c>
      <c r="S29" s="353" t="s">
        <v>974</v>
      </c>
      <c r="T29" s="150" t="s">
        <v>974</v>
      </c>
    </row>
    <row r="30" spans="1:20" s="358" customFormat="1" ht="38.25" x14ac:dyDescent="0.25">
      <c r="A30" s="354" t="s">
        <v>301</v>
      </c>
      <c r="B30" s="85" t="s">
        <v>562</v>
      </c>
      <c r="C30" s="85" t="s">
        <v>563</v>
      </c>
      <c r="D30" s="150" t="s">
        <v>565</v>
      </c>
      <c r="E30" s="150" t="s">
        <v>965</v>
      </c>
      <c r="F30" s="351" t="s">
        <v>579</v>
      </c>
      <c r="G30" s="351" t="s">
        <v>580</v>
      </c>
      <c r="H30" s="355" t="s">
        <v>572</v>
      </c>
      <c r="I30" s="355" t="s">
        <v>306</v>
      </c>
      <c r="J30" s="355" t="s">
        <v>581</v>
      </c>
      <c r="K30" s="356" t="s">
        <v>954</v>
      </c>
      <c r="L30" s="85" t="s">
        <v>309</v>
      </c>
      <c r="M30" s="85" t="s">
        <v>574</v>
      </c>
      <c r="N30" s="356" t="s">
        <v>574</v>
      </c>
      <c r="O30" s="85" t="s">
        <v>574</v>
      </c>
      <c r="P30" s="357" t="s">
        <v>306</v>
      </c>
      <c r="Q30" s="357" t="s">
        <v>974</v>
      </c>
      <c r="R30" s="352" t="s">
        <v>974</v>
      </c>
      <c r="S30" s="353" t="s">
        <v>974</v>
      </c>
      <c r="T30" s="150" t="s">
        <v>974</v>
      </c>
    </row>
    <row r="31" spans="1:20" s="358" customFormat="1" ht="38.25" x14ac:dyDescent="0.25">
      <c r="A31" s="354" t="s">
        <v>301</v>
      </c>
      <c r="B31" s="85" t="s">
        <v>562</v>
      </c>
      <c r="C31" s="85" t="s">
        <v>563</v>
      </c>
      <c r="D31" s="150" t="s">
        <v>565</v>
      </c>
      <c r="E31" s="150" t="s">
        <v>966</v>
      </c>
      <c r="F31" s="351" t="s">
        <v>579</v>
      </c>
      <c r="G31" s="351" t="s">
        <v>580</v>
      </c>
      <c r="H31" s="355" t="s">
        <v>572</v>
      </c>
      <c r="I31" s="355" t="s">
        <v>306</v>
      </c>
      <c r="J31" s="355" t="s">
        <v>581</v>
      </c>
      <c r="K31" s="356" t="s">
        <v>954</v>
      </c>
      <c r="L31" s="85" t="s">
        <v>309</v>
      </c>
      <c r="M31" s="85" t="s">
        <v>574</v>
      </c>
      <c r="N31" s="356" t="s">
        <v>574</v>
      </c>
      <c r="O31" s="85" t="s">
        <v>574</v>
      </c>
      <c r="P31" s="357" t="s">
        <v>306</v>
      </c>
      <c r="Q31" s="357" t="s">
        <v>974</v>
      </c>
      <c r="R31" s="352" t="s">
        <v>974</v>
      </c>
      <c r="S31" s="353" t="s">
        <v>974</v>
      </c>
      <c r="T31" s="150" t="s">
        <v>974</v>
      </c>
    </row>
    <row r="32" spans="1:20" s="358" customFormat="1" ht="38.25" x14ac:dyDescent="0.25">
      <c r="A32" s="354" t="s">
        <v>301</v>
      </c>
      <c r="B32" s="85" t="s">
        <v>562</v>
      </c>
      <c r="C32" s="85" t="s">
        <v>563</v>
      </c>
      <c r="D32" s="150" t="s">
        <v>566</v>
      </c>
      <c r="E32" s="150" t="s">
        <v>967</v>
      </c>
      <c r="F32" s="351" t="s">
        <v>579</v>
      </c>
      <c r="G32" s="351" t="s">
        <v>580</v>
      </c>
      <c r="H32" s="355" t="s">
        <v>572</v>
      </c>
      <c r="I32" s="355" t="s">
        <v>306</v>
      </c>
      <c r="J32" s="355" t="s">
        <v>583</v>
      </c>
      <c r="K32" s="356" t="s">
        <v>954</v>
      </c>
      <c r="L32" s="85" t="s">
        <v>306</v>
      </c>
      <c r="M32" s="85" t="s">
        <v>576</v>
      </c>
      <c r="N32" s="356" t="s">
        <v>954</v>
      </c>
      <c r="O32" s="85" t="s">
        <v>578</v>
      </c>
      <c r="P32" s="357" t="s">
        <v>306</v>
      </c>
      <c r="Q32" s="357" t="s">
        <v>975</v>
      </c>
      <c r="R32" s="352" t="s">
        <v>954</v>
      </c>
      <c r="S32" s="353" t="s">
        <v>954</v>
      </c>
      <c r="T32" s="150" t="s">
        <v>974</v>
      </c>
    </row>
    <row r="33" spans="1:20" ht="38.25" x14ac:dyDescent="0.25">
      <c r="A33" s="354" t="s">
        <v>301</v>
      </c>
      <c r="B33" s="85" t="s">
        <v>562</v>
      </c>
      <c r="C33" s="85" t="s">
        <v>563</v>
      </c>
      <c r="D33" s="150" t="s">
        <v>566</v>
      </c>
      <c r="E33" s="150" t="s">
        <v>968</v>
      </c>
      <c r="F33" s="351" t="s">
        <v>579</v>
      </c>
      <c r="G33" s="351" t="s">
        <v>580</v>
      </c>
      <c r="H33" s="355" t="s">
        <v>572</v>
      </c>
      <c r="I33" s="355" t="s">
        <v>306</v>
      </c>
      <c r="J33" s="355" t="s">
        <v>583</v>
      </c>
      <c r="K33" s="356" t="s">
        <v>954</v>
      </c>
      <c r="L33" s="85" t="s">
        <v>306</v>
      </c>
      <c r="M33" s="85" t="s">
        <v>576</v>
      </c>
      <c r="N33" s="356" t="s">
        <v>954</v>
      </c>
      <c r="O33" s="85" t="s">
        <v>969</v>
      </c>
      <c r="P33" s="357" t="s">
        <v>306</v>
      </c>
      <c r="Q33" s="357" t="s">
        <v>975</v>
      </c>
      <c r="R33" s="352" t="s">
        <v>954</v>
      </c>
      <c r="S33" s="353" t="s">
        <v>954</v>
      </c>
      <c r="T33" s="150" t="s">
        <v>974</v>
      </c>
    </row>
    <row r="34" spans="1:20" ht="38.25" x14ac:dyDescent="0.25">
      <c r="A34" s="354" t="s">
        <v>301</v>
      </c>
      <c r="B34" s="85" t="s">
        <v>562</v>
      </c>
      <c r="C34" s="85" t="s">
        <v>563</v>
      </c>
      <c r="D34" s="150" t="s">
        <v>566</v>
      </c>
      <c r="E34" s="150" t="s">
        <v>970</v>
      </c>
      <c r="F34" s="351" t="s">
        <v>579</v>
      </c>
      <c r="G34" s="351" t="s">
        <v>580</v>
      </c>
      <c r="H34" s="355" t="s">
        <v>572</v>
      </c>
      <c r="I34" s="355" t="s">
        <v>306</v>
      </c>
      <c r="J34" s="355" t="s">
        <v>583</v>
      </c>
      <c r="K34" s="356" t="s">
        <v>954</v>
      </c>
      <c r="L34" s="85" t="s">
        <v>306</v>
      </c>
      <c r="M34" s="85" t="s">
        <v>576</v>
      </c>
      <c r="N34" s="356" t="s">
        <v>954</v>
      </c>
      <c r="O34" s="85" t="s">
        <v>578</v>
      </c>
      <c r="P34" s="357" t="s">
        <v>306</v>
      </c>
      <c r="Q34" s="357" t="s">
        <v>975</v>
      </c>
      <c r="R34" s="352" t="s">
        <v>954</v>
      </c>
      <c r="S34" s="353" t="s">
        <v>954</v>
      </c>
      <c r="T34" s="150" t="s">
        <v>974</v>
      </c>
    </row>
    <row r="35" spans="1:20" ht="38.25" x14ac:dyDescent="0.25">
      <c r="A35" s="354" t="s">
        <v>301</v>
      </c>
      <c r="B35" s="85" t="s">
        <v>562</v>
      </c>
      <c r="C35" s="85" t="s">
        <v>563</v>
      </c>
      <c r="D35" s="150" t="s">
        <v>564</v>
      </c>
      <c r="E35" s="150" t="s">
        <v>192</v>
      </c>
      <c r="F35" s="351" t="s">
        <v>584</v>
      </c>
      <c r="G35" s="351" t="s">
        <v>580</v>
      </c>
      <c r="H35" s="355" t="s">
        <v>572</v>
      </c>
      <c r="I35" s="355" t="s">
        <v>306</v>
      </c>
      <c r="J35" s="355" t="s">
        <v>582</v>
      </c>
      <c r="K35" s="356" t="s">
        <v>954</v>
      </c>
      <c r="L35" s="85" t="s">
        <v>309</v>
      </c>
      <c r="M35" s="85" t="s">
        <v>574</v>
      </c>
      <c r="N35" s="356" t="s">
        <v>574</v>
      </c>
      <c r="O35" s="85" t="s">
        <v>574</v>
      </c>
      <c r="P35" s="357" t="s">
        <v>306</v>
      </c>
      <c r="Q35" s="357" t="s">
        <v>974</v>
      </c>
      <c r="R35" s="352" t="s">
        <v>974</v>
      </c>
      <c r="S35" s="353" t="s">
        <v>974</v>
      </c>
      <c r="T35" s="150" t="s">
        <v>974</v>
      </c>
    </row>
    <row r="36" spans="1:20" ht="38.25" x14ac:dyDescent="0.25">
      <c r="A36" s="354" t="s">
        <v>301</v>
      </c>
      <c r="B36" s="85" t="s">
        <v>562</v>
      </c>
      <c r="C36" s="85" t="s">
        <v>563</v>
      </c>
      <c r="D36" s="150" t="s">
        <v>564</v>
      </c>
      <c r="E36" s="150" t="s">
        <v>955</v>
      </c>
      <c r="F36" s="351" t="s">
        <v>584</v>
      </c>
      <c r="G36" s="351" t="s">
        <v>580</v>
      </c>
      <c r="H36" s="355" t="s">
        <v>572</v>
      </c>
      <c r="I36" s="355" t="s">
        <v>306</v>
      </c>
      <c r="J36" s="355" t="s">
        <v>582</v>
      </c>
      <c r="K36" s="356" t="s">
        <v>954</v>
      </c>
      <c r="L36" s="85" t="s">
        <v>309</v>
      </c>
      <c r="M36" s="85" t="s">
        <v>574</v>
      </c>
      <c r="N36" s="356" t="s">
        <v>574</v>
      </c>
      <c r="O36" s="85" t="s">
        <v>574</v>
      </c>
      <c r="P36" s="357" t="s">
        <v>306</v>
      </c>
      <c r="Q36" s="357" t="s">
        <v>974</v>
      </c>
      <c r="R36" s="352" t="s">
        <v>974</v>
      </c>
      <c r="S36" s="353" t="s">
        <v>974</v>
      </c>
      <c r="T36" s="150" t="s">
        <v>974</v>
      </c>
    </row>
    <row r="37" spans="1:20" ht="38.25" x14ac:dyDescent="0.25">
      <c r="A37" s="354" t="s">
        <v>301</v>
      </c>
      <c r="B37" s="85" t="s">
        <v>562</v>
      </c>
      <c r="C37" s="85" t="s">
        <v>563</v>
      </c>
      <c r="D37" s="150" t="s">
        <v>565</v>
      </c>
      <c r="E37" s="150" t="s">
        <v>629</v>
      </c>
      <c r="F37" s="351" t="s">
        <v>584</v>
      </c>
      <c r="G37" s="351" t="s">
        <v>580</v>
      </c>
      <c r="H37" s="355" t="s">
        <v>572</v>
      </c>
      <c r="I37" s="355" t="s">
        <v>306</v>
      </c>
      <c r="J37" s="355" t="s">
        <v>581</v>
      </c>
      <c r="K37" s="356" t="s">
        <v>954</v>
      </c>
      <c r="L37" s="85" t="s">
        <v>306</v>
      </c>
      <c r="M37" s="85" t="s">
        <v>576</v>
      </c>
      <c r="N37" s="356" t="s">
        <v>954</v>
      </c>
      <c r="O37" s="85" t="s">
        <v>577</v>
      </c>
      <c r="P37" s="357" t="s">
        <v>306</v>
      </c>
      <c r="Q37" s="357" t="s">
        <v>975</v>
      </c>
      <c r="R37" s="352" t="s">
        <v>954</v>
      </c>
      <c r="S37" s="353" t="s">
        <v>954</v>
      </c>
      <c r="T37" s="150" t="s">
        <v>974</v>
      </c>
    </row>
    <row r="38" spans="1:20" ht="38.25" x14ac:dyDescent="0.25">
      <c r="A38" s="354" t="s">
        <v>301</v>
      </c>
      <c r="B38" s="85" t="s">
        <v>562</v>
      </c>
      <c r="C38" s="85" t="s">
        <v>563</v>
      </c>
      <c r="D38" s="150" t="s">
        <v>565</v>
      </c>
      <c r="E38" s="150" t="s">
        <v>956</v>
      </c>
      <c r="F38" s="351" t="s">
        <v>584</v>
      </c>
      <c r="G38" s="351" t="s">
        <v>580</v>
      </c>
      <c r="H38" s="355" t="s">
        <v>572</v>
      </c>
      <c r="I38" s="355" t="s">
        <v>306</v>
      </c>
      <c r="J38" s="355" t="s">
        <v>581</v>
      </c>
      <c r="K38" s="356" t="s">
        <v>954</v>
      </c>
      <c r="L38" s="85" t="s">
        <v>309</v>
      </c>
      <c r="M38" s="85" t="s">
        <v>574</v>
      </c>
      <c r="N38" s="356" t="s">
        <v>574</v>
      </c>
      <c r="O38" s="85" t="s">
        <v>574</v>
      </c>
      <c r="P38" s="357" t="s">
        <v>306</v>
      </c>
      <c r="Q38" s="357" t="s">
        <v>974</v>
      </c>
      <c r="R38" s="352" t="s">
        <v>974</v>
      </c>
      <c r="S38" s="353" t="s">
        <v>974</v>
      </c>
      <c r="T38" s="150" t="s">
        <v>974</v>
      </c>
    </row>
    <row r="39" spans="1:20" ht="38.25" x14ac:dyDescent="0.25">
      <c r="A39" s="354" t="s">
        <v>301</v>
      </c>
      <c r="B39" s="85" t="s">
        <v>562</v>
      </c>
      <c r="C39" s="85" t="s">
        <v>563</v>
      </c>
      <c r="D39" s="150" t="s">
        <v>565</v>
      </c>
      <c r="E39" s="150" t="s">
        <v>957</v>
      </c>
      <c r="F39" s="351" t="s">
        <v>584</v>
      </c>
      <c r="G39" s="351" t="s">
        <v>580</v>
      </c>
      <c r="H39" s="355" t="s">
        <v>572</v>
      </c>
      <c r="I39" s="355" t="s">
        <v>306</v>
      </c>
      <c r="J39" s="355" t="s">
        <v>581</v>
      </c>
      <c r="K39" s="356" t="s">
        <v>954</v>
      </c>
      <c r="L39" s="85" t="s">
        <v>309</v>
      </c>
      <c r="M39" s="85" t="s">
        <v>574</v>
      </c>
      <c r="N39" s="356" t="s">
        <v>574</v>
      </c>
      <c r="O39" s="85" t="s">
        <v>574</v>
      </c>
      <c r="P39" s="357" t="s">
        <v>306</v>
      </c>
      <c r="Q39" s="357" t="s">
        <v>974</v>
      </c>
      <c r="R39" s="352" t="s">
        <v>974</v>
      </c>
      <c r="S39" s="353" t="s">
        <v>974</v>
      </c>
      <c r="T39" s="150" t="s">
        <v>974</v>
      </c>
    </row>
    <row r="40" spans="1:20" ht="63.75" x14ac:dyDescent="0.25">
      <c r="A40" s="354" t="s">
        <v>301</v>
      </c>
      <c r="B40" s="85" t="s">
        <v>562</v>
      </c>
      <c r="C40" s="85" t="s">
        <v>563</v>
      </c>
      <c r="D40" s="150" t="s">
        <v>565</v>
      </c>
      <c r="E40" s="150" t="s">
        <v>958</v>
      </c>
      <c r="F40" s="351" t="s">
        <v>584</v>
      </c>
      <c r="G40" s="351" t="s">
        <v>580</v>
      </c>
      <c r="H40" s="355" t="s">
        <v>572</v>
      </c>
      <c r="I40" s="355" t="s">
        <v>306</v>
      </c>
      <c r="J40" s="355" t="s">
        <v>581</v>
      </c>
      <c r="K40" s="356" t="s">
        <v>954</v>
      </c>
      <c r="L40" s="85" t="s">
        <v>309</v>
      </c>
      <c r="M40" s="85" t="s">
        <v>574</v>
      </c>
      <c r="N40" s="356" t="s">
        <v>574</v>
      </c>
      <c r="O40" s="85" t="s">
        <v>971</v>
      </c>
      <c r="P40" s="357" t="s">
        <v>306</v>
      </c>
      <c r="Q40" s="357" t="s">
        <v>974</v>
      </c>
      <c r="R40" s="352" t="s">
        <v>974</v>
      </c>
      <c r="S40" s="353" t="s">
        <v>974</v>
      </c>
      <c r="T40" s="150" t="s">
        <v>974</v>
      </c>
    </row>
    <row r="41" spans="1:20" ht="63.75" x14ac:dyDescent="0.25">
      <c r="A41" s="354" t="s">
        <v>301</v>
      </c>
      <c r="B41" s="85" t="s">
        <v>562</v>
      </c>
      <c r="C41" s="85" t="s">
        <v>563</v>
      </c>
      <c r="D41" s="150" t="s">
        <v>565</v>
      </c>
      <c r="E41" s="150" t="s">
        <v>960</v>
      </c>
      <c r="F41" s="351" t="s">
        <v>584</v>
      </c>
      <c r="G41" s="351" t="s">
        <v>580</v>
      </c>
      <c r="H41" s="355" t="s">
        <v>572</v>
      </c>
      <c r="I41" s="355" t="s">
        <v>306</v>
      </c>
      <c r="J41" s="355" t="s">
        <v>581</v>
      </c>
      <c r="K41" s="356" t="s">
        <v>954</v>
      </c>
      <c r="L41" s="85" t="s">
        <v>309</v>
      </c>
      <c r="M41" s="85" t="s">
        <v>574</v>
      </c>
      <c r="N41" s="356" t="s">
        <v>574</v>
      </c>
      <c r="O41" s="85" t="s">
        <v>972</v>
      </c>
      <c r="P41" s="357" t="s">
        <v>306</v>
      </c>
      <c r="Q41" s="357" t="s">
        <v>974</v>
      </c>
      <c r="R41" s="352" t="s">
        <v>974</v>
      </c>
      <c r="S41" s="353" t="s">
        <v>974</v>
      </c>
      <c r="T41" s="150" t="s">
        <v>974</v>
      </c>
    </row>
    <row r="42" spans="1:20" ht="38.25" x14ac:dyDescent="0.25">
      <c r="A42" s="354" t="s">
        <v>301</v>
      </c>
      <c r="B42" s="85" t="s">
        <v>562</v>
      </c>
      <c r="C42" s="85" t="s">
        <v>563</v>
      </c>
      <c r="D42" s="150" t="s">
        <v>565</v>
      </c>
      <c r="E42" s="150" t="s">
        <v>962</v>
      </c>
      <c r="F42" s="351" t="s">
        <v>584</v>
      </c>
      <c r="G42" s="351" t="s">
        <v>580</v>
      </c>
      <c r="H42" s="355" t="s">
        <v>572</v>
      </c>
      <c r="I42" s="355" t="s">
        <v>306</v>
      </c>
      <c r="J42" s="355" t="s">
        <v>581</v>
      </c>
      <c r="K42" s="356" t="s">
        <v>954</v>
      </c>
      <c r="L42" s="85" t="s">
        <v>309</v>
      </c>
      <c r="M42" s="85" t="s">
        <v>574</v>
      </c>
      <c r="N42" s="356" t="s">
        <v>574</v>
      </c>
      <c r="O42" s="85" t="s">
        <v>574</v>
      </c>
      <c r="P42" s="357" t="s">
        <v>306</v>
      </c>
      <c r="Q42" s="357" t="s">
        <v>974</v>
      </c>
      <c r="R42" s="352" t="s">
        <v>974</v>
      </c>
      <c r="S42" s="353" t="s">
        <v>974</v>
      </c>
      <c r="T42" s="150" t="s">
        <v>974</v>
      </c>
    </row>
    <row r="43" spans="1:20" ht="38.25" x14ac:dyDescent="0.25">
      <c r="A43" s="354" t="s">
        <v>301</v>
      </c>
      <c r="B43" s="85" t="s">
        <v>562</v>
      </c>
      <c r="C43" s="85" t="s">
        <v>563</v>
      </c>
      <c r="D43" s="150" t="s">
        <v>565</v>
      </c>
      <c r="E43" s="150" t="s">
        <v>963</v>
      </c>
      <c r="F43" s="351" t="s">
        <v>584</v>
      </c>
      <c r="G43" s="351" t="s">
        <v>580</v>
      </c>
      <c r="H43" s="355" t="s">
        <v>572</v>
      </c>
      <c r="I43" s="355" t="s">
        <v>306</v>
      </c>
      <c r="J43" s="355" t="s">
        <v>581</v>
      </c>
      <c r="K43" s="356" t="s">
        <v>954</v>
      </c>
      <c r="L43" s="85" t="s">
        <v>309</v>
      </c>
      <c r="M43" s="85" t="s">
        <v>574</v>
      </c>
      <c r="N43" s="356" t="s">
        <v>574</v>
      </c>
      <c r="O43" s="85" t="s">
        <v>574</v>
      </c>
      <c r="P43" s="357" t="s">
        <v>306</v>
      </c>
      <c r="Q43" s="357" t="s">
        <v>974</v>
      </c>
      <c r="R43" s="352" t="s">
        <v>974</v>
      </c>
      <c r="S43" s="353" t="s">
        <v>974</v>
      </c>
      <c r="T43" s="150" t="s">
        <v>974</v>
      </c>
    </row>
    <row r="44" spans="1:20" ht="38.25" x14ac:dyDescent="0.25">
      <c r="A44" s="354" t="s">
        <v>301</v>
      </c>
      <c r="B44" s="85" t="s">
        <v>562</v>
      </c>
      <c r="C44" s="85" t="s">
        <v>563</v>
      </c>
      <c r="D44" s="150" t="s">
        <v>565</v>
      </c>
      <c r="E44" s="150" t="s">
        <v>964</v>
      </c>
      <c r="F44" s="351" t="s">
        <v>584</v>
      </c>
      <c r="G44" s="351" t="s">
        <v>580</v>
      </c>
      <c r="H44" s="355" t="s">
        <v>572</v>
      </c>
      <c r="I44" s="355" t="s">
        <v>306</v>
      </c>
      <c r="J44" s="355" t="s">
        <v>581</v>
      </c>
      <c r="K44" s="356" t="s">
        <v>954</v>
      </c>
      <c r="L44" s="85" t="s">
        <v>309</v>
      </c>
      <c r="M44" s="85" t="s">
        <v>574</v>
      </c>
      <c r="N44" s="356" t="s">
        <v>574</v>
      </c>
      <c r="O44" s="85" t="s">
        <v>574</v>
      </c>
      <c r="P44" s="357" t="s">
        <v>306</v>
      </c>
      <c r="Q44" s="357" t="s">
        <v>974</v>
      </c>
      <c r="R44" s="352" t="s">
        <v>974</v>
      </c>
      <c r="S44" s="353" t="s">
        <v>974</v>
      </c>
      <c r="T44" s="150" t="s">
        <v>974</v>
      </c>
    </row>
    <row r="45" spans="1:20" ht="38.25" x14ac:dyDescent="0.25">
      <c r="A45" s="354" t="s">
        <v>301</v>
      </c>
      <c r="B45" s="85" t="s">
        <v>562</v>
      </c>
      <c r="C45" s="85" t="s">
        <v>563</v>
      </c>
      <c r="D45" s="150" t="s">
        <v>565</v>
      </c>
      <c r="E45" s="150" t="s">
        <v>965</v>
      </c>
      <c r="F45" s="351" t="s">
        <v>584</v>
      </c>
      <c r="G45" s="351" t="s">
        <v>580</v>
      </c>
      <c r="H45" s="355" t="s">
        <v>572</v>
      </c>
      <c r="I45" s="355" t="s">
        <v>306</v>
      </c>
      <c r="J45" s="355" t="s">
        <v>581</v>
      </c>
      <c r="K45" s="356" t="s">
        <v>954</v>
      </c>
      <c r="L45" s="85" t="s">
        <v>309</v>
      </c>
      <c r="M45" s="85" t="s">
        <v>574</v>
      </c>
      <c r="N45" s="356" t="s">
        <v>574</v>
      </c>
      <c r="O45" s="85" t="s">
        <v>574</v>
      </c>
      <c r="P45" s="357" t="s">
        <v>306</v>
      </c>
      <c r="Q45" s="357" t="s">
        <v>974</v>
      </c>
      <c r="R45" s="352" t="s">
        <v>974</v>
      </c>
      <c r="S45" s="353" t="s">
        <v>974</v>
      </c>
      <c r="T45" s="150" t="s">
        <v>974</v>
      </c>
    </row>
    <row r="46" spans="1:20" ht="38.25" x14ac:dyDescent="0.25">
      <c r="A46" s="354" t="s">
        <v>301</v>
      </c>
      <c r="B46" s="85" t="s">
        <v>562</v>
      </c>
      <c r="C46" s="85" t="s">
        <v>563</v>
      </c>
      <c r="D46" s="150" t="s">
        <v>565</v>
      </c>
      <c r="E46" s="150" t="s">
        <v>966</v>
      </c>
      <c r="F46" s="351" t="s">
        <v>584</v>
      </c>
      <c r="G46" s="351" t="s">
        <v>580</v>
      </c>
      <c r="H46" s="355" t="s">
        <v>572</v>
      </c>
      <c r="I46" s="355" t="s">
        <v>306</v>
      </c>
      <c r="J46" s="355" t="s">
        <v>581</v>
      </c>
      <c r="K46" s="356" t="s">
        <v>954</v>
      </c>
      <c r="L46" s="85" t="s">
        <v>309</v>
      </c>
      <c r="M46" s="85" t="s">
        <v>574</v>
      </c>
      <c r="N46" s="356" t="s">
        <v>574</v>
      </c>
      <c r="O46" s="85" t="s">
        <v>574</v>
      </c>
      <c r="P46" s="357" t="s">
        <v>306</v>
      </c>
      <c r="Q46" s="357" t="s">
        <v>974</v>
      </c>
      <c r="R46" s="352" t="s">
        <v>974</v>
      </c>
      <c r="S46" s="353" t="s">
        <v>974</v>
      </c>
      <c r="T46" s="150" t="s">
        <v>974</v>
      </c>
    </row>
    <row r="47" spans="1:20" ht="38.25" x14ac:dyDescent="0.25">
      <c r="A47" s="354" t="s">
        <v>301</v>
      </c>
      <c r="B47" s="85" t="s">
        <v>562</v>
      </c>
      <c r="C47" s="85" t="s">
        <v>563</v>
      </c>
      <c r="D47" s="150" t="s">
        <v>566</v>
      </c>
      <c r="E47" s="150" t="s">
        <v>967</v>
      </c>
      <c r="F47" s="351" t="s">
        <v>584</v>
      </c>
      <c r="G47" s="351" t="s">
        <v>580</v>
      </c>
      <c r="H47" s="355" t="s">
        <v>572</v>
      </c>
      <c r="I47" s="355" t="s">
        <v>306</v>
      </c>
      <c r="J47" s="355" t="s">
        <v>583</v>
      </c>
      <c r="K47" s="356" t="s">
        <v>954</v>
      </c>
      <c r="L47" s="85" t="s">
        <v>306</v>
      </c>
      <c r="M47" s="85" t="s">
        <v>576</v>
      </c>
      <c r="N47" s="356" t="s">
        <v>954</v>
      </c>
      <c r="O47" s="85" t="s">
        <v>578</v>
      </c>
      <c r="P47" s="357" t="s">
        <v>306</v>
      </c>
      <c r="Q47" s="357" t="s">
        <v>975</v>
      </c>
      <c r="R47" s="352" t="s">
        <v>954</v>
      </c>
      <c r="S47" s="353" t="s">
        <v>954</v>
      </c>
      <c r="T47" s="150" t="s">
        <v>974</v>
      </c>
    </row>
    <row r="48" spans="1:20" ht="38.25" x14ac:dyDescent="0.25">
      <c r="A48" s="354" t="s">
        <v>301</v>
      </c>
      <c r="B48" s="85" t="s">
        <v>562</v>
      </c>
      <c r="C48" s="85" t="s">
        <v>563</v>
      </c>
      <c r="D48" s="150" t="s">
        <v>566</v>
      </c>
      <c r="E48" s="150" t="s">
        <v>968</v>
      </c>
      <c r="F48" s="351" t="s">
        <v>584</v>
      </c>
      <c r="G48" s="351" t="s">
        <v>580</v>
      </c>
      <c r="H48" s="355" t="s">
        <v>572</v>
      </c>
      <c r="I48" s="355" t="s">
        <v>306</v>
      </c>
      <c r="J48" s="355" t="s">
        <v>583</v>
      </c>
      <c r="K48" s="356" t="s">
        <v>954</v>
      </c>
      <c r="L48" s="85" t="s">
        <v>306</v>
      </c>
      <c r="M48" s="85" t="s">
        <v>576</v>
      </c>
      <c r="N48" s="356" t="s">
        <v>954</v>
      </c>
      <c r="O48" s="85" t="s">
        <v>969</v>
      </c>
      <c r="P48" s="357" t="s">
        <v>306</v>
      </c>
      <c r="Q48" s="357" t="s">
        <v>975</v>
      </c>
      <c r="R48" s="352" t="s">
        <v>954</v>
      </c>
      <c r="S48" s="353" t="s">
        <v>954</v>
      </c>
      <c r="T48" s="150" t="s">
        <v>974</v>
      </c>
    </row>
    <row r="49" spans="1:20" ht="38.25" x14ac:dyDescent="0.25">
      <c r="A49" s="354" t="s">
        <v>301</v>
      </c>
      <c r="B49" s="85" t="s">
        <v>562</v>
      </c>
      <c r="C49" s="85" t="s">
        <v>563</v>
      </c>
      <c r="D49" s="150" t="s">
        <v>566</v>
      </c>
      <c r="E49" s="150" t="s">
        <v>970</v>
      </c>
      <c r="F49" s="351" t="s">
        <v>584</v>
      </c>
      <c r="G49" s="351" t="s">
        <v>580</v>
      </c>
      <c r="H49" s="355" t="s">
        <v>572</v>
      </c>
      <c r="I49" s="355" t="s">
        <v>306</v>
      </c>
      <c r="J49" s="355" t="s">
        <v>583</v>
      </c>
      <c r="K49" s="356" t="s">
        <v>954</v>
      </c>
      <c r="L49" s="85" t="s">
        <v>306</v>
      </c>
      <c r="M49" s="85" t="s">
        <v>576</v>
      </c>
      <c r="N49" s="356" t="s">
        <v>954</v>
      </c>
      <c r="O49" s="85" t="s">
        <v>578</v>
      </c>
      <c r="P49" s="357" t="s">
        <v>306</v>
      </c>
      <c r="Q49" s="357" t="s">
        <v>975</v>
      </c>
      <c r="R49" s="352" t="s">
        <v>954</v>
      </c>
      <c r="S49" s="353" t="s">
        <v>954</v>
      </c>
      <c r="T49" s="150" t="s">
        <v>974</v>
      </c>
    </row>
    <row r="50" spans="1:20" ht="38.25" x14ac:dyDescent="0.25">
      <c r="A50" s="354" t="s">
        <v>301</v>
      </c>
      <c r="B50" s="85" t="s">
        <v>562</v>
      </c>
      <c r="C50" s="85" t="s">
        <v>563</v>
      </c>
      <c r="D50" s="150" t="s">
        <v>564</v>
      </c>
      <c r="E50" s="150" t="s">
        <v>192</v>
      </c>
      <c r="F50" s="351" t="s">
        <v>584</v>
      </c>
      <c r="G50" s="351" t="s">
        <v>585</v>
      </c>
      <c r="H50" s="355" t="s">
        <v>572</v>
      </c>
      <c r="I50" s="355" t="s">
        <v>306</v>
      </c>
      <c r="J50" s="355" t="s">
        <v>582</v>
      </c>
      <c r="K50" s="356" t="s">
        <v>954</v>
      </c>
      <c r="L50" s="85" t="s">
        <v>309</v>
      </c>
      <c r="M50" s="85" t="s">
        <v>574</v>
      </c>
      <c r="N50" s="356" t="s">
        <v>574</v>
      </c>
      <c r="O50" s="85" t="s">
        <v>574</v>
      </c>
      <c r="P50" s="357" t="s">
        <v>306</v>
      </c>
      <c r="Q50" s="357" t="s">
        <v>974</v>
      </c>
      <c r="R50" s="352" t="s">
        <v>974</v>
      </c>
      <c r="S50" s="353" t="s">
        <v>974</v>
      </c>
      <c r="T50" s="150" t="s">
        <v>974</v>
      </c>
    </row>
    <row r="51" spans="1:20" ht="38.25" x14ac:dyDescent="0.25">
      <c r="A51" s="354" t="s">
        <v>301</v>
      </c>
      <c r="B51" s="85" t="s">
        <v>562</v>
      </c>
      <c r="C51" s="85" t="s">
        <v>563</v>
      </c>
      <c r="D51" s="150" t="s">
        <v>564</v>
      </c>
      <c r="E51" s="150" t="s">
        <v>955</v>
      </c>
      <c r="F51" s="351" t="s">
        <v>584</v>
      </c>
      <c r="G51" s="351" t="s">
        <v>585</v>
      </c>
      <c r="H51" s="355" t="s">
        <v>572</v>
      </c>
      <c r="I51" s="355" t="s">
        <v>306</v>
      </c>
      <c r="J51" s="355" t="s">
        <v>582</v>
      </c>
      <c r="K51" s="356" t="s">
        <v>954</v>
      </c>
      <c r="L51" s="85" t="s">
        <v>309</v>
      </c>
      <c r="M51" s="85" t="s">
        <v>574</v>
      </c>
      <c r="N51" s="356" t="s">
        <v>574</v>
      </c>
      <c r="O51" s="85" t="s">
        <v>574</v>
      </c>
      <c r="P51" s="357" t="s">
        <v>306</v>
      </c>
      <c r="Q51" s="357" t="s">
        <v>974</v>
      </c>
      <c r="R51" s="352" t="s">
        <v>974</v>
      </c>
      <c r="S51" s="353" t="s">
        <v>974</v>
      </c>
      <c r="T51" s="150" t="s">
        <v>974</v>
      </c>
    </row>
    <row r="52" spans="1:20" ht="38.25" x14ac:dyDescent="0.25">
      <c r="A52" s="354" t="s">
        <v>301</v>
      </c>
      <c r="B52" s="85" t="s">
        <v>562</v>
      </c>
      <c r="C52" s="85" t="s">
        <v>563</v>
      </c>
      <c r="D52" s="150" t="s">
        <v>565</v>
      </c>
      <c r="E52" s="150" t="s">
        <v>629</v>
      </c>
      <c r="F52" s="351" t="s">
        <v>584</v>
      </c>
      <c r="G52" s="351" t="s">
        <v>585</v>
      </c>
      <c r="H52" s="355" t="s">
        <v>572</v>
      </c>
      <c r="I52" s="355" t="s">
        <v>306</v>
      </c>
      <c r="J52" s="355" t="s">
        <v>581</v>
      </c>
      <c r="K52" s="356" t="s">
        <v>954</v>
      </c>
      <c r="L52" s="85" t="s">
        <v>306</v>
      </c>
      <c r="M52" s="85" t="s">
        <v>576</v>
      </c>
      <c r="N52" s="356" t="s">
        <v>954</v>
      </c>
      <c r="O52" s="85" t="s">
        <v>577</v>
      </c>
      <c r="P52" s="357" t="s">
        <v>306</v>
      </c>
      <c r="Q52" s="357" t="s">
        <v>975</v>
      </c>
      <c r="R52" s="352" t="s">
        <v>954</v>
      </c>
      <c r="S52" s="353" t="s">
        <v>954</v>
      </c>
      <c r="T52" s="150" t="s">
        <v>974</v>
      </c>
    </row>
    <row r="53" spans="1:20" ht="38.25" x14ac:dyDescent="0.25">
      <c r="A53" s="354" t="s">
        <v>301</v>
      </c>
      <c r="B53" s="85" t="s">
        <v>562</v>
      </c>
      <c r="C53" s="85" t="s">
        <v>563</v>
      </c>
      <c r="D53" s="150" t="s">
        <v>565</v>
      </c>
      <c r="E53" s="150" t="s">
        <v>956</v>
      </c>
      <c r="F53" s="351" t="s">
        <v>584</v>
      </c>
      <c r="G53" s="351" t="s">
        <v>585</v>
      </c>
      <c r="H53" s="355" t="s">
        <v>572</v>
      </c>
      <c r="I53" s="355" t="s">
        <v>306</v>
      </c>
      <c r="J53" s="355" t="s">
        <v>581</v>
      </c>
      <c r="K53" s="356" t="s">
        <v>954</v>
      </c>
      <c r="L53" s="85" t="s">
        <v>309</v>
      </c>
      <c r="M53" s="85" t="s">
        <v>574</v>
      </c>
      <c r="N53" s="356" t="s">
        <v>574</v>
      </c>
      <c r="O53" s="85" t="s">
        <v>574</v>
      </c>
      <c r="P53" s="357" t="s">
        <v>306</v>
      </c>
      <c r="Q53" s="357" t="s">
        <v>974</v>
      </c>
      <c r="R53" s="352" t="s">
        <v>974</v>
      </c>
      <c r="S53" s="353" t="s">
        <v>974</v>
      </c>
      <c r="T53" s="150" t="s">
        <v>974</v>
      </c>
    </row>
    <row r="54" spans="1:20" ht="38.25" x14ac:dyDescent="0.25">
      <c r="A54" s="354" t="s">
        <v>301</v>
      </c>
      <c r="B54" s="85" t="s">
        <v>562</v>
      </c>
      <c r="C54" s="85" t="s">
        <v>563</v>
      </c>
      <c r="D54" s="150" t="s">
        <v>565</v>
      </c>
      <c r="E54" s="150" t="s">
        <v>957</v>
      </c>
      <c r="F54" s="351" t="s">
        <v>584</v>
      </c>
      <c r="G54" s="351" t="s">
        <v>585</v>
      </c>
      <c r="H54" s="355" t="s">
        <v>572</v>
      </c>
      <c r="I54" s="355" t="s">
        <v>306</v>
      </c>
      <c r="J54" s="355" t="s">
        <v>581</v>
      </c>
      <c r="K54" s="356" t="s">
        <v>954</v>
      </c>
      <c r="L54" s="85" t="s">
        <v>309</v>
      </c>
      <c r="M54" s="85" t="s">
        <v>574</v>
      </c>
      <c r="N54" s="356" t="s">
        <v>574</v>
      </c>
      <c r="O54" s="85" t="s">
        <v>574</v>
      </c>
      <c r="P54" s="357" t="s">
        <v>306</v>
      </c>
      <c r="Q54" s="357" t="s">
        <v>974</v>
      </c>
      <c r="R54" s="352" t="s">
        <v>974</v>
      </c>
      <c r="S54" s="353" t="s">
        <v>974</v>
      </c>
      <c r="T54" s="150" t="s">
        <v>974</v>
      </c>
    </row>
    <row r="55" spans="1:20" ht="63.75" x14ac:dyDescent="0.25">
      <c r="A55" s="354" t="s">
        <v>301</v>
      </c>
      <c r="B55" s="85" t="s">
        <v>562</v>
      </c>
      <c r="C55" s="85" t="s">
        <v>563</v>
      </c>
      <c r="D55" s="150" t="s">
        <v>565</v>
      </c>
      <c r="E55" s="150" t="s">
        <v>958</v>
      </c>
      <c r="F55" s="351" t="s">
        <v>584</v>
      </c>
      <c r="G55" s="351" t="s">
        <v>585</v>
      </c>
      <c r="H55" s="355" t="s">
        <v>572</v>
      </c>
      <c r="I55" s="355" t="s">
        <v>306</v>
      </c>
      <c r="J55" s="355" t="s">
        <v>581</v>
      </c>
      <c r="K55" s="356" t="s">
        <v>954</v>
      </c>
      <c r="L55" s="85" t="s">
        <v>309</v>
      </c>
      <c r="M55" s="85" t="s">
        <v>574</v>
      </c>
      <c r="N55" s="356" t="s">
        <v>574</v>
      </c>
      <c r="O55" s="85" t="s">
        <v>971</v>
      </c>
      <c r="P55" s="357" t="s">
        <v>306</v>
      </c>
      <c r="Q55" s="357" t="s">
        <v>974</v>
      </c>
      <c r="R55" s="352" t="s">
        <v>974</v>
      </c>
      <c r="S55" s="353" t="s">
        <v>974</v>
      </c>
      <c r="T55" s="150" t="s">
        <v>974</v>
      </c>
    </row>
    <row r="56" spans="1:20" ht="63.75" x14ac:dyDescent="0.25">
      <c r="A56" s="354" t="s">
        <v>301</v>
      </c>
      <c r="B56" s="85" t="s">
        <v>562</v>
      </c>
      <c r="C56" s="85" t="s">
        <v>563</v>
      </c>
      <c r="D56" s="150" t="s">
        <v>565</v>
      </c>
      <c r="E56" s="150" t="s">
        <v>960</v>
      </c>
      <c r="F56" s="351" t="s">
        <v>584</v>
      </c>
      <c r="G56" s="351" t="s">
        <v>585</v>
      </c>
      <c r="H56" s="355" t="s">
        <v>572</v>
      </c>
      <c r="I56" s="355" t="s">
        <v>306</v>
      </c>
      <c r="J56" s="355" t="s">
        <v>581</v>
      </c>
      <c r="K56" s="356" t="s">
        <v>954</v>
      </c>
      <c r="L56" s="85" t="s">
        <v>309</v>
      </c>
      <c r="M56" s="85" t="s">
        <v>574</v>
      </c>
      <c r="N56" s="356" t="s">
        <v>574</v>
      </c>
      <c r="O56" s="85" t="s">
        <v>972</v>
      </c>
      <c r="P56" s="357" t="s">
        <v>306</v>
      </c>
      <c r="Q56" s="357" t="s">
        <v>974</v>
      </c>
      <c r="R56" s="352" t="s">
        <v>974</v>
      </c>
      <c r="S56" s="353" t="s">
        <v>974</v>
      </c>
      <c r="T56" s="150" t="s">
        <v>974</v>
      </c>
    </row>
    <row r="57" spans="1:20" ht="38.25" x14ac:dyDescent="0.25">
      <c r="A57" s="354" t="s">
        <v>301</v>
      </c>
      <c r="B57" s="85" t="s">
        <v>562</v>
      </c>
      <c r="C57" s="85" t="s">
        <v>563</v>
      </c>
      <c r="D57" s="150" t="s">
        <v>565</v>
      </c>
      <c r="E57" s="150" t="s">
        <v>962</v>
      </c>
      <c r="F57" s="351" t="s">
        <v>584</v>
      </c>
      <c r="G57" s="351" t="s">
        <v>585</v>
      </c>
      <c r="H57" s="355" t="s">
        <v>572</v>
      </c>
      <c r="I57" s="355" t="s">
        <v>306</v>
      </c>
      <c r="J57" s="355" t="s">
        <v>581</v>
      </c>
      <c r="K57" s="356" t="s">
        <v>954</v>
      </c>
      <c r="L57" s="85" t="s">
        <v>309</v>
      </c>
      <c r="M57" s="85" t="s">
        <v>574</v>
      </c>
      <c r="N57" s="356" t="s">
        <v>574</v>
      </c>
      <c r="O57" s="85" t="s">
        <v>574</v>
      </c>
      <c r="P57" s="357" t="s">
        <v>306</v>
      </c>
      <c r="Q57" s="357" t="s">
        <v>974</v>
      </c>
      <c r="R57" s="352" t="s">
        <v>974</v>
      </c>
      <c r="S57" s="353" t="s">
        <v>974</v>
      </c>
      <c r="T57" s="150" t="s">
        <v>974</v>
      </c>
    </row>
    <row r="58" spans="1:20" ht="38.25" x14ac:dyDescent="0.25">
      <c r="A58" s="354" t="s">
        <v>301</v>
      </c>
      <c r="B58" s="85" t="s">
        <v>562</v>
      </c>
      <c r="C58" s="85" t="s">
        <v>563</v>
      </c>
      <c r="D58" s="150" t="s">
        <v>565</v>
      </c>
      <c r="E58" s="150" t="s">
        <v>963</v>
      </c>
      <c r="F58" s="351" t="s">
        <v>584</v>
      </c>
      <c r="G58" s="351" t="s">
        <v>585</v>
      </c>
      <c r="H58" s="355" t="s">
        <v>572</v>
      </c>
      <c r="I58" s="355" t="s">
        <v>306</v>
      </c>
      <c r="J58" s="355" t="s">
        <v>581</v>
      </c>
      <c r="K58" s="356" t="s">
        <v>954</v>
      </c>
      <c r="L58" s="85" t="s">
        <v>309</v>
      </c>
      <c r="M58" s="85" t="s">
        <v>574</v>
      </c>
      <c r="N58" s="356" t="s">
        <v>574</v>
      </c>
      <c r="O58" s="85" t="s">
        <v>574</v>
      </c>
      <c r="P58" s="357" t="s">
        <v>306</v>
      </c>
      <c r="Q58" s="357" t="s">
        <v>974</v>
      </c>
      <c r="R58" s="352" t="s">
        <v>974</v>
      </c>
      <c r="S58" s="353" t="s">
        <v>974</v>
      </c>
      <c r="T58" s="150" t="s">
        <v>974</v>
      </c>
    </row>
    <row r="59" spans="1:20" ht="38.25" x14ac:dyDescent="0.25">
      <c r="A59" s="354" t="s">
        <v>301</v>
      </c>
      <c r="B59" s="85" t="s">
        <v>562</v>
      </c>
      <c r="C59" s="85" t="s">
        <v>563</v>
      </c>
      <c r="D59" s="150" t="s">
        <v>565</v>
      </c>
      <c r="E59" s="150" t="s">
        <v>964</v>
      </c>
      <c r="F59" s="351" t="s">
        <v>584</v>
      </c>
      <c r="G59" s="351" t="s">
        <v>585</v>
      </c>
      <c r="H59" s="355" t="s">
        <v>572</v>
      </c>
      <c r="I59" s="355" t="s">
        <v>306</v>
      </c>
      <c r="J59" s="355" t="s">
        <v>581</v>
      </c>
      <c r="K59" s="356" t="s">
        <v>954</v>
      </c>
      <c r="L59" s="85" t="s">
        <v>309</v>
      </c>
      <c r="M59" s="85" t="s">
        <v>574</v>
      </c>
      <c r="N59" s="356" t="s">
        <v>574</v>
      </c>
      <c r="O59" s="85" t="s">
        <v>574</v>
      </c>
      <c r="P59" s="357" t="s">
        <v>306</v>
      </c>
      <c r="Q59" s="357" t="s">
        <v>974</v>
      </c>
      <c r="R59" s="352" t="s">
        <v>974</v>
      </c>
      <c r="S59" s="353" t="s">
        <v>974</v>
      </c>
      <c r="T59" s="150" t="s">
        <v>974</v>
      </c>
    </row>
    <row r="60" spans="1:20" ht="38.25" x14ac:dyDescent="0.25">
      <c r="A60" s="354" t="s">
        <v>301</v>
      </c>
      <c r="B60" s="85" t="s">
        <v>562</v>
      </c>
      <c r="C60" s="85" t="s">
        <v>563</v>
      </c>
      <c r="D60" s="150" t="s">
        <v>565</v>
      </c>
      <c r="E60" s="150" t="s">
        <v>965</v>
      </c>
      <c r="F60" s="351" t="s">
        <v>584</v>
      </c>
      <c r="G60" s="351" t="s">
        <v>585</v>
      </c>
      <c r="H60" s="355" t="s">
        <v>572</v>
      </c>
      <c r="I60" s="355" t="s">
        <v>306</v>
      </c>
      <c r="J60" s="355" t="s">
        <v>581</v>
      </c>
      <c r="K60" s="356" t="s">
        <v>954</v>
      </c>
      <c r="L60" s="85" t="s">
        <v>309</v>
      </c>
      <c r="M60" s="85" t="s">
        <v>574</v>
      </c>
      <c r="N60" s="356" t="s">
        <v>574</v>
      </c>
      <c r="O60" s="85" t="s">
        <v>574</v>
      </c>
      <c r="P60" s="357" t="s">
        <v>306</v>
      </c>
      <c r="Q60" s="357" t="s">
        <v>974</v>
      </c>
      <c r="R60" s="352" t="s">
        <v>974</v>
      </c>
      <c r="S60" s="353" t="s">
        <v>974</v>
      </c>
      <c r="T60" s="150" t="s">
        <v>974</v>
      </c>
    </row>
    <row r="61" spans="1:20" ht="38.25" x14ac:dyDescent="0.25">
      <c r="A61" s="354" t="s">
        <v>301</v>
      </c>
      <c r="B61" s="85" t="s">
        <v>562</v>
      </c>
      <c r="C61" s="85" t="s">
        <v>563</v>
      </c>
      <c r="D61" s="150" t="s">
        <v>565</v>
      </c>
      <c r="E61" s="150" t="s">
        <v>966</v>
      </c>
      <c r="F61" s="351" t="s">
        <v>584</v>
      </c>
      <c r="G61" s="351" t="s">
        <v>585</v>
      </c>
      <c r="H61" s="355" t="s">
        <v>572</v>
      </c>
      <c r="I61" s="355" t="s">
        <v>306</v>
      </c>
      <c r="J61" s="355" t="s">
        <v>581</v>
      </c>
      <c r="K61" s="356" t="s">
        <v>954</v>
      </c>
      <c r="L61" s="85" t="s">
        <v>309</v>
      </c>
      <c r="M61" s="85" t="s">
        <v>574</v>
      </c>
      <c r="N61" s="356" t="s">
        <v>574</v>
      </c>
      <c r="O61" s="85" t="s">
        <v>574</v>
      </c>
      <c r="P61" s="357" t="s">
        <v>306</v>
      </c>
      <c r="Q61" s="357" t="s">
        <v>974</v>
      </c>
      <c r="R61" s="352" t="s">
        <v>974</v>
      </c>
      <c r="S61" s="353" t="s">
        <v>974</v>
      </c>
      <c r="T61" s="150" t="s">
        <v>974</v>
      </c>
    </row>
    <row r="62" spans="1:20" ht="38.25" x14ac:dyDescent="0.25">
      <c r="A62" s="354" t="s">
        <v>301</v>
      </c>
      <c r="B62" s="85" t="s">
        <v>562</v>
      </c>
      <c r="C62" s="85" t="s">
        <v>563</v>
      </c>
      <c r="D62" s="150" t="s">
        <v>566</v>
      </c>
      <c r="E62" s="150" t="s">
        <v>967</v>
      </c>
      <c r="F62" s="351" t="s">
        <v>584</v>
      </c>
      <c r="G62" s="351" t="s">
        <v>585</v>
      </c>
      <c r="H62" s="355" t="s">
        <v>572</v>
      </c>
      <c r="I62" s="355" t="s">
        <v>306</v>
      </c>
      <c r="J62" s="355" t="s">
        <v>583</v>
      </c>
      <c r="K62" s="356" t="s">
        <v>954</v>
      </c>
      <c r="L62" s="85" t="s">
        <v>306</v>
      </c>
      <c r="M62" s="85" t="s">
        <v>576</v>
      </c>
      <c r="N62" s="356" t="s">
        <v>954</v>
      </c>
      <c r="O62" s="85" t="s">
        <v>578</v>
      </c>
      <c r="P62" s="357" t="s">
        <v>306</v>
      </c>
      <c r="Q62" s="357" t="s">
        <v>975</v>
      </c>
      <c r="R62" s="352" t="s">
        <v>954</v>
      </c>
      <c r="S62" s="353" t="s">
        <v>954</v>
      </c>
      <c r="T62" s="150" t="s">
        <v>974</v>
      </c>
    </row>
    <row r="63" spans="1:20" ht="38.25" x14ac:dyDescent="0.25">
      <c r="A63" s="354" t="s">
        <v>301</v>
      </c>
      <c r="B63" s="85" t="s">
        <v>562</v>
      </c>
      <c r="C63" s="85" t="s">
        <v>563</v>
      </c>
      <c r="D63" s="150" t="s">
        <v>566</v>
      </c>
      <c r="E63" s="150" t="s">
        <v>968</v>
      </c>
      <c r="F63" s="351" t="s">
        <v>584</v>
      </c>
      <c r="G63" s="351" t="s">
        <v>585</v>
      </c>
      <c r="H63" s="355" t="s">
        <v>572</v>
      </c>
      <c r="I63" s="355" t="s">
        <v>306</v>
      </c>
      <c r="J63" s="355" t="s">
        <v>583</v>
      </c>
      <c r="K63" s="356" t="s">
        <v>954</v>
      </c>
      <c r="L63" s="85" t="s">
        <v>306</v>
      </c>
      <c r="M63" s="85" t="s">
        <v>576</v>
      </c>
      <c r="N63" s="356" t="s">
        <v>954</v>
      </c>
      <c r="O63" s="85" t="s">
        <v>969</v>
      </c>
      <c r="P63" s="357" t="s">
        <v>306</v>
      </c>
      <c r="Q63" s="357" t="s">
        <v>975</v>
      </c>
      <c r="R63" s="352" t="s">
        <v>954</v>
      </c>
      <c r="S63" s="353" t="s">
        <v>954</v>
      </c>
      <c r="T63" s="150" t="s">
        <v>974</v>
      </c>
    </row>
    <row r="64" spans="1:20" ht="38.25" x14ac:dyDescent="0.25">
      <c r="A64" s="354" t="s">
        <v>301</v>
      </c>
      <c r="B64" s="85" t="s">
        <v>562</v>
      </c>
      <c r="C64" s="85" t="s">
        <v>563</v>
      </c>
      <c r="D64" s="150" t="s">
        <v>566</v>
      </c>
      <c r="E64" s="150" t="s">
        <v>970</v>
      </c>
      <c r="F64" s="351" t="s">
        <v>584</v>
      </c>
      <c r="G64" s="351" t="s">
        <v>585</v>
      </c>
      <c r="H64" s="355" t="s">
        <v>572</v>
      </c>
      <c r="I64" s="355" t="s">
        <v>306</v>
      </c>
      <c r="J64" s="355" t="s">
        <v>583</v>
      </c>
      <c r="K64" s="356" t="s">
        <v>954</v>
      </c>
      <c r="L64" s="85" t="s">
        <v>306</v>
      </c>
      <c r="M64" s="85" t="s">
        <v>576</v>
      </c>
      <c r="N64" s="356" t="s">
        <v>954</v>
      </c>
      <c r="O64" s="85" t="s">
        <v>578</v>
      </c>
      <c r="P64" s="357" t="s">
        <v>306</v>
      </c>
      <c r="Q64" s="357" t="s">
        <v>975</v>
      </c>
      <c r="R64" s="352" t="s">
        <v>954</v>
      </c>
      <c r="S64" s="353" t="s">
        <v>954</v>
      </c>
      <c r="T64" s="150" t="s">
        <v>974</v>
      </c>
    </row>
    <row r="65" spans="1:20" ht="38.25" x14ac:dyDescent="0.25">
      <c r="A65" s="354" t="s">
        <v>301</v>
      </c>
      <c r="B65" s="85" t="s">
        <v>562</v>
      </c>
      <c r="C65" s="85" t="s">
        <v>563</v>
      </c>
      <c r="D65" s="150" t="s">
        <v>564</v>
      </c>
      <c r="E65" s="150" t="s">
        <v>192</v>
      </c>
      <c r="F65" s="351" t="s">
        <v>586</v>
      </c>
      <c r="G65" s="351" t="s">
        <v>585</v>
      </c>
      <c r="H65" s="355" t="s">
        <v>572</v>
      </c>
      <c r="I65" s="355" t="s">
        <v>306</v>
      </c>
      <c r="J65" s="355" t="s">
        <v>582</v>
      </c>
      <c r="K65" s="356" t="s">
        <v>954</v>
      </c>
      <c r="L65" s="85" t="s">
        <v>309</v>
      </c>
      <c r="M65" s="85" t="s">
        <v>574</v>
      </c>
      <c r="N65" s="356" t="s">
        <v>574</v>
      </c>
      <c r="O65" s="85" t="s">
        <v>574</v>
      </c>
      <c r="P65" s="357" t="s">
        <v>306</v>
      </c>
      <c r="Q65" s="357" t="s">
        <v>974</v>
      </c>
      <c r="R65" s="352" t="s">
        <v>974</v>
      </c>
      <c r="S65" s="353" t="s">
        <v>974</v>
      </c>
      <c r="T65" s="150" t="s">
        <v>974</v>
      </c>
    </row>
    <row r="66" spans="1:20" ht="38.25" x14ac:dyDescent="0.25">
      <c r="A66" s="354" t="s">
        <v>301</v>
      </c>
      <c r="B66" s="85" t="s">
        <v>562</v>
      </c>
      <c r="C66" s="85" t="s">
        <v>563</v>
      </c>
      <c r="D66" s="150" t="s">
        <v>564</v>
      </c>
      <c r="E66" s="150" t="s">
        <v>955</v>
      </c>
      <c r="F66" s="351" t="s">
        <v>586</v>
      </c>
      <c r="G66" s="351" t="s">
        <v>585</v>
      </c>
      <c r="H66" s="355" t="s">
        <v>572</v>
      </c>
      <c r="I66" s="355" t="s">
        <v>306</v>
      </c>
      <c r="J66" s="355" t="s">
        <v>582</v>
      </c>
      <c r="K66" s="356" t="s">
        <v>954</v>
      </c>
      <c r="L66" s="85" t="s">
        <v>309</v>
      </c>
      <c r="M66" s="85" t="s">
        <v>574</v>
      </c>
      <c r="N66" s="356" t="s">
        <v>574</v>
      </c>
      <c r="O66" s="85" t="s">
        <v>574</v>
      </c>
      <c r="P66" s="357" t="s">
        <v>306</v>
      </c>
      <c r="Q66" s="357" t="s">
        <v>974</v>
      </c>
      <c r="R66" s="352" t="s">
        <v>974</v>
      </c>
      <c r="S66" s="353" t="s">
        <v>974</v>
      </c>
      <c r="T66" s="150" t="s">
        <v>974</v>
      </c>
    </row>
    <row r="67" spans="1:20" ht="38.25" x14ac:dyDescent="0.25">
      <c r="A67" s="354" t="s">
        <v>301</v>
      </c>
      <c r="B67" s="85" t="s">
        <v>562</v>
      </c>
      <c r="C67" s="85" t="s">
        <v>563</v>
      </c>
      <c r="D67" s="150" t="s">
        <v>565</v>
      </c>
      <c r="E67" s="150" t="s">
        <v>629</v>
      </c>
      <c r="F67" s="351" t="s">
        <v>586</v>
      </c>
      <c r="G67" s="351" t="s">
        <v>585</v>
      </c>
      <c r="H67" s="355" t="s">
        <v>572</v>
      </c>
      <c r="I67" s="355" t="s">
        <v>306</v>
      </c>
      <c r="J67" s="355" t="s">
        <v>581</v>
      </c>
      <c r="K67" s="356" t="s">
        <v>954</v>
      </c>
      <c r="L67" s="85" t="s">
        <v>306</v>
      </c>
      <c r="M67" s="85" t="s">
        <v>576</v>
      </c>
      <c r="N67" s="356" t="s">
        <v>954</v>
      </c>
      <c r="O67" s="85" t="s">
        <v>577</v>
      </c>
      <c r="P67" s="357" t="s">
        <v>306</v>
      </c>
      <c r="Q67" s="357" t="s">
        <v>975</v>
      </c>
      <c r="R67" s="352" t="s">
        <v>954</v>
      </c>
      <c r="S67" s="353" t="s">
        <v>954</v>
      </c>
      <c r="T67" s="150" t="s">
        <v>974</v>
      </c>
    </row>
    <row r="68" spans="1:20" ht="38.25" x14ac:dyDescent="0.25">
      <c r="A68" s="354" t="s">
        <v>301</v>
      </c>
      <c r="B68" s="85" t="s">
        <v>562</v>
      </c>
      <c r="C68" s="85" t="s">
        <v>563</v>
      </c>
      <c r="D68" s="150" t="s">
        <v>565</v>
      </c>
      <c r="E68" s="150" t="s">
        <v>956</v>
      </c>
      <c r="F68" s="351" t="s">
        <v>586</v>
      </c>
      <c r="G68" s="351" t="s">
        <v>585</v>
      </c>
      <c r="H68" s="355" t="s">
        <v>572</v>
      </c>
      <c r="I68" s="355" t="s">
        <v>306</v>
      </c>
      <c r="J68" s="355" t="s">
        <v>581</v>
      </c>
      <c r="K68" s="356" t="s">
        <v>954</v>
      </c>
      <c r="L68" s="85" t="s">
        <v>309</v>
      </c>
      <c r="M68" s="85" t="s">
        <v>574</v>
      </c>
      <c r="N68" s="356" t="s">
        <v>574</v>
      </c>
      <c r="O68" s="85" t="s">
        <v>574</v>
      </c>
      <c r="P68" s="357" t="s">
        <v>306</v>
      </c>
      <c r="Q68" s="357" t="s">
        <v>974</v>
      </c>
      <c r="R68" s="352" t="s">
        <v>974</v>
      </c>
      <c r="S68" s="353" t="s">
        <v>974</v>
      </c>
      <c r="T68" s="150" t="s">
        <v>974</v>
      </c>
    </row>
    <row r="69" spans="1:20" ht="38.25" x14ac:dyDescent="0.25">
      <c r="A69" s="354" t="s">
        <v>301</v>
      </c>
      <c r="B69" s="85" t="s">
        <v>562</v>
      </c>
      <c r="C69" s="85" t="s">
        <v>563</v>
      </c>
      <c r="D69" s="150" t="s">
        <v>565</v>
      </c>
      <c r="E69" s="150" t="s">
        <v>957</v>
      </c>
      <c r="F69" s="351" t="s">
        <v>586</v>
      </c>
      <c r="G69" s="351" t="s">
        <v>585</v>
      </c>
      <c r="H69" s="355" t="s">
        <v>572</v>
      </c>
      <c r="I69" s="355" t="s">
        <v>306</v>
      </c>
      <c r="J69" s="355" t="s">
        <v>581</v>
      </c>
      <c r="K69" s="356" t="s">
        <v>954</v>
      </c>
      <c r="L69" s="85" t="s">
        <v>309</v>
      </c>
      <c r="M69" s="85" t="s">
        <v>574</v>
      </c>
      <c r="N69" s="356" t="s">
        <v>574</v>
      </c>
      <c r="O69" s="85" t="s">
        <v>574</v>
      </c>
      <c r="P69" s="357" t="s">
        <v>306</v>
      </c>
      <c r="Q69" s="357" t="s">
        <v>974</v>
      </c>
      <c r="R69" s="352" t="s">
        <v>974</v>
      </c>
      <c r="S69" s="353" t="s">
        <v>974</v>
      </c>
      <c r="T69" s="150" t="s">
        <v>974</v>
      </c>
    </row>
    <row r="70" spans="1:20" ht="63.75" x14ac:dyDescent="0.25">
      <c r="A70" s="354" t="s">
        <v>301</v>
      </c>
      <c r="B70" s="85" t="s">
        <v>562</v>
      </c>
      <c r="C70" s="85" t="s">
        <v>563</v>
      </c>
      <c r="D70" s="150" t="s">
        <v>565</v>
      </c>
      <c r="E70" s="150" t="s">
        <v>958</v>
      </c>
      <c r="F70" s="351" t="s">
        <v>586</v>
      </c>
      <c r="G70" s="351" t="s">
        <v>585</v>
      </c>
      <c r="H70" s="355" t="s">
        <v>572</v>
      </c>
      <c r="I70" s="355" t="s">
        <v>306</v>
      </c>
      <c r="J70" s="355" t="s">
        <v>581</v>
      </c>
      <c r="K70" s="356" t="s">
        <v>954</v>
      </c>
      <c r="L70" s="85" t="s">
        <v>309</v>
      </c>
      <c r="M70" s="85" t="s">
        <v>574</v>
      </c>
      <c r="N70" s="356" t="s">
        <v>574</v>
      </c>
      <c r="O70" s="85" t="s">
        <v>971</v>
      </c>
      <c r="P70" s="357" t="s">
        <v>306</v>
      </c>
      <c r="Q70" s="357" t="s">
        <v>974</v>
      </c>
      <c r="R70" s="352" t="s">
        <v>974</v>
      </c>
      <c r="S70" s="353" t="s">
        <v>974</v>
      </c>
      <c r="T70" s="150" t="s">
        <v>974</v>
      </c>
    </row>
    <row r="71" spans="1:20" ht="63.75" x14ac:dyDescent="0.25">
      <c r="A71" s="354" t="s">
        <v>301</v>
      </c>
      <c r="B71" s="85" t="s">
        <v>562</v>
      </c>
      <c r="C71" s="85" t="s">
        <v>563</v>
      </c>
      <c r="D71" s="150" t="s">
        <v>565</v>
      </c>
      <c r="E71" s="150" t="s">
        <v>960</v>
      </c>
      <c r="F71" s="351" t="s">
        <v>586</v>
      </c>
      <c r="G71" s="351" t="s">
        <v>585</v>
      </c>
      <c r="H71" s="355" t="s">
        <v>572</v>
      </c>
      <c r="I71" s="355" t="s">
        <v>306</v>
      </c>
      <c r="J71" s="355" t="s">
        <v>581</v>
      </c>
      <c r="K71" s="356" t="s">
        <v>954</v>
      </c>
      <c r="L71" s="85" t="s">
        <v>309</v>
      </c>
      <c r="M71" s="85" t="s">
        <v>574</v>
      </c>
      <c r="N71" s="356" t="s">
        <v>574</v>
      </c>
      <c r="O71" s="85" t="s">
        <v>972</v>
      </c>
      <c r="P71" s="357" t="s">
        <v>306</v>
      </c>
      <c r="Q71" s="357" t="s">
        <v>974</v>
      </c>
      <c r="R71" s="352" t="s">
        <v>974</v>
      </c>
      <c r="S71" s="353" t="s">
        <v>974</v>
      </c>
      <c r="T71" s="150" t="s">
        <v>974</v>
      </c>
    </row>
    <row r="72" spans="1:20" ht="38.25" x14ac:dyDescent="0.25">
      <c r="A72" s="354" t="s">
        <v>301</v>
      </c>
      <c r="B72" s="85" t="s">
        <v>562</v>
      </c>
      <c r="C72" s="85" t="s">
        <v>563</v>
      </c>
      <c r="D72" s="150" t="s">
        <v>565</v>
      </c>
      <c r="E72" s="150" t="s">
        <v>962</v>
      </c>
      <c r="F72" s="351" t="s">
        <v>586</v>
      </c>
      <c r="G72" s="351" t="s">
        <v>585</v>
      </c>
      <c r="H72" s="355" t="s">
        <v>572</v>
      </c>
      <c r="I72" s="355" t="s">
        <v>306</v>
      </c>
      <c r="J72" s="355" t="s">
        <v>581</v>
      </c>
      <c r="K72" s="356" t="s">
        <v>954</v>
      </c>
      <c r="L72" s="85" t="s">
        <v>309</v>
      </c>
      <c r="M72" s="85" t="s">
        <v>574</v>
      </c>
      <c r="N72" s="356" t="s">
        <v>574</v>
      </c>
      <c r="O72" s="85" t="s">
        <v>574</v>
      </c>
      <c r="P72" s="357" t="s">
        <v>306</v>
      </c>
      <c r="Q72" s="357" t="s">
        <v>974</v>
      </c>
      <c r="R72" s="352" t="s">
        <v>974</v>
      </c>
      <c r="S72" s="353" t="s">
        <v>974</v>
      </c>
      <c r="T72" s="150" t="s">
        <v>974</v>
      </c>
    </row>
    <row r="73" spans="1:20" ht="38.25" x14ac:dyDescent="0.25">
      <c r="A73" s="354" t="s">
        <v>301</v>
      </c>
      <c r="B73" s="85" t="s">
        <v>562</v>
      </c>
      <c r="C73" s="85" t="s">
        <v>563</v>
      </c>
      <c r="D73" s="150" t="s">
        <v>565</v>
      </c>
      <c r="E73" s="150" t="s">
        <v>963</v>
      </c>
      <c r="F73" s="351" t="s">
        <v>586</v>
      </c>
      <c r="G73" s="351" t="s">
        <v>585</v>
      </c>
      <c r="H73" s="355" t="s">
        <v>572</v>
      </c>
      <c r="I73" s="355" t="s">
        <v>306</v>
      </c>
      <c r="J73" s="355" t="s">
        <v>581</v>
      </c>
      <c r="K73" s="356" t="s">
        <v>954</v>
      </c>
      <c r="L73" s="85" t="s">
        <v>309</v>
      </c>
      <c r="M73" s="85" t="s">
        <v>574</v>
      </c>
      <c r="N73" s="356" t="s">
        <v>574</v>
      </c>
      <c r="O73" s="85" t="s">
        <v>574</v>
      </c>
      <c r="P73" s="357" t="s">
        <v>306</v>
      </c>
      <c r="Q73" s="357" t="s">
        <v>974</v>
      </c>
      <c r="R73" s="352" t="s">
        <v>974</v>
      </c>
      <c r="S73" s="353" t="s">
        <v>974</v>
      </c>
      <c r="T73" s="150" t="s">
        <v>974</v>
      </c>
    </row>
    <row r="74" spans="1:20" ht="38.25" x14ac:dyDescent="0.25">
      <c r="A74" s="354" t="s">
        <v>301</v>
      </c>
      <c r="B74" s="85" t="s">
        <v>562</v>
      </c>
      <c r="C74" s="85" t="s">
        <v>563</v>
      </c>
      <c r="D74" s="150" t="s">
        <v>565</v>
      </c>
      <c r="E74" s="150" t="s">
        <v>964</v>
      </c>
      <c r="F74" s="351" t="s">
        <v>586</v>
      </c>
      <c r="G74" s="351" t="s">
        <v>585</v>
      </c>
      <c r="H74" s="355" t="s">
        <v>572</v>
      </c>
      <c r="I74" s="355" t="s">
        <v>306</v>
      </c>
      <c r="J74" s="355" t="s">
        <v>581</v>
      </c>
      <c r="K74" s="356" t="s">
        <v>954</v>
      </c>
      <c r="L74" s="85" t="s">
        <v>309</v>
      </c>
      <c r="M74" s="85" t="s">
        <v>574</v>
      </c>
      <c r="N74" s="356" t="s">
        <v>574</v>
      </c>
      <c r="O74" s="85" t="s">
        <v>574</v>
      </c>
      <c r="P74" s="357" t="s">
        <v>306</v>
      </c>
      <c r="Q74" s="357" t="s">
        <v>974</v>
      </c>
      <c r="R74" s="352" t="s">
        <v>974</v>
      </c>
      <c r="S74" s="353" t="s">
        <v>974</v>
      </c>
      <c r="T74" s="150" t="s">
        <v>974</v>
      </c>
    </row>
    <row r="75" spans="1:20" ht="38.25" x14ac:dyDescent="0.25">
      <c r="A75" s="354" t="s">
        <v>301</v>
      </c>
      <c r="B75" s="85" t="s">
        <v>562</v>
      </c>
      <c r="C75" s="85" t="s">
        <v>563</v>
      </c>
      <c r="D75" s="150" t="s">
        <v>565</v>
      </c>
      <c r="E75" s="150" t="s">
        <v>965</v>
      </c>
      <c r="F75" s="351" t="s">
        <v>586</v>
      </c>
      <c r="G75" s="351" t="s">
        <v>585</v>
      </c>
      <c r="H75" s="355" t="s">
        <v>572</v>
      </c>
      <c r="I75" s="355" t="s">
        <v>306</v>
      </c>
      <c r="J75" s="355" t="s">
        <v>581</v>
      </c>
      <c r="K75" s="356" t="s">
        <v>954</v>
      </c>
      <c r="L75" s="85" t="s">
        <v>309</v>
      </c>
      <c r="M75" s="85" t="s">
        <v>574</v>
      </c>
      <c r="N75" s="356" t="s">
        <v>574</v>
      </c>
      <c r="O75" s="85" t="s">
        <v>574</v>
      </c>
      <c r="P75" s="357" t="s">
        <v>306</v>
      </c>
      <c r="Q75" s="357" t="s">
        <v>974</v>
      </c>
      <c r="R75" s="352" t="s">
        <v>974</v>
      </c>
      <c r="S75" s="353" t="s">
        <v>974</v>
      </c>
      <c r="T75" s="150" t="s">
        <v>974</v>
      </c>
    </row>
    <row r="76" spans="1:20" ht="38.25" x14ac:dyDescent="0.25">
      <c r="A76" s="354" t="s">
        <v>301</v>
      </c>
      <c r="B76" s="85" t="s">
        <v>562</v>
      </c>
      <c r="C76" s="85" t="s">
        <v>563</v>
      </c>
      <c r="D76" s="150" t="s">
        <v>565</v>
      </c>
      <c r="E76" s="150" t="s">
        <v>966</v>
      </c>
      <c r="F76" s="351" t="s">
        <v>586</v>
      </c>
      <c r="G76" s="351" t="s">
        <v>585</v>
      </c>
      <c r="H76" s="355" t="s">
        <v>572</v>
      </c>
      <c r="I76" s="355" t="s">
        <v>306</v>
      </c>
      <c r="J76" s="355" t="s">
        <v>581</v>
      </c>
      <c r="K76" s="356" t="s">
        <v>954</v>
      </c>
      <c r="L76" s="85" t="s">
        <v>309</v>
      </c>
      <c r="M76" s="85" t="s">
        <v>574</v>
      </c>
      <c r="N76" s="356" t="s">
        <v>574</v>
      </c>
      <c r="O76" s="85" t="s">
        <v>574</v>
      </c>
      <c r="P76" s="357" t="s">
        <v>306</v>
      </c>
      <c r="Q76" s="357" t="s">
        <v>974</v>
      </c>
      <c r="R76" s="352" t="s">
        <v>974</v>
      </c>
      <c r="S76" s="353" t="s">
        <v>974</v>
      </c>
      <c r="T76" s="150" t="s">
        <v>974</v>
      </c>
    </row>
    <row r="77" spans="1:20" ht="38.25" x14ac:dyDescent="0.25">
      <c r="A77" s="354" t="s">
        <v>301</v>
      </c>
      <c r="B77" s="85" t="s">
        <v>562</v>
      </c>
      <c r="C77" s="85" t="s">
        <v>563</v>
      </c>
      <c r="D77" s="150" t="s">
        <v>566</v>
      </c>
      <c r="E77" s="150" t="s">
        <v>967</v>
      </c>
      <c r="F77" s="351" t="s">
        <v>586</v>
      </c>
      <c r="G77" s="351" t="s">
        <v>585</v>
      </c>
      <c r="H77" s="355" t="s">
        <v>572</v>
      </c>
      <c r="I77" s="355" t="s">
        <v>306</v>
      </c>
      <c r="J77" s="355" t="s">
        <v>583</v>
      </c>
      <c r="K77" s="356" t="s">
        <v>954</v>
      </c>
      <c r="L77" s="85" t="s">
        <v>306</v>
      </c>
      <c r="M77" s="85" t="s">
        <v>576</v>
      </c>
      <c r="N77" s="356" t="s">
        <v>954</v>
      </c>
      <c r="O77" s="85" t="s">
        <v>578</v>
      </c>
      <c r="P77" s="357" t="s">
        <v>306</v>
      </c>
      <c r="Q77" s="357" t="s">
        <v>975</v>
      </c>
      <c r="R77" s="352" t="s">
        <v>954</v>
      </c>
      <c r="S77" s="353" t="s">
        <v>954</v>
      </c>
      <c r="T77" s="150" t="s">
        <v>974</v>
      </c>
    </row>
    <row r="78" spans="1:20" ht="38.25" x14ac:dyDescent="0.25">
      <c r="A78" s="354" t="s">
        <v>301</v>
      </c>
      <c r="B78" s="85" t="s">
        <v>562</v>
      </c>
      <c r="C78" s="85" t="s">
        <v>563</v>
      </c>
      <c r="D78" s="150" t="s">
        <v>566</v>
      </c>
      <c r="E78" s="150" t="s">
        <v>968</v>
      </c>
      <c r="F78" s="351" t="s">
        <v>586</v>
      </c>
      <c r="G78" s="351" t="s">
        <v>585</v>
      </c>
      <c r="H78" s="355" t="s">
        <v>572</v>
      </c>
      <c r="I78" s="355" t="s">
        <v>306</v>
      </c>
      <c r="J78" s="355" t="s">
        <v>583</v>
      </c>
      <c r="K78" s="356" t="s">
        <v>954</v>
      </c>
      <c r="L78" s="85" t="s">
        <v>306</v>
      </c>
      <c r="M78" s="85" t="s">
        <v>576</v>
      </c>
      <c r="N78" s="356" t="s">
        <v>954</v>
      </c>
      <c r="O78" s="85" t="s">
        <v>969</v>
      </c>
      <c r="P78" s="357" t="s">
        <v>306</v>
      </c>
      <c r="Q78" s="357" t="s">
        <v>975</v>
      </c>
      <c r="R78" s="352" t="s">
        <v>954</v>
      </c>
      <c r="S78" s="353" t="s">
        <v>954</v>
      </c>
      <c r="T78" s="150" t="s">
        <v>974</v>
      </c>
    </row>
    <row r="79" spans="1:20" ht="38.25" x14ac:dyDescent="0.25">
      <c r="A79" s="354" t="s">
        <v>301</v>
      </c>
      <c r="B79" s="85" t="s">
        <v>562</v>
      </c>
      <c r="C79" s="85" t="s">
        <v>563</v>
      </c>
      <c r="D79" s="150" t="s">
        <v>566</v>
      </c>
      <c r="E79" s="150" t="s">
        <v>970</v>
      </c>
      <c r="F79" s="351" t="s">
        <v>586</v>
      </c>
      <c r="G79" s="351" t="s">
        <v>585</v>
      </c>
      <c r="H79" s="355" t="s">
        <v>572</v>
      </c>
      <c r="I79" s="355" t="s">
        <v>306</v>
      </c>
      <c r="J79" s="355" t="s">
        <v>583</v>
      </c>
      <c r="K79" s="356" t="s">
        <v>954</v>
      </c>
      <c r="L79" s="85" t="s">
        <v>306</v>
      </c>
      <c r="M79" s="85" t="s">
        <v>576</v>
      </c>
      <c r="N79" s="356" t="s">
        <v>954</v>
      </c>
      <c r="O79" s="85" t="s">
        <v>578</v>
      </c>
      <c r="P79" s="357" t="s">
        <v>306</v>
      </c>
      <c r="Q79" s="357" t="s">
        <v>975</v>
      </c>
      <c r="R79" s="352" t="s">
        <v>954</v>
      </c>
      <c r="S79" s="353" t="s">
        <v>954</v>
      </c>
      <c r="T79" s="150" t="s">
        <v>974</v>
      </c>
    </row>
    <row r="80" spans="1:20" ht="38.25" x14ac:dyDescent="0.25">
      <c r="A80" s="354" t="s">
        <v>301</v>
      </c>
      <c r="B80" s="85" t="s">
        <v>562</v>
      </c>
      <c r="C80" s="85" t="s">
        <v>563</v>
      </c>
      <c r="D80" s="150" t="s">
        <v>564</v>
      </c>
      <c r="E80" s="150" t="s">
        <v>192</v>
      </c>
      <c r="F80" s="351" t="s">
        <v>579</v>
      </c>
      <c r="G80" s="351" t="s">
        <v>585</v>
      </c>
      <c r="H80" s="355" t="s">
        <v>572</v>
      </c>
      <c r="I80" s="355" t="s">
        <v>306</v>
      </c>
      <c r="J80" s="355" t="s">
        <v>582</v>
      </c>
      <c r="K80" s="356" t="s">
        <v>954</v>
      </c>
      <c r="L80" s="85" t="s">
        <v>309</v>
      </c>
      <c r="M80" s="85" t="s">
        <v>574</v>
      </c>
      <c r="N80" s="356" t="s">
        <v>574</v>
      </c>
      <c r="O80" s="85" t="s">
        <v>574</v>
      </c>
      <c r="P80" s="357" t="s">
        <v>306</v>
      </c>
      <c r="Q80" s="357" t="s">
        <v>974</v>
      </c>
      <c r="R80" s="352" t="s">
        <v>974</v>
      </c>
      <c r="S80" s="353" t="s">
        <v>974</v>
      </c>
      <c r="T80" s="150" t="s">
        <v>974</v>
      </c>
    </row>
    <row r="81" spans="1:20" ht="38.25" x14ac:dyDescent="0.25">
      <c r="A81" s="354" t="s">
        <v>301</v>
      </c>
      <c r="B81" s="85" t="s">
        <v>562</v>
      </c>
      <c r="C81" s="85" t="s">
        <v>563</v>
      </c>
      <c r="D81" s="150" t="s">
        <v>564</v>
      </c>
      <c r="E81" s="150" t="s">
        <v>955</v>
      </c>
      <c r="F81" s="351" t="s">
        <v>579</v>
      </c>
      <c r="G81" s="351" t="s">
        <v>585</v>
      </c>
      <c r="H81" s="355" t="s">
        <v>572</v>
      </c>
      <c r="I81" s="355" t="s">
        <v>306</v>
      </c>
      <c r="J81" s="355" t="s">
        <v>582</v>
      </c>
      <c r="K81" s="356" t="s">
        <v>954</v>
      </c>
      <c r="L81" s="85" t="s">
        <v>309</v>
      </c>
      <c r="M81" s="85" t="s">
        <v>574</v>
      </c>
      <c r="N81" s="356" t="s">
        <v>574</v>
      </c>
      <c r="O81" s="85" t="s">
        <v>574</v>
      </c>
      <c r="P81" s="357" t="s">
        <v>306</v>
      </c>
      <c r="Q81" s="357" t="s">
        <v>974</v>
      </c>
      <c r="R81" s="352" t="s">
        <v>974</v>
      </c>
      <c r="S81" s="353" t="s">
        <v>974</v>
      </c>
      <c r="T81" s="150" t="s">
        <v>974</v>
      </c>
    </row>
    <row r="82" spans="1:20" ht="38.25" x14ac:dyDescent="0.25">
      <c r="A82" s="354" t="s">
        <v>301</v>
      </c>
      <c r="B82" s="85" t="s">
        <v>562</v>
      </c>
      <c r="C82" s="85" t="s">
        <v>563</v>
      </c>
      <c r="D82" s="150" t="s">
        <v>565</v>
      </c>
      <c r="E82" s="150" t="s">
        <v>629</v>
      </c>
      <c r="F82" s="351" t="s">
        <v>579</v>
      </c>
      <c r="G82" s="351" t="s">
        <v>585</v>
      </c>
      <c r="H82" s="355" t="s">
        <v>572</v>
      </c>
      <c r="I82" s="355" t="s">
        <v>306</v>
      </c>
      <c r="J82" s="355" t="s">
        <v>581</v>
      </c>
      <c r="K82" s="356" t="s">
        <v>954</v>
      </c>
      <c r="L82" s="85" t="s">
        <v>306</v>
      </c>
      <c r="M82" s="85" t="s">
        <v>576</v>
      </c>
      <c r="N82" s="356" t="s">
        <v>954</v>
      </c>
      <c r="O82" s="85" t="s">
        <v>577</v>
      </c>
      <c r="P82" s="357" t="s">
        <v>306</v>
      </c>
      <c r="Q82" s="357" t="s">
        <v>975</v>
      </c>
      <c r="R82" s="352" t="s">
        <v>954</v>
      </c>
      <c r="S82" s="353" t="s">
        <v>954</v>
      </c>
      <c r="T82" s="150" t="s">
        <v>974</v>
      </c>
    </row>
    <row r="83" spans="1:20" ht="38.25" x14ac:dyDescent="0.25">
      <c r="A83" s="354" t="s">
        <v>301</v>
      </c>
      <c r="B83" s="85" t="s">
        <v>562</v>
      </c>
      <c r="C83" s="85" t="s">
        <v>563</v>
      </c>
      <c r="D83" s="150" t="s">
        <v>565</v>
      </c>
      <c r="E83" s="150" t="s">
        <v>956</v>
      </c>
      <c r="F83" s="351" t="s">
        <v>579</v>
      </c>
      <c r="G83" s="351" t="s">
        <v>585</v>
      </c>
      <c r="H83" s="355" t="s">
        <v>572</v>
      </c>
      <c r="I83" s="355" t="s">
        <v>306</v>
      </c>
      <c r="J83" s="355" t="s">
        <v>581</v>
      </c>
      <c r="K83" s="356" t="s">
        <v>954</v>
      </c>
      <c r="L83" s="85" t="s">
        <v>309</v>
      </c>
      <c r="M83" s="85" t="s">
        <v>574</v>
      </c>
      <c r="N83" s="356" t="s">
        <v>574</v>
      </c>
      <c r="O83" s="85" t="s">
        <v>574</v>
      </c>
      <c r="P83" s="357" t="s">
        <v>306</v>
      </c>
      <c r="Q83" s="357" t="s">
        <v>974</v>
      </c>
      <c r="R83" s="352" t="s">
        <v>974</v>
      </c>
      <c r="S83" s="353" t="s">
        <v>974</v>
      </c>
      <c r="T83" s="150" t="s">
        <v>974</v>
      </c>
    </row>
    <row r="84" spans="1:20" ht="38.25" x14ac:dyDescent="0.25">
      <c r="A84" s="354" t="s">
        <v>301</v>
      </c>
      <c r="B84" s="85" t="s">
        <v>562</v>
      </c>
      <c r="C84" s="85" t="s">
        <v>563</v>
      </c>
      <c r="D84" s="150" t="s">
        <v>565</v>
      </c>
      <c r="E84" s="150" t="s">
        <v>957</v>
      </c>
      <c r="F84" s="351" t="s">
        <v>579</v>
      </c>
      <c r="G84" s="351" t="s">
        <v>585</v>
      </c>
      <c r="H84" s="355" t="s">
        <v>572</v>
      </c>
      <c r="I84" s="355" t="s">
        <v>306</v>
      </c>
      <c r="J84" s="355" t="s">
        <v>581</v>
      </c>
      <c r="K84" s="356" t="s">
        <v>954</v>
      </c>
      <c r="L84" s="85" t="s">
        <v>309</v>
      </c>
      <c r="M84" s="85" t="s">
        <v>574</v>
      </c>
      <c r="N84" s="356" t="s">
        <v>574</v>
      </c>
      <c r="O84" s="85" t="s">
        <v>574</v>
      </c>
      <c r="P84" s="357" t="s">
        <v>306</v>
      </c>
      <c r="Q84" s="357" t="s">
        <v>974</v>
      </c>
      <c r="R84" s="352" t="s">
        <v>974</v>
      </c>
      <c r="S84" s="353" t="s">
        <v>974</v>
      </c>
      <c r="T84" s="150" t="s">
        <v>974</v>
      </c>
    </row>
    <row r="85" spans="1:20" ht="63.75" x14ac:dyDescent="0.25">
      <c r="A85" s="354" t="s">
        <v>301</v>
      </c>
      <c r="B85" s="85" t="s">
        <v>562</v>
      </c>
      <c r="C85" s="85" t="s">
        <v>563</v>
      </c>
      <c r="D85" s="150" t="s">
        <v>565</v>
      </c>
      <c r="E85" s="150" t="s">
        <v>958</v>
      </c>
      <c r="F85" s="351" t="s">
        <v>579</v>
      </c>
      <c r="G85" s="351" t="s">
        <v>585</v>
      </c>
      <c r="H85" s="355" t="s">
        <v>572</v>
      </c>
      <c r="I85" s="355" t="s">
        <v>306</v>
      </c>
      <c r="J85" s="355" t="s">
        <v>581</v>
      </c>
      <c r="K85" s="356" t="s">
        <v>954</v>
      </c>
      <c r="L85" s="85" t="s">
        <v>309</v>
      </c>
      <c r="M85" s="85" t="s">
        <v>574</v>
      </c>
      <c r="N85" s="356" t="s">
        <v>574</v>
      </c>
      <c r="O85" s="85" t="s">
        <v>971</v>
      </c>
      <c r="P85" s="357" t="s">
        <v>306</v>
      </c>
      <c r="Q85" s="357" t="s">
        <v>974</v>
      </c>
      <c r="R85" s="352" t="s">
        <v>974</v>
      </c>
      <c r="S85" s="353" t="s">
        <v>974</v>
      </c>
      <c r="T85" s="150" t="s">
        <v>974</v>
      </c>
    </row>
    <row r="86" spans="1:20" ht="63.75" x14ac:dyDescent="0.25">
      <c r="A86" s="354" t="s">
        <v>301</v>
      </c>
      <c r="B86" s="85" t="s">
        <v>562</v>
      </c>
      <c r="C86" s="85" t="s">
        <v>563</v>
      </c>
      <c r="D86" s="150" t="s">
        <v>565</v>
      </c>
      <c r="E86" s="150" t="s">
        <v>960</v>
      </c>
      <c r="F86" s="351" t="s">
        <v>579</v>
      </c>
      <c r="G86" s="351" t="s">
        <v>585</v>
      </c>
      <c r="H86" s="355" t="s">
        <v>572</v>
      </c>
      <c r="I86" s="355" t="s">
        <v>306</v>
      </c>
      <c r="J86" s="355" t="s">
        <v>581</v>
      </c>
      <c r="K86" s="356" t="s">
        <v>954</v>
      </c>
      <c r="L86" s="85" t="s">
        <v>309</v>
      </c>
      <c r="M86" s="85" t="s">
        <v>574</v>
      </c>
      <c r="N86" s="356" t="s">
        <v>574</v>
      </c>
      <c r="O86" s="85" t="s">
        <v>972</v>
      </c>
      <c r="P86" s="357" t="s">
        <v>306</v>
      </c>
      <c r="Q86" s="357" t="s">
        <v>974</v>
      </c>
      <c r="R86" s="352" t="s">
        <v>974</v>
      </c>
      <c r="S86" s="353" t="s">
        <v>974</v>
      </c>
      <c r="T86" s="150" t="s">
        <v>974</v>
      </c>
    </row>
    <row r="87" spans="1:20" ht="38.25" x14ac:dyDescent="0.25">
      <c r="A87" s="354" t="s">
        <v>301</v>
      </c>
      <c r="B87" s="85" t="s">
        <v>562</v>
      </c>
      <c r="C87" s="85" t="s">
        <v>563</v>
      </c>
      <c r="D87" s="150" t="s">
        <v>565</v>
      </c>
      <c r="E87" s="150" t="s">
        <v>962</v>
      </c>
      <c r="F87" s="351" t="s">
        <v>579</v>
      </c>
      <c r="G87" s="351" t="s">
        <v>585</v>
      </c>
      <c r="H87" s="355" t="s">
        <v>572</v>
      </c>
      <c r="I87" s="355" t="s">
        <v>306</v>
      </c>
      <c r="J87" s="355" t="s">
        <v>581</v>
      </c>
      <c r="K87" s="356" t="s">
        <v>954</v>
      </c>
      <c r="L87" s="85" t="s">
        <v>309</v>
      </c>
      <c r="M87" s="85" t="s">
        <v>574</v>
      </c>
      <c r="N87" s="356" t="s">
        <v>574</v>
      </c>
      <c r="O87" s="85" t="s">
        <v>574</v>
      </c>
      <c r="P87" s="357" t="s">
        <v>306</v>
      </c>
      <c r="Q87" s="357" t="s">
        <v>974</v>
      </c>
      <c r="R87" s="352" t="s">
        <v>974</v>
      </c>
      <c r="S87" s="353" t="s">
        <v>974</v>
      </c>
      <c r="T87" s="150" t="s">
        <v>974</v>
      </c>
    </row>
    <row r="88" spans="1:20" ht="38.25" x14ac:dyDescent="0.25">
      <c r="A88" s="354" t="s">
        <v>301</v>
      </c>
      <c r="B88" s="85" t="s">
        <v>562</v>
      </c>
      <c r="C88" s="85" t="s">
        <v>563</v>
      </c>
      <c r="D88" s="150" t="s">
        <v>565</v>
      </c>
      <c r="E88" s="150" t="s">
        <v>963</v>
      </c>
      <c r="F88" s="351" t="s">
        <v>579</v>
      </c>
      <c r="G88" s="351" t="s">
        <v>585</v>
      </c>
      <c r="H88" s="355" t="s">
        <v>572</v>
      </c>
      <c r="I88" s="355" t="s">
        <v>306</v>
      </c>
      <c r="J88" s="355" t="s">
        <v>581</v>
      </c>
      <c r="K88" s="356" t="s">
        <v>954</v>
      </c>
      <c r="L88" s="85" t="s">
        <v>309</v>
      </c>
      <c r="M88" s="85" t="s">
        <v>574</v>
      </c>
      <c r="N88" s="356" t="s">
        <v>574</v>
      </c>
      <c r="O88" s="85" t="s">
        <v>574</v>
      </c>
      <c r="P88" s="357" t="s">
        <v>306</v>
      </c>
      <c r="Q88" s="357" t="s">
        <v>974</v>
      </c>
      <c r="R88" s="352" t="s">
        <v>974</v>
      </c>
      <c r="S88" s="353" t="s">
        <v>974</v>
      </c>
      <c r="T88" s="150" t="s">
        <v>974</v>
      </c>
    </row>
    <row r="89" spans="1:20" ht="38.25" x14ac:dyDescent="0.25">
      <c r="A89" s="354" t="s">
        <v>301</v>
      </c>
      <c r="B89" s="85" t="s">
        <v>562</v>
      </c>
      <c r="C89" s="85" t="s">
        <v>563</v>
      </c>
      <c r="D89" s="150" t="s">
        <v>565</v>
      </c>
      <c r="E89" s="150" t="s">
        <v>964</v>
      </c>
      <c r="F89" s="351" t="s">
        <v>579</v>
      </c>
      <c r="G89" s="351" t="s">
        <v>585</v>
      </c>
      <c r="H89" s="355" t="s">
        <v>572</v>
      </c>
      <c r="I89" s="355" t="s">
        <v>306</v>
      </c>
      <c r="J89" s="355" t="s">
        <v>581</v>
      </c>
      <c r="K89" s="356" t="s">
        <v>954</v>
      </c>
      <c r="L89" s="85" t="s">
        <v>309</v>
      </c>
      <c r="M89" s="85" t="s">
        <v>574</v>
      </c>
      <c r="N89" s="356" t="s">
        <v>574</v>
      </c>
      <c r="O89" s="85" t="s">
        <v>574</v>
      </c>
      <c r="P89" s="357" t="s">
        <v>306</v>
      </c>
      <c r="Q89" s="357" t="s">
        <v>974</v>
      </c>
      <c r="R89" s="352" t="s">
        <v>974</v>
      </c>
      <c r="S89" s="353" t="s">
        <v>974</v>
      </c>
      <c r="T89" s="150" t="s">
        <v>974</v>
      </c>
    </row>
    <row r="90" spans="1:20" ht="38.25" x14ac:dyDescent="0.25">
      <c r="A90" s="354" t="s">
        <v>301</v>
      </c>
      <c r="B90" s="85" t="s">
        <v>562</v>
      </c>
      <c r="C90" s="85" t="s">
        <v>563</v>
      </c>
      <c r="D90" s="150" t="s">
        <v>565</v>
      </c>
      <c r="E90" s="150" t="s">
        <v>965</v>
      </c>
      <c r="F90" s="351" t="s">
        <v>579</v>
      </c>
      <c r="G90" s="351" t="s">
        <v>585</v>
      </c>
      <c r="H90" s="355" t="s">
        <v>572</v>
      </c>
      <c r="I90" s="355" t="s">
        <v>306</v>
      </c>
      <c r="J90" s="355" t="s">
        <v>581</v>
      </c>
      <c r="K90" s="356" t="s">
        <v>954</v>
      </c>
      <c r="L90" s="85" t="s">
        <v>309</v>
      </c>
      <c r="M90" s="85" t="s">
        <v>574</v>
      </c>
      <c r="N90" s="356" t="s">
        <v>574</v>
      </c>
      <c r="O90" s="85" t="s">
        <v>574</v>
      </c>
      <c r="P90" s="357" t="s">
        <v>306</v>
      </c>
      <c r="Q90" s="357" t="s">
        <v>974</v>
      </c>
      <c r="R90" s="352" t="s">
        <v>974</v>
      </c>
      <c r="S90" s="353" t="s">
        <v>974</v>
      </c>
      <c r="T90" s="150" t="s">
        <v>974</v>
      </c>
    </row>
    <row r="91" spans="1:20" ht="38.25" x14ac:dyDescent="0.25">
      <c r="A91" s="354" t="s">
        <v>301</v>
      </c>
      <c r="B91" s="85" t="s">
        <v>562</v>
      </c>
      <c r="C91" s="85" t="s">
        <v>563</v>
      </c>
      <c r="D91" s="150" t="s">
        <v>565</v>
      </c>
      <c r="E91" s="150" t="s">
        <v>966</v>
      </c>
      <c r="F91" s="351" t="s">
        <v>579</v>
      </c>
      <c r="G91" s="351" t="s">
        <v>585</v>
      </c>
      <c r="H91" s="355" t="s">
        <v>572</v>
      </c>
      <c r="I91" s="355" t="s">
        <v>306</v>
      </c>
      <c r="J91" s="355" t="s">
        <v>581</v>
      </c>
      <c r="K91" s="356" t="s">
        <v>954</v>
      </c>
      <c r="L91" s="85" t="s">
        <v>309</v>
      </c>
      <c r="M91" s="85" t="s">
        <v>574</v>
      </c>
      <c r="N91" s="356" t="s">
        <v>574</v>
      </c>
      <c r="O91" s="85" t="s">
        <v>574</v>
      </c>
      <c r="P91" s="357" t="s">
        <v>306</v>
      </c>
      <c r="Q91" s="357" t="s">
        <v>974</v>
      </c>
      <c r="R91" s="352" t="s">
        <v>974</v>
      </c>
      <c r="S91" s="353" t="s">
        <v>974</v>
      </c>
      <c r="T91" s="150" t="s">
        <v>974</v>
      </c>
    </row>
    <row r="92" spans="1:20" ht="38.25" x14ac:dyDescent="0.25">
      <c r="A92" s="354" t="s">
        <v>301</v>
      </c>
      <c r="B92" s="85" t="s">
        <v>562</v>
      </c>
      <c r="C92" s="85" t="s">
        <v>563</v>
      </c>
      <c r="D92" s="150" t="s">
        <v>566</v>
      </c>
      <c r="E92" s="150" t="s">
        <v>967</v>
      </c>
      <c r="F92" s="351" t="s">
        <v>579</v>
      </c>
      <c r="G92" s="351" t="s">
        <v>585</v>
      </c>
      <c r="H92" s="355" t="s">
        <v>572</v>
      </c>
      <c r="I92" s="355" t="s">
        <v>306</v>
      </c>
      <c r="J92" s="355" t="s">
        <v>583</v>
      </c>
      <c r="K92" s="356" t="s">
        <v>954</v>
      </c>
      <c r="L92" s="85" t="s">
        <v>306</v>
      </c>
      <c r="M92" s="85" t="s">
        <v>576</v>
      </c>
      <c r="N92" s="356" t="s">
        <v>954</v>
      </c>
      <c r="O92" s="85" t="s">
        <v>578</v>
      </c>
      <c r="P92" s="357" t="s">
        <v>306</v>
      </c>
      <c r="Q92" s="357" t="s">
        <v>975</v>
      </c>
      <c r="R92" s="352" t="s">
        <v>954</v>
      </c>
      <c r="S92" s="353" t="s">
        <v>954</v>
      </c>
      <c r="T92" s="150" t="s">
        <v>974</v>
      </c>
    </row>
    <row r="93" spans="1:20" ht="38.25" x14ac:dyDescent="0.25">
      <c r="A93" s="354" t="s">
        <v>301</v>
      </c>
      <c r="B93" s="85" t="s">
        <v>562</v>
      </c>
      <c r="C93" s="85" t="s">
        <v>563</v>
      </c>
      <c r="D93" s="150" t="s">
        <v>566</v>
      </c>
      <c r="E93" s="150" t="s">
        <v>968</v>
      </c>
      <c r="F93" s="351" t="s">
        <v>579</v>
      </c>
      <c r="G93" s="351" t="s">
        <v>585</v>
      </c>
      <c r="H93" s="355" t="s">
        <v>572</v>
      </c>
      <c r="I93" s="355" t="s">
        <v>306</v>
      </c>
      <c r="J93" s="355" t="s">
        <v>583</v>
      </c>
      <c r="K93" s="356" t="s">
        <v>954</v>
      </c>
      <c r="L93" s="85" t="s">
        <v>306</v>
      </c>
      <c r="M93" s="85" t="s">
        <v>576</v>
      </c>
      <c r="N93" s="356" t="s">
        <v>954</v>
      </c>
      <c r="O93" s="85" t="s">
        <v>969</v>
      </c>
      <c r="P93" s="357" t="s">
        <v>306</v>
      </c>
      <c r="Q93" s="357" t="s">
        <v>975</v>
      </c>
      <c r="R93" s="352" t="s">
        <v>954</v>
      </c>
      <c r="S93" s="353" t="s">
        <v>954</v>
      </c>
      <c r="T93" s="150" t="s">
        <v>974</v>
      </c>
    </row>
    <row r="94" spans="1:20" ht="38.25" x14ac:dyDescent="0.25">
      <c r="A94" s="354" t="s">
        <v>301</v>
      </c>
      <c r="B94" s="85" t="s">
        <v>562</v>
      </c>
      <c r="C94" s="85" t="s">
        <v>563</v>
      </c>
      <c r="D94" s="150" t="s">
        <v>566</v>
      </c>
      <c r="E94" s="150" t="s">
        <v>970</v>
      </c>
      <c r="F94" s="351" t="s">
        <v>579</v>
      </c>
      <c r="G94" s="351" t="s">
        <v>585</v>
      </c>
      <c r="H94" s="355" t="s">
        <v>572</v>
      </c>
      <c r="I94" s="355" t="s">
        <v>306</v>
      </c>
      <c r="J94" s="355" t="s">
        <v>583</v>
      </c>
      <c r="K94" s="356" t="s">
        <v>954</v>
      </c>
      <c r="L94" s="85" t="s">
        <v>306</v>
      </c>
      <c r="M94" s="85" t="s">
        <v>576</v>
      </c>
      <c r="N94" s="356" t="s">
        <v>954</v>
      </c>
      <c r="O94" s="85" t="s">
        <v>578</v>
      </c>
      <c r="P94" s="357" t="s">
        <v>306</v>
      </c>
      <c r="Q94" s="357" t="s">
        <v>975</v>
      </c>
      <c r="R94" s="352" t="s">
        <v>954</v>
      </c>
      <c r="S94" s="353" t="s">
        <v>954</v>
      </c>
      <c r="T94" s="150" t="s">
        <v>974</v>
      </c>
    </row>
    <row r="95" spans="1:20" ht="25.5" x14ac:dyDescent="0.25">
      <c r="A95" s="354" t="s">
        <v>301</v>
      </c>
      <c r="B95" s="85" t="s">
        <v>567</v>
      </c>
      <c r="C95" s="85" t="s">
        <v>348</v>
      </c>
      <c r="D95" s="150" t="s">
        <v>564</v>
      </c>
      <c r="E95" s="150" t="s">
        <v>192</v>
      </c>
      <c r="F95" s="351" t="s">
        <v>584</v>
      </c>
      <c r="G95" s="351" t="s">
        <v>587</v>
      </c>
      <c r="H95" s="355" t="s">
        <v>572</v>
      </c>
      <c r="I95" s="355" t="s">
        <v>306</v>
      </c>
      <c r="J95" s="355" t="s">
        <v>582</v>
      </c>
      <c r="K95" s="356" t="s">
        <v>954</v>
      </c>
      <c r="L95" s="85" t="s">
        <v>309</v>
      </c>
      <c r="M95" s="85" t="s">
        <v>574</v>
      </c>
      <c r="N95" s="356" t="s">
        <v>574</v>
      </c>
      <c r="O95" s="85" t="s">
        <v>574</v>
      </c>
      <c r="P95" s="357" t="s">
        <v>306</v>
      </c>
      <c r="Q95" s="357" t="s">
        <v>974</v>
      </c>
      <c r="R95" s="352" t="s">
        <v>974</v>
      </c>
      <c r="S95" s="353" t="s">
        <v>974</v>
      </c>
      <c r="T95" s="150" t="s">
        <v>974</v>
      </c>
    </row>
    <row r="96" spans="1:20" ht="25.5" x14ac:dyDescent="0.25">
      <c r="A96" s="354" t="s">
        <v>301</v>
      </c>
      <c r="B96" s="85" t="s">
        <v>567</v>
      </c>
      <c r="C96" s="85" t="s">
        <v>348</v>
      </c>
      <c r="D96" s="150" t="s">
        <v>564</v>
      </c>
      <c r="E96" s="150" t="s">
        <v>955</v>
      </c>
      <c r="F96" s="351" t="s">
        <v>584</v>
      </c>
      <c r="G96" s="351" t="s">
        <v>587</v>
      </c>
      <c r="H96" s="355" t="s">
        <v>572</v>
      </c>
      <c r="I96" s="355" t="s">
        <v>306</v>
      </c>
      <c r="J96" s="355" t="s">
        <v>582</v>
      </c>
      <c r="K96" s="356" t="s">
        <v>954</v>
      </c>
      <c r="L96" s="85" t="s">
        <v>309</v>
      </c>
      <c r="M96" s="85" t="s">
        <v>574</v>
      </c>
      <c r="N96" s="356" t="s">
        <v>574</v>
      </c>
      <c r="O96" s="85" t="s">
        <v>574</v>
      </c>
      <c r="P96" s="357" t="s">
        <v>306</v>
      </c>
      <c r="Q96" s="357" t="s">
        <v>974</v>
      </c>
      <c r="R96" s="352" t="s">
        <v>974</v>
      </c>
      <c r="S96" s="353" t="s">
        <v>974</v>
      </c>
      <c r="T96" s="150" t="s">
        <v>974</v>
      </c>
    </row>
    <row r="97" spans="1:20" ht="38.25" x14ac:dyDescent="0.25">
      <c r="A97" s="354" t="s">
        <v>301</v>
      </c>
      <c r="B97" s="85" t="s">
        <v>567</v>
      </c>
      <c r="C97" s="85" t="s">
        <v>348</v>
      </c>
      <c r="D97" s="150" t="s">
        <v>565</v>
      </c>
      <c r="E97" s="150" t="s">
        <v>629</v>
      </c>
      <c r="F97" s="351" t="s">
        <v>584</v>
      </c>
      <c r="G97" s="351" t="s">
        <v>587</v>
      </c>
      <c r="H97" s="355" t="s">
        <v>572</v>
      </c>
      <c r="I97" s="355" t="s">
        <v>306</v>
      </c>
      <c r="J97" s="355" t="s">
        <v>581</v>
      </c>
      <c r="K97" s="356" t="s">
        <v>954</v>
      </c>
      <c r="L97" s="85" t="s">
        <v>306</v>
      </c>
      <c r="M97" s="85" t="s">
        <v>576</v>
      </c>
      <c r="N97" s="356" t="s">
        <v>954</v>
      </c>
      <c r="O97" s="85" t="s">
        <v>577</v>
      </c>
      <c r="P97" s="357" t="s">
        <v>306</v>
      </c>
      <c r="Q97" s="357" t="s">
        <v>975</v>
      </c>
      <c r="R97" s="352" t="s">
        <v>954</v>
      </c>
      <c r="S97" s="353" t="s">
        <v>954</v>
      </c>
      <c r="T97" s="150" t="s">
        <v>974</v>
      </c>
    </row>
    <row r="98" spans="1:20" ht="25.5" x14ac:dyDescent="0.25">
      <c r="A98" s="354" t="s">
        <v>301</v>
      </c>
      <c r="B98" s="85" t="s">
        <v>567</v>
      </c>
      <c r="C98" s="85" t="s">
        <v>348</v>
      </c>
      <c r="D98" s="150" t="s">
        <v>565</v>
      </c>
      <c r="E98" s="150" t="s">
        <v>956</v>
      </c>
      <c r="F98" s="351" t="s">
        <v>584</v>
      </c>
      <c r="G98" s="351" t="s">
        <v>587</v>
      </c>
      <c r="H98" s="355" t="s">
        <v>572</v>
      </c>
      <c r="I98" s="355" t="s">
        <v>306</v>
      </c>
      <c r="J98" s="355" t="s">
        <v>581</v>
      </c>
      <c r="K98" s="356" t="s">
        <v>954</v>
      </c>
      <c r="L98" s="85" t="s">
        <v>309</v>
      </c>
      <c r="M98" s="85" t="s">
        <v>574</v>
      </c>
      <c r="N98" s="356" t="s">
        <v>574</v>
      </c>
      <c r="O98" s="85" t="s">
        <v>574</v>
      </c>
      <c r="P98" s="357" t="s">
        <v>306</v>
      </c>
      <c r="Q98" s="357" t="s">
        <v>974</v>
      </c>
      <c r="R98" s="352" t="s">
        <v>974</v>
      </c>
      <c r="S98" s="353" t="s">
        <v>974</v>
      </c>
      <c r="T98" s="150" t="s">
        <v>974</v>
      </c>
    </row>
    <row r="99" spans="1:20" ht="25.5" x14ac:dyDescent="0.25">
      <c r="A99" s="354" t="s">
        <v>301</v>
      </c>
      <c r="B99" s="85" t="s">
        <v>567</v>
      </c>
      <c r="C99" s="85" t="s">
        <v>348</v>
      </c>
      <c r="D99" s="150" t="s">
        <v>565</v>
      </c>
      <c r="E99" s="150" t="s">
        <v>957</v>
      </c>
      <c r="F99" s="351" t="s">
        <v>584</v>
      </c>
      <c r="G99" s="351" t="s">
        <v>587</v>
      </c>
      <c r="H99" s="355" t="s">
        <v>572</v>
      </c>
      <c r="I99" s="355" t="s">
        <v>306</v>
      </c>
      <c r="J99" s="355" t="s">
        <v>581</v>
      </c>
      <c r="K99" s="356" t="s">
        <v>954</v>
      </c>
      <c r="L99" s="85" t="s">
        <v>309</v>
      </c>
      <c r="M99" s="85" t="s">
        <v>574</v>
      </c>
      <c r="N99" s="356" t="s">
        <v>574</v>
      </c>
      <c r="O99" s="85" t="s">
        <v>574</v>
      </c>
      <c r="P99" s="357" t="s">
        <v>306</v>
      </c>
      <c r="Q99" s="357" t="s">
        <v>974</v>
      </c>
      <c r="R99" s="352" t="s">
        <v>974</v>
      </c>
      <c r="S99" s="353" t="s">
        <v>974</v>
      </c>
      <c r="T99" s="150" t="s">
        <v>974</v>
      </c>
    </row>
    <row r="100" spans="1:20" ht="63.75" x14ac:dyDescent="0.25">
      <c r="A100" s="354" t="s">
        <v>301</v>
      </c>
      <c r="B100" s="85" t="s">
        <v>567</v>
      </c>
      <c r="C100" s="85" t="s">
        <v>348</v>
      </c>
      <c r="D100" s="150" t="s">
        <v>565</v>
      </c>
      <c r="E100" s="150" t="s">
        <v>958</v>
      </c>
      <c r="F100" s="351" t="s">
        <v>584</v>
      </c>
      <c r="G100" s="351" t="s">
        <v>587</v>
      </c>
      <c r="H100" s="355" t="s">
        <v>572</v>
      </c>
      <c r="I100" s="355" t="s">
        <v>306</v>
      </c>
      <c r="J100" s="355" t="s">
        <v>581</v>
      </c>
      <c r="K100" s="356" t="s">
        <v>954</v>
      </c>
      <c r="L100" s="85" t="s">
        <v>309</v>
      </c>
      <c r="M100" s="85" t="s">
        <v>574</v>
      </c>
      <c r="N100" s="356" t="s">
        <v>574</v>
      </c>
      <c r="O100" s="85" t="s">
        <v>976</v>
      </c>
      <c r="P100" s="357" t="s">
        <v>306</v>
      </c>
      <c r="Q100" s="357" t="s">
        <v>974</v>
      </c>
      <c r="R100" s="352" t="s">
        <v>974</v>
      </c>
      <c r="S100" s="353" t="s">
        <v>974</v>
      </c>
      <c r="T100" s="150" t="s">
        <v>974</v>
      </c>
    </row>
    <row r="101" spans="1:20" ht="63.75" x14ac:dyDescent="0.25">
      <c r="A101" s="354" t="s">
        <v>301</v>
      </c>
      <c r="B101" s="85" t="s">
        <v>567</v>
      </c>
      <c r="C101" s="85" t="s">
        <v>348</v>
      </c>
      <c r="D101" s="150" t="s">
        <v>565</v>
      </c>
      <c r="E101" s="150" t="s">
        <v>960</v>
      </c>
      <c r="F101" s="351" t="s">
        <v>584</v>
      </c>
      <c r="G101" s="351" t="s">
        <v>587</v>
      </c>
      <c r="H101" s="355" t="s">
        <v>572</v>
      </c>
      <c r="I101" s="355" t="s">
        <v>306</v>
      </c>
      <c r="J101" s="355" t="s">
        <v>581</v>
      </c>
      <c r="K101" s="356" t="s">
        <v>954</v>
      </c>
      <c r="L101" s="85" t="s">
        <v>309</v>
      </c>
      <c r="M101" s="85" t="s">
        <v>574</v>
      </c>
      <c r="N101" s="356" t="s">
        <v>574</v>
      </c>
      <c r="O101" s="85" t="s">
        <v>972</v>
      </c>
      <c r="P101" s="357" t="s">
        <v>306</v>
      </c>
      <c r="Q101" s="357" t="s">
        <v>974</v>
      </c>
      <c r="R101" s="352" t="s">
        <v>974</v>
      </c>
      <c r="S101" s="353" t="s">
        <v>974</v>
      </c>
      <c r="T101" s="150" t="s">
        <v>974</v>
      </c>
    </row>
    <row r="102" spans="1:20" ht="25.5" x14ac:dyDescent="0.25">
      <c r="A102" s="354" t="s">
        <v>301</v>
      </c>
      <c r="B102" s="85" t="s">
        <v>567</v>
      </c>
      <c r="C102" s="85" t="s">
        <v>348</v>
      </c>
      <c r="D102" s="150" t="s">
        <v>565</v>
      </c>
      <c r="E102" s="150" t="s">
        <v>962</v>
      </c>
      <c r="F102" s="351" t="s">
        <v>584</v>
      </c>
      <c r="G102" s="351" t="s">
        <v>587</v>
      </c>
      <c r="H102" s="355" t="s">
        <v>572</v>
      </c>
      <c r="I102" s="355" t="s">
        <v>306</v>
      </c>
      <c r="J102" s="355" t="s">
        <v>581</v>
      </c>
      <c r="K102" s="356" t="s">
        <v>954</v>
      </c>
      <c r="L102" s="85" t="s">
        <v>309</v>
      </c>
      <c r="M102" s="85" t="s">
        <v>574</v>
      </c>
      <c r="N102" s="356" t="s">
        <v>574</v>
      </c>
      <c r="O102" s="85" t="s">
        <v>574</v>
      </c>
      <c r="P102" s="357" t="s">
        <v>306</v>
      </c>
      <c r="Q102" s="357" t="s">
        <v>974</v>
      </c>
      <c r="R102" s="352" t="s">
        <v>974</v>
      </c>
      <c r="S102" s="353" t="s">
        <v>974</v>
      </c>
      <c r="T102" s="150" t="s">
        <v>974</v>
      </c>
    </row>
    <row r="103" spans="1:20" ht="25.5" x14ac:dyDescent="0.25">
      <c r="A103" s="354" t="s">
        <v>301</v>
      </c>
      <c r="B103" s="85" t="s">
        <v>567</v>
      </c>
      <c r="C103" s="85" t="s">
        <v>348</v>
      </c>
      <c r="D103" s="150" t="s">
        <v>565</v>
      </c>
      <c r="E103" s="150" t="s">
        <v>963</v>
      </c>
      <c r="F103" s="351" t="s">
        <v>584</v>
      </c>
      <c r="G103" s="351" t="s">
        <v>587</v>
      </c>
      <c r="H103" s="355" t="s">
        <v>572</v>
      </c>
      <c r="I103" s="355" t="s">
        <v>306</v>
      </c>
      <c r="J103" s="355" t="s">
        <v>581</v>
      </c>
      <c r="K103" s="356" t="s">
        <v>954</v>
      </c>
      <c r="L103" s="85" t="s">
        <v>309</v>
      </c>
      <c r="M103" s="85" t="s">
        <v>574</v>
      </c>
      <c r="N103" s="356" t="s">
        <v>574</v>
      </c>
      <c r="O103" s="85" t="s">
        <v>574</v>
      </c>
      <c r="P103" s="357" t="s">
        <v>306</v>
      </c>
      <c r="Q103" s="357" t="s">
        <v>974</v>
      </c>
      <c r="R103" s="352" t="s">
        <v>974</v>
      </c>
      <c r="S103" s="353" t="s">
        <v>974</v>
      </c>
      <c r="T103" s="150" t="s">
        <v>974</v>
      </c>
    </row>
    <row r="104" spans="1:20" ht="25.5" x14ac:dyDescent="0.25">
      <c r="A104" s="354" t="s">
        <v>301</v>
      </c>
      <c r="B104" s="85" t="s">
        <v>567</v>
      </c>
      <c r="C104" s="85" t="s">
        <v>348</v>
      </c>
      <c r="D104" s="150" t="s">
        <v>565</v>
      </c>
      <c r="E104" s="150" t="s">
        <v>964</v>
      </c>
      <c r="F104" s="351" t="s">
        <v>584</v>
      </c>
      <c r="G104" s="351" t="s">
        <v>587</v>
      </c>
      <c r="H104" s="355" t="s">
        <v>572</v>
      </c>
      <c r="I104" s="355" t="s">
        <v>306</v>
      </c>
      <c r="J104" s="355" t="s">
        <v>581</v>
      </c>
      <c r="K104" s="356" t="s">
        <v>954</v>
      </c>
      <c r="L104" s="85" t="s">
        <v>309</v>
      </c>
      <c r="M104" s="85" t="s">
        <v>574</v>
      </c>
      <c r="N104" s="356" t="s">
        <v>574</v>
      </c>
      <c r="O104" s="85" t="s">
        <v>574</v>
      </c>
      <c r="P104" s="357" t="s">
        <v>306</v>
      </c>
      <c r="Q104" s="357" t="s">
        <v>974</v>
      </c>
      <c r="R104" s="352" t="s">
        <v>974</v>
      </c>
      <c r="S104" s="353" t="s">
        <v>974</v>
      </c>
      <c r="T104" s="150" t="s">
        <v>974</v>
      </c>
    </row>
    <row r="105" spans="1:20" ht="25.5" x14ac:dyDescent="0.25">
      <c r="A105" s="354" t="s">
        <v>301</v>
      </c>
      <c r="B105" s="85" t="s">
        <v>567</v>
      </c>
      <c r="C105" s="85" t="s">
        <v>348</v>
      </c>
      <c r="D105" s="150" t="s">
        <v>565</v>
      </c>
      <c r="E105" s="150" t="s">
        <v>965</v>
      </c>
      <c r="F105" s="351" t="s">
        <v>584</v>
      </c>
      <c r="G105" s="351" t="s">
        <v>587</v>
      </c>
      <c r="H105" s="355" t="s">
        <v>572</v>
      </c>
      <c r="I105" s="355" t="s">
        <v>306</v>
      </c>
      <c r="J105" s="355" t="s">
        <v>581</v>
      </c>
      <c r="K105" s="356" t="s">
        <v>954</v>
      </c>
      <c r="L105" s="85" t="s">
        <v>309</v>
      </c>
      <c r="M105" s="85" t="s">
        <v>574</v>
      </c>
      <c r="N105" s="356" t="s">
        <v>574</v>
      </c>
      <c r="O105" s="85" t="s">
        <v>574</v>
      </c>
      <c r="P105" s="357" t="s">
        <v>306</v>
      </c>
      <c r="Q105" s="357" t="s">
        <v>974</v>
      </c>
      <c r="R105" s="352" t="s">
        <v>974</v>
      </c>
      <c r="S105" s="353" t="s">
        <v>974</v>
      </c>
      <c r="T105" s="150" t="s">
        <v>974</v>
      </c>
    </row>
    <row r="106" spans="1:20" ht="25.5" x14ac:dyDescent="0.25">
      <c r="A106" s="354" t="s">
        <v>301</v>
      </c>
      <c r="B106" s="85" t="s">
        <v>567</v>
      </c>
      <c r="C106" s="85" t="s">
        <v>348</v>
      </c>
      <c r="D106" s="150" t="s">
        <v>565</v>
      </c>
      <c r="E106" s="150" t="s">
        <v>966</v>
      </c>
      <c r="F106" s="351" t="s">
        <v>584</v>
      </c>
      <c r="G106" s="351" t="s">
        <v>587</v>
      </c>
      <c r="H106" s="355" t="s">
        <v>572</v>
      </c>
      <c r="I106" s="355" t="s">
        <v>306</v>
      </c>
      <c r="J106" s="355" t="s">
        <v>581</v>
      </c>
      <c r="K106" s="356" t="s">
        <v>954</v>
      </c>
      <c r="L106" s="85" t="s">
        <v>309</v>
      </c>
      <c r="M106" s="85" t="s">
        <v>574</v>
      </c>
      <c r="N106" s="356" t="s">
        <v>574</v>
      </c>
      <c r="O106" s="85" t="s">
        <v>574</v>
      </c>
      <c r="P106" s="357" t="s">
        <v>306</v>
      </c>
      <c r="Q106" s="357" t="s">
        <v>974</v>
      </c>
      <c r="R106" s="352" t="s">
        <v>974</v>
      </c>
      <c r="S106" s="353" t="s">
        <v>974</v>
      </c>
      <c r="T106" s="150" t="s">
        <v>974</v>
      </c>
    </row>
    <row r="107" spans="1:20" ht="38.25" x14ac:dyDescent="0.25">
      <c r="A107" s="354" t="s">
        <v>301</v>
      </c>
      <c r="B107" s="85" t="s">
        <v>567</v>
      </c>
      <c r="C107" s="85" t="s">
        <v>348</v>
      </c>
      <c r="D107" s="150" t="s">
        <v>566</v>
      </c>
      <c r="E107" s="150" t="s">
        <v>967</v>
      </c>
      <c r="F107" s="351" t="s">
        <v>584</v>
      </c>
      <c r="G107" s="351" t="s">
        <v>587</v>
      </c>
      <c r="H107" s="355" t="s">
        <v>572</v>
      </c>
      <c r="I107" s="355" t="s">
        <v>306</v>
      </c>
      <c r="J107" s="355" t="s">
        <v>583</v>
      </c>
      <c r="K107" s="356" t="s">
        <v>954</v>
      </c>
      <c r="L107" s="85" t="s">
        <v>306</v>
      </c>
      <c r="M107" s="85" t="s">
        <v>576</v>
      </c>
      <c r="N107" s="356" t="s">
        <v>954</v>
      </c>
      <c r="O107" s="85" t="s">
        <v>578</v>
      </c>
      <c r="P107" s="357" t="s">
        <v>306</v>
      </c>
      <c r="Q107" s="357" t="s">
        <v>975</v>
      </c>
      <c r="R107" s="352" t="s">
        <v>954</v>
      </c>
      <c r="S107" s="353" t="s">
        <v>954</v>
      </c>
      <c r="T107" s="150" t="s">
        <v>974</v>
      </c>
    </row>
    <row r="108" spans="1:20" ht="38.25" x14ac:dyDescent="0.25">
      <c r="A108" s="354" t="s">
        <v>301</v>
      </c>
      <c r="B108" s="85" t="s">
        <v>567</v>
      </c>
      <c r="C108" s="85" t="s">
        <v>348</v>
      </c>
      <c r="D108" s="150" t="s">
        <v>566</v>
      </c>
      <c r="E108" s="150" t="s">
        <v>968</v>
      </c>
      <c r="F108" s="351" t="s">
        <v>584</v>
      </c>
      <c r="G108" s="351" t="s">
        <v>587</v>
      </c>
      <c r="H108" s="355" t="s">
        <v>572</v>
      </c>
      <c r="I108" s="355" t="s">
        <v>306</v>
      </c>
      <c r="J108" s="355" t="s">
        <v>583</v>
      </c>
      <c r="K108" s="356" t="s">
        <v>954</v>
      </c>
      <c r="L108" s="85" t="s">
        <v>306</v>
      </c>
      <c r="M108" s="85" t="s">
        <v>576</v>
      </c>
      <c r="N108" s="356" t="s">
        <v>954</v>
      </c>
      <c r="O108" s="85" t="s">
        <v>969</v>
      </c>
      <c r="P108" s="357" t="s">
        <v>306</v>
      </c>
      <c r="Q108" s="357" t="s">
        <v>975</v>
      </c>
      <c r="R108" s="352" t="s">
        <v>954</v>
      </c>
      <c r="S108" s="353" t="s">
        <v>954</v>
      </c>
      <c r="T108" s="150" t="s">
        <v>974</v>
      </c>
    </row>
    <row r="109" spans="1:20" ht="38.25" x14ac:dyDescent="0.25">
      <c r="A109" s="354" t="s">
        <v>301</v>
      </c>
      <c r="B109" s="85" t="s">
        <v>567</v>
      </c>
      <c r="C109" s="85" t="s">
        <v>348</v>
      </c>
      <c r="D109" s="150" t="s">
        <v>566</v>
      </c>
      <c r="E109" s="150" t="s">
        <v>970</v>
      </c>
      <c r="F109" s="351" t="s">
        <v>584</v>
      </c>
      <c r="G109" s="351" t="s">
        <v>587</v>
      </c>
      <c r="H109" s="355" t="s">
        <v>572</v>
      </c>
      <c r="I109" s="355" t="s">
        <v>306</v>
      </c>
      <c r="J109" s="355" t="s">
        <v>583</v>
      </c>
      <c r="K109" s="356" t="s">
        <v>954</v>
      </c>
      <c r="L109" s="85" t="s">
        <v>306</v>
      </c>
      <c r="M109" s="85" t="s">
        <v>576</v>
      </c>
      <c r="N109" s="356" t="s">
        <v>954</v>
      </c>
      <c r="O109" s="85" t="s">
        <v>578</v>
      </c>
      <c r="P109" s="357" t="s">
        <v>306</v>
      </c>
      <c r="Q109" s="357" t="s">
        <v>975</v>
      </c>
      <c r="R109" s="352" t="s">
        <v>954</v>
      </c>
      <c r="S109" s="353" t="s">
        <v>954</v>
      </c>
      <c r="T109" s="150" t="s">
        <v>974</v>
      </c>
    </row>
    <row r="110" spans="1:20" ht="38.25" x14ac:dyDescent="0.25">
      <c r="A110" s="354" t="s">
        <v>301</v>
      </c>
      <c r="B110" s="85" t="s">
        <v>562</v>
      </c>
      <c r="C110" s="85" t="s">
        <v>333</v>
      </c>
      <c r="D110" s="150" t="s">
        <v>564</v>
      </c>
      <c r="E110" s="150" t="s">
        <v>192</v>
      </c>
      <c r="F110" s="351" t="s">
        <v>584</v>
      </c>
      <c r="G110" s="351" t="s">
        <v>587</v>
      </c>
      <c r="H110" s="355" t="s">
        <v>572</v>
      </c>
      <c r="I110" s="355" t="s">
        <v>306</v>
      </c>
      <c r="J110" s="355" t="s">
        <v>582</v>
      </c>
      <c r="K110" s="356" t="s">
        <v>954</v>
      </c>
      <c r="L110" s="85" t="s">
        <v>309</v>
      </c>
      <c r="M110" s="85" t="s">
        <v>574</v>
      </c>
      <c r="N110" s="356" t="s">
        <v>574</v>
      </c>
      <c r="O110" s="85" t="s">
        <v>574</v>
      </c>
      <c r="P110" s="357" t="s">
        <v>306</v>
      </c>
      <c r="Q110" s="357" t="s">
        <v>974</v>
      </c>
      <c r="R110" s="352" t="s">
        <v>974</v>
      </c>
      <c r="S110" s="353" t="s">
        <v>974</v>
      </c>
      <c r="T110" s="150" t="s">
        <v>974</v>
      </c>
    </row>
    <row r="111" spans="1:20" ht="38.25" x14ac:dyDescent="0.25">
      <c r="A111" s="354" t="s">
        <v>301</v>
      </c>
      <c r="B111" s="85" t="s">
        <v>562</v>
      </c>
      <c r="C111" s="85" t="s">
        <v>333</v>
      </c>
      <c r="D111" s="150" t="s">
        <v>564</v>
      </c>
      <c r="E111" s="150" t="s">
        <v>955</v>
      </c>
      <c r="F111" s="351" t="s">
        <v>584</v>
      </c>
      <c r="G111" s="351" t="s">
        <v>587</v>
      </c>
      <c r="H111" s="355" t="s">
        <v>572</v>
      </c>
      <c r="I111" s="355" t="s">
        <v>306</v>
      </c>
      <c r="J111" s="355" t="s">
        <v>582</v>
      </c>
      <c r="K111" s="356" t="s">
        <v>954</v>
      </c>
      <c r="L111" s="85" t="s">
        <v>309</v>
      </c>
      <c r="M111" s="85" t="s">
        <v>574</v>
      </c>
      <c r="N111" s="356" t="s">
        <v>574</v>
      </c>
      <c r="O111" s="85" t="s">
        <v>574</v>
      </c>
      <c r="P111" s="357" t="s">
        <v>306</v>
      </c>
      <c r="Q111" s="357" t="s">
        <v>974</v>
      </c>
      <c r="R111" s="352" t="s">
        <v>974</v>
      </c>
      <c r="S111" s="353" t="s">
        <v>974</v>
      </c>
      <c r="T111" s="150" t="s">
        <v>974</v>
      </c>
    </row>
    <row r="112" spans="1:20" ht="38.25" x14ac:dyDescent="0.25">
      <c r="A112" s="354" t="s">
        <v>301</v>
      </c>
      <c r="B112" s="85" t="s">
        <v>562</v>
      </c>
      <c r="C112" s="85" t="s">
        <v>333</v>
      </c>
      <c r="D112" s="150" t="s">
        <v>565</v>
      </c>
      <c r="E112" s="150" t="s">
        <v>629</v>
      </c>
      <c r="F112" s="351" t="s">
        <v>584</v>
      </c>
      <c r="G112" s="351" t="s">
        <v>587</v>
      </c>
      <c r="H112" s="355" t="s">
        <v>572</v>
      </c>
      <c r="I112" s="355" t="s">
        <v>306</v>
      </c>
      <c r="J112" s="355" t="s">
        <v>581</v>
      </c>
      <c r="K112" s="356" t="s">
        <v>954</v>
      </c>
      <c r="L112" s="85" t="s">
        <v>306</v>
      </c>
      <c r="M112" s="85" t="s">
        <v>576</v>
      </c>
      <c r="N112" s="356" t="s">
        <v>954</v>
      </c>
      <c r="O112" s="85" t="s">
        <v>577</v>
      </c>
      <c r="P112" s="357" t="s">
        <v>306</v>
      </c>
      <c r="Q112" s="357" t="s">
        <v>975</v>
      </c>
      <c r="R112" s="352" t="s">
        <v>954</v>
      </c>
      <c r="S112" s="353" t="s">
        <v>954</v>
      </c>
      <c r="T112" s="150" t="s">
        <v>974</v>
      </c>
    </row>
    <row r="113" spans="1:20" ht="38.25" x14ac:dyDescent="0.25">
      <c r="A113" s="354" t="s">
        <v>301</v>
      </c>
      <c r="B113" s="85" t="s">
        <v>562</v>
      </c>
      <c r="C113" s="85" t="s">
        <v>333</v>
      </c>
      <c r="D113" s="150" t="s">
        <v>565</v>
      </c>
      <c r="E113" s="150" t="s">
        <v>956</v>
      </c>
      <c r="F113" s="351" t="s">
        <v>584</v>
      </c>
      <c r="G113" s="351" t="s">
        <v>587</v>
      </c>
      <c r="H113" s="355" t="s">
        <v>572</v>
      </c>
      <c r="I113" s="355" t="s">
        <v>306</v>
      </c>
      <c r="J113" s="355" t="s">
        <v>581</v>
      </c>
      <c r="K113" s="356" t="s">
        <v>954</v>
      </c>
      <c r="L113" s="85" t="s">
        <v>309</v>
      </c>
      <c r="M113" s="85" t="s">
        <v>574</v>
      </c>
      <c r="N113" s="356" t="s">
        <v>574</v>
      </c>
      <c r="O113" s="85" t="s">
        <v>574</v>
      </c>
      <c r="P113" s="357" t="s">
        <v>306</v>
      </c>
      <c r="Q113" s="357" t="s">
        <v>974</v>
      </c>
      <c r="R113" s="352" t="s">
        <v>974</v>
      </c>
      <c r="S113" s="353" t="s">
        <v>974</v>
      </c>
      <c r="T113" s="150" t="s">
        <v>974</v>
      </c>
    </row>
    <row r="114" spans="1:20" ht="38.25" x14ac:dyDescent="0.25">
      <c r="A114" s="354" t="s">
        <v>301</v>
      </c>
      <c r="B114" s="85" t="s">
        <v>562</v>
      </c>
      <c r="C114" s="85" t="s">
        <v>333</v>
      </c>
      <c r="D114" s="150" t="s">
        <v>565</v>
      </c>
      <c r="E114" s="150" t="s">
        <v>957</v>
      </c>
      <c r="F114" s="351" t="s">
        <v>584</v>
      </c>
      <c r="G114" s="351" t="s">
        <v>587</v>
      </c>
      <c r="H114" s="355" t="s">
        <v>572</v>
      </c>
      <c r="I114" s="355" t="s">
        <v>306</v>
      </c>
      <c r="J114" s="355" t="s">
        <v>581</v>
      </c>
      <c r="K114" s="356" t="s">
        <v>954</v>
      </c>
      <c r="L114" s="85" t="s">
        <v>309</v>
      </c>
      <c r="M114" s="85" t="s">
        <v>574</v>
      </c>
      <c r="N114" s="356" t="s">
        <v>574</v>
      </c>
      <c r="O114" s="85" t="s">
        <v>574</v>
      </c>
      <c r="P114" s="357" t="s">
        <v>306</v>
      </c>
      <c r="Q114" s="357" t="s">
        <v>974</v>
      </c>
      <c r="R114" s="352" t="s">
        <v>974</v>
      </c>
      <c r="S114" s="353" t="s">
        <v>974</v>
      </c>
      <c r="T114" s="150" t="s">
        <v>974</v>
      </c>
    </row>
    <row r="115" spans="1:20" ht="63.75" x14ac:dyDescent="0.25">
      <c r="A115" s="354" t="s">
        <v>301</v>
      </c>
      <c r="B115" s="85" t="s">
        <v>562</v>
      </c>
      <c r="C115" s="85" t="s">
        <v>333</v>
      </c>
      <c r="D115" s="150" t="s">
        <v>565</v>
      </c>
      <c r="E115" s="150" t="s">
        <v>958</v>
      </c>
      <c r="F115" s="351" t="s">
        <v>584</v>
      </c>
      <c r="G115" s="351" t="s">
        <v>587</v>
      </c>
      <c r="H115" s="355" t="s">
        <v>572</v>
      </c>
      <c r="I115" s="355" t="s">
        <v>306</v>
      </c>
      <c r="J115" s="355" t="s">
        <v>581</v>
      </c>
      <c r="K115" s="356" t="s">
        <v>954</v>
      </c>
      <c r="L115" s="85" t="s">
        <v>309</v>
      </c>
      <c r="M115" s="85" t="s">
        <v>574</v>
      </c>
      <c r="N115" s="356" t="s">
        <v>574</v>
      </c>
      <c r="O115" s="85" t="s">
        <v>971</v>
      </c>
      <c r="P115" s="357" t="s">
        <v>306</v>
      </c>
      <c r="Q115" s="357" t="s">
        <v>974</v>
      </c>
      <c r="R115" s="352" t="s">
        <v>974</v>
      </c>
      <c r="S115" s="353" t="s">
        <v>974</v>
      </c>
      <c r="T115" s="150" t="s">
        <v>974</v>
      </c>
    </row>
    <row r="116" spans="1:20" ht="63.75" x14ac:dyDescent="0.25">
      <c r="A116" s="354" t="s">
        <v>301</v>
      </c>
      <c r="B116" s="85" t="s">
        <v>562</v>
      </c>
      <c r="C116" s="85" t="s">
        <v>333</v>
      </c>
      <c r="D116" s="150" t="s">
        <v>565</v>
      </c>
      <c r="E116" s="150" t="s">
        <v>960</v>
      </c>
      <c r="F116" s="351" t="s">
        <v>584</v>
      </c>
      <c r="G116" s="351" t="s">
        <v>587</v>
      </c>
      <c r="H116" s="355" t="s">
        <v>572</v>
      </c>
      <c r="I116" s="355" t="s">
        <v>306</v>
      </c>
      <c r="J116" s="355" t="s">
        <v>581</v>
      </c>
      <c r="K116" s="356" t="s">
        <v>954</v>
      </c>
      <c r="L116" s="85" t="s">
        <v>309</v>
      </c>
      <c r="M116" s="85" t="s">
        <v>574</v>
      </c>
      <c r="N116" s="356" t="s">
        <v>574</v>
      </c>
      <c r="O116" s="85" t="s">
        <v>972</v>
      </c>
      <c r="P116" s="357" t="s">
        <v>306</v>
      </c>
      <c r="Q116" s="357" t="s">
        <v>974</v>
      </c>
      <c r="R116" s="352" t="s">
        <v>974</v>
      </c>
      <c r="S116" s="353" t="s">
        <v>974</v>
      </c>
      <c r="T116" s="150" t="s">
        <v>974</v>
      </c>
    </row>
    <row r="117" spans="1:20" ht="38.25" x14ac:dyDescent="0.25">
      <c r="A117" s="354" t="s">
        <v>301</v>
      </c>
      <c r="B117" s="85" t="s">
        <v>562</v>
      </c>
      <c r="C117" s="85" t="s">
        <v>333</v>
      </c>
      <c r="D117" s="150" t="s">
        <v>565</v>
      </c>
      <c r="E117" s="150" t="s">
        <v>962</v>
      </c>
      <c r="F117" s="351" t="s">
        <v>584</v>
      </c>
      <c r="G117" s="351" t="s">
        <v>587</v>
      </c>
      <c r="H117" s="355" t="s">
        <v>572</v>
      </c>
      <c r="I117" s="355" t="s">
        <v>306</v>
      </c>
      <c r="J117" s="355" t="s">
        <v>581</v>
      </c>
      <c r="K117" s="356" t="s">
        <v>954</v>
      </c>
      <c r="L117" s="85" t="s">
        <v>309</v>
      </c>
      <c r="M117" s="85" t="s">
        <v>574</v>
      </c>
      <c r="N117" s="356" t="s">
        <v>574</v>
      </c>
      <c r="O117" s="85" t="s">
        <v>574</v>
      </c>
      <c r="P117" s="357" t="s">
        <v>306</v>
      </c>
      <c r="Q117" s="357" t="s">
        <v>974</v>
      </c>
      <c r="R117" s="352" t="s">
        <v>974</v>
      </c>
      <c r="S117" s="353" t="s">
        <v>974</v>
      </c>
      <c r="T117" s="150" t="s">
        <v>974</v>
      </c>
    </row>
    <row r="118" spans="1:20" ht="38.25" x14ac:dyDescent="0.25">
      <c r="A118" s="354" t="s">
        <v>301</v>
      </c>
      <c r="B118" s="85" t="s">
        <v>562</v>
      </c>
      <c r="C118" s="85" t="s">
        <v>333</v>
      </c>
      <c r="D118" s="150" t="s">
        <v>565</v>
      </c>
      <c r="E118" s="150" t="s">
        <v>963</v>
      </c>
      <c r="F118" s="351" t="s">
        <v>584</v>
      </c>
      <c r="G118" s="351" t="s">
        <v>587</v>
      </c>
      <c r="H118" s="355" t="s">
        <v>572</v>
      </c>
      <c r="I118" s="355" t="s">
        <v>306</v>
      </c>
      <c r="J118" s="355" t="s">
        <v>581</v>
      </c>
      <c r="K118" s="356" t="s">
        <v>954</v>
      </c>
      <c r="L118" s="85" t="s">
        <v>309</v>
      </c>
      <c r="M118" s="85" t="s">
        <v>574</v>
      </c>
      <c r="N118" s="356" t="s">
        <v>574</v>
      </c>
      <c r="O118" s="85" t="s">
        <v>574</v>
      </c>
      <c r="P118" s="357" t="s">
        <v>306</v>
      </c>
      <c r="Q118" s="357" t="s">
        <v>974</v>
      </c>
      <c r="R118" s="352" t="s">
        <v>974</v>
      </c>
      <c r="S118" s="353" t="s">
        <v>974</v>
      </c>
      <c r="T118" s="150" t="s">
        <v>974</v>
      </c>
    </row>
    <row r="119" spans="1:20" ht="38.25" x14ac:dyDescent="0.25">
      <c r="A119" s="354" t="s">
        <v>301</v>
      </c>
      <c r="B119" s="85" t="s">
        <v>562</v>
      </c>
      <c r="C119" s="85" t="s">
        <v>333</v>
      </c>
      <c r="D119" s="150" t="s">
        <v>565</v>
      </c>
      <c r="E119" s="150" t="s">
        <v>964</v>
      </c>
      <c r="F119" s="351" t="s">
        <v>584</v>
      </c>
      <c r="G119" s="351" t="s">
        <v>587</v>
      </c>
      <c r="H119" s="355" t="s">
        <v>572</v>
      </c>
      <c r="I119" s="355" t="s">
        <v>306</v>
      </c>
      <c r="J119" s="355" t="s">
        <v>581</v>
      </c>
      <c r="K119" s="356" t="s">
        <v>954</v>
      </c>
      <c r="L119" s="85" t="s">
        <v>309</v>
      </c>
      <c r="M119" s="85" t="s">
        <v>574</v>
      </c>
      <c r="N119" s="356" t="s">
        <v>574</v>
      </c>
      <c r="O119" s="85" t="s">
        <v>574</v>
      </c>
      <c r="P119" s="357" t="s">
        <v>306</v>
      </c>
      <c r="Q119" s="357" t="s">
        <v>974</v>
      </c>
      <c r="R119" s="352" t="s">
        <v>974</v>
      </c>
      <c r="S119" s="353" t="s">
        <v>974</v>
      </c>
      <c r="T119" s="150" t="s">
        <v>974</v>
      </c>
    </row>
    <row r="120" spans="1:20" ht="38.25" x14ac:dyDescent="0.25">
      <c r="A120" s="354" t="s">
        <v>301</v>
      </c>
      <c r="B120" s="85" t="s">
        <v>562</v>
      </c>
      <c r="C120" s="85" t="s">
        <v>333</v>
      </c>
      <c r="D120" s="150" t="s">
        <v>565</v>
      </c>
      <c r="E120" s="150" t="s">
        <v>965</v>
      </c>
      <c r="F120" s="351" t="s">
        <v>584</v>
      </c>
      <c r="G120" s="351" t="s">
        <v>587</v>
      </c>
      <c r="H120" s="355" t="s">
        <v>572</v>
      </c>
      <c r="I120" s="355" t="s">
        <v>306</v>
      </c>
      <c r="J120" s="355" t="s">
        <v>581</v>
      </c>
      <c r="K120" s="356" t="s">
        <v>954</v>
      </c>
      <c r="L120" s="85" t="s">
        <v>309</v>
      </c>
      <c r="M120" s="85" t="s">
        <v>574</v>
      </c>
      <c r="N120" s="356" t="s">
        <v>574</v>
      </c>
      <c r="O120" s="85" t="s">
        <v>574</v>
      </c>
      <c r="P120" s="357" t="s">
        <v>306</v>
      </c>
      <c r="Q120" s="357" t="s">
        <v>974</v>
      </c>
      <c r="R120" s="352" t="s">
        <v>974</v>
      </c>
      <c r="S120" s="353" t="s">
        <v>974</v>
      </c>
      <c r="T120" s="150" t="s">
        <v>974</v>
      </c>
    </row>
    <row r="121" spans="1:20" ht="38.25" x14ac:dyDescent="0.25">
      <c r="A121" s="354" t="s">
        <v>301</v>
      </c>
      <c r="B121" s="85" t="s">
        <v>562</v>
      </c>
      <c r="C121" s="85" t="s">
        <v>333</v>
      </c>
      <c r="D121" s="150" t="s">
        <v>565</v>
      </c>
      <c r="E121" s="150" t="s">
        <v>966</v>
      </c>
      <c r="F121" s="351" t="s">
        <v>584</v>
      </c>
      <c r="G121" s="351" t="s">
        <v>587</v>
      </c>
      <c r="H121" s="355" t="s">
        <v>572</v>
      </c>
      <c r="I121" s="355" t="s">
        <v>306</v>
      </c>
      <c r="J121" s="355" t="s">
        <v>581</v>
      </c>
      <c r="K121" s="356" t="s">
        <v>954</v>
      </c>
      <c r="L121" s="85" t="s">
        <v>309</v>
      </c>
      <c r="M121" s="85" t="s">
        <v>574</v>
      </c>
      <c r="N121" s="356" t="s">
        <v>574</v>
      </c>
      <c r="O121" s="85" t="s">
        <v>574</v>
      </c>
      <c r="P121" s="357" t="s">
        <v>306</v>
      </c>
      <c r="Q121" s="357" t="s">
        <v>974</v>
      </c>
      <c r="R121" s="352" t="s">
        <v>974</v>
      </c>
      <c r="S121" s="353" t="s">
        <v>974</v>
      </c>
      <c r="T121" s="150" t="s">
        <v>974</v>
      </c>
    </row>
    <row r="122" spans="1:20" ht="38.25" x14ac:dyDescent="0.25">
      <c r="A122" s="354" t="s">
        <v>301</v>
      </c>
      <c r="B122" s="85" t="s">
        <v>562</v>
      </c>
      <c r="C122" s="85" t="s">
        <v>333</v>
      </c>
      <c r="D122" s="150" t="s">
        <v>566</v>
      </c>
      <c r="E122" s="150" t="s">
        <v>967</v>
      </c>
      <c r="F122" s="351" t="s">
        <v>584</v>
      </c>
      <c r="G122" s="351" t="s">
        <v>587</v>
      </c>
      <c r="H122" s="355" t="s">
        <v>572</v>
      </c>
      <c r="I122" s="355" t="s">
        <v>306</v>
      </c>
      <c r="J122" s="355" t="s">
        <v>583</v>
      </c>
      <c r="K122" s="356" t="s">
        <v>954</v>
      </c>
      <c r="L122" s="85" t="s">
        <v>306</v>
      </c>
      <c r="M122" s="85" t="s">
        <v>576</v>
      </c>
      <c r="N122" s="356" t="s">
        <v>954</v>
      </c>
      <c r="O122" s="85" t="s">
        <v>578</v>
      </c>
      <c r="P122" s="357" t="s">
        <v>306</v>
      </c>
      <c r="Q122" s="357" t="s">
        <v>975</v>
      </c>
      <c r="R122" s="352" t="s">
        <v>954</v>
      </c>
      <c r="S122" s="353" t="s">
        <v>954</v>
      </c>
      <c r="T122" s="150" t="s">
        <v>974</v>
      </c>
    </row>
    <row r="123" spans="1:20" ht="38.25" x14ac:dyDescent="0.25">
      <c r="A123" s="354" t="s">
        <v>301</v>
      </c>
      <c r="B123" s="85" t="s">
        <v>562</v>
      </c>
      <c r="C123" s="85" t="s">
        <v>333</v>
      </c>
      <c r="D123" s="150" t="s">
        <v>566</v>
      </c>
      <c r="E123" s="150" t="s">
        <v>968</v>
      </c>
      <c r="F123" s="351" t="s">
        <v>584</v>
      </c>
      <c r="G123" s="351" t="s">
        <v>587</v>
      </c>
      <c r="H123" s="355" t="s">
        <v>572</v>
      </c>
      <c r="I123" s="355" t="s">
        <v>306</v>
      </c>
      <c r="J123" s="355" t="s">
        <v>583</v>
      </c>
      <c r="K123" s="356" t="s">
        <v>954</v>
      </c>
      <c r="L123" s="85" t="s">
        <v>306</v>
      </c>
      <c r="M123" s="85" t="s">
        <v>576</v>
      </c>
      <c r="N123" s="356" t="s">
        <v>954</v>
      </c>
      <c r="O123" s="85" t="s">
        <v>969</v>
      </c>
      <c r="P123" s="357" t="s">
        <v>306</v>
      </c>
      <c r="Q123" s="357" t="s">
        <v>975</v>
      </c>
      <c r="R123" s="352" t="s">
        <v>954</v>
      </c>
      <c r="S123" s="353" t="s">
        <v>954</v>
      </c>
      <c r="T123" s="150" t="s">
        <v>974</v>
      </c>
    </row>
    <row r="124" spans="1:20" ht="38.25" x14ac:dyDescent="0.25">
      <c r="A124" s="354" t="s">
        <v>301</v>
      </c>
      <c r="B124" s="85" t="s">
        <v>562</v>
      </c>
      <c r="C124" s="85" t="s">
        <v>333</v>
      </c>
      <c r="D124" s="150" t="s">
        <v>566</v>
      </c>
      <c r="E124" s="150" t="s">
        <v>970</v>
      </c>
      <c r="F124" s="351" t="s">
        <v>584</v>
      </c>
      <c r="G124" s="351" t="s">
        <v>587</v>
      </c>
      <c r="H124" s="355" t="s">
        <v>572</v>
      </c>
      <c r="I124" s="355" t="s">
        <v>306</v>
      </c>
      <c r="J124" s="355" t="s">
        <v>583</v>
      </c>
      <c r="K124" s="356" t="s">
        <v>954</v>
      </c>
      <c r="L124" s="85" t="s">
        <v>306</v>
      </c>
      <c r="M124" s="85" t="s">
        <v>576</v>
      </c>
      <c r="N124" s="356" t="s">
        <v>954</v>
      </c>
      <c r="O124" s="85" t="s">
        <v>578</v>
      </c>
      <c r="P124" s="357" t="s">
        <v>306</v>
      </c>
      <c r="Q124" s="357" t="s">
        <v>975</v>
      </c>
      <c r="R124" s="352" t="s">
        <v>954</v>
      </c>
      <c r="S124" s="353" t="s">
        <v>954</v>
      </c>
      <c r="T124" s="150" t="s">
        <v>974</v>
      </c>
    </row>
    <row r="125" spans="1:20" ht="25.5" x14ac:dyDescent="0.25">
      <c r="A125" s="354" t="s">
        <v>301</v>
      </c>
      <c r="B125" s="85" t="s">
        <v>568</v>
      </c>
      <c r="C125" s="85" t="s">
        <v>569</v>
      </c>
      <c r="D125" s="150" t="s">
        <v>564</v>
      </c>
      <c r="E125" s="150" t="s">
        <v>192</v>
      </c>
      <c r="F125" s="351" t="s">
        <v>589</v>
      </c>
      <c r="G125" s="351" t="s">
        <v>973</v>
      </c>
      <c r="H125" s="355" t="s">
        <v>574</v>
      </c>
      <c r="I125" s="355" t="s">
        <v>306</v>
      </c>
      <c r="J125" s="355" t="s">
        <v>590</v>
      </c>
      <c r="K125" s="356" t="s">
        <v>954</v>
      </c>
      <c r="L125" s="85" t="s">
        <v>309</v>
      </c>
      <c r="M125" s="85" t="s">
        <v>574</v>
      </c>
      <c r="N125" s="356" t="s">
        <v>574</v>
      </c>
      <c r="O125" s="85" t="s">
        <v>574</v>
      </c>
      <c r="P125" s="357" t="s">
        <v>306</v>
      </c>
      <c r="Q125" s="357" t="s">
        <v>974</v>
      </c>
      <c r="R125" s="352" t="s">
        <v>974</v>
      </c>
      <c r="S125" s="353" t="s">
        <v>974</v>
      </c>
      <c r="T125" s="150" t="s">
        <v>974</v>
      </c>
    </row>
    <row r="126" spans="1:20" ht="25.5" x14ac:dyDescent="0.25">
      <c r="A126" s="354" t="s">
        <v>301</v>
      </c>
      <c r="B126" s="85" t="s">
        <v>568</v>
      </c>
      <c r="C126" s="85" t="s">
        <v>569</v>
      </c>
      <c r="D126" s="150" t="s">
        <v>564</v>
      </c>
      <c r="E126" s="150" t="s">
        <v>955</v>
      </c>
      <c r="F126" s="351" t="s">
        <v>589</v>
      </c>
      <c r="G126" s="351" t="s">
        <v>973</v>
      </c>
      <c r="H126" s="355" t="s">
        <v>574</v>
      </c>
      <c r="I126" s="355" t="s">
        <v>306</v>
      </c>
      <c r="J126" s="355" t="s">
        <v>590</v>
      </c>
      <c r="K126" s="356" t="s">
        <v>954</v>
      </c>
      <c r="L126" s="85" t="s">
        <v>309</v>
      </c>
      <c r="M126" s="85" t="s">
        <v>574</v>
      </c>
      <c r="N126" s="356" t="s">
        <v>574</v>
      </c>
      <c r="O126" s="85" t="s">
        <v>574</v>
      </c>
      <c r="P126" s="357" t="s">
        <v>306</v>
      </c>
      <c r="Q126" s="357" t="s">
        <v>974</v>
      </c>
      <c r="R126" s="352" t="s">
        <v>974</v>
      </c>
      <c r="S126" s="353" t="s">
        <v>974</v>
      </c>
      <c r="T126" s="150" t="s">
        <v>974</v>
      </c>
    </row>
  </sheetData>
  <autoFilter ref="A4:T4" xr:uid="{ED5E0C28-0D1C-41C6-8F79-51D3BA5CF0E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8" ma:contentTypeDescription="Create a new document." ma:contentTypeScope="" ma:versionID="7d48e66664301a79c79929aeb3dd2628">
  <xsd:schema xmlns:xsd="http://www.w3.org/2001/XMLSchema" xmlns:xs="http://www.w3.org/2001/XMLSchema" xmlns:p="http://schemas.microsoft.com/office/2006/metadata/properties" xmlns:ns2="f7c5e3fa-378b-48b1-a129-e33a73f99ee9" targetNamespace="http://schemas.microsoft.com/office/2006/metadata/properties" ma:root="true" ma:fieldsID="25744a8ff3d9ae2e75067a537ef311ce"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837CAF-B056-499F-A745-67AD8C9EC318}"/>
</file>

<file path=customXml/itemProps2.xml><?xml version="1.0" encoding="utf-8"?>
<ds:datastoreItem xmlns:ds="http://schemas.openxmlformats.org/officeDocument/2006/customXml" ds:itemID="{45C5A03F-B974-46B0-9172-BE4E18AD659B}"/>
</file>

<file path=customXml/itemProps3.xml><?xml version="1.0" encoding="utf-8"?>
<ds:datastoreItem xmlns:ds="http://schemas.openxmlformats.org/officeDocument/2006/customXml" ds:itemID="{111B1064-0340-4E2E-B36C-90BC658E9C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Table1A List of required stocks</vt:lpstr>
      <vt:lpstr>Table1B Planning of sampling </vt:lpstr>
      <vt:lpstr>Table1C Sampling intensity </vt:lpstr>
      <vt:lpstr>Table1D Recreational Fisheries</vt:lpstr>
      <vt:lpstr>Table1E Anadromous catadromous</vt:lpstr>
      <vt:lpstr>Table1F Incidental by catch</vt:lpstr>
      <vt:lpstr>Table1G List of research survey</vt:lpstr>
      <vt:lpstr>Table1H Research survey data</vt:lpstr>
      <vt:lpstr>Table2A Fishing activity variab</vt:lpstr>
      <vt:lpstr>Table3A  Pop segment fisheries</vt:lpstr>
      <vt:lpstr>Table3B Pop segments aquacultur</vt:lpstr>
      <vt:lpstr>Table3C Pop segments processing</vt:lpstr>
      <vt:lpstr>Table4A Sampling plan descripti</vt:lpstr>
      <vt:lpstr>Table4B Sampling frame descrip</vt:lpstr>
      <vt:lpstr>Table4C Data on the fisheries</vt:lpstr>
      <vt:lpstr>Table4D Landing locations</vt:lpstr>
      <vt:lpstr>Table5A Quality assurance frame</vt:lpstr>
      <vt:lpstr>Table5B Quality assurance frame</vt:lpstr>
      <vt:lpstr>Table6A_Data_availability</vt:lpstr>
      <vt:lpstr>Table7A_Planned Regional_coord</vt:lpstr>
      <vt:lpstr>Table7B_Follow up of Recommenda</vt:lpstr>
      <vt:lpstr>Table7C_Bi- and multilateral </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STERCZEWSKA Monika (MARE)</dc:creator>
  <cp:lastModifiedBy>Maksims Kovsars</cp:lastModifiedBy>
  <dcterms:created xsi:type="dcterms:W3CDTF">2022-02-17T14:35:38Z</dcterms:created>
  <dcterms:modified xsi:type="dcterms:W3CDTF">2022-06-22T06:26:04Z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ies>
</file>